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aeda1fcbb40775/Final year project - fyp - dissertation/simulation/"/>
    </mc:Choice>
  </mc:AlternateContent>
  <xr:revisionPtr revIDLastSave="18" documentId="8_{A19F177E-7279-48AE-AD8E-9EB83731A071}" xr6:coauthVersionLast="45" xr6:coauthVersionMax="45" xr10:uidLastSave="{86228C78-9D2D-4D44-BCCD-F29B8548B9AA}"/>
  <bookViews>
    <workbookView xWindow="-110" yWindow="-110" windowWidth="19420" windowHeight="11020" firstSheet="8" activeTab="14" xr2:uid="{00000000-000D-0000-FFFF-FFFF00000000}"/>
  </bookViews>
  <sheets>
    <sheet name="ILE ZIK" sheetId="1" r:id="rId1"/>
    <sheet name="SHOGUNLE" sheetId="2" r:id="rId2"/>
    <sheet name="AJISEGIRI" sheetId="3" r:id="rId3"/>
    <sheet name="BOLADE" sheetId="4" r:id="rId4"/>
    <sheet name="FATAI ATERE" sheetId="5" r:id="rId5"/>
    <sheet name="ILUPEJU BYEPASS" sheetId="6" r:id="rId6"/>
    <sheet name="COKER" sheetId="7" r:id="rId7"/>
    <sheet name="LAYI OYEKAN" sheetId="8" r:id="rId8"/>
    <sheet name="PALM AVE" sheetId="9" r:id="rId9"/>
    <sheet name="OLUWOLE" sheetId="11" r:id="rId10"/>
    <sheet name="POST OFFICE" sheetId="12" r:id="rId11"/>
    <sheet name="ISOLO RD" sheetId="13" r:id="rId12"/>
    <sheet name="LUTH" sheetId="14" r:id="rId13"/>
    <sheet name="BISHOP" sheetId="15" r:id="rId14"/>
    <sheet name="WESTERN AVE" sheetId="16" r:id="rId15"/>
    <sheet name="POINT RD" sheetId="17" r:id="rId16"/>
    <sheet name="KOFO ABAYOMI" sheetId="18" r:id="rId17"/>
    <sheet name="RAYMOND NJOKU" sheetId="19" r:id="rId18"/>
    <sheet name="OKOTIE EBOH" sheetId="20" r:id="rId19"/>
    <sheet name="KEFFI" sheetId="21" r:id="rId20"/>
    <sheet name="LORD LUGGARD" sheetId="22" r:id="rId21"/>
    <sheet name="GLOVER" sheetId="23" r:id="rId22"/>
    <sheet name="OBA OYEKAN" sheetId="24" r:id="rId23"/>
    <sheet name="SAKA TINUBU" sheetId="25" r:id="rId24"/>
    <sheet name="SANUSI FAFUNWA" sheetId="26" r:id="rId25"/>
    <sheet name="BABS ANIMASAUN" sheetId="27" r:id="rId26"/>
    <sheet name="OKOTA " sheetId="28" r:id="rId27"/>
    <sheet name="FESTAC APPLE JUNCTION" sheetId="29" r:id="rId28"/>
    <sheet name="IJU RD OBA OGUNJI" sheetId="30" r:id="rId29"/>
    <sheet name="IPAJA IDIMU RD" sheetId="31" r:id="rId30"/>
    <sheet name="EKORO JUNCTION" sheetId="32" r:id="rId31"/>
    <sheet name="CHARITY" sheetId="33" r:id="rId32"/>
    <sheet name="OGOLONTO" sheetId="34" r:id="rId33"/>
    <sheet name="OLD ABEOKUTA OBA OGUNJI" sheetId="35" r:id="rId3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10" i="35" l="1"/>
  <c r="L210" i="35"/>
  <c r="K210" i="35"/>
  <c r="J210" i="35"/>
  <c r="I210" i="35"/>
  <c r="H210" i="35"/>
  <c r="G210" i="35"/>
  <c r="F210" i="35"/>
  <c r="E210" i="35"/>
  <c r="D210" i="35"/>
  <c r="C210" i="35"/>
  <c r="B210" i="35"/>
  <c r="M168" i="35"/>
  <c r="L168" i="35"/>
  <c r="K168" i="35"/>
  <c r="J168" i="35"/>
  <c r="I168" i="35"/>
  <c r="H168" i="35"/>
  <c r="G168" i="35"/>
  <c r="F168" i="35"/>
  <c r="E168" i="35"/>
  <c r="D168" i="35"/>
  <c r="C168" i="35"/>
  <c r="B168" i="35"/>
  <c r="D83" i="35"/>
  <c r="C83" i="35"/>
  <c r="B83" i="35"/>
  <c r="B125" i="35" s="1"/>
  <c r="D82" i="35"/>
  <c r="C82" i="35"/>
  <c r="B82" i="35"/>
  <c r="B124" i="35" s="1"/>
  <c r="D81" i="35"/>
  <c r="C81" i="35"/>
  <c r="B81" i="35"/>
  <c r="B123" i="35" s="1"/>
  <c r="D80" i="35"/>
  <c r="C80" i="35"/>
  <c r="B80" i="35"/>
  <c r="B122" i="35" s="1"/>
  <c r="D79" i="35"/>
  <c r="C79" i="35"/>
  <c r="B79" i="35"/>
  <c r="B121" i="35" s="1"/>
  <c r="D78" i="35"/>
  <c r="C78" i="35"/>
  <c r="B78" i="35"/>
  <c r="B120" i="35" s="1"/>
  <c r="D77" i="35"/>
  <c r="C77" i="35"/>
  <c r="B77" i="35"/>
  <c r="B119" i="35" s="1"/>
  <c r="D76" i="35"/>
  <c r="C76" i="35"/>
  <c r="B76" i="35"/>
  <c r="D75" i="35"/>
  <c r="C75" i="35"/>
  <c r="B75" i="35"/>
  <c r="D74" i="35"/>
  <c r="C74" i="35"/>
  <c r="B74" i="35"/>
  <c r="D73" i="35"/>
  <c r="C73" i="35"/>
  <c r="B73" i="35"/>
  <c r="D72" i="35"/>
  <c r="C72" i="35"/>
  <c r="B72" i="35"/>
  <c r="D71" i="35"/>
  <c r="C71" i="35"/>
  <c r="B71" i="35"/>
  <c r="D70" i="35"/>
  <c r="C70" i="35"/>
  <c r="B70" i="35"/>
  <c r="D69" i="35"/>
  <c r="C69" i="35"/>
  <c r="B69" i="35"/>
  <c r="D68" i="35"/>
  <c r="C68" i="35"/>
  <c r="B68" i="35"/>
  <c r="D67" i="35"/>
  <c r="C67" i="35"/>
  <c r="B67" i="35"/>
  <c r="D66" i="35"/>
  <c r="C66" i="35"/>
  <c r="B66" i="35"/>
  <c r="D65" i="35"/>
  <c r="C65" i="35"/>
  <c r="B65" i="35"/>
  <c r="D64" i="35"/>
  <c r="C64" i="35"/>
  <c r="B64" i="35"/>
  <c r="D63" i="35"/>
  <c r="C63" i="35"/>
  <c r="B63" i="35"/>
  <c r="D62" i="35"/>
  <c r="C62" i="35"/>
  <c r="B62" i="35"/>
  <c r="D61" i="35"/>
  <c r="C61" i="35"/>
  <c r="B61" i="35"/>
  <c r="D60" i="35"/>
  <c r="C60" i="35"/>
  <c r="B60" i="35"/>
  <c r="D59" i="35"/>
  <c r="C59" i="35"/>
  <c r="B59" i="35"/>
  <c r="D58" i="35"/>
  <c r="C58" i="35"/>
  <c r="B58" i="35"/>
  <c r="D57" i="35"/>
  <c r="C57" i="35"/>
  <c r="B57" i="35"/>
  <c r="D56" i="35"/>
  <c r="C56" i="35"/>
  <c r="B56" i="35"/>
  <c r="D55" i="35"/>
  <c r="C55" i="35"/>
  <c r="B55" i="35"/>
  <c r="D54" i="35"/>
  <c r="C54" i="35"/>
  <c r="B54" i="35"/>
  <c r="D53" i="35"/>
  <c r="C53" i="35"/>
  <c r="B53" i="35"/>
  <c r="D52" i="35"/>
  <c r="C52" i="35"/>
  <c r="B52" i="35"/>
  <c r="D51" i="35"/>
  <c r="C51" i="35"/>
  <c r="B51" i="35"/>
  <c r="D50" i="35"/>
  <c r="C50" i="35"/>
  <c r="B50" i="35"/>
  <c r="D49" i="35"/>
  <c r="C49" i="35"/>
  <c r="B49" i="35"/>
  <c r="D48" i="35"/>
  <c r="C48" i="35"/>
  <c r="B48" i="35"/>
  <c r="D42" i="35"/>
  <c r="C42" i="35"/>
  <c r="B42" i="35"/>
  <c r="M41" i="35"/>
  <c r="L41" i="35"/>
  <c r="K41" i="35"/>
  <c r="J41" i="35"/>
  <c r="I41" i="35"/>
  <c r="H41" i="35"/>
  <c r="G41" i="35"/>
  <c r="F41" i="35"/>
  <c r="E41" i="35"/>
  <c r="M40" i="35"/>
  <c r="L40" i="35"/>
  <c r="K40" i="35"/>
  <c r="J40" i="35"/>
  <c r="I40" i="35"/>
  <c r="H40" i="35"/>
  <c r="G40" i="35"/>
  <c r="F40" i="35"/>
  <c r="E40" i="35"/>
  <c r="M39" i="35"/>
  <c r="L39" i="35"/>
  <c r="K39" i="35"/>
  <c r="J39" i="35"/>
  <c r="I39" i="35"/>
  <c r="H39" i="35"/>
  <c r="G39" i="35"/>
  <c r="F39" i="35"/>
  <c r="E39" i="35"/>
  <c r="M38" i="35"/>
  <c r="L38" i="35"/>
  <c r="K38" i="35"/>
  <c r="J38" i="35"/>
  <c r="I38" i="35"/>
  <c r="H38" i="35"/>
  <c r="G38" i="35"/>
  <c r="F38" i="35"/>
  <c r="E38" i="35"/>
  <c r="M37" i="35"/>
  <c r="L37" i="35"/>
  <c r="K37" i="35"/>
  <c r="J37" i="35"/>
  <c r="I37" i="35"/>
  <c r="H37" i="35"/>
  <c r="G37" i="35"/>
  <c r="F37" i="35"/>
  <c r="E37" i="35"/>
  <c r="M36" i="35"/>
  <c r="L36" i="35"/>
  <c r="K36" i="35"/>
  <c r="J36" i="35"/>
  <c r="I36" i="35"/>
  <c r="H36" i="35"/>
  <c r="G36" i="35"/>
  <c r="F36" i="35"/>
  <c r="E36" i="35"/>
  <c r="M35" i="35"/>
  <c r="L35" i="35"/>
  <c r="K35" i="35"/>
  <c r="J35" i="35"/>
  <c r="I35" i="35"/>
  <c r="H35" i="35"/>
  <c r="G35" i="35"/>
  <c r="F35" i="35"/>
  <c r="E35" i="35"/>
  <c r="M34" i="35"/>
  <c r="L34" i="35"/>
  <c r="K34" i="35"/>
  <c r="J34" i="35"/>
  <c r="I34" i="35"/>
  <c r="H34" i="35"/>
  <c r="G34" i="35"/>
  <c r="F34" i="35"/>
  <c r="E34" i="35"/>
  <c r="M33" i="35"/>
  <c r="L33" i="35"/>
  <c r="K33" i="35"/>
  <c r="K75" i="35"/>
  <c r="J33" i="35"/>
  <c r="I33" i="35"/>
  <c r="H33" i="35"/>
  <c r="G33" i="35"/>
  <c r="G75" i="35" s="1"/>
  <c r="F33" i="35"/>
  <c r="E33" i="35"/>
  <c r="M32" i="35"/>
  <c r="L32" i="35"/>
  <c r="L74" i="35"/>
  <c r="K32" i="35"/>
  <c r="J32" i="35"/>
  <c r="J74" i="35" s="1"/>
  <c r="I32" i="35"/>
  <c r="H32" i="35"/>
  <c r="H74" i="35"/>
  <c r="G32" i="35"/>
  <c r="F32" i="35"/>
  <c r="F74" i="35"/>
  <c r="E32" i="35"/>
  <c r="M31" i="35"/>
  <c r="L31" i="35"/>
  <c r="K31" i="35"/>
  <c r="J31" i="35"/>
  <c r="I31" i="35"/>
  <c r="H31" i="35"/>
  <c r="G31" i="35"/>
  <c r="F31" i="35"/>
  <c r="E31" i="35"/>
  <c r="M30" i="35"/>
  <c r="L30" i="35"/>
  <c r="L72" i="35"/>
  <c r="K30" i="35"/>
  <c r="J30" i="35"/>
  <c r="J72" i="35"/>
  <c r="I30" i="35"/>
  <c r="H30" i="35"/>
  <c r="H72" i="35"/>
  <c r="G30" i="35"/>
  <c r="F30" i="35"/>
  <c r="F72" i="35" s="1"/>
  <c r="E30" i="35"/>
  <c r="M29" i="35"/>
  <c r="L29" i="35"/>
  <c r="K29" i="35"/>
  <c r="J29" i="35"/>
  <c r="I29" i="35"/>
  <c r="H29" i="35"/>
  <c r="G29" i="35"/>
  <c r="F29" i="35"/>
  <c r="E29" i="35"/>
  <c r="M28" i="35"/>
  <c r="L28" i="35"/>
  <c r="L70" i="35"/>
  <c r="K28" i="35"/>
  <c r="J28" i="35"/>
  <c r="I28" i="35"/>
  <c r="H28" i="35"/>
  <c r="H70" i="35"/>
  <c r="G28" i="35"/>
  <c r="F28" i="35"/>
  <c r="F70" i="35" s="1"/>
  <c r="E28" i="35"/>
  <c r="M27" i="35"/>
  <c r="L27" i="35"/>
  <c r="K27" i="35"/>
  <c r="J27" i="35"/>
  <c r="I27" i="35"/>
  <c r="H27" i="35"/>
  <c r="G27" i="35"/>
  <c r="F27" i="35"/>
  <c r="E27" i="35"/>
  <c r="M26" i="35"/>
  <c r="L26" i="35"/>
  <c r="L68" i="35" s="1"/>
  <c r="K26" i="35"/>
  <c r="J26" i="35"/>
  <c r="J68" i="35" s="1"/>
  <c r="I26" i="35"/>
  <c r="H26" i="35"/>
  <c r="H68" i="35"/>
  <c r="G26" i="35"/>
  <c r="F26" i="35"/>
  <c r="F68" i="35" s="1"/>
  <c r="E26" i="35"/>
  <c r="M25" i="35"/>
  <c r="L25" i="35"/>
  <c r="K25" i="35"/>
  <c r="J25" i="35"/>
  <c r="I25" i="35"/>
  <c r="H25" i="35"/>
  <c r="G25" i="35"/>
  <c r="F25" i="35"/>
  <c r="E25" i="35"/>
  <c r="M24" i="35"/>
  <c r="L24" i="35"/>
  <c r="L66" i="35"/>
  <c r="K24" i="35"/>
  <c r="J24" i="35"/>
  <c r="J66" i="35" s="1"/>
  <c r="I24" i="35"/>
  <c r="H24" i="35"/>
  <c r="H66" i="35"/>
  <c r="G24" i="35"/>
  <c r="F24" i="35"/>
  <c r="F66" i="35" s="1"/>
  <c r="E24" i="35"/>
  <c r="M23" i="35"/>
  <c r="L23" i="35"/>
  <c r="K23" i="35"/>
  <c r="J23" i="35"/>
  <c r="I23" i="35"/>
  <c r="H23" i="35"/>
  <c r="G23" i="35"/>
  <c r="F23" i="35"/>
  <c r="E23" i="35"/>
  <c r="M22" i="35"/>
  <c r="L22" i="35"/>
  <c r="L64" i="35"/>
  <c r="K22" i="35"/>
  <c r="J22" i="35"/>
  <c r="J64" i="35" s="1"/>
  <c r="I22" i="35"/>
  <c r="H22" i="35"/>
  <c r="H64" i="35"/>
  <c r="G22" i="35"/>
  <c r="F22" i="35"/>
  <c r="F64" i="35" s="1"/>
  <c r="E22" i="35"/>
  <c r="M21" i="35"/>
  <c r="L21" i="35"/>
  <c r="K21" i="35"/>
  <c r="J21" i="35"/>
  <c r="I21" i="35"/>
  <c r="H21" i="35"/>
  <c r="G21" i="35"/>
  <c r="F21" i="35"/>
  <c r="E21" i="35"/>
  <c r="M20" i="35"/>
  <c r="L20" i="35"/>
  <c r="L62" i="35"/>
  <c r="K20" i="35"/>
  <c r="J20" i="35"/>
  <c r="J62" i="35" s="1"/>
  <c r="I20" i="35"/>
  <c r="H20" i="35"/>
  <c r="H62" i="35"/>
  <c r="G20" i="35"/>
  <c r="F20" i="35"/>
  <c r="F62" i="35" s="1"/>
  <c r="E20" i="35"/>
  <c r="M19" i="35"/>
  <c r="L19" i="35"/>
  <c r="K19" i="35"/>
  <c r="J19" i="35"/>
  <c r="I19" i="35"/>
  <c r="H19" i="35"/>
  <c r="G19" i="35"/>
  <c r="F19" i="35"/>
  <c r="E19" i="35"/>
  <c r="M18" i="35"/>
  <c r="L18" i="35"/>
  <c r="L60" i="35"/>
  <c r="K18" i="35"/>
  <c r="J18" i="35"/>
  <c r="J60" i="35" s="1"/>
  <c r="I18" i="35"/>
  <c r="H18" i="35"/>
  <c r="H60" i="35"/>
  <c r="G18" i="35"/>
  <c r="F18" i="35"/>
  <c r="F60" i="35" s="1"/>
  <c r="E18" i="35"/>
  <c r="M17" i="35"/>
  <c r="L17" i="35"/>
  <c r="K17" i="35"/>
  <c r="J17" i="35"/>
  <c r="I17" i="35"/>
  <c r="H17" i="35"/>
  <c r="G17" i="35"/>
  <c r="F17" i="35"/>
  <c r="E17" i="35"/>
  <c r="M16" i="35"/>
  <c r="L16" i="35"/>
  <c r="L58" i="35"/>
  <c r="K16" i="35"/>
  <c r="J16" i="35"/>
  <c r="J58" i="35" s="1"/>
  <c r="I16" i="35"/>
  <c r="H16" i="35"/>
  <c r="H58" i="35"/>
  <c r="G16" i="35"/>
  <c r="F16" i="35"/>
  <c r="F58" i="35"/>
  <c r="E16" i="35"/>
  <c r="M15" i="35"/>
  <c r="L15" i="35"/>
  <c r="K15" i="35"/>
  <c r="J15" i="35"/>
  <c r="I15" i="35"/>
  <c r="H15" i="35"/>
  <c r="G15" i="35"/>
  <c r="F15" i="35"/>
  <c r="E15" i="35"/>
  <c r="M14" i="35"/>
  <c r="L14" i="35"/>
  <c r="L56" i="35"/>
  <c r="K14" i="35"/>
  <c r="J14" i="35"/>
  <c r="J56" i="35"/>
  <c r="I14" i="35"/>
  <c r="H14" i="35"/>
  <c r="H56" i="35"/>
  <c r="G14" i="35"/>
  <c r="F14" i="35"/>
  <c r="F56" i="35" s="1"/>
  <c r="E14" i="35"/>
  <c r="M13" i="35"/>
  <c r="L13" i="35"/>
  <c r="K13" i="35"/>
  <c r="J13" i="35"/>
  <c r="I13" i="35"/>
  <c r="H13" i="35"/>
  <c r="G13" i="35"/>
  <c r="F13" i="35"/>
  <c r="E13" i="35"/>
  <c r="M12" i="35"/>
  <c r="L12" i="35"/>
  <c r="L54" i="35"/>
  <c r="K12" i="35"/>
  <c r="J12" i="35"/>
  <c r="J54" i="35" s="1"/>
  <c r="I12" i="35"/>
  <c r="H12" i="35"/>
  <c r="H54" i="35" s="1"/>
  <c r="G12" i="35"/>
  <c r="F12" i="35"/>
  <c r="F54" i="35" s="1"/>
  <c r="E12" i="35"/>
  <c r="M11" i="35"/>
  <c r="L11" i="35"/>
  <c r="K11" i="35"/>
  <c r="J11" i="35"/>
  <c r="I11" i="35"/>
  <c r="H11" i="35"/>
  <c r="G11" i="35"/>
  <c r="F11" i="35"/>
  <c r="E11" i="35"/>
  <c r="M10" i="35"/>
  <c r="L10" i="35"/>
  <c r="L52" i="35" s="1"/>
  <c r="K10" i="35"/>
  <c r="J10" i="35"/>
  <c r="J52" i="35" s="1"/>
  <c r="I10" i="35"/>
  <c r="H10" i="35"/>
  <c r="H52" i="35"/>
  <c r="G10" i="35"/>
  <c r="F10" i="35"/>
  <c r="E10" i="35"/>
  <c r="M9" i="35"/>
  <c r="L9" i="35"/>
  <c r="K9" i="35"/>
  <c r="J9" i="35"/>
  <c r="I9" i="35"/>
  <c r="H9" i="35"/>
  <c r="G9" i="35"/>
  <c r="F9" i="35"/>
  <c r="E9" i="35"/>
  <c r="M8" i="35"/>
  <c r="L8" i="35"/>
  <c r="L50" i="35"/>
  <c r="K8" i="35"/>
  <c r="J8" i="35"/>
  <c r="J50" i="35" s="1"/>
  <c r="I8" i="35"/>
  <c r="H8" i="35"/>
  <c r="H50" i="35"/>
  <c r="G8" i="35"/>
  <c r="F8" i="35"/>
  <c r="F50" i="35"/>
  <c r="E8" i="35"/>
  <c r="M7" i="35"/>
  <c r="L7" i="35"/>
  <c r="K7" i="35"/>
  <c r="J7" i="35"/>
  <c r="I7" i="35"/>
  <c r="H7" i="35"/>
  <c r="G7" i="35"/>
  <c r="F7" i="35"/>
  <c r="E7" i="35"/>
  <c r="M6" i="35"/>
  <c r="L6" i="35"/>
  <c r="L48" i="35"/>
  <c r="K6" i="35"/>
  <c r="J6" i="35"/>
  <c r="J48" i="35"/>
  <c r="I6" i="35"/>
  <c r="H6" i="35"/>
  <c r="H48" i="35"/>
  <c r="G6" i="35"/>
  <c r="F6" i="35"/>
  <c r="F48" i="35" s="1"/>
  <c r="E6" i="35"/>
  <c r="M210" i="34"/>
  <c r="L210" i="34"/>
  <c r="I210" i="34"/>
  <c r="H210" i="34"/>
  <c r="G210" i="34"/>
  <c r="E210" i="34"/>
  <c r="M168" i="34"/>
  <c r="L168" i="34"/>
  <c r="I168" i="34"/>
  <c r="H168" i="34"/>
  <c r="G168" i="34"/>
  <c r="E168" i="34"/>
  <c r="M125" i="34"/>
  <c r="M251" i="34"/>
  <c r="M295" i="34" s="1"/>
  <c r="L125" i="34"/>
  <c r="L251" i="34"/>
  <c r="L295" i="34" s="1"/>
  <c r="I125" i="34"/>
  <c r="I251" i="34"/>
  <c r="I295" i="34" s="1"/>
  <c r="H125" i="34"/>
  <c r="H251" i="34" s="1"/>
  <c r="H295" i="34"/>
  <c r="G125" i="34"/>
  <c r="G251" i="34" s="1"/>
  <c r="G295" i="34" s="1"/>
  <c r="E125" i="34"/>
  <c r="E251" i="34" s="1"/>
  <c r="E295" i="34" s="1"/>
  <c r="M124" i="34"/>
  <c r="M250" i="34"/>
  <c r="M294" i="34"/>
  <c r="L124" i="34"/>
  <c r="L250" i="34" s="1"/>
  <c r="L294" i="34" s="1"/>
  <c r="I124" i="34"/>
  <c r="I250" i="34"/>
  <c r="I294" i="34" s="1"/>
  <c r="H124" i="34"/>
  <c r="G124" i="34"/>
  <c r="G250" i="34"/>
  <c r="G294" i="34" s="1"/>
  <c r="E124" i="34"/>
  <c r="E250" i="34" s="1"/>
  <c r="E294" i="34" s="1"/>
  <c r="M123" i="34"/>
  <c r="M249" i="34"/>
  <c r="M293" i="34" s="1"/>
  <c r="L123" i="34"/>
  <c r="L249" i="34" s="1"/>
  <c r="L293" i="34" s="1"/>
  <c r="I123" i="34"/>
  <c r="I249" i="34"/>
  <c r="I293" i="34" s="1"/>
  <c r="H123" i="34"/>
  <c r="H249" i="34" s="1"/>
  <c r="H293" i="34" s="1"/>
  <c r="G123" i="34"/>
  <c r="G249" i="34"/>
  <c r="G293" i="34" s="1"/>
  <c r="E123" i="34"/>
  <c r="E249" i="34" s="1"/>
  <c r="E293" i="34" s="1"/>
  <c r="M122" i="34"/>
  <c r="M248" i="34"/>
  <c r="M292" i="34" s="1"/>
  <c r="L122" i="34"/>
  <c r="L248" i="34" s="1"/>
  <c r="L292" i="34" s="1"/>
  <c r="L296" i="34" s="1"/>
  <c r="I122" i="34"/>
  <c r="I248" i="34" s="1"/>
  <c r="I292" i="34" s="1"/>
  <c r="H122" i="34"/>
  <c r="H248" i="34" s="1"/>
  <c r="H292" i="34"/>
  <c r="G122" i="34"/>
  <c r="G248" i="34"/>
  <c r="G292" i="34" s="1"/>
  <c r="E122" i="34"/>
  <c r="E248" i="34" s="1"/>
  <c r="E292" i="34" s="1"/>
  <c r="M121" i="34"/>
  <c r="M247" i="34"/>
  <c r="M291" i="34" s="1"/>
  <c r="L121" i="34"/>
  <c r="L247" i="34"/>
  <c r="L291" i="34"/>
  <c r="I121" i="34"/>
  <c r="I247" i="34"/>
  <c r="I291" i="34" s="1"/>
  <c r="H121" i="34"/>
  <c r="H247" i="34" s="1"/>
  <c r="H291" i="34"/>
  <c r="G121" i="34"/>
  <c r="G247" i="34" s="1"/>
  <c r="G291" i="34" s="1"/>
  <c r="E121" i="34"/>
  <c r="E247" i="34" s="1"/>
  <c r="E291" i="34"/>
  <c r="M120" i="34"/>
  <c r="M246" i="34"/>
  <c r="M290" i="34" s="1"/>
  <c r="L120" i="34"/>
  <c r="L246" i="34" s="1"/>
  <c r="L290" i="34" s="1"/>
  <c r="I120" i="34"/>
  <c r="I246" i="34"/>
  <c r="I290" i="34" s="1"/>
  <c r="H120" i="34"/>
  <c r="H246" i="34"/>
  <c r="H290" i="34" s="1"/>
  <c r="G120" i="34"/>
  <c r="G246" i="34"/>
  <c r="G290" i="34" s="1"/>
  <c r="E120" i="34"/>
  <c r="E246" i="34" s="1"/>
  <c r="E290" i="34" s="1"/>
  <c r="M119" i="34"/>
  <c r="M245" i="34"/>
  <c r="M289" i="34" s="1"/>
  <c r="L119" i="34"/>
  <c r="L245" i="34" s="1"/>
  <c r="L289" i="34" s="1"/>
  <c r="I119" i="34"/>
  <c r="I245" i="34"/>
  <c r="I289" i="34"/>
  <c r="H119" i="34"/>
  <c r="H245" i="34" s="1"/>
  <c r="H289" i="34" s="1"/>
  <c r="G119" i="34"/>
  <c r="G245" i="34"/>
  <c r="G289" i="34" s="1"/>
  <c r="E119" i="34"/>
  <c r="E245" i="34" s="1"/>
  <c r="E289" i="34" s="1"/>
  <c r="M118" i="34"/>
  <c r="M244" i="34"/>
  <c r="M288" i="34" s="1"/>
  <c r="L118" i="34"/>
  <c r="L244" i="34" s="1"/>
  <c r="L288" i="34" s="1"/>
  <c r="I118" i="34"/>
  <c r="I244" i="34"/>
  <c r="I288" i="34" s="1"/>
  <c r="H118" i="34"/>
  <c r="H244" i="34" s="1"/>
  <c r="H288" i="34" s="1"/>
  <c r="G118" i="34"/>
  <c r="G244" i="34"/>
  <c r="G288" i="34" s="1"/>
  <c r="E118" i="34"/>
  <c r="E244" i="34" s="1"/>
  <c r="E288" i="34" s="1"/>
  <c r="M117" i="34"/>
  <c r="M243" i="34"/>
  <c r="M287" i="34" s="1"/>
  <c r="L117" i="34"/>
  <c r="L243" i="34" s="1"/>
  <c r="L287" i="34" s="1"/>
  <c r="I117" i="34"/>
  <c r="I243" i="34"/>
  <c r="I287" i="34" s="1"/>
  <c r="H117" i="34"/>
  <c r="H243" i="34" s="1"/>
  <c r="H287" i="34"/>
  <c r="G117" i="34"/>
  <c r="G243" i="34"/>
  <c r="G287" i="34" s="1"/>
  <c r="E117" i="34"/>
  <c r="E243" i="34" s="1"/>
  <c r="E287" i="34" s="1"/>
  <c r="M116" i="34"/>
  <c r="M242" i="34"/>
  <c r="M286" i="34" s="1"/>
  <c r="L116" i="34"/>
  <c r="L242" i="34" s="1"/>
  <c r="L286" i="34" s="1"/>
  <c r="I116" i="34"/>
  <c r="I242" i="34"/>
  <c r="I286" i="34" s="1"/>
  <c r="H116" i="34"/>
  <c r="H242" i="34" s="1"/>
  <c r="H286" i="34"/>
  <c r="G116" i="34"/>
  <c r="G242" i="34"/>
  <c r="G286" i="34" s="1"/>
  <c r="E116" i="34"/>
  <c r="E242" i="34" s="1"/>
  <c r="E286" i="34"/>
  <c r="M115" i="34"/>
  <c r="M241" i="34" s="1"/>
  <c r="M285" i="34" s="1"/>
  <c r="M296" i="34" s="1"/>
  <c r="L115" i="34"/>
  <c r="L241" i="34" s="1"/>
  <c r="L285" i="34"/>
  <c r="I115" i="34"/>
  <c r="I241" i="34"/>
  <c r="I285" i="34"/>
  <c r="H115" i="34"/>
  <c r="H241" i="34" s="1"/>
  <c r="H285" i="34" s="1"/>
  <c r="G115" i="34"/>
  <c r="G241" i="34"/>
  <c r="G285" i="34" s="1"/>
  <c r="E115" i="34"/>
  <c r="E241" i="34"/>
  <c r="E285" i="34" s="1"/>
  <c r="M114" i="34"/>
  <c r="M240" i="34"/>
  <c r="M284" i="34" s="1"/>
  <c r="L114" i="34"/>
  <c r="L240" i="34"/>
  <c r="L284" i="34" s="1"/>
  <c r="I114" i="34"/>
  <c r="I240" i="34"/>
  <c r="I284" i="34" s="1"/>
  <c r="H114" i="34"/>
  <c r="H240" i="34"/>
  <c r="H284" i="34" s="1"/>
  <c r="G114" i="34"/>
  <c r="G240" i="34"/>
  <c r="G284" i="34" s="1"/>
  <c r="E114" i="34"/>
  <c r="E240" i="34"/>
  <c r="E284" i="34" s="1"/>
  <c r="M113" i="34"/>
  <c r="M239" i="34"/>
  <c r="M282" i="34" s="1"/>
  <c r="L113" i="34"/>
  <c r="L239" i="34" s="1"/>
  <c r="L282" i="34" s="1"/>
  <c r="I113" i="34"/>
  <c r="I239" i="34"/>
  <c r="I282" i="34" s="1"/>
  <c r="H113" i="34"/>
  <c r="H239" i="34" s="1"/>
  <c r="H282" i="34" s="1"/>
  <c r="G113" i="34"/>
  <c r="G239" i="34"/>
  <c r="G282" i="34" s="1"/>
  <c r="E113" i="34"/>
  <c r="E239" i="34" s="1"/>
  <c r="E282" i="34" s="1"/>
  <c r="M112" i="34"/>
  <c r="M238" i="34"/>
  <c r="M281" i="34" s="1"/>
  <c r="L112" i="34"/>
  <c r="L238" i="34" s="1"/>
  <c r="L281" i="34" s="1"/>
  <c r="I112" i="34"/>
  <c r="I238" i="34"/>
  <c r="I281" i="34" s="1"/>
  <c r="H112" i="34"/>
  <c r="H238" i="34" s="1"/>
  <c r="H281" i="34"/>
  <c r="G112" i="34"/>
  <c r="G238" i="34" s="1"/>
  <c r="G281" i="34" s="1"/>
  <c r="E112" i="34"/>
  <c r="E238" i="34" s="1"/>
  <c r="E281" i="34" s="1"/>
  <c r="M111" i="34"/>
  <c r="M237" i="34"/>
  <c r="M280" i="34" s="1"/>
  <c r="L111" i="34"/>
  <c r="L237" i="34" s="1"/>
  <c r="L280" i="34" s="1"/>
  <c r="I111" i="34"/>
  <c r="I237" i="34"/>
  <c r="I280" i="34" s="1"/>
  <c r="H111" i="34"/>
  <c r="H237" i="34" s="1"/>
  <c r="H280" i="34" s="1"/>
  <c r="G111" i="34"/>
  <c r="G237" i="34"/>
  <c r="G280" i="34" s="1"/>
  <c r="E111" i="34"/>
  <c r="E237" i="34" s="1"/>
  <c r="E280" i="34"/>
  <c r="M110" i="34"/>
  <c r="M236" i="34" s="1"/>
  <c r="M279" i="34" s="1"/>
  <c r="L110" i="34"/>
  <c r="L236" i="34" s="1"/>
  <c r="L279" i="34"/>
  <c r="I110" i="34"/>
  <c r="I236" i="34"/>
  <c r="I279" i="34"/>
  <c r="H110" i="34"/>
  <c r="H236" i="34" s="1"/>
  <c r="H279" i="34" s="1"/>
  <c r="G110" i="34"/>
  <c r="G236" i="34"/>
  <c r="G279" i="34" s="1"/>
  <c r="E110" i="34"/>
  <c r="E236" i="34"/>
  <c r="E279" i="34" s="1"/>
  <c r="M109" i="34"/>
  <c r="M235" i="34"/>
  <c r="M278" i="34" s="1"/>
  <c r="L109" i="34"/>
  <c r="L235" i="34" s="1"/>
  <c r="L278" i="34" s="1"/>
  <c r="I109" i="34"/>
  <c r="I235" i="34" s="1"/>
  <c r="I278" i="34" s="1"/>
  <c r="H109" i="34"/>
  <c r="H235" i="34" s="1"/>
  <c r="H278" i="34" s="1"/>
  <c r="G109" i="34"/>
  <c r="G235" i="34"/>
  <c r="G278" i="34"/>
  <c r="E109" i="34"/>
  <c r="E235" i="34" s="1"/>
  <c r="E278" i="34" s="1"/>
  <c r="M108" i="34"/>
  <c r="M234" i="34"/>
  <c r="M277" i="34" s="1"/>
  <c r="L108" i="34"/>
  <c r="L234" i="34" s="1"/>
  <c r="L277" i="34" s="1"/>
  <c r="I108" i="34"/>
  <c r="I234" i="34"/>
  <c r="I277" i="34" s="1"/>
  <c r="H108" i="34"/>
  <c r="H234" i="34" s="1"/>
  <c r="H277" i="34" s="1"/>
  <c r="G108" i="34"/>
  <c r="G234" i="34"/>
  <c r="G277" i="34" s="1"/>
  <c r="E108" i="34"/>
  <c r="E234" i="34" s="1"/>
  <c r="E277" i="34" s="1"/>
  <c r="M107" i="34"/>
  <c r="M233" i="34"/>
  <c r="M276" i="34"/>
  <c r="L107" i="34"/>
  <c r="L233" i="34" s="1"/>
  <c r="L276" i="34" s="1"/>
  <c r="I107" i="34"/>
  <c r="I233" i="34"/>
  <c r="I276" i="34" s="1"/>
  <c r="H107" i="34"/>
  <c r="H233" i="34" s="1"/>
  <c r="H276" i="34" s="1"/>
  <c r="G107" i="34"/>
  <c r="G233" i="34"/>
  <c r="G276" i="34" s="1"/>
  <c r="E107" i="34"/>
  <c r="E233" i="34" s="1"/>
  <c r="E276" i="34" s="1"/>
  <c r="M106" i="34"/>
  <c r="M232" i="34" s="1"/>
  <c r="M275" i="34" s="1"/>
  <c r="L106" i="34"/>
  <c r="L232" i="34" s="1"/>
  <c r="L275" i="34"/>
  <c r="I106" i="34"/>
  <c r="I232" i="34"/>
  <c r="I275" i="34" s="1"/>
  <c r="H106" i="34"/>
  <c r="H232" i="34" s="1"/>
  <c r="H275" i="34" s="1"/>
  <c r="G106" i="34"/>
  <c r="G232" i="34"/>
  <c r="G275" i="34" s="1"/>
  <c r="E106" i="34"/>
  <c r="E232" i="34"/>
  <c r="E275" i="34"/>
  <c r="M105" i="34"/>
  <c r="M231" i="34"/>
  <c r="M274" i="34" s="1"/>
  <c r="L105" i="34"/>
  <c r="L231" i="34" s="1"/>
  <c r="L274" i="34"/>
  <c r="I105" i="34"/>
  <c r="I231" i="34" s="1"/>
  <c r="I274" i="34" s="1"/>
  <c r="H105" i="34"/>
  <c r="H231" i="34" s="1"/>
  <c r="H274" i="34"/>
  <c r="G105" i="34"/>
  <c r="G231" i="34"/>
  <c r="G274" i="34" s="1"/>
  <c r="E105" i="34"/>
  <c r="E231" i="34" s="1"/>
  <c r="E274" i="34" s="1"/>
  <c r="M104" i="34"/>
  <c r="M230" i="34"/>
  <c r="M273" i="34" s="1"/>
  <c r="L104" i="34"/>
  <c r="L230" i="34"/>
  <c r="L273" i="34" s="1"/>
  <c r="L283" i="34" s="1"/>
  <c r="I104" i="34"/>
  <c r="I230" i="34"/>
  <c r="I273" i="34" s="1"/>
  <c r="H104" i="34"/>
  <c r="H230" i="34" s="1"/>
  <c r="H273" i="34" s="1"/>
  <c r="G104" i="34"/>
  <c r="G230" i="34"/>
  <c r="G273" i="34" s="1"/>
  <c r="E104" i="34"/>
  <c r="E230" i="34" s="1"/>
  <c r="E273" i="34"/>
  <c r="M103" i="34"/>
  <c r="M229" i="34"/>
  <c r="M272" i="34"/>
  <c r="L103" i="34"/>
  <c r="L229" i="34" s="1"/>
  <c r="L272" i="34" s="1"/>
  <c r="I103" i="34"/>
  <c r="I229" i="34"/>
  <c r="I272" i="34" s="1"/>
  <c r="H103" i="34"/>
  <c r="H229" i="34"/>
  <c r="H272" i="34" s="1"/>
  <c r="G103" i="34"/>
  <c r="G229" i="34"/>
  <c r="G272" i="34" s="1"/>
  <c r="E103" i="34"/>
  <c r="E229" i="34" s="1"/>
  <c r="E272" i="34" s="1"/>
  <c r="M102" i="34"/>
  <c r="M228" i="34"/>
  <c r="M271" i="34" s="1"/>
  <c r="L102" i="34"/>
  <c r="L228" i="34"/>
  <c r="L271" i="34" s="1"/>
  <c r="I102" i="34"/>
  <c r="I228" i="34" s="1"/>
  <c r="I271" i="34" s="1"/>
  <c r="I283" i="34" s="1"/>
  <c r="H102" i="34"/>
  <c r="H228" i="34"/>
  <c r="H271" i="34" s="1"/>
  <c r="G102" i="34"/>
  <c r="G228" i="34" s="1"/>
  <c r="G271" i="34" s="1"/>
  <c r="E102" i="34"/>
  <c r="E228" i="34"/>
  <c r="E271" i="34" s="1"/>
  <c r="M101" i="34"/>
  <c r="M227" i="34"/>
  <c r="M269" i="34" s="1"/>
  <c r="L101" i="34"/>
  <c r="L227" i="34" s="1"/>
  <c r="L269" i="34" s="1"/>
  <c r="I101" i="34"/>
  <c r="I227" i="34"/>
  <c r="I269" i="34"/>
  <c r="H101" i="34"/>
  <c r="H227" i="34" s="1"/>
  <c r="H269" i="34" s="1"/>
  <c r="G101" i="34"/>
  <c r="G227" i="34"/>
  <c r="G269" i="34" s="1"/>
  <c r="E101" i="34"/>
  <c r="E227" i="34" s="1"/>
  <c r="E269" i="34" s="1"/>
  <c r="M100" i="34"/>
  <c r="M226" i="34"/>
  <c r="M268" i="34" s="1"/>
  <c r="L100" i="34"/>
  <c r="L226" i="34" s="1"/>
  <c r="L268" i="34" s="1"/>
  <c r="I100" i="34"/>
  <c r="I226" i="34"/>
  <c r="I268" i="34" s="1"/>
  <c r="H100" i="34"/>
  <c r="H226" i="34" s="1"/>
  <c r="H268" i="34" s="1"/>
  <c r="G100" i="34"/>
  <c r="G226" i="34"/>
  <c r="G268" i="34" s="1"/>
  <c r="E100" i="34"/>
  <c r="E226" i="34" s="1"/>
  <c r="E268" i="34" s="1"/>
  <c r="M99" i="34"/>
  <c r="M225" i="34"/>
  <c r="M267" i="34" s="1"/>
  <c r="L99" i="34"/>
  <c r="L225" i="34" s="1"/>
  <c r="L267" i="34" s="1"/>
  <c r="I99" i="34"/>
  <c r="I225" i="34"/>
  <c r="I267" i="34" s="1"/>
  <c r="H99" i="34"/>
  <c r="H225" i="34" s="1"/>
  <c r="H267" i="34"/>
  <c r="G99" i="34"/>
  <c r="G225" i="34"/>
  <c r="G267" i="34" s="1"/>
  <c r="E99" i="34"/>
  <c r="E225" i="34" s="1"/>
  <c r="E267" i="34"/>
  <c r="M98" i="34"/>
  <c r="M224" i="34"/>
  <c r="M266" i="34" s="1"/>
  <c r="L98" i="34"/>
  <c r="L224" i="34" s="1"/>
  <c r="L266" i="34" s="1"/>
  <c r="I98" i="34"/>
  <c r="I224" i="34"/>
  <c r="I266" i="34" s="1"/>
  <c r="H98" i="34"/>
  <c r="H224" i="34"/>
  <c r="H266" i="34"/>
  <c r="G98" i="34"/>
  <c r="G224" i="34"/>
  <c r="G266" i="34" s="1"/>
  <c r="E98" i="34"/>
  <c r="E224" i="34" s="1"/>
  <c r="E266" i="34"/>
  <c r="M97" i="34"/>
  <c r="M223" i="34" s="1"/>
  <c r="M265" i="34" s="1"/>
  <c r="L97" i="34"/>
  <c r="L223" i="34" s="1"/>
  <c r="L265" i="34"/>
  <c r="I97" i="34"/>
  <c r="I223" i="34"/>
  <c r="I265" i="34"/>
  <c r="H97" i="34"/>
  <c r="H223" i="34" s="1"/>
  <c r="H265" i="34" s="1"/>
  <c r="G97" i="34"/>
  <c r="G223" i="34"/>
  <c r="G265" i="34" s="1"/>
  <c r="E97" i="34"/>
  <c r="E223" i="34"/>
  <c r="E265" i="34" s="1"/>
  <c r="M96" i="34"/>
  <c r="M222" i="34"/>
  <c r="M264" i="34" s="1"/>
  <c r="L96" i="34"/>
  <c r="L222" i="34" s="1"/>
  <c r="L264" i="34" s="1"/>
  <c r="I96" i="34"/>
  <c r="I222" i="34"/>
  <c r="I264" i="34" s="1"/>
  <c r="H96" i="34"/>
  <c r="H222" i="34" s="1"/>
  <c r="H264" i="34" s="1"/>
  <c r="G96" i="34"/>
  <c r="G222" i="34"/>
  <c r="G264" i="34"/>
  <c r="E96" i="34"/>
  <c r="E222" i="34" s="1"/>
  <c r="E264" i="34" s="1"/>
  <c r="M95" i="34"/>
  <c r="M221" i="34"/>
  <c r="M263" i="34" s="1"/>
  <c r="L95" i="34"/>
  <c r="L221" i="34" s="1"/>
  <c r="L263" i="34" s="1"/>
  <c r="I95" i="34"/>
  <c r="I221" i="34"/>
  <c r="I263" i="34" s="1"/>
  <c r="H95" i="34"/>
  <c r="H221" i="34" s="1"/>
  <c r="H263" i="34" s="1"/>
  <c r="G95" i="34"/>
  <c r="G221" i="34"/>
  <c r="G263" i="34" s="1"/>
  <c r="G270" i="34" s="1"/>
  <c r="E95" i="34"/>
  <c r="E221" i="34" s="1"/>
  <c r="E263" i="34" s="1"/>
  <c r="M94" i="34"/>
  <c r="M220" i="34"/>
  <c r="M262" i="34"/>
  <c r="L94" i="34"/>
  <c r="L220" i="34" s="1"/>
  <c r="L262" i="34" s="1"/>
  <c r="I94" i="34"/>
  <c r="I220" i="34"/>
  <c r="I262" i="34" s="1"/>
  <c r="H94" i="34"/>
  <c r="H220" i="34" s="1"/>
  <c r="H262" i="34" s="1"/>
  <c r="G94" i="34"/>
  <c r="G220" i="34"/>
  <c r="G262" i="34" s="1"/>
  <c r="E94" i="34"/>
  <c r="E220" i="34" s="1"/>
  <c r="E262" i="34" s="1"/>
  <c r="M93" i="34"/>
  <c r="M219" i="34" s="1"/>
  <c r="M261" i="34" s="1"/>
  <c r="L93" i="34"/>
  <c r="L219" i="34" s="1"/>
  <c r="L261" i="34"/>
  <c r="I93" i="34"/>
  <c r="I219" i="34"/>
  <c r="I261" i="34" s="1"/>
  <c r="H93" i="34"/>
  <c r="H219" i="34" s="1"/>
  <c r="H261" i="34" s="1"/>
  <c r="G93" i="34"/>
  <c r="G219" i="34"/>
  <c r="G261" i="34" s="1"/>
  <c r="E93" i="34"/>
  <c r="E219" i="34"/>
  <c r="E261" i="34"/>
  <c r="M92" i="34"/>
  <c r="M218" i="34"/>
  <c r="M260" i="34" s="1"/>
  <c r="L92" i="34"/>
  <c r="L218" i="34" s="1"/>
  <c r="L260" i="34"/>
  <c r="I92" i="34"/>
  <c r="I218" i="34" s="1"/>
  <c r="I260" i="34" s="1"/>
  <c r="H92" i="34"/>
  <c r="H218" i="34" s="1"/>
  <c r="H260" i="34"/>
  <c r="H270" i="34" s="1"/>
  <c r="G92" i="34"/>
  <c r="G218" i="34"/>
  <c r="G260" i="34" s="1"/>
  <c r="E92" i="34"/>
  <c r="E218" i="34" s="1"/>
  <c r="E260" i="34" s="1"/>
  <c r="M91" i="34"/>
  <c r="M217" i="34"/>
  <c r="M259" i="34" s="1"/>
  <c r="L91" i="34"/>
  <c r="L217" i="34"/>
  <c r="L259" i="34"/>
  <c r="L270" i="34" s="1"/>
  <c r="I91" i="34"/>
  <c r="I217" i="34" s="1"/>
  <c r="I259" i="34" s="1"/>
  <c r="H91" i="34"/>
  <c r="H217" i="34" s="1"/>
  <c r="H259" i="34"/>
  <c r="G91" i="34"/>
  <c r="G217" i="34"/>
  <c r="G259" i="34" s="1"/>
  <c r="E91" i="34"/>
  <c r="E217" i="34" s="1"/>
  <c r="E259" i="34"/>
  <c r="M90" i="34"/>
  <c r="M216" i="34"/>
  <c r="M258" i="34" s="1"/>
  <c r="M270" i="34" s="1"/>
  <c r="L90" i="34"/>
  <c r="L216" i="34" s="1"/>
  <c r="L258" i="34" s="1"/>
  <c r="I90" i="34"/>
  <c r="I216" i="34"/>
  <c r="I258" i="34"/>
  <c r="H90" i="34"/>
  <c r="H216" i="34" s="1"/>
  <c r="H258" i="34" s="1"/>
  <c r="G90" i="34"/>
  <c r="G216" i="34"/>
  <c r="G258" i="34"/>
  <c r="E90" i="34"/>
  <c r="E216" i="34" s="1"/>
  <c r="E258" i="34" s="1"/>
  <c r="M84" i="34"/>
  <c r="L84" i="34"/>
  <c r="I84" i="34"/>
  <c r="H84" i="34"/>
  <c r="G84" i="34"/>
  <c r="E84" i="34"/>
  <c r="M41" i="34"/>
  <c r="L41" i="34"/>
  <c r="I41" i="34"/>
  <c r="H41" i="34"/>
  <c r="G41" i="34"/>
  <c r="E41" i="34"/>
  <c r="L210" i="33"/>
  <c r="K210" i="33"/>
  <c r="J210" i="33"/>
  <c r="I210" i="33"/>
  <c r="H210" i="33"/>
  <c r="G210" i="33"/>
  <c r="F210" i="33"/>
  <c r="E210" i="33"/>
  <c r="D210" i="33"/>
  <c r="B210" i="33"/>
  <c r="L168" i="33"/>
  <c r="K168" i="33"/>
  <c r="J168" i="33"/>
  <c r="I168" i="33"/>
  <c r="H168" i="33"/>
  <c r="G168" i="33"/>
  <c r="F168" i="33"/>
  <c r="E168" i="33"/>
  <c r="D168" i="33"/>
  <c r="B168" i="33"/>
  <c r="L125" i="33"/>
  <c r="L251" i="33"/>
  <c r="L295" i="33" s="1"/>
  <c r="K125" i="33"/>
  <c r="K251" i="33" s="1"/>
  <c r="K295" i="33" s="1"/>
  <c r="J125" i="33"/>
  <c r="J251" i="33"/>
  <c r="J295" i="33" s="1"/>
  <c r="I125" i="33"/>
  <c r="I251" i="33" s="1"/>
  <c r="I295" i="33" s="1"/>
  <c r="H125" i="33"/>
  <c r="H251" i="33" s="1"/>
  <c r="H295" i="33" s="1"/>
  <c r="G125" i="33"/>
  <c r="G251" i="33" s="1"/>
  <c r="G295" i="33"/>
  <c r="F125" i="33"/>
  <c r="F251" i="33"/>
  <c r="F295" i="33" s="1"/>
  <c r="E125" i="33"/>
  <c r="E251" i="33"/>
  <c r="E295" i="33"/>
  <c r="D125" i="33"/>
  <c r="D251" i="33"/>
  <c r="D295" i="33" s="1"/>
  <c r="B125" i="33"/>
  <c r="B251" i="33" s="1"/>
  <c r="B295" i="33" s="1"/>
  <c r="L124" i="33"/>
  <c r="L250" i="33"/>
  <c r="L294" i="33" s="1"/>
  <c r="K124" i="33"/>
  <c r="K250" i="33" s="1"/>
  <c r="K294" i="33"/>
  <c r="J124" i="33"/>
  <c r="J250" i="33" s="1"/>
  <c r="J294" i="33" s="1"/>
  <c r="I124" i="33"/>
  <c r="I250" i="33" s="1"/>
  <c r="I294" i="33" s="1"/>
  <c r="H124" i="33"/>
  <c r="H250" i="33"/>
  <c r="H294" i="33" s="1"/>
  <c r="G124" i="33"/>
  <c r="G250" i="33"/>
  <c r="G294" i="33"/>
  <c r="F124" i="33"/>
  <c r="F250" i="33"/>
  <c r="F294" i="33" s="1"/>
  <c r="E124" i="33"/>
  <c r="E250" i="33"/>
  <c r="E294" i="33" s="1"/>
  <c r="D124" i="33"/>
  <c r="D250" i="33"/>
  <c r="D294" i="33" s="1"/>
  <c r="B124" i="33"/>
  <c r="B250" i="33" s="1"/>
  <c r="B294" i="33" s="1"/>
  <c r="L123" i="33"/>
  <c r="L249" i="33" s="1"/>
  <c r="L293" i="33" s="1"/>
  <c r="K123" i="33"/>
  <c r="K249" i="33" s="1"/>
  <c r="K293" i="33"/>
  <c r="J123" i="33"/>
  <c r="J249" i="33" s="1"/>
  <c r="J293" i="33"/>
  <c r="I123" i="33"/>
  <c r="I249" i="33"/>
  <c r="I293" i="33"/>
  <c r="H123" i="33"/>
  <c r="H249" i="33"/>
  <c r="H293" i="33" s="1"/>
  <c r="G123" i="33"/>
  <c r="G249" i="33"/>
  <c r="G293" i="33" s="1"/>
  <c r="F123" i="33"/>
  <c r="F249" i="33"/>
  <c r="F293" i="33" s="1"/>
  <c r="E123" i="33"/>
  <c r="E249" i="33"/>
  <c r="E293" i="33" s="1"/>
  <c r="D123" i="33"/>
  <c r="D249" i="33" s="1"/>
  <c r="D293" i="33" s="1"/>
  <c r="B123" i="33"/>
  <c r="B249" i="33" s="1"/>
  <c r="B293" i="33"/>
  <c r="L122" i="33"/>
  <c r="L248" i="33"/>
  <c r="L292" i="33"/>
  <c r="K122" i="33"/>
  <c r="K248" i="33"/>
  <c r="K292" i="33"/>
  <c r="J122" i="33"/>
  <c r="J248" i="33"/>
  <c r="J292" i="33" s="1"/>
  <c r="I122" i="33"/>
  <c r="I248" i="33"/>
  <c r="I292" i="33" s="1"/>
  <c r="H122" i="33"/>
  <c r="H248" i="33"/>
  <c r="H292" i="33" s="1"/>
  <c r="G122" i="33"/>
  <c r="G248" i="33" s="1"/>
  <c r="G292" i="33"/>
  <c r="F122" i="33"/>
  <c r="F248" i="33" s="1"/>
  <c r="F292" i="33" s="1"/>
  <c r="E122" i="33"/>
  <c r="E248" i="33" s="1"/>
  <c r="E292" i="33"/>
  <c r="D122" i="33"/>
  <c r="D248" i="33"/>
  <c r="D292" i="33" s="1"/>
  <c r="B122" i="33"/>
  <c r="B248" i="33"/>
  <c r="B292" i="33"/>
  <c r="L121" i="33"/>
  <c r="L247" i="33"/>
  <c r="L291" i="33"/>
  <c r="K121" i="33"/>
  <c r="K247" i="33" s="1"/>
  <c r="K291" i="33" s="1"/>
  <c r="J121" i="33"/>
  <c r="J247" i="33"/>
  <c r="J291" i="33" s="1"/>
  <c r="I121" i="33"/>
  <c r="I247" i="33" s="1"/>
  <c r="I291" i="33" s="1"/>
  <c r="H121" i="33"/>
  <c r="H247" i="33" s="1"/>
  <c r="H291" i="33" s="1"/>
  <c r="G121" i="33"/>
  <c r="G247" i="33" s="1"/>
  <c r="G291" i="33" s="1"/>
  <c r="F121" i="33"/>
  <c r="F247" i="33"/>
  <c r="F291" i="33" s="1"/>
  <c r="E121" i="33"/>
  <c r="E247" i="33" s="1"/>
  <c r="E291" i="33"/>
  <c r="D121" i="33"/>
  <c r="D247" i="33"/>
  <c r="D291" i="33" s="1"/>
  <c r="B121" i="33"/>
  <c r="B247" i="33"/>
  <c r="B291" i="33" s="1"/>
  <c r="L120" i="33"/>
  <c r="L246" i="33"/>
  <c r="L290" i="33" s="1"/>
  <c r="K120" i="33"/>
  <c r="K246" i="33"/>
  <c r="K290" i="33" s="1"/>
  <c r="J120" i="33"/>
  <c r="J246" i="33"/>
  <c r="J290" i="33" s="1"/>
  <c r="I120" i="33"/>
  <c r="I246" i="33" s="1"/>
  <c r="I290" i="33" s="1"/>
  <c r="H120" i="33"/>
  <c r="H246" i="33"/>
  <c r="H290" i="33" s="1"/>
  <c r="G120" i="33"/>
  <c r="G246" i="33" s="1"/>
  <c r="G290" i="33" s="1"/>
  <c r="F120" i="33"/>
  <c r="F246" i="33"/>
  <c r="F290" i="33" s="1"/>
  <c r="E120" i="33"/>
  <c r="E246" i="33"/>
  <c r="E290" i="33"/>
  <c r="D120" i="33"/>
  <c r="D246" i="33"/>
  <c r="D290" i="33" s="1"/>
  <c r="B120" i="33"/>
  <c r="B246" i="33" s="1"/>
  <c r="B290" i="33" s="1"/>
  <c r="L119" i="33"/>
  <c r="L245" i="33"/>
  <c r="L289" i="33" s="1"/>
  <c r="K119" i="33"/>
  <c r="K245" i="33" s="1"/>
  <c r="K289" i="33" s="1"/>
  <c r="J119" i="33"/>
  <c r="J245" i="33"/>
  <c r="J289" i="33" s="1"/>
  <c r="I119" i="33"/>
  <c r="I245" i="33" s="1"/>
  <c r="I289" i="33"/>
  <c r="H119" i="33"/>
  <c r="H245" i="33"/>
  <c r="H289" i="33" s="1"/>
  <c r="G119" i="33"/>
  <c r="G245" i="33"/>
  <c r="G289" i="33" s="1"/>
  <c r="F119" i="33"/>
  <c r="F245" i="33"/>
  <c r="F289" i="33" s="1"/>
  <c r="E119" i="33"/>
  <c r="E245" i="33"/>
  <c r="E289" i="33" s="1"/>
  <c r="D119" i="33"/>
  <c r="D245" i="33"/>
  <c r="D289" i="33" s="1"/>
  <c r="B119" i="33"/>
  <c r="B245" i="33" s="1"/>
  <c r="B289" i="33" s="1"/>
  <c r="L118" i="33"/>
  <c r="L244" i="33"/>
  <c r="L288" i="33"/>
  <c r="K118" i="33"/>
  <c r="K244" i="33" s="1"/>
  <c r="K288" i="33" s="1"/>
  <c r="J118" i="33"/>
  <c r="J244" i="33"/>
  <c r="J288" i="33" s="1"/>
  <c r="I118" i="33"/>
  <c r="I244" i="33"/>
  <c r="I288" i="33" s="1"/>
  <c r="H118" i="33"/>
  <c r="H244" i="33"/>
  <c r="H288" i="33" s="1"/>
  <c r="G118" i="33"/>
  <c r="G244" i="33" s="1"/>
  <c r="G288" i="33" s="1"/>
  <c r="F118" i="33"/>
  <c r="F244" i="33"/>
  <c r="F288" i="33"/>
  <c r="E118" i="33"/>
  <c r="E244" i="33" s="1"/>
  <c r="E288" i="33" s="1"/>
  <c r="D118" i="33"/>
  <c r="D244" i="33" s="1"/>
  <c r="D288" i="33" s="1"/>
  <c r="B118" i="33"/>
  <c r="B244" i="33"/>
  <c r="B288" i="33" s="1"/>
  <c r="L117" i="33"/>
  <c r="L243" i="33"/>
  <c r="L287" i="33"/>
  <c r="K117" i="33"/>
  <c r="K243" i="33" s="1"/>
  <c r="K287" i="33" s="1"/>
  <c r="J117" i="33"/>
  <c r="J243" i="33" s="1"/>
  <c r="J287" i="33" s="1"/>
  <c r="I117" i="33"/>
  <c r="I243" i="33" s="1"/>
  <c r="I287" i="33" s="1"/>
  <c r="H117" i="33"/>
  <c r="H243" i="33" s="1"/>
  <c r="H287" i="33" s="1"/>
  <c r="G117" i="33"/>
  <c r="G243" i="33"/>
  <c r="G287" i="33" s="1"/>
  <c r="F117" i="33"/>
  <c r="F243" i="33"/>
  <c r="F287" i="33" s="1"/>
  <c r="E117" i="33"/>
  <c r="E243" i="33"/>
  <c r="E287" i="33"/>
  <c r="D117" i="33"/>
  <c r="D243" i="33" s="1"/>
  <c r="D287" i="33" s="1"/>
  <c r="B117" i="33"/>
  <c r="B243" i="33" s="1"/>
  <c r="B287" i="33" s="1"/>
  <c r="L116" i="33"/>
  <c r="L242" i="33"/>
  <c r="L286" i="33" s="1"/>
  <c r="K116" i="33"/>
  <c r="K242" i="33" s="1"/>
  <c r="K286" i="33"/>
  <c r="J116" i="33"/>
  <c r="J242" i="33"/>
  <c r="J286" i="33"/>
  <c r="I116" i="33"/>
  <c r="I242" i="33"/>
  <c r="I286" i="33" s="1"/>
  <c r="H116" i="33"/>
  <c r="H242" i="33"/>
  <c r="H286" i="33" s="1"/>
  <c r="G116" i="33"/>
  <c r="G242" i="33"/>
  <c r="G286" i="33"/>
  <c r="F116" i="33"/>
  <c r="F242" i="33" s="1"/>
  <c r="F286" i="33" s="1"/>
  <c r="E116" i="33"/>
  <c r="E242" i="33" s="1"/>
  <c r="E286" i="33" s="1"/>
  <c r="D116" i="33"/>
  <c r="D242" i="33"/>
  <c r="D286" i="33" s="1"/>
  <c r="B116" i="33"/>
  <c r="B242" i="33" s="1"/>
  <c r="B286" i="33" s="1"/>
  <c r="L115" i="33"/>
  <c r="L241" i="33" s="1"/>
  <c r="L285" i="33" s="1"/>
  <c r="K115" i="33"/>
  <c r="K241" i="33"/>
  <c r="K285" i="33" s="1"/>
  <c r="J115" i="33"/>
  <c r="J241" i="33"/>
  <c r="J285" i="33" s="1"/>
  <c r="I115" i="33"/>
  <c r="I241" i="33"/>
  <c r="I285" i="33"/>
  <c r="H115" i="33"/>
  <c r="H241" i="33" s="1"/>
  <c r="H285" i="33" s="1"/>
  <c r="G115" i="33"/>
  <c r="G241" i="33" s="1"/>
  <c r="G285" i="33" s="1"/>
  <c r="F115" i="33"/>
  <c r="F241" i="33"/>
  <c r="F285" i="33" s="1"/>
  <c r="E115" i="33"/>
  <c r="E241" i="33" s="1"/>
  <c r="E285" i="33"/>
  <c r="D115" i="33"/>
  <c r="D241" i="33" s="1"/>
  <c r="D285" i="33" s="1"/>
  <c r="B115" i="33"/>
  <c r="B241" i="33"/>
  <c r="B285" i="33" s="1"/>
  <c r="L114" i="33"/>
  <c r="L240" i="33"/>
  <c r="L284" i="33" s="1"/>
  <c r="K114" i="33"/>
  <c r="K240" i="33"/>
  <c r="K284" i="33"/>
  <c r="K296" i="33" s="1"/>
  <c r="J114" i="33"/>
  <c r="J240" i="33"/>
  <c r="J284" i="33" s="1"/>
  <c r="I114" i="33"/>
  <c r="I240" i="33"/>
  <c r="I284" i="33"/>
  <c r="H114" i="33"/>
  <c r="H240" i="33"/>
  <c r="H284" i="33" s="1"/>
  <c r="G114" i="33"/>
  <c r="G240" i="33"/>
  <c r="G284" i="33"/>
  <c r="F114" i="33"/>
  <c r="F240" i="33"/>
  <c r="F284" i="33" s="1"/>
  <c r="E114" i="33"/>
  <c r="E240" i="33"/>
  <c r="E284" i="33" s="1"/>
  <c r="E296" i="33" s="1"/>
  <c r="D114" i="33"/>
  <c r="D240" i="33"/>
  <c r="D284" i="33" s="1"/>
  <c r="B114" i="33"/>
  <c r="B240" i="33"/>
  <c r="B284" i="33"/>
  <c r="L113" i="33"/>
  <c r="L239" i="33"/>
  <c r="L282" i="33" s="1"/>
  <c r="K113" i="33"/>
  <c r="K239" i="33"/>
  <c r="K282" i="33"/>
  <c r="J113" i="33"/>
  <c r="J239" i="33" s="1"/>
  <c r="J282" i="33" s="1"/>
  <c r="I113" i="33"/>
  <c r="I239" i="33" s="1"/>
  <c r="I282" i="33" s="1"/>
  <c r="H113" i="33"/>
  <c r="H239" i="33"/>
  <c r="H282" i="33" s="1"/>
  <c r="G113" i="33"/>
  <c r="G239" i="33" s="1"/>
  <c r="G282" i="33"/>
  <c r="F113" i="33"/>
  <c r="F239" i="33" s="1"/>
  <c r="F282" i="33" s="1"/>
  <c r="E113" i="33"/>
  <c r="E239" i="33" s="1"/>
  <c r="E282" i="33" s="1"/>
  <c r="D113" i="33"/>
  <c r="D239" i="33"/>
  <c r="D282" i="33" s="1"/>
  <c r="B113" i="33"/>
  <c r="B239" i="33"/>
  <c r="B282" i="33"/>
  <c r="L112" i="33"/>
  <c r="L238" i="33" s="1"/>
  <c r="L281" i="33" s="1"/>
  <c r="K112" i="33"/>
  <c r="K238" i="33" s="1"/>
  <c r="K281" i="33" s="1"/>
  <c r="J112" i="33"/>
  <c r="J238" i="33"/>
  <c r="J281" i="33"/>
  <c r="I112" i="33"/>
  <c r="I238" i="33" s="1"/>
  <c r="I281" i="33" s="1"/>
  <c r="H112" i="33"/>
  <c r="H238" i="33" s="1"/>
  <c r="H281" i="33" s="1"/>
  <c r="G112" i="33"/>
  <c r="G238" i="33"/>
  <c r="G281" i="33" s="1"/>
  <c r="F112" i="33"/>
  <c r="F238" i="33"/>
  <c r="F281" i="33" s="1"/>
  <c r="E112" i="33"/>
  <c r="E238" i="33"/>
  <c r="E281" i="33"/>
  <c r="D112" i="33"/>
  <c r="D238" i="33" s="1"/>
  <c r="D281" i="33" s="1"/>
  <c r="B112" i="33"/>
  <c r="B238" i="33" s="1"/>
  <c r="B281" i="33" s="1"/>
  <c r="L111" i="33"/>
  <c r="L237" i="33"/>
  <c r="L280" i="33"/>
  <c r="K111" i="33"/>
  <c r="K237" i="33" s="1"/>
  <c r="K280" i="33" s="1"/>
  <c r="J111" i="33"/>
  <c r="J237" i="33"/>
  <c r="J280" i="33"/>
  <c r="I111" i="33"/>
  <c r="I237" i="33" s="1"/>
  <c r="I280" i="33" s="1"/>
  <c r="H111" i="33"/>
  <c r="H237" i="33"/>
  <c r="H280" i="33" s="1"/>
  <c r="G111" i="33"/>
  <c r="G237" i="33"/>
  <c r="G280" i="33"/>
  <c r="F111" i="33"/>
  <c r="F237" i="33" s="1"/>
  <c r="F280" i="33" s="1"/>
  <c r="E111" i="33"/>
  <c r="E237" i="33" s="1"/>
  <c r="E280" i="33" s="1"/>
  <c r="D111" i="33"/>
  <c r="D237" i="33"/>
  <c r="D280" i="33"/>
  <c r="B111" i="33"/>
  <c r="B237" i="33" s="1"/>
  <c r="B280" i="33" s="1"/>
  <c r="L110" i="33"/>
  <c r="L236" i="33" s="1"/>
  <c r="L279" i="33" s="1"/>
  <c r="K110" i="33"/>
  <c r="K236" i="33"/>
  <c r="K279" i="33" s="1"/>
  <c r="J110" i="33"/>
  <c r="J236" i="33"/>
  <c r="J279" i="33" s="1"/>
  <c r="I110" i="33"/>
  <c r="I236" i="33"/>
  <c r="I279" i="33"/>
  <c r="H110" i="33"/>
  <c r="H236" i="33" s="1"/>
  <c r="H279" i="33" s="1"/>
  <c r="G110" i="33"/>
  <c r="G236" i="33" s="1"/>
  <c r="G279" i="33" s="1"/>
  <c r="F110" i="33"/>
  <c r="F236" i="33"/>
  <c r="F279" i="33"/>
  <c r="E110" i="33"/>
  <c r="E236" i="33" s="1"/>
  <c r="E279" i="33" s="1"/>
  <c r="D110" i="33"/>
  <c r="D236" i="33" s="1"/>
  <c r="D279" i="33" s="1"/>
  <c r="B110" i="33"/>
  <c r="B236" i="33" s="1"/>
  <c r="B279" i="33" s="1"/>
  <c r="L109" i="33"/>
  <c r="L235" i="33"/>
  <c r="L278" i="33" s="1"/>
  <c r="K109" i="33"/>
  <c r="K235" i="33"/>
  <c r="K278" i="33"/>
  <c r="J109" i="33"/>
  <c r="J235" i="33" s="1"/>
  <c r="J278" i="33" s="1"/>
  <c r="I109" i="33"/>
  <c r="I235" i="33" s="1"/>
  <c r="I278" i="33" s="1"/>
  <c r="H109" i="33"/>
  <c r="H235" i="33"/>
  <c r="H278" i="33" s="1"/>
  <c r="G109" i="33"/>
  <c r="G235" i="33" s="1"/>
  <c r="G278" i="33"/>
  <c r="F109" i="33"/>
  <c r="F235" i="33" s="1"/>
  <c r="F278" i="33" s="1"/>
  <c r="E109" i="33"/>
  <c r="E235" i="33"/>
  <c r="E278" i="33" s="1"/>
  <c r="D109" i="33"/>
  <c r="D235" i="33"/>
  <c r="D278" i="33" s="1"/>
  <c r="B109" i="33"/>
  <c r="B235" i="33"/>
  <c r="B278" i="33"/>
  <c r="L108" i="33"/>
  <c r="L234" i="33" s="1"/>
  <c r="L277" i="33" s="1"/>
  <c r="K108" i="33"/>
  <c r="K234" i="33" s="1"/>
  <c r="K277" i="33" s="1"/>
  <c r="J108" i="33"/>
  <c r="J234" i="33"/>
  <c r="J277" i="33"/>
  <c r="I108" i="33"/>
  <c r="I234" i="33" s="1"/>
  <c r="I277" i="33"/>
  <c r="H108" i="33"/>
  <c r="H234" i="33" s="1"/>
  <c r="H277" i="33" s="1"/>
  <c r="G108" i="33"/>
  <c r="G234" i="33" s="1"/>
  <c r="G277" i="33" s="1"/>
  <c r="F108" i="33"/>
  <c r="F234" i="33"/>
  <c r="F277" i="33" s="1"/>
  <c r="E108" i="33"/>
  <c r="E234" i="33"/>
  <c r="E277" i="33"/>
  <c r="D108" i="33"/>
  <c r="D234" i="33" s="1"/>
  <c r="D277" i="33" s="1"/>
  <c r="B108" i="33"/>
  <c r="B234" i="33" s="1"/>
  <c r="B277" i="33" s="1"/>
  <c r="L107" i="33"/>
  <c r="L233" i="33"/>
  <c r="L276" i="33" s="1"/>
  <c r="K107" i="33"/>
  <c r="K233" i="33" s="1"/>
  <c r="K276" i="33" s="1"/>
  <c r="J107" i="33"/>
  <c r="J233" i="33" s="1"/>
  <c r="J276" i="33" s="1"/>
  <c r="I107" i="33"/>
  <c r="I233" i="33" s="1"/>
  <c r="I276" i="33" s="1"/>
  <c r="I283" i="33" s="1"/>
  <c r="H107" i="33"/>
  <c r="H233" i="33"/>
  <c r="H276" i="33" s="1"/>
  <c r="G107" i="33"/>
  <c r="G233" i="33"/>
  <c r="G276" i="33"/>
  <c r="F107" i="33"/>
  <c r="F233" i="33" s="1"/>
  <c r="F276" i="33" s="1"/>
  <c r="E107" i="33"/>
  <c r="E233" i="33" s="1"/>
  <c r="E276" i="33" s="1"/>
  <c r="D107" i="33"/>
  <c r="D233" i="33"/>
  <c r="D276" i="33"/>
  <c r="B107" i="33"/>
  <c r="B233" i="33" s="1"/>
  <c r="B276" i="33"/>
  <c r="L106" i="33"/>
  <c r="L232" i="33" s="1"/>
  <c r="L275" i="33" s="1"/>
  <c r="K106" i="33"/>
  <c r="K232" i="33"/>
  <c r="K275" i="33" s="1"/>
  <c r="J106" i="33"/>
  <c r="J232" i="33"/>
  <c r="J275" i="33" s="1"/>
  <c r="I106" i="33"/>
  <c r="I232" i="33"/>
  <c r="I275" i="33"/>
  <c r="H106" i="33"/>
  <c r="H232" i="33" s="1"/>
  <c r="H275" i="33" s="1"/>
  <c r="G106" i="33"/>
  <c r="G232" i="33" s="1"/>
  <c r="G275" i="33" s="1"/>
  <c r="F106" i="33"/>
  <c r="F232" i="33"/>
  <c r="F275" i="33" s="1"/>
  <c r="E106" i="33"/>
  <c r="E232" i="33" s="1"/>
  <c r="E275" i="33" s="1"/>
  <c r="D106" i="33"/>
  <c r="D232" i="33" s="1"/>
  <c r="D275" i="33" s="1"/>
  <c r="B106" i="33"/>
  <c r="B232" i="33"/>
  <c r="B275" i="33" s="1"/>
  <c r="L105" i="33"/>
  <c r="L231" i="33"/>
  <c r="L274" i="33" s="1"/>
  <c r="K105" i="33"/>
  <c r="K231" i="33"/>
  <c r="K274" i="33"/>
  <c r="J105" i="33"/>
  <c r="J231" i="33" s="1"/>
  <c r="J274" i="33" s="1"/>
  <c r="I105" i="33"/>
  <c r="I231" i="33" s="1"/>
  <c r="I274" i="33" s="1"/>
  <c r="H105" i="33"/>
  <c r="H231" i="33"/>
  <c r="H274" i="33" s="1"/>
  <c r="G105" i="33"/>
  <c r="G231" i="33" s="1"/>
  <c r="G274" i="33"/>
  <c r="F105" i="33"/>
  <c r="F231" i="33" s="1"/>
  <c r="F274" i="33" s="1"/>
  <c r="E105" i="33"/>
  <c r="E231" i="33" s="1"/>
  <c r="E274" i="33" s="1"/>
  <c r="E283" i="33" s="1"/>
  <c r="D105" i="33"/>
  <c r="D231" i="33"/>
  <c r="D274" i="33" s="1"/>
  <c r="B105" i="33"/>
  <c r="B231" i="33"/>
  <c r="B274" i="33"/>
  <c r="L104" i="33"/>
  <c r="L230" i="33" s="1"/>
  <c r="L273" i="33" s="1"/>
  <c r="K104" i="33"/>
  <c r="K230" i="33" s="1"/>
  <c r="K273" i="33" s="1"/>
  <c r="J104" i="33"/>
  <c r="J230" i="33"/>
  <c r="J273" i="33"/>
  <c r="I104" i="33"/>
  <c r="I230" i="33" s="1"/>
  <c r="I273" i="33" s="1"/>
  <c r="H104" i="33"/>
  <c r="H230" i="33" s="1"/>
  <c r="H273" i="33" s="1"/>
  <c r="G104" i="33"/>
  <c r="G230" i="33"/>
  <c r="G273" i="33" s="1"/>
  <c r="F104" i="33"/>
  <c r="F230" i="33"/>
  <c r="F273" i="33" s="1"/>
  <c r="E104" i="33"/>
  <c r="E230" i="33"/>
  <c r="E273" i="33"/>
  <c r="D104" i="33"/>
  <c r="D230" i="33" s="1"/>
  <c r="D273" i="33" s="1"/>
  <c r="B104" i="33"/>
  <c r="B230" i="33" s="1"/>
  <c r="B273" i="33" s="1"/>
  <c r="L103" i="33"/>
  <c r="L229" i="33"/>
  <c r="L272" i="33"/>
  <c r="K103" i="33"/>
  <c r="K229" i="33" s="1"/>
  <c r="K272" i="33" s="1"/>
  <c r="J103" i="33"/>
  <c r="J229" i="33" s="1"/>
  <c r="J272" i="33" s="1"/>
  <c r="I103" i="33"/>
  <c r="I229" i="33" s="1"/>
  <c r="I272" i="33" s="1"/>
  <c r="H103" i="33"/>
  <c r="H229" i="33"/>
  <c r="H272" i="33" s="1"/>
  <c r="G103" i="33"/>
  <c r="G229" i="33"/>
  <c r="G272" i="33"/>
  <c r="F103" i="33"/>
  <c r="F229" i="33" s="1"/>
  <c r="F272" i="33" s="1"/>
  <c r="E103" i="33"/>
  <c r="E229" i="33" s="1"/>
  <c r="E272" i="33" s="1"/>
  <c r="D103" i="33"/>
  <c r="D229" i="33"/>
  <c r="D272" i="33" s="1"/>
  <c r="B103" i="33"/>
  <c r="B229" i="33" s="1"/>
  <c r="B272" i="33"/>
  <c r="L102" i="33"/>
  <c r="L228" i="33" s="1"/>
  <c r="L271" i="33" s="1"/>
  <c r="K102" i="33"/>
  <c r="K228" i="33" s="1"/>
  <c r="K271" i="33" s="1"/>
  <c r="K283" i="33" s="1"/>
  <c r="J102" i="33"/>
  <c r="J228" i="33" s="1"/>
  <c r="J271" i="33" s="1"/>
  <c r="J283" i="33" s="1"/>
  <c r="I102" i="33"/>
  <c r="I228" i="33" s="1"/>
  <c r="I271" i="33" s="1"/>
  <c r="H102" i="33"/>
  <c r="H228" i="33" s="1"/>
  <c r="H271" i="33" s="1"/>
  <c r="G102" i="33"/>
  <c r="G228" i="33" s="1"/>
  <c r="G271" i="33" s="1"/>
  <c r="F102" i="33"/>
  <c r="F228" i="33" s="1"/>
  <c r="F271" i="33" s="1"/>
  <c r="E102" i="33"/>
  <c r="E228" i="33" s="1"/>
  <c r="E271" i="33" s="1"/>
  <c r="D102" i="33"/>
  <c r="D228" i="33" s="1"/>
  <c r="D271" i="33" s="1"/>
  <c r="D283" i="33" s="1"/>
  <c r="B102" i="33"/>
  <c r="B228" i="33" s="1"/>
  <c r="B271" i="33" s="1"/>
  <c r="L101" i="33"/>
  <c r="L227" i="33" s="1"/>
  <c r="L269" i="33"/>
  <c r="K101" i="33"/>
  <c r="K227" i="33"/>
  <c r="K269" i="33" s="1"/>
  <c r="J101" i="33"/>
  <c r="J227" i="33"/>
  <c r="J269" i="33" s="1"/>
  <c r="I101" i="33"/>
  <c r="I227" i="33"/>
  <c r="I269" i="33" s="1"/>
  <c r="H101" i="33"/>
  <c r="H227" i="33" s="1"/>
  <c r="H269" i="33" s="1"/>
  <c r="G101" i="33"/>
  <c r="G227" i="33" s="1"/>
  <c r="G269" i="33" s="1"/>
  <c r="F101" i="33"/>
  <c r="F227" i="33" s="1"/>
  <c r="F269" i="33"/>
  <c r="E101" i="33"/>
  <c r="E227" i="33"/>
  <c r="E269" i="33"/>
  <c r="D101" i="33"/>
  <c r="D227" i="33" s="1"/>
  <c r="D269" i="33"/>
  <c r="B101" i="33"/>
  <c r="B227" i="33" s="1"/>
  <c r="B269" i="33" s="1"/>
  <c r="L100" i="33"/>
  <c r="L226" i="33"/>
  <c r="L268" i="33" s="1"/>
  <c r="K100" i="33"/>
  <c r="K226" i="33"/>
  <c r="K268" i="33"/>
  <c r="J100" i="33"/>
  <c r="J226" i="33" s="1"/>
  <c r="J268" i="33"/>
  <c r="I100" i="33"/>
  <c r="I226" i="33" s="1"/>
  <c r="I268" i="33" s="1"/>
  <c r="H100" i="33"/>
  <c r="H226" i="33" s="1"/>
  <c r="H268" i="33" s="1"/>
  <c r="G100" i="33"/>
  <c r="G226" i="33"/>
  <c r="G268" i="33"/>
  <c r="F100" i="33"/>
  <c r="F226" i="33" s="1"/>
  <c r="F268" i="33" s="1"/>
  <c r="E100" i="33"/>
  <c r="E226" i="33" s="1"/>
  <c r="E268" i="33" s="1"/>
  <c r="D100" i="33"/>
  <c r="D226" i="33" s="1"/>
  <c r="D268" i="33" s="1"/>
  <c r="B100" i="33"/>
  <c r="B226" i="33"/>
  <c r="B268" i="33"/>
  <c r="L99" i="33"/>
  <c r="L225" i="33"/>
  <c r="L267" i="33" s="1"/>
  <c r="K99" i="33"/>
  <c r="K225" i="33" s="1"/>
  <c r="K267" i="33" s="1"/>
  <c r="J99" i="33"/>
  <c r="J225" i="33"/>
  <c r="J267" i="33"/>
  <c r="I99" i="33"/>
  <c r="I225" i="33" s="1"/>
  <c r="I267" i="33"/>
  <c r="H99" i="33"/>
  <c r="H225" i="33"/>
  <c r="H267" i="33" s="1"/>
  <c r="G99" i="33"/>
  <c r="G225" i="33"/>
  <c r="G267" i="33"/>
  <c r="F99" i="33"/>
  <c r="F225" i="33"/>
  <c r="F267" i="33" s="1"/>
  <c r="E99" i="33"/>
  <c r="E225" i="33" s="1"/>
  <c r="E267" i="33" s="1"/>
  <c r="D99" i="33"/>
  <c r="D225" i="33" s="1"/>
  <c r="D267" i="33" s="1"/>
  <c r="B99" i="33"/>
  <c r="B225" i="33" s="1"/>
  <c r="B267" i="33" s="1"/>
  <c r="L98" i="33"/>
  <c r="L224" i="33"/>
  <c r="L266" i="33"/>
  <c r="K98" i="33"/>
  <c r="K224" i="33" s="1"/>
  <c r="K266" i="33"/>
  <c r="J98" i="33"/>
  <c r="J224" i="33"/>
  <c r="J266" i="33" s="1"/>
  <c r="I98" i="33"/>
  <c r="I224" i="33"/>
  <c r="I266" i="33"/>
  <c r="H98" i="33"/>
  <c r="H224" i="33"/>
  <c r="H266" i="33" s="1"/>
  <c r="G98" i="33"/>
  <c r="G224" i="33" s="1"/>
  <c r="G266" i="33" s="1"/>
  <c r="F98" i="33"/>
  <c r="F224" i="33" s="1"/>
  <c r="F266" i="33" s="1"/>
  <c r="E98" i="33"/>
  <c r="E224" i="33" s="1"/>
  <c r="E266" i="33" s="1"/>
  <c r="D98" i="33"/>
  <c r="D224" i="33"/>
  <c r="D266" i="33"/>
  <c r="B98" i="33"/>
  <c r="B224" i="33" s="1"/>
  <c r="B266" i="33"/>
  <c r="L97" i="33"/>
  <c r="L223" i="33"/>
  <c r="L265" i="33" s="1"/>
  <c r="K97" i="33"/>
  <c r="K223" i="33"/>
  <c r="K265" i="33"/>
  <c r="J97" i="33"/>
  <c r="J223" i="33"/>
  <c r="J265" i="33" s="1"/>
  <c r="I97" i="33"/>
  <c r="I223" i="33" s="1"/>
  <c r="I265" i="33"/>
  <c r="H97" i="33"/>
  <c r="H223" i="33" s="1"/>
  <c r="H265" i="33" s="1"/>
  <c r="G97" i="33"/>
  <c r="G223" i="33" s="1"/>
  <c r="G265" i="33" s="1"/>
  <c r="F97" i="33"/>
  <c r="F223" i="33"/>
  <c r="F265" i="33" s="1"/>
  <c r="E97" i="33"/>
  <c r="E223" i="33" s="1"/>
  <c r="E265" i="33"/>
  <c r="D97" i="33"/>
  <c r="D223" i="33"/>
  <c r="D265" i="33" s="1"/>
  <c r="B97" i="33"/>
  <c r="B223" i="33"/>
  <c r="B265" i="33"/>
  <c r="L96" i="33"/>
  <c r="L222" i="33"/>
  <c r="L264" i="33" s="1"/>
  <c r="K96" i="33"/>
  <c r="K222" i="33" s="1"/>
  <c r="K264" i="33" s="1"/>
  <c r="J96" i="33"/>
  <c r="J222" i="33"/>
  <c r="J264" i="33" s="1"/>
  <c r="I96" i="33"/>
  <c r="I222" i="33" s="1"/>
  <c r="I264" i="33" s="1"/>
  <c r="H96" i="33"/>
  <c r="H222" i="33"/>
  <c r="H264" i="33"/>
  <c r="G96" i="33"/>
  <c r="G222" i="33" s="1"/>
  <c r="G264" i="33" s="1"/>
  <c r="F96" i="33"/>
  <c r="F222" i="33"/>
  <c r="F264" i="33" s="1"/>
  <c r="E96" i="33"/>
  <c r="E222" i="33"/>
  <c r="E264" i="33" s="1"/>
  <c r="D96" i="33"/>
  <c r="D222" i="33"/>
  <c r="D264" i="33" s="1"/>
  <c r="B96" i="33"/>
  <c r="B222" i="33" s="1"/>
  <c r="B264" i="33" s="1"/>
  <c r="L95" i="33"/>
  <c r="L221" i="33"/>
  <c r="L263" i="33" s="1"/>
  <c r="K95" i="33"/>
  <c r="K221" i="33" s="1"/>
  <c r="K263" i="33" s="1"/>
  <c r="J95" i="33"/>
  <c r="J221" i="33"/>
  <c r="J263" i="33"/>
  <c r="I95" i="33"/>
  <c r="I221" i="33" s="1"/>
  <c r="I263" i="33" s="1"/>
  <c r="H95" i="33"/>
  <c r="H221" i="33"/>
  <c r="H263" i="33" s="1"/>
  <c r="G95" i="33"/>
  <c r="G221" i="33" s="1"/>
  <c r="G263" i="33" s="1"/>
  <c r="F95" i="33"/>
  <c r="F221" i="33"/>
  <c r="F263" i="33" s="1"/>
  <c r="E95" i="33"/>
  <c r="E221" i="33" s="1"/>
  <c r="E263" i="33"/>
  <c r="D95" i="33"/>
  <c r="D221" i="33"/>
  <c r="D263" i="33" s="1"/>
  <c r="B95" i="33"/>
  <c r="B221" i="33" s="1"/>
  <c r="B263" i="33" s="1"/>
  <c r="L94" i="33"/>
  <c r="L220" i="33"/>
  <c r="L262" i="33" s="1"/>
  <c r="K94" i="33"/>
  <c r="K220" i="33" s="1"/>
  <c r="K262" i="33"/>
  <c r="J94" i="33"/>
  <c r="J220" i="33"/>
  <c r="J262" i="33" s="1"/>
  <c r="I94" i="33"/>
  <c r="I220" i="33"/>
  <c r="I262" i="33"/>
  <c r="H94" i="33"/>
  <c r="H220" i="33"/>
  <c r="H262" i="33" s="1"/>
  <c r="G94" i="33"/>
  <c r="G220" i="33" s="1"/>
  <c r="G262" i="33"/>
  <c r="F94" i="33"/>
  <c r="F220" i="33" s="1"/>
  <c r="F262" i="33" s="1"/>
  <c r="E94" i="33"/>
  <c r="E220" i="33" s="1"/>
  <c r="E262" i="33"/>
  <c r="D94" i="33"/>
  <c r="D220" i="33"/>
  <c r="D262" i="33"/>
  <c r="B94" i="33"/>
  <c r="B220" i="33" s="1"/>
  <c r="B262" i="33"/>
  <c r="L93" i="33"/>
  <c r="L219" i="33"/>
  <c r="L261" i="33" s="1"/>
  <c r="K93" i="33"/>
  <c r="K219" i="33" s="1"/>
  <c r="K261" i="33" s="1"/>
  <c r="J93" i="33"/>
  <c r="J219" i="33"/>
  <c r="J261" i="33" s="1"/>
  <c r="I93" i="33"/>
  <c r="I219" i="33" s="1"/>
  <c r="I261" i="33" s="1"/>
  <c r="H93" i="33"/>
  <c r="H219" i="33"/>
  <c r="H261" i="33" s="1"/>
  <c r="G93" i="33"/>
  <c r="G219" i="33" s="1"/>
  <c r="G261" i="33" s="1"/>
  <c r="F93" i="33"/>
  <c r="F219" i="33"/>
  <c r="F261" i="33"/>
  <c r="E93" i="33"/>
  <c r="E219" i="33" s="1"/>
  <c r="E261" i="33"/>
  <c r="D93" i="33"/>
  <c r="D219" i="33"/>
  <c r="D261" i="33" s="1"/>
  <c r="B93" i="33"/>
  <c r="B219" i="33"/>
  <c r="B261" i="33"/>
  <c r="L92" i="33"/>
  <c r="L218" i="33"/>
  <c r="L260" i="33" s="1"/>
  <c r="K92" i="33"/>
  <c r="K218" i="33" s="1"/>
  <c r="K260" i="33"/>
  <c r="J92" i="33"/>
  <c r="J218" i="33" s="1"/>
  <c r="J260" i="33" s="1"/>
  <c r="I92" i="33"/>
  <c r="I218" i="33" s="1"/>
  <c r="I260" i="33"/>
  <c r="H92" i="33"/>
  <c r="H218" i="33"/>
  <c r="H260" i="33"/>
  <c r="G92" i="33"/>
  <c r="G218" i="33" s="1"/>
  <c r="G260" i="33" s="1"/>
  <c r="F92" i="33"/>
  <c r="F218" i="33"/>
  <c r="F260" i="33" s="1"/>
  <c r="E92" i="33"/>
  <c r="E218" i="33"/>
  <c r="E260" i="33" s="1"/>
  <c r="E270" i="33" s="1"/>
  <c r="D92" i="33"/>
  <c r="D218" i="33"/>
  <c r="D260" i="33" s="1"/>
  <c r="B92" i="33"/>
  <c r="B218" i="33" s="1"/>
  <c r="B260" i="33" s="1"/>
  <c r="L91" i="33"/>
  <c r="L217" i="33"/>
  <c r="L259" i="33" s="1"/>
  <c r="K91" i="33"/>
  <c r="K217" i="33" s="1"/>
  <c r="K259" i="33" s="1"/>
  <c r="J91" i="33"/>
  <c r="J217" i="33"/>
  <c r="J259" i="33" s="1"/>
  <c r="I91" i="33"/>
  <c r="I217" i="33" s="1"/>
  <c r="I259" i="33"/>
  <c r="H91" i="33"/>
  <c r="H217" i="33"/>
  <c r="H259" i="33" s="1"/>
  <c r="G91" i="33"/>
  <c r="G217" i="33"/>
  <c r="G259" i="33"/>
  <c r="F91" i="33"/>
  <c r="F217" i="33"/>
  <c r="F259" i="33" s="1"/>
  <c r="E91" i="33"/>
  <c r="E217" i="33" s="1"/>
  <c r="E259" i="33"/>
  <c r="D91" i="33"/>
  <c r="D217" i="33" s="1"/>
  <c r="D259" i="33" s="1"/>
  <c r="B91" i="33"/>
  <c r="B217" i="33" s="1"/>
  <c r="B259" i="33"/>
  <c r="L90" i="33"/>
  <c r="L216" i="33"/>
  <c r="L258" i="33"/>
  <c r="K90" i="33"/>
  <c r="K216" i="33"/>
  <c r="K258" i="33" s="1"/>
  <c r="J90" i="33"/>
  <c r="J216" i="33"/>
  <c r="J258" i="33" s="1"/>
  <c r="I90" i="33"/>
  <c r="I216" i="33"/>
  <c r="I258" i="33" s="1"/>
  <c r="H90" i="33"/>
  <c r="H216" i="33"/>
  <c r="H258" i="33" s="1"/>
  <c r="H270" i="33" s="1"/>
  <c r="G90" i="33"/>
  <c r="G216" i="33"/>
  <c r="G258" i="33" s="1"/>
  <c r="F90" i="33"/>
  <c r="F216" i="33"/>
  <c r="F258" i="33"/>
  <c r="E90" i="33"/>
  <c r="E216" i="33"/>
  <c r="E258" i="33" s="1"/>
  <c r="D90" i="33"/>
  <c r="D216" i="33"/>
  <c r="D258" i="33"/>
  <c r="B90" i="33"/>
  <c r="B216" i="33"/>
  <c r="B258" i="33" s="1"/>
  <c r="L84" i="33"/>
  <c r="K84" i="33"/>
  <c r="J84" i="33"/>
  <c r="I84" i="33"/>
  <c r="H84" i="33"/>
  <c r="G84" i="33"/>
  <c r="F84" i="33"/>
  <c r="E84" i="33"/>
  <c r="D84" i="33"/>
  <c r="B84" i="33"/>
  <c r="L41" i="33"/>
  <c r="K41" i="33"/>
  <c r="J41" i="33"/>
  <c r="I41" i="33"/>
  <c r="H41" i="33"/>
  <c r="G41" i="33"/>
  <c r="F41" i="33"/>
  <c r="E41" i="33"/>
  <c r="D41" i="33"/>
  <c r="B41" i="33"/>
  <c r="K210" i="32"/>
  <c r="J210" i="32"/>
  <c r="H210" i="32"/>
  <c r="G210" i="32"/>
  <c r="F210" i="32"/>
  <c r="E210" i="32"/>
  <c r="C210" i="32"/>
  <c r="B210" i="32"/>
  <c r="K168" i="32"/>
  <c r="J168" i="32"/>
  <c r="H168" i="32"/>
  <c r="G168" i="32"/>
  <c r="F168" i="32"/>
  <c r="E168" i="32"/>
  <c r="C168" i="32"/>
  <c r="B168" i="32"/>
  <c r="K125" i="32"/>
  <c r="K251" i="32"/>
  <c r="K294" i="32" s="1"/>
  <c r="J125" i="32"/>
  <c r="J251" i="32" s="1"/>
  <c r="J294" i="32"/>
  <c r="H125" i="32"/>
  <c r="H251" i="32"/>
  <c r="H294" i="32" s="1"/>
  <c r="G125" i="32"/>
  <c r="G251" i="32" s="1"/>
  <c r="G294" i="32"/>
  <c r="F125" i="32"/>
  <c r="F251" i="32"/>
  <c r="F294" i="32" s="1"/>
  <c r="E125" i="32"/>
  <c r="E251" i="32" s="1"/>
  <c r="E294" i="32"/>
  <c r="C125" i="32"/>
  <c r="C251" i="32"/>
  <c r="C294" i="32" s="1"/>
  <c r="B125" i="32"/>
  <c r="B251" i="32"/>
  <c r="B294" i="32" s="1"/>
  <c r="K124" i="32"/>
  <c r="K250" i="32"/>
  <c r="K293" i="32" s="1"/>
  <c r="J124" i="32"/>
  <c r="J250" i="32" s="1"/>
  <c r="J293" i="32"/>
  <c r="H124" i="32"/>
  <c r="H250" i="32"/>
  <c r="H293" i="32" s="1"/>
  <c r="G124" i="32"/>
  <c r="G250" i="32" s="1"/>
  <c r="G293" i="32" s="1"/>
  <c r="F124" i="32"/>
  <c r="F250" i="32"/>
  <c r="F293" i="32"/>
  <c r="E124" i="32"/>
  <c r="E250" i="32" s="1"/>
  <c r="E293" i="32" s="1"/>
  <c r="C124" i="32"/>
  <c r="C250" i="32"/>
  <c r="C293" i="32" s="1"/>
  <c r="B124" i="32"/>
  <c r="B250" i="32" s="1"/>
  <c r="B293" i="32" s="1"/>
  <c r="K123" i="32"/>
  <c r="K249" i="32"/>
  <c r="K292" i="32" s="1"/>
  <c r="J123" i="32"/>
  <c r="J249" i="32" s="1"/>
  <c r="J292" i="32"/>
  <c r="H123" i="32"/>
  <c r="H249" i="32" s="1"/>
  <c r="H292" i="32" s="1"/>
  <c r="G123" i="32"/>
  <c r="G249" i="32" s="1"/>
  <c r="G292" i="32"/>
  <c r="F123" i="32"/>
  <c r="F249" i="32"/>
  <c r="F292" i="32" s="1"/>
  <c r="E123" i="32"/>
  <c r="E249" i="32" s="1"/>
  <c r="E292" i="32"/>
  <c r="C123" i="32"/>
  <c r="C249" i="32"/>
  <c r="C292" i="32" s="1"/>
  <c r="B123" i="32"/>
  <c r="B249" i="32"/>
  <c r="B292" i="32"/>
  <c r="K122" i="32"/>
  <c r="K248" i="32"/>
  <c r="K291" i="32" s="1"/>
  <c r="J122" i="32"/>
  <c r="J248" i="32" s="1"/>
  <c r="J291" i="32" s="1"/>
  <c r="H122" i="32"/>
  <c r="H248" i="32"/>
  <c r="H291" i="32" s="1"/>
  <c r="G122" i="32"/>
  <c r="G248" i="32" s="1"/>
  <c r="G291" i="32"/>
  <c r="F122" i="32"/>
  <c r="F248" i="32"/>
  <c r="F291" i="32"/>
  <c r="E122" i="32"/>
  <c r="E248" i="32" s="1"/>
  <c r="E291" i="32" s="1"/>
  <c r="C122" i="32"/>
  <c r="C248" i="32"/>
  <c r="C291" i="32" s="1"/>
  <c r="B122" i="32"/>
  <c r="B248" i="32" s="1"/>
  <c r="B291" i="32" s="1"/>
  <c r="K121" i="32"/>
  <c r="K247" i="32"/>
  <c r="K290" i="32" s="1"/>
  <c r="J121" i="32"/>
  <c r="J247" i="32" s="1"/>
  <c r="J290" i="32"/>
  <c r="H121" i="32"/>
  <c r="H247" i="32"/>
  <c r="H290" i="32" s="1"/>
  <c r="G121" i="32"/>
  <c r="G247" i="32" s="1"/>
  <c r="G290" i="32"/>
  <c r="F121" i="32"/>
  <c r="F247" i="32"/>
  <c r="F290" i="32" s="1"/>
  <c r="E121" i="32"/>
  <c r="E247" i="32" s="1"/>
  <c r="E290" i="32"/>
  <c r="C121" i="32"/>
  <c r="C247" i="32"/>
  <c r="C290" i="32" s="1"/>
  <c r="B121" i="32"/>
  <c r="B247" i="32"/>
  <c r="B290" i="32" s="1"/>
  <c r="K120" i="32"/>
  <c r="K246" i="32"/>
  <c r="K289" i="32" s="1"/>
  <c r="J120" i="32"/>
  <c r="J246" i="32" s="1"/>
  <c r="J289" i="32"/>
  <c r="H120" i="32"/>
  <c r="H246" i="32"/>
  <c r="H289" i="32" s="1"/>
  <c r="G120" i="32"/>
  <c r="G246" i="32" s="1"/>
  <c r="G289" i="32" s="1"/>
  <c r="F120" i="32"/>
  <c r="F246" i="32"/>
  <c r="F289" i="32"/>
  <c r="E120" i="32"/>
  <c r="E246" i="32" s="1"/>
  <c r="E289" i="32" s="1"/>
  <c r="C120" i="32"/>
  <c r="C246" i="32"/>
  <c r="C289" i="32" s="1"/>
  <c r="B120" i="32"/>
  <c r="B246" i="32" s="1"/>
  <c r="B289" i="32" s="1"/>
  <c r="K119" i="32"/>
  <c r="K245" i="32"/>
  <c r="K288" i="32" s="1"/>
  <c r="J119" i="32"/>
  <c r="J245" i="32" s="1"/>
  <c r="J288" i="32"/>
  <c r="H119" i="32"/>
  <c r="H245" i="32" s="1"/>
  <c r="H288" i="32" s="1"/>
  <c r="G119" i="32"/>
  <c r="G245" i="32" s="1"/>
  <c r="G288" i="32"/>
  <c r="F119" i="32"/>
  <c r="F245" i="32"/>
  <c r="F288" i="32" s="1"/>
  <c r="E119" i="32"/>
  <c r="E245" i="32" s="1"/>
  <c r="E288" i="32"/>
  <c r="C119" i="32"/>
  <c r="C245" i="32"/>
  <c r="C288" i="32" s="1"/>
  <c r="B119" i="32"/>
  <c r="B245" i="32"/>
  <c r="B288" i="32"/>
  <c r="K118" i="32"/>
  <c r="K244" i="32"/>
  <c r="K287" i="32" s="1"/>
  <c r="J118" i="32"/>
  <c r="J244" i="32" s="1"/>
  <c r="J287" i="32" s="1"/>
  <c r="H118" i="32"/>
  <c r="H244" i="32"/>
  <c r="H287" i="32" s="1"/>
  <c r="G118" i="32"/>
  <c r="G244" i="32" s="1"/>
  <c r="G287" i="32"/>
  <c r="F118" i="32"/>
  <c r="F244" i="32"/>
  <c r="F287" i="32"/>
  <c r="E118" i="32"/>
  <c r="E244" i="32" s="1"/>
  <c r="E287" i="32" s="1"/>
  <c r="C118" i="32"/>
  <c r="C244" i="32"/>
  <c r="C287" i="32" s="1"/>
  <c r="B118" i="32"/>
  <c r="B244" i="32" s="1"/>
  <c r="B287" i="32" s="1"/>
  <c r="K117" i="32"/>
  <c r="K243" i="32"/>
  <c r="K286" i="32" s="1"/>
  <c r="J117" i="32"/>
  <c r="J243" i="32" s="1"/>
  <c r="J286" i="32"/>
  <c r="H117" i="32"/>
  <c r="H243" i="32"/>
  <c r="H286" i="32" s="1"/>
  <c r="G117" i="32"/>
  <c r="G243" i="32" s="1"/>
  <c r="G286" i="32"/>
  <c r="F117" i="32"/>
  <c r="F243" i="32"/>
  <c r="F286" i="32" s="1"/>
  <c r="E117" i="32"/>
  <c r="E243" i="32" s="1"/>
  <c r="E286" i="32"/>
  <c r="C117" i="32"/>
  <c r="C243" i="32"/>
  <c r="C286" i="32" s="1"/>
  <c r="B117" i="32"/>
  <c r="B243" i="32"/>
  <c r="B286" i="32" s="1"/>
  <c r="K116" i="32"/>
  <c r="K242" i="32"/>
  <c r="K285" i="32" s="1"/>
  <c r="J116" i="32"/>
  <c r="J242" i="32" s="1"/>
  <c r="J285" i="32"/>
  <c r="H116" i="32"/>
  <c r="H242" i="32"/>
  <c r="H285" i="32" s="1"/>
  <c r="G116" i="32"/>
  <c r="G242" i="32" s="1"/>
  <c r="G285" i="32" s="1"/>
  <c r="F116" i="32"/>
  <c r="F242" i="32"/>
  <c r="F285" i="32"/>
  <c r="E116" i="32"/>
  <c r="E242" i="32" s="1"/>
  <c r="E285" i="32" s="1"/>
  <c r="C116" i="32"/>
  <c r="C242" i="32"/>
  <c r="C285" i="32" s="1"/>
  <c r="C295" i="32" s="1"/>
  <c r="B116" i="32"/>
  <c r="B242" i="32" s="1"/>
  <c r="B285" i="32" s="1"/>
  <c r="K115" i="32"/>
  <c r="K241" i="32"/>
  <c r="K284" i="32" s="1"/>
  <c r="K295" i="32" s="1"/>
  <c r="J115" i="32"/>
  <c r="J241" i="32" s="1"/>
  <c r="J284" i="32"/>
  <c r="H115" i="32"/>
  <c r="H241" i="32" s="1"/>
  <c r="H284" i="32" s="1"/>
  <c r="G115" i="32"/>
  <c r="G241" i="32" s="1"/>
  <c r="G284" i="32"/>
  <c r="F115" i="32"/>
  <c r="F241" i="32"/>
  <c r="F284" i="32" s="1"/>
  <c r="E115" i="32"/>
  <c r="E241" i="32" s="1"/>
  <c r="E284" i="32"/>
  <c r="C115" i="32"/>
  <c r="C241" i="32"/>
  <c r="C284" i="32" s="1"/>
  <c r="B115" i="32"/>
  <c r="B241" i="32"/>
  <c r="B284" i="32"/>
  <c r="K114" i="32"/>
  <c r="K240" i="32"/>
  <c r="K283" i="32" s="1"/>
  <c r="J114" i="32"/>
  <c r="J240" i="32"/>
  <c r="J283" i="32"/>
  <c r="H114" i="32"/>
  <c r="H240" i="32"/>
  <c r="H283" i="32" s="1"/>
  <c r="G114" i="32"/>
  <c r="G240" i="32"/>
  <c r="G283" i="32" s="1"/>
  <c r="G295" i="32" s="1"/>
  <c r="F114" i="32"/>
  <c r="F240" i="32"/>
  <c r="F283" i="32" s="1"/>
  <c r="E114" i="32"/>
  <c r="E240" i="32"/>
  <c r="E283" i="32" s="1"/>
  <c r="C114" i="32"/>
  <c r="C240" i="32"/>
  <c r="C283" i="32" s="1"/>
  <c r="B114" i="32"/>
  <c r="B240" i="32"/>
  <c r="B283" i="32"/>
  <c r="K113" i="32"/>
  <c r="K239" i="32"/>
  <c r="K281" i="32" s="1"/>
  <c r="J113" i="32"/>
  <c r="J239" i="32" s="1"/>
  <c r="J281" i="32"/>
  <c r="H113" i="32"/>
  <c r="H239" i="32"/>
  <c r="H281" i="32" s="1"/>
  <c r="G113" i="32"/>
  <c r="G239" i="32" s="1"/>
  <c r="G281" i="32" s="1"/>
  <c r="F113" i="32"/>
  <c r="F239" i="32"/>
  <c r="F281" i="32"/>
  <c r="E113" i="32"/>
  <c r="C113" i="32"/>
  <c r="C239" i="32"/>
  <c r="C281" i="32" s="1"/>
  <c r="B113" i="32"/>
  <c r="B239" i="32" s="1"/>
  <c r="B281" i="32" s="1"/>
  <c r="K112" i="32"/>
  <c r="K238" i="32"/>
  <c r="K280" i="32" s="1"/>
  <c r="J112" i="32"/>
  <c r="J238" i="32" s="1"/>
  <c r="J280" i="32"/>
  <c r="H112" i="32"/>
  <c r="G112" i="32"/>
  <c r="G238" i="32" s="1"/>
  <c r="G280" i="32"/>
  <c r="F112" i="32"/>
  <c r="F238" i="32"/>
  <c r="F280" i="32" s="1"/>
  <c r="E112" i="32"/>
  <c r="E238" i="32" s="1"/>
  <c r="E280" i="32"/>
  <c r="C112" i="32"/>
  <c r="C238" i="32"/>
  <c r="C280" i="32" s="1"/>
  <c r="B112" i="32"/>
  <c r="B238" i="32"/>
  <c r="B280" i="32"/>
  <c r="K111" i="32"/>
  <c r="K237" i="32"/>
  <c r="K279" i="32" s="1"/>
  <c r="J111" i="32"/>
  <c r="J237" i="32" s="1"/>
  <c r="J279" i="32" s="1"/>
  <c r="H111" i="32"/>
  <c r="H237" i="32"/>
  <c r="H279" i="32" s="1"/>
  <c r="G111" i="32"/>
  <c r="G237" i="32" s="1"/>
  <c r="G279" i="32"/>
  <c r="F111" i="32"/>
  <c r="F237" i="32"/>
  <c r="F279" i="32"/>
  <c r="E111" i="32"/>
  <c r="E237" i="32" s="1"/>
  <c r="E279" i="32" s="1"/>
  <c r="C111" i="32"/>
  <c r="C237" i="32"/>
  <c r="C279" i="32" s="1"/>
  <c r="B111" i="32"/>
  <c r="B237" i="32" s="1"/>
  <c r="B279" i="32" s="1"/>
  <c r="K110" i="32"/>
  <c r="K236" i="32"/>
  <c r="K278" i="32" s="1"/>
  <c r="J110" i="32"/>
  <c r="J236" i="32" s="1"/>
  <c r="J278" i="32"/>
  <c r="H110" i="32"/>
  <c r="H236" i="32"/>
  <c r="H278" i="32" s="1"/>
  <c r="G110" i="32"/>
  <c r="G236" i="32" s="1"/>
  <c r="G278" i="32"/>
  <c r="F110" i="32"/>
  <c r="F236" i="32"/>
  <c r="F278" i="32" s="1"/>
  <c r="E110" i="32"/>
  <c r="E236" i="32" s="1"/>
  <c r="E278" i="32"/>
  <c r="C110" i="32"/>
  <c r="C236" i="32"/>
  <c r="C278" i="32" s="1"/>
  <c r="B110" i="32"/>
  <c r="B236" i="32"/>
  <c r="B278" i="32" s="1"/>
  <c r="K109" i="32"/>
  <c r="K235" i="32"/>
  <c r="K277" i="32" s="1"/>
  <c r="J109" i="32"/>
  <c r="J235" i="32"/>
  <c r="J277" i="32" s="1"/>
  <c r="H109" i="32"/>
  <c r="H235" i="32"/>
  <c r="H277" i="32" s="1"/>
  <c r="G109" i="32"/>
  <c r="G235" i="32" s="1"/>
  <c r="G277" i="32" s="1"/>
  <c r="F109" i="32"/>
  <c r="F235" i="32"/>
  <c r="F277" i="32"/>
  <c r="E109" i="32"/>
  <c r="E235" i="32" s="1"/>
  <c r="E277" i="32"/>
  <c r="C109" i="32"/>
  <c r="C235" i="32"/>
  <c r="C277" i="32" s="1"/>
  <c r="B109" i="32"/>
  <c r="B235" i="32"/>
  <c r="B277" i="32"/>
  <c r="K108" i="32"/>
  <c r="K234" i="32"/>
  <c r="K276" i="32" s="1"/>
  <c r="J108" i="32"/>
  <c r="J234" i="32" s="1"/>
  <c r="J276" i="32" s="1"/>
  <c r="H108" i="32"/>
  <c r="H234" i="32"/>
  <c r="H276" i="32" s="1"/>
  <c r="G108" i="32"/>
  <c r="G234" i="32" s="1"/>
  <c r="G276" i="32" s="1"/>
  <c r="F108" i="32"/>
  <c r="F234" i="32" s="1"/>
  <c r="F276" i="32" s="1"/>
  <c r="E108" i="32"/>
  <c r="E234" i="32"/>
  <c r="E276" i="32"/>
  <c r="C108" i="32"/>
  <c r="C234" i="32"/>
  <c r="C276" i="32"/>
  <c r="B108" i="32"/>
  <c r="B234" i="32" s="1"/>
  <c r="B276" i="32" s="1"/>
  <c r="K107" i="32"/>
  <c r="K233" i="32"/>
  <c r="K275" i="32" s="1"/>
  <c r="J107" i="32"/>
  <c r="J233" i="32"/>
  <c r="J275" i="32" s="1"/>
  <c r="H107" i="32"/>
  <c r="H233" i="32"/>
  <c r="H275" i="32"/>
  <c r="G107" i="32"/>
  <c r="G233" i="32" s="1"/>
  <c r="G275" i="32" s="1"/>
  <c r="F107" i="32"/>
  <c r="F233" i="32" s="1"/>
  <c r="F275" i="32" s="1"/>
  <c r="E107" i="32"/>
  <c r="E233" i="32"/>
  <c r="E275" i="32"/>
  <c r="C107" i="32"/>
  <c r="C233" i="32"/>
  <c r="C275" i="32"/>
  <c r="B107" i="32"/>
  <c r="B233" i="32" s="1"/>
  <c r="B275" i="32" s="1"/>
  <c r="K106" i="32"/>
  <c r="K232" i="32"/>
  <c r="K274" i="32" s="1"/>
  <c r="J106" i="32"/>
  <c r="J232" i="32"/>
  <c r="J274" i="32" s="1"/>
  <c r="H106" i="32"/>
  <c r="H232" i="32"/>
  <c r="H274" i="32"/>
  <c r="G106" i="32"/>
  <c r="F106" i="32"/>
  <c r="F232" i="32" s="1"/>
  <c r="F274" i="32" s="1"/>
  <c r="E106" i="32"/>
  <c r="E232" i="32"/>
  <c r="E274" i="32"/>
  <c r="C106" i="32"/>
  <c r="C232" i="32"/>
  <c r="C274" i="32"/>
  <c r="B106" i="32"/>
  <c r="B232" i="32" s="1"/>
  <c r="B274" i="32" s="1"/>
  <c r="K105" i="32"/>
  <c r="K231" i="32"/>
  <c r="K273" i="32" s="1"/>
  <c r="J105" i="32"/>
  <c r="J231" i="32" s="1"/>
  <c r="J273" i="32" s="1"/>
  <c r="H105" i="32"/>
  <c r="H231" i="32"/>
  <c r="H273" i="32"/>
  <c r="G105" i="32"/>
  <c r="G231" i="32" s="1"/>
  <c r="G273" i="32" s="1"/>
  <c r="F105" i="32"/>
  <c r="F231" i="32" s="1"/>
  <c r="F273" i="32" s="1"/>
  <c r="E105" i="32"/>
  <c r="E231" i="32"/>
  <c r="E273" i="32"/>
  <c r="C105" i="32"/>
  <c r="C231" i="32"/>
  <c r="C273" i="32"/>
  <c r="B105" i="32"/>
  <c r="B231" i="32" s="1"/>
  <c r="B273" i="32" s="1"/>
  <c r="K104" i="32"/>
  <c r="K230" i="32"/>
  <c r="K272" i="32" s="1"/>
  <c r="J104" i="32"/>
  <c r="J230" i="32"/>
  <c r="J272" i="32" s="1"/>
  <c r="H104" i="32"/>
  <c r="H230" i="32"/>
  <c r="H272" i="32"/>
  <c r="G104" i="32"/>
  <c r="G230" i="32" s="1"/>
  <c r="G272" i="32" s="1"/>
  <c r="F104" i="32"/>
  <c r="E104" i="32"/>
  <c r="E230" i="32"/>
  <c r="E272" i="32"/>
  <c r="C104" i="32"/>
  <c r="C230" i="32"/>
  <c r="C272" i="32" s="1"/>
  <c r="C282" i="32" s="1"/>
  <c r="B104" i="32"/>
  <c r="B230" i="32" s="1"/>
  <c r="B272" i="32" s="1"/>
  <c r="K103" i="32"/>
  <c r="K229" i="32"/>
  <c r="K271" i="32" s="1"/>
  <c r="J103" i="32"/>
  <c r="J229" i="32" s="1"/>
  <c r="J271" i="32" s="1"/>
  <c r="H103" i="32"/>
  <c r="H229" i="32"/>
  <c r="H271" i="32"/>
  <c r="G103" i="32"/>
  <c r="G229" i="32" s="1"/>
  <c r="G271" i="32"/>
  <c r="F103" i="32"/>
  <c r="F229" i="32" s="1"/>
  <c r="F271" i="32" s="1"/>
  <c r="E103" i="32"/>
  <c r="E229" i="32"/>
  <c r="E271" i="32"/>
  <c r="C103" i="32"/>
  <c r="C229" i="32"/>
  <c r="C271" i="32"/>
  <c r="B103" i="32"/>
  <c r="B229" i="32" s="1"/>
  <c r="B271" i="32" s="1"/>
  <c r="K102" i="32"/>
  <c r="K228" i="32"/>
  <c r="K270" i="32" s="1"/>
  <c r="K282" i="32" s="1"/>
  <c r="J102" i="32"/>
  <c r="J228" i="32" s="1"/>
  <c r="J270" i="32" s="1"/>
  <c r="H102" i="32"/>
  <c r="H228" i="32"/>
  <c r="H270" i="32" s="1"/>
  <c r="G102" i="32"/>
  <c r="G228" i="32" s="1"/>
  <c r="G270" i="32" s="1"/>
  <c r="F102" i="32"/>
  <c r="F228" i="32"/>
  <c r="F270" i="32" s="1"/>
  <c r="E102" i="32"/>
  <c r="E228" i="32" s="1"/>
  <c r="E270" i="32" s="1"/>
  <c r="C102" i="32"/>
  <c r="C228" i="32"/>
  <c r="C270" i="32" s="1"/>
  <c r="B102" i="32"/>
  <c r="B228" i="32" s="1"/>
  <c r="B270" i="32" s="1"/>
  <c r="K101" i="32"/>
  <c r="K227" i="32"/>
  <c r="K268" i="32" s="1"/>
  <c r="J101" i="32"/>
  <c r="J227" i="32"/>
  <c r="J268" i="32" s="1"/>
  <c r="H101" i="32"/>
  <c r="H227" i="32"/>
  <c r="H268" i="32"/>
  <c r="G101" i="32"/>
  <c r="G227" i="32" s="1"/>
  <c r="G268" i="32" s="1"/>
  <c r="F101" i="32"/>
  <c r="F227" i="32" s="1"/>
  <c r="F268" i="32" s="1"/>
  <c r="E101" i="32"/>
  <c r="E227" i="32"/>
  <c r="E268" i="32"/>
  <c r="C101" i="32"/>
  <c r="C227" i="32"/>
  <c r="C268" i="32"/>
  <c r="B101" i="32"/>
  <c r="B227" i="32" s="1"/>
  <c r="B268" i="32" s="1"/>
  <c r="K100" i="32"/>
  <c r="K226" i="32"/>
  <c r="K267" i="32" s="1"/>
  <c r="J100" i="32"/>
  <c r="J226" i="32"/>
  <c r="J267" i="32" s="1"/>
  <c r="H100" i="32"/>
  <c r="H226" i="32"/>
  <c r="H267" i="32"/>
  <c r="G100" i="32"/>
  <c r="G226" i="32" s="1"/>
  <c r="G267" i="32"/>
  <c r="F100" i="32"/>
  <c r="F226" i="32" s="1"/>
  <c r="F267" i="32" s="1"/>
  <c r="E100" i="32"/>
  <c r="E226" i="32"/>
  <c r="E267" i="32"/>
  <c r="C100" i="32"/>
  <c r="C226" i="32"/>
  <c r="C267" i="32" s="1"/>
  <c r="B100" i="32"/>
  <c r="B226" i="32" s="1"/>
  <c r="B267" i="32" s="1"/>
  <c r="K99" i="32"/>
  <c r="K225" i="32"/>
  <c r="K266" i="32" s="1"/>
  <c r="J99" i="32"/>
  <c r="J225" i="32" s="1"/>
  <c r="J266" i="32" s="1"/>
  <c r="H99" i="32"/>
  <c r="H225" i="32"/>
  <c r="H266" i="32"/>
  <c r="G99" i="32"/>
  <c r="G225" i="32" s="1"/>
  <c r="G266" i="32" s="1"/>
  <c r="F99" i="32"/>
  <c r="F225" i="32" s="1"/>
  <c r="F266" i="32" s="1"/>
  <c r="E99" i="32"/>
  <c r="E225" i="32"/>
  <c r="E266" i="32"/>
  <c r="C99" i="32"/>
  <c r="C225" i="32"/>
  <c r="C266" i="32"/>
  <c r="B99" i="32"/>
  <c r="B225" i="32" s="1"/>
  <c r="B266" i="32" s="1"/>
  <c r="K98" i="32"/>
  <c r="K224" i="32"/>
  <c r="K265" i="32" s="1"/>
  <c r="J98" i="32"/>
  <c r="J224" i="32"/>
  <c r="J265" i="32" s="1"/>
  <c r="H98" i="32"/>
  <c r="H224" i="32"/>
  <c r="H265" i="32"/>
  <c r="G98" i="32"/>
  <c r="G224" i="32" s="1"/>
  <c r="G265" i="32"/>
  <c r="F98" i="32"/>
  <c r="F224" i="32" s="1"/>
  <c r="F265" i="32" s="1"/>
  <c r="E98" i="32"/>
  <c r="E224" i="32"/>
  <c r="E265" i="32"/>
  <c r="C98" i="32"/>
  <c r="C224" i="32"/>
  <c r="C265" i="32" s="1"/>
  <c r="B98" i="32"/>
  <c r="B224" i="32" s="1"/>
  <c r="B265" i="32" s="1"/>
  <c r="K97" i="32"/>
  <c r="K223" i="32"/>
  <c r="K264" i="32" s="1"/>
  <c r="J97" i="32"/>
  <c r="J223" i="32"/>
  <c r="J264" i="32" s="1"/>
  <c r="H97" i="32"/>
  <c r="H223" i="32"/>
  <c r="H264" i="32"/>
  <c r="G97" i="32"/>
  <c r="G223" i="32" s="1"/>
  <c r="G264" i="32"/>
  <c r="F97" i="32"/>
  <c r="F223" i="32" s="1"/>
  <c r="F264" i="32" s="1"/>
  <c r="E97" i="32"/>
  <c r="E223" i="32"/>
  <c r="E264" i="32"/>
  <c r="C97" i="32"/>
  <c r="C223" i="32"/>
  <c r="C264" i="32"/>
  <c r="B97" i="32"/>
  <c r="B223" i="32" s="1"/>
  <c r="B264" i="32" s="1"/>
  <c r="K96" i="32"/>
  <c r="K222" i="32"/>
  <c r="K263" i="32" s="1"/>
  <c r="J96" i="32"/>
  <c r="J222" i="32" s="1"/>
  <c r="J263" i="32" s="1"/>
  <c r="H96" i="32"/>
  <c r="H222" i="32"/>
  <c r="H263" i="32"/>
  <c r="G96" i="32"/>
  <c r="G222" i="32" s="1"/>
  <c r="G263" i="32" s="1"/>
  <c r="F96" i="32"/>
  <c r="F222" i="32" s="1"/>
  <c r="F263" i="32" s="1"/>
  <c r="E96" i="32"/>
  <c r="E222" i="32"/>
  <c r="E263" i="32"/>
  <c r="C96" i="32"/>
  <c r="C222" i="32"/>
  <c r="C263" i="32"/>
  <c r="B96" i="32"/>
  <c r="B222" i="32" s="1"/>
  <c r="B263" i="32" s="1"/>
  <c r="K95" i="32"/>
  <c r="K221" i="32"/>
  <c r="K262" i="32" s="1"/>
  <c r="J95" i="32"/>
  <c r="J221" i="32"/>
  <c r="J262" i="32" s="1"/>
  <c r="H95" i="32"/>
  <c r="H221" i="32"/>
  <c r="H262" i="32"/>
  <c r="G95" i="32"/>
  <c r="G221" i="32" s="1"/>
  <c r="G262" i="32"/>
  <c r="F95" i="32"/>
  <c r="F221" i="32" s="1"/>
  <c r="F262" i="32" s="1"/>
  <c r="E95" i="32"/>
  <c r="E221" i="32"/>
  <c r="E262" i="32"/>
  <c r="C95" i="32"/>
  <c r="C221" i="32"/>
  <c r="C262" i="32" s="1"/>
  <c r="B95" i="32"/>
  <c r="B221" i="32" s="1"/>
  <c r="B262" i="32" s="1"/>
  <c r="K94" i="32"/>
  <c r="K220" i="32"/>
  <c r="K261" i="32" s="1"/>
  <c r="J94" i="32"/>
  <c r="J220" i="32" s="1"/>
  <c r="J261" i="32" s="1"/>
  <c r="H94" i="32"/>
  <c r="H220" i="32"/>
  <c r="H261" i="32"/>
  <c r="G94" i="32"/>
  <c r="G220" i="32" s="1"/>
  <c r="G261" i="32"/>
  <c r="F94" i="32"/>
  <c r="F220" i="32" s="1"/>
  <c r="F261" i="32" s="1"/>
  <c r="E94" i="32"/>
  <c r="E220" i="32"/>
  <c r="E261" i="32"/>
  <c r="C94" i="32"/>
  <c r="C220" i="32"/>
  <c r="C261" i="32"/>
  <c r="B94" i="32"/>
  <c r="B220" i="32" s="1"/>
  <c r="B261" i="32" s="1"/>
  <c r="K93" i="32"/>
  <c r="K219" i="32"/>
  <c r="K260" i="32" s="1"/>
  <c r="J93" i="32"/>
  <c r="J219" i="32"/>
  <c r="J260" i="32" s="1"/>
  <c r="H93" i="32"/>
  <c r="H219" i="32"/>
  <c r="H260" i="32"/>
  <c r="G93" i="32"/>
  <c r="G219" i="32" s="1"/>
  <c r="G260" i="32" s="1"/>
  <c r="F93" i="32"/>
  <c r="F219" i="32" s="1"/>
  <c r="F260" i="32" s="1"/>
  <c r="E93" i="32"/>
  <c r="E219" i="32"/>
  <c r="E260" i="32"/>
  <c r="C93" i="32"/>
  <c r="C219" i="32"/>
  <c r="C260" i="32" s="1"/>
  <c r="B93" i="32"/>
  <c r="B219" i="32" s="1"/>
  <c r="B260" i="32" s="1"/>
  <c r="K92" i="32"/>
  <c r="K218" i="32"/>
  <c r="K259" i="32" s="1"/>
  <c r="J92" i="32"/>
  <c r="J218" i="32" s="1"/>
  <c r="J259" i="32" s="1"/>
  <c r="H92" i="32"/>
  <c r="H218" i="32"/>
  <c r="H259" i="32"/>
  <c r="G92" i="32"/>
  <c r="G218" i="32" s="1"/>
  <c r="G259" i="32"/>
  <c r="F92" i="32"/>
  <c r="F218" i="32" s="1"/>
  <c r="F259" i="32" s="1"/>
  <c r="E92" i="32"/>
  <c r="E218" i="32"/>
  <c r="E259" i="32"/>
  <c r="C92" i="32"/>
  <c r="C218" i="32"/>
  <c r="C259" i="32"/>
  <c r="B92" i="32"/>
  <c r="K91" i="32"/>
  <c r="K217" i="32"/>
  <c r="K258" i="32" s="1"/>
  <c r="J91" i="32"/>
  <c r="J217" i="32" s="1"/>
  <c r="J258" i="32" s="1"/>
  <c r="H91" i="32"/>
  <c r="H217" i="32" s="1"/>
  <c r="H258" i="32" s="1"/>
  <c r="G91" i="32"/>
  <c r="G217" i="32" s="1"/>
  <c r="G258" i="32"/>
  <c r="F91" i="32"/>
  <c r="F217" i="32"/>
  <c r="F258" i="32" s="1"/>
  <c r="E91" i="32"/>
  <c r="E217" i="32"/>
  <c r="E258" i="32"/>
  <c r="C91" i="32"/>
  <c r="C217" i="32"/>
  <c r="C258" i="32"/>
  <c r="B91" i="32"/>
  <c r="B217" i="32" s="1"/>
  <c r="B258" i="32" s="1"/>
  <c r="K90" i="32"/>
  <c r="K216" i="32"/>
  <c r="K257" i="32" s="1"/>
  <c r="J90" i="32"/>
  <c r="J216" i="32"/>
  <c r="J257" i="32" s="1"/>
  <c r="H90" i="32"/>
  <c r="H216" i="32"/>
  <c r="H257" i="32"/>
  <c r="H269" i="32"/>
  <c r="G90" i="32"/>
  <c r="G216" i="32"/>
  <c r="G257" i="32" s="1"/>
  <c r="F90" i="32"/>
  <c r="F216" i="32"/>
  <c r="F257" i="32"/>
  <c r="E90" i="32"/>
  <c r="E216" i="32"/>
  <c r="E257" i="32" s="1"/>
  <c r="E269" i="32" s="1"/>
  <c r="C90" i="32"/>
  <c r="C216" i="32"/>
  <c r="C257" i="32" s="1"/>
  <c r="C269" i="32" s="1"/>
  <c r="B90" i="32"/>
  <c r="B216" i="32" s="1"/>
  <c r="B257" i="32" s="1"/>
  <c r="K84" i="32"/>
  <c r="J84" i="32"/>
  <c r="H84" i="32"/>
  <c r="G84" i="32"/>
  <c r="F84" i="32"/>
  <c r="E84" i="32"/>
  <c r="C84" i="32"/>
  <c r="B84" i="32"/>
  <c r="K42" i="32"/>
  <c r="J42" i="32"/>
  <c r="H42" i="32"/>
  <c r="G42" i="32"/>
  <c r="F42" i="32"/>
  <c r="E42" i="32"/>
  <c r="C42" i="32"/>
  <c r="B42" i="32"/>
  <c r="N210" i="31"/>
  <c r="M210" i="31"/>
  <c r="L210" i="31"/>
  <c r="J210" i="31"/>
  <c r="I210" i="31"/>
  <c r="H210" i="31"/>
  <c r="G210" i="31"/>
  <c r="F210" i="31"/>
  <c r="E210" i="31"/>
  <c r="N168" i="31"/>
  <c r="M168" i="31"/>
  <c r="L168" i="31"/>
  <c r="J168" i="31"/>
  <c r="I168" i="31"/>
  <c r="H168" i="31"/>
  <c r="G168" i="31"/>
  <c r="F168" i="31"/>
  <c r="E168" i="31"/>
  <c r="N125" i="31"/>
  <c r="N251" i="31"/>
  <c r="N294" i="31" s="1"/>
  <c r="M125" i="31"/>
  <c r="M251" i="31" s="1"/>
  <c r="M294" i="31" s="1"/>
  <c r="L125" i="31"/>
  <c r="L251" i="31"/>
  <c r="L294" i="31"/>
  <c r="J125" i="31"/>
  <c r="J251" i="31" s="1"/>
  <c r="J294" i="31" s="1"/>
  <c r="I125" i="31"/>
  <c r="I251" i="31" s="1"/>
  <c r="I294" i="31" s="1"/>
  <c r="H125" i="31"/>
  <c r="H251" i="31"/>
  <c r="H294" i="31" s="1"/>
  <c r="G125" i="31"/>
  <c r="G251" i="31"/>
  <c r="G294" i="31" s="1"/>
  <c r="F125" i="31"/>
  <c r="F251" i="31"/>
  <c r="F294" i="31"/>
  <c r="E125" i="31"/>
  <c r="E251" i="31"/>
  <c r="E294" i="31" s="1"/>
  <c r="N124" i="31"/>
  <c r="N250" i="31" s="1"/>
  <c r="N293" i="31" s="1"/>
  <c r="M124" i="31"/>
  <c r="M250" i="31"/>
  <c r="M293" i="31"/>
  <c r="L124" i="31"/>
  <c r="L250" i="31"/>
  <c r="L293" i="31"/>
  <c r="J124" i="31"/>
  <c r="J250" i="31" s="1"/>
  <c r="J293" i="31" s="1"/>
  <c r="I124" i="31"/>
  <c r="I250" i="31"/>
  <c r="I293" i="31" s="1"/>
  <c r="H124" i="31"/>
  <c r="H250" i="31" s="1"/>
  <c r="H293" i="31" s="1"/>
  <c r="G124" i="31"/>
  <c r="G250" i="31"/>
  <c r="G293" i="31"/>
  <c r="F124" i="31"/>
  <c r="F250" i="31"/>
  <c r="F293" i="31" s="1"/>
  <c r="E124" i="31"/>
  <c r="E250" i="31" s="1"/>
  <c r="E293" i="31" s="1"/>
  <c r="N123" i="31"/>
  <c r="N249" i="31"/>
  <c r="N292" i="31"/>
  <c r="M123" i="31"/>
  <c r="M249" i="31"/>
  <c r="M292" i="31"/>
  <c r="L123" i="31"/>
  <c r="L249" i="31" s="1"/>
  <c r="L292" i="31" s="1"/>
  <c r="J123" i="31"/>
  <c r="J249" i="31" s="1"/>
  <c r="J292" i="31" s="1"/>
  <c r="I123" i="31"/>
  <c r="I249" i="31" s="1"/>
  <c r="I292" i="31" s="1"/>
  <c r="H123" i="31"/>
  <c r="H249" i="31"/>
  <c r="H292" i="31"/>
  <c r="G123" i="31"/>
  <c r="G249" i="31" s="1"/>
  <c r="G292" i="31" s="1"/>
  <c r="F123" i="31"/>
  <c r="F249" i="31" s="1"/>
  <c r="F292" i="31" s="1"/>
  <c r="E123" i="31"/>
  <c r="E249" i="31"/>
  <c r="E292" i="31"/>
  <c r="N122" i="31"/>
  <c r="N248" i="31"/>
  <c r="N291" i="31" s="1"/>
  <c r="M122" i="31"/>
  <c r="M248" i="31" s="1"/>
  <c r="M291" i="31" s="1"/>
  <c r="L122" i="31"/>
  <c r="L248" i="31" s="1"/>
  <c r="L291" i="31" s="1"/>
  <c r="J122" i="31"/>
  <c r="J248" i="31" s="1"/>
  <c r="J291" i="31" s="1"/>
  <c r="I122" i="31"/>
  <c r="I248" i="31"/>
  <c r="I291" i="31"/>
  <c r="H122" i="31"/>
  <c r="H248" i="31" s="1"/>
  <c r="H291" i="31" s="1"/>
  <c r="G122" i="31"/>
  <c r="G248" i="31" s="1"/>
  <c r="G291" i="31" s="1"/>
  <c r="F122" i="31"/>
  <c r="F248" i="31"/>
  <c r="F291" i="31" s="1"/>
  <c r="E122" i="31"/>
  <c r="E248" i="31"/>
  <c r="E291" i="31" s="1"/>
  <c r="N121" i="31"/>
  <c r="N247" i="31" s="1"/>
  <c r="N290" i="31" s="1"/>
  <c r="M121" i="31"/>
  <c r="M247" i="31" s="1"/>
  <c r="M290" i="31" s="1"/>
  <c r="L121" i="31"/>
  <c r="L247" i="31"/>
  <c r="L290" i="31" s="1"/>
  <c r="J121" i="31"/>
  <c r="J247" i="31"/>
  <c r="J290" i="31"/>
  <c r="I121" i="31"/>
  <c r="I247" i="31" s="1"/>
  <c r="I290" i="31" s="1"/>
  <c r="H121" i="31"/>
  <c r="H247" i="31" s="1"/>
  <c r="H290" i="31" s="1"/>
  <c r="G121" i="31"/>
  <c r="G247" i="31"/>
  <c r="G290" i="31" s="1"/>
  <c r="F121" i="31"/>
  <c r="F247" i="31"/>
  <c r="F290" i="31" s="1"/>
  <c r="E121" i="31"/>
  <c r="E247" i="31" s="1"/>
  <c r="E290" i="31" s="1"/>
  <c r="N120" i="31"/>
  <c r="N246" i="31"/>
  <c r="N289" i="31"/>
  <c r="M120" i="31"/>
  <c r="M246" i="31"/>
  <c r="M289" i="31" s="1"/>
  <c r="L120" i="31"/>
  <c r="L246" i="31"/>
  <c r="L289" i="31"/>
  <c r="J120" i="31"/>
  <c r="J246" i="31"/>
  <c r="J289" i="31"/>
  <c r="I120" i="31"/>
  <c r="I246" i="31" s="1"/>
  <c r="I289" i="31" s="1"/>
  <c r="H120" i="31"/>
  <c r="H246" i="31"/>
  <c r="H289" i="31" s="1"/>
  <c r="G120" i="31"/>
  <c r="G246" i="31" s="1"/>
  <c r="G289" i="31" s="1"/>
  <c r="F120" i="31"/>
  <c r="F246" i="31" s="1"/>
  <c r="F289" i="31" s="1"/>
  <c r="E120" i="31"/>
  <c r="E246" i="31"/>
  <c r="E289" i="31"/>
  <c r="N119" i="31"/>
  <c r="N245" i="31"/>
  <c r="N288" i="31" s="1"/>
  <c r="M119" i="31"/>
  <c r="M245" i="31"/>
  <c r="M288" i="31"/>
  <c r="L119" i="31"/>
  <c r="L245" i="31"/>
  <c r="L288" i="31"/>
  <c r="J119" i="31"/>
  <c r="J245" i="31" s="1"/>
  <c r="J288" i="31" s="1"/>
  <c r="I119" i="31"/>
  <c r="I245" i="31" s="1"/>
  <c r="I288" i="31" s="1"/>
  <c r="H119" i="31"/>
  <c r="G119" i="31"/>
  <c r="G245" i="31" s="1"/>
  <c r="G288" i="31" s="1"/>
  <c r="F119" i="31"/>
  <c r="F245" i="31" s="1"/>
  <c r="F288" i="31" s="1"/>
  <c r="E119" i="31"/>
  <c r="E245" i="31" s="1"/>
  <c r="E288" i="31" s="1"/>
  <c r="N118" i="31"/>
  <c r="N244" i="31"/>
  <c r="N287" i="31" s="1"/>
  <c r="M118" i="31"/>
  <c r="M244" i="31" s="1"/>
  <c r="M287" i="31" s="1"/>
  <c r="L118" i="31"/>
  <c r="L244" i="31" s="1"/>
  <c r="L287" i="31" s="1"/>
  <c r="J118" i="31"/>
  <c r="J244" i="31"/>
  <c r="J287" i="31"/>
  <c r="I118" i="31"/>
  <c r="I244" i="31"/>
  <c r="I287" i="31" s="1"/>
  <c r="H118" i="31"/>
  <c r="H244" i="31"/>
  <c r="H287" i="31" s="1"/>
  <c r="G118" i="31"/>
  <c r="G244" i="31"/>
  <c r="G287" i="31" s="1"/>
  <c r="F118" i="31"/>
  <c r="F244" i="31" s="1"/>
  <c r="F287" i="31" s="1"/>
  <c r="E118" i="31"/>
  <c r="E244" i="31" s="1"/>
  <c r="E287" i="31" s="1"/>
  <c r="N117" i="31"/>
  <c r="N243" i="31" s="1"/>
  <c r="N286" i="31" s="1"/>
  <c r="M117" i="31"/>
  <c r="M243" i="31"/>
  <c r="M286" i="31"/>
  <c r="L117" i="31"/>
  <c r="L243" i="31"/>
  <c r="L286" i="31"/>
  <c r="J117" i="31"/>
  <c r="J243" i="31"/>
  <c r="J286" i="31" s="1"/>
  <c r="I117" i="31"/>
  <c r="I243" i="31"/>
  <c r="I286" i="31" s="1"/>
  <c r="H117" i="31"/>
  <c r="H243" i="31"/>
  <c r="H286" i="31" s="1"/>
  <c r="G117" i="31"/>
  <c r="G243" i="31" s="1"/>
  <c r="G286" i="31" s="1"/>
  <c r="F117" i="31"/>
  <c r="F243" i="31" s="1"/>
  <c r="F286" i="31" s="1"/>
  <c r="E117" i="31"/>
  <c r="E243" i="31" s="1"/>
  <c r="E286" i="31" s="1"/>
  <c r="N116" i="31"/>
  <c r="N242" i="31"/>
  <c r="N285" i="31"/>
  <c r="M116" i="31"/>
  <c r="M242" i="31"/>
  <c r="M285" i="31"/>
  <c r="L116" i="31"/>
  <c r="L242" i="31"/>
  <c r="L285" i="31" s="1"/>
  <c r="J116" i="31"/>
  <c r="J242" i="31"/>
  <c r="J285" i="31" s="1"/>
  <c r="I116" i="31"/>
  <c r="I242" i="31"/>
  <c r="I285" i="31" s="1"/>
  <c r="H116" i="31"/>
  <c r="H242" i="31" s="1"/>
  <c r="H285" i="31" s="1"/>
  <c r="G116" i="31"/>
  <c r="G242" i="31" s="1"/>
  <c r="G285" i="31" s="1"/>
  <c r="F116" i="31"/>
  <c r="F242" i="31" s="1"/>
  <c r="F285" i="31" s="1"/>
  <c r="E116" i="31"/>
  <c r="E242" i="31"/>
  <c r="E285" i="31"/>
  <c r="N115" i="31"/>
  <c r="N241" i="31"/>
  <c r="N284" i="31"/>
  <c r="M115" i="31"/>
  <c r="M241" i="31"/>
  <c r="M284" i="31" s="1"/>
  <c r="L115" i="31"/>
  <c r="L241" i="31"/>
  <c r="L284" i="31" s="1"/>
  <c r="J115" i="31"/>
  <c r="J241" i="31"/>
  <c r="J284" i="31" s="1"/>
  <c r="I115" i="31"/>
  <c r="I241" i="31" s="1"/>
  <c r="I284" i="31" s="1"/>
  <c r="H115" i="31"/>
  <c r="H241" i="31" s="1"/>
  <c r="H284" i="31" s="1"/>
  <c r="G115" i="31"/>
  <c r="F115" i="31"/>
  <c r="F241" i="31"/>
  <c r="F284" i="31"/>
  <c r="E115" i="31"/>
  <c r="E241" i="31"/>
  <c r="E284" i="31"/>
  <c r="N114" i="31"/>
  <c r="N240" i="31"/>
  <c r="N283" i="31" s="1"/>
  <c r="N295" i="31" s="1"/>
  <c r="M114" i="31"/>
  <c r="M240" i="31"/>
  <c r="M283" i="31" s="1"/>
  <c r="L114" i="31"/>
  <c r="L240" i="31" s="1"/>
  <c r="L283" i="31" s="1"/>
  <c r="J114" i="31"/>
  <c r="J240" i="31"/>
  <c r="J283" i="31"/>
  <c r="I114" i="31"/>
  <c r="I240" i="31"/>
  <c r="I283" i="31" s="1"/>
  <c r="I295" i="31" s="1"/>
  <c r="H114" i="31"/>
  <c r="H240" i="31" s="1"/>
  <c r="H283" i="31" s="1"/>
  <c r="G114" i="31"/>
  <c r="G240" i="31"/>
  <c r="G283" i="31"/>
  <c r="F114" i="31"/>
  <c r="F240" i="31"/>
  <c r="F283" i="31" s="1"/>
  <c r="F295" i="31" s="1"/>
  <c r="E114" i="31"/>
  <c r="E240" i="31" s="1"/>
  <c r="E283" i="31" s="1"/>
  <c r="N113" i="31"/>
  <c r="N239" i="31" s="1"/>
  <c r="N281" i="31" s="1"/>
  <c r="M113" i="31"/>
  <c r="M239" i="31"/>
  <c r="M281" i="31"/>
  <c r="L113" i="31"/>
  <c r="L239" i="31"/>
  <c r="L281" i="31"/>
  <c r="J113" i="31"/>
  <c r="J239" i="31"/>
  <c r="J281" i="31" s="1"/>
  <c r="I113" i="31"/>
  <c r="I239" i="31"/>
  <c r="I281" i="31" s="1"/>
  <c r="H113" i="31"/>
  <c r="H239" i="31"/>
  <c r="H281" i="31" s="1"/>
  <c r="G113" i="31"/>
  <c r="G239" i="31" s="1"/>
  <c r="G281" i="31" s="1"/>
  <c r="F113" i="31"/>
  <c r="F239" i="31" s="1"/>
  <c r="F281" i="31" s="1"/>
  <c r="E113" i="31"/>
  <c r="E239" i="31" s="1"/>
  <c r="E281" i="31" s="1"/>
  <c r="N112" i="31"/>
  <c r="N238" i="31"/>
  <c r="N280" i="31"/>
  <c r="M112" i="31"/>
  <c r="M238" i="31"/>
  <c r="M280" i="31"/>
  <c r="L112" i="31"/>
  <c r="L238" i="31"/>
  <c r="L280" i="31" s="1"/>
  <c r="J112" i="31"/>
  <c r="J238" i="31"/>
  <c r="J280" i="31" s="1"/>
  <c r="I112" i="31"/>
  <c r="I238" i="31"/>
  <c r="I280" i="31" s="1"/>
  <c r="H112" i="31"/>
  <c r="H238" i="31" s="1"/>
  <c r="H280" i="31" s="1"/>
  <c r="G112" i="31"/>
  <c r="G238" i="31" s="1"/>
  <c r="G280" i="31" s="1"/>
  <c r="F112" i="31"/>
  <c r="F238" i="31" s="1"/>
  <c r="F280" i="31" s="1"/>
  <c r="E112" i="31"/>
  <c r="E238" i="31"/>
  <c r="E280" i="31"/>
  <c r="N111" i="31"/>
  <c r="N237" i="31"/>
  <c r="N279" i="31"/>
  <c r="M111" i="31"/>
  <c r="M237" i="31"/>
  <c r="M279" i="31" s="1"/>
  <c r="L111" i="31"/>
  <c r="L237" i="31"/>
  <c r="L279" i="31" s="1"/>
  <c r="J111" i="31"/>
  <c r="J237" i="31"/>
  <c r="J279" i="31" s="1"/>
  <c r="I111" i="31"/>
  <c r="I237" i="31" s="1"/>
  <c r="I279" i="31" s="1"/>
  <c r="H111" i="31"/>
  <c r="H237" i="31" s="1"/>
  <c r="H279" i="31" s="1"/>
  <c r="G111" i="31"/>
  <c r="G237" i="31" s="1"/>
  <c r="G279" i="31" s="1"/>
  <c r="F111" i="31"/>
  <c r="F237" i="31"/>
  <c r="F279" i="31"/>
  <c r="E111" i="31"/>
  <c r="E237" i="31"/>
  <c r="E279" i="31"/>
  <c r="N110" i="31"/>
  <c r="N236" i="31"/>
  <c r="N278" i="31" s="1"/>
  <c r="M110" i="31"/>
  <c r="M236" i="31"/>
  <c r="M278" i="31" s="1"/>
  <c r="L110" i="31"/>
  <c r="L236" i="31"/>
  <c r="L278" i="31" s="1"/>
  <c r="J110" i="31"/>
  <c r="J236" i="31" s="1"/>
  <c r="J278" i="31" s="1"/>
  <c r="I110" i="31"/>
  <c r="I236" i="31" s="1"/>
  <c r="I278" i="31" s="1"/>
  <c r="H110" i="31"/>
  <c r="H236" i="31" s="1"/>
  <c r="H278" i="31" s="1"/>
  <c r="G110" i="31"/>
  <c r="G236" i="31"/>
  <c r="G278" i="31"/>
  <c r="F110" i="31"/>
  <c r="F236" i="31"/>
  <c r="F278" i="31"/>
  <c r="E110" i="31"/>
  <c r="E236" i="31"/>
  <c r="E278" i="31" s="1"/>
  <c r="N109" i="31"/>
  <c r="N235" i="31"/>
  <c r="N277" i="31" s="1"/>
  <c r="M109" i="31"/>
  <c r="M235" i="31"/>
  <c r="M277" i="31" s="1"/>
  <c r="L109" i="31"/>
  <c r="L235" i="31" s="1"/>
  <c r="L277" i="31" s="1"/>
  <c r="J109" i="31"/>
  <c r="J235" i="31" s="1"/>
  <c r="J277" i="31" s="1"/>
  <c r="I109" i="31"/>
  <c r="I235" i="31" s="1"/>
  <c r="I277" i="31" s="1"/>
  <c r="H109" i="31"/>
  <c r="H235" i="31"/>
  <c r="H277" i="31"/>
  <c r="G109" i="31"/>
  <c r="G235" i="31"/>
  <c r="G277" i="31"/>
  <c r="F109" i="31"/>
  <c r="F235" i="31"/>
  <c r="F277" i="31" s="1"/>
  <c r="E109" i="31"/>
  <c r="E235" i="31"/>
  <c r="E277" i="31" s="1"/>
  <c r="N108" i="31"/>
  <c r="N234" i="31"/>
  <c r="N276" i="31" s="1"/>
  <c r="M108" i="31"/>
  <c r="M234" i="31" s="1"/>
  <c r="M276" i="31" s="1"/>
  <c r="L108" i="31"/>
  <c r="L234" i="31" s="1"/>
  <c r="L276" i="31" s="1"/>
  <c r="J108" i="31"/>
  <c r="J234" i="31" s="1"/>
  <c r="J276" i="31" s="1"/>
  <c r="I108" i="31"/>
  <c r="I234" i="31"/>
  <c r="I276" i="31"/>
  <c r="H108" i="31"/>
  <c r="H234" i="31"/>
  <c r="H276" i="31"/>
  <c r="G108" i="31"/>
  <c r="G234" i="31"/>
  <c r="G276" i="31" s="1"/>
  <c r="F108" i="31"/>
  <c r="F234" i="31"/>
  <c r="F276" i="31" s="1"/>
  <c r="E108" i="31"/>
  <c r="E234" i="31"/>
  <c r="E276" i="31" s="1"/>
  <c r="N107" i="31"/>
  <c r="N233" i="31" s="1"/>
  <c r="N275" i="31" s="1"/>
  <c r="M107" i="31"/>
  <c r="M233" i="31" s="1"/>
  <c r="M275" i="31" s="1"/>
  <c r="L107" i="31"/>
  <c r="L233" i="31" s="1"/>
  <c r="L275" i="31" s="1"/>
  <c r="J107" i="31"/>
  <c r="J233" i="31"/>
  <c r="J275" i="31"/>
  <c r="I107" i="31"/>
  <c r="I233" i="31"/>
  <c r="I275" i="31"/>
  <c r="H107" i="31"/>
  <c r="H233" i="31"/>
  <c r="H275" i="31" s="1"/>
  <c r="G107" i="31"/>
  <c r="G233" i="31"/>
  <c r="G275" i="31" s="1"/>
  <c r="F107" i="31"/>
  <c r="F233" i="31"/>
  <c r="F275" i="31" s="1"/>
  <c r="E107" i="31"/>
  <c r="E233" i="31" s="1"/>
  <c r="E275" i="31" s="1"/>
  <c r="N106" i="31"/>
  <c r="N232" i="31" s="1"/>
  <c r="N274" i="31" s="1"/>
  <c r="M106" i="31"/>
  <c r="M232" i="31" s="1"/>
  <c r="M274" i="31" s="1"/>
  <c r="L106" i="31"/>
  <c r="L232" i="31"/>
  <c r="L274" i="31"/>
  <c r="J106" i="31"/>
  <c r="J232" i="31"/>
  <c r="J274" i="31"/>
  <c r="I106" i="31"/>
  <c r="I232" i="31"/>
  <c r="I274" i="31" s="1"/>
  <c r="H106" i="31"/>
  <c r="H232" i="31"/>
  <c r="H274" i="31" s="1"/>
  <c r="G106" i="31"/>
  <c r="G232" i="31"/>
  <c r="G274" i="31" s="1"/>
  <c r="F106" i="31"/>
  <c r="F232" i="31" s="1"/>
  <c r="F274" i="31" s="1"/>
  <c r="E106" i="31"/>
  <c r="E232" i="31" s="1"/>
  <c r="E274" i="31" s="1"/>
  <c r="N105" i="31"/>
  <c r="N231" i="31" s="1"/>
  <c r="N273" i="31" s="1"/>
  <c r="M105" i="31"/>
  <c r="M231" i="31"/>
  <c r="M273" i="31"/>
  <c r="L105" i="31"/>
  <c r="L231" i="31"/>
  <c r="L273" i="31"/>
  <c r="J105" i="31"/>
  <c r="J231" i="31"/>
  <c r="J273" i="31" s="1"/>
  <c r="I105" i="31"/>
  <c r="I231" i="31"/>
  <c r="I273" i="31" s="1"/>
  <c r="H105" i="31"/>
  <c r="H231" i="31"/>
  <c r="H273" i="31" s="1"/>
  <c r="G105" i="31"/>
  <c r="G231" i="31" s="1"/>
  <c r="G273" i="31" s="1"/>
  <c r="F105" i="31"/>
  <c r="F231" i="31" s="1"/>
  <c r="F273" i="31" s="1"/>
  <c r="E105" i="31"/>
  <c r="E231" i="31" s="1"/>
  <c r="E273" i="31" s="1"/>
  <c r="N104" i="31"/>
  <c r="N230" i="31"/>
  <c r="N272" i="31"/>
  <c r="M104" i="31"/>
  <c r="M230" i="31"/>
  <c r="M272" i="31"/>
  <c r="L104" i="31"/>
  <c r="L230" i="31"/>
  <c r="L272" i="31" s="1"/>
  <c r="J104" i="31"/>
  <c r="J230" i="31" s="1"/>
  <c r="J272" i="31" s="1"/>
  <c r="I104" i="31"/>
  <c r="I230" i="31"/>
  <c r="I272" i="31" s="1"/>
  <c r="H104" i="31"/>
  <c r="H230" i="31" s="1"/>
  <c r="H272" i="31" s="1"/>
  <c r="G104" i="31"/>
  <c r="G230" i="31" s="1"/>
  <c r="G272" i="31"/>
  <c r="F104" i="31"/>
  <c r="F230" i="31" s="1"/>
  <c r="F272" i="31" s="1"/>
  <c r="E104" i="31"/>
  <c r="E230" i="31"/>
  <c r="E272" i="31" s="1"/>
  <c r="N103" i="31"/>
  <c r="N229" i="31"/>
  <c r="N271" i="31"/>
  <c r="M103" i="31"/>
  <c r="M229" i="31"/>
  <c r="M271" i="31" s="1"/>
  <c r="L103" i="31"/>
  <c r="L229" i="31"/>
  <c r="L271" i="31" s="1"/>
  <c r="J103" i="31"/>
  <c r="J229" i="31"/>
  <c r="J271" i="31" s="1"/>
  <c r="I103" i="31"/>
  <c r="I229" i="31" s="1"/>
  <c r="I271" i="31"/>
  <c r="H103" i="31"/>
  <c r="H229" i="31" s="1"/>
  <c r="H271" i="31" s="1"/>
  <c r="G103" i="31"/>
  <c r="G229" i="31" s="1"/>
  <c r="G271" i="31" s="1"/>
  <c r="F103" i="31"/>
  <c r="F229" i="31"/>
  <c r="F271" i="31"/>
  <c r="E103" i="31"/>
  <c r="E229" i="31"/>
  <c r="E271" i="31"/>
  <c r="N102" i="31"/>
  <c r="N228" i="31"/>
  <c r="N270" i="31" s="1"/>
  <c r="M102" i="31"/>
  <c r="M228" i="31" s="1"/>
  <c r="M270" i="31" s="1"/>
  <c r="M282" i="31" s="1"/>
  <c r="L102" i="31"/>
  <c r="L228" i="31" s="1"/>
  <c r="L270" i="31" s="1"/>
  <c r="J102" i="31"/>
  <c r="J228" i="31"/>
  <c r="J270" i="31" s="1"/>
  <c r="J282" i="31" s="1"/>
  <c r="I102" i="31"/>
  <c r="I228" i="31"/>
  <c r="I270" i="31" s="1"/>
  <c r="H102" i="31"/>
  <c r="H228" i="31" s="1"/>
  <c r="H270" i="31"/>
  <c r="G102" i="31"/>
  <c r="G228" i="31"/>
  <c r="G270" i="31" s="1"/>
  <c r="F102" i="31"/>
  <c r="F228" i="31"/>
  <c r="F270" i="31" s="1"/>
  <c r="F282" i="31" s="1"/>
  <c r="E102" i="31"/>
  <c r="E228" i="31" s="1"/>
  <c r="E270" i="31" s="1"/>
  <c r="N101" i="31"/>
  <c r="N227" i="31" s="1"/>
  <c r="N268" i="31" s="1"/>
  <c r="M101" i="31"/>
  <c r="M227" i="31"/>
  <c r="M268" i="31" s="1"/>
  <c r="L101" i="31"/>
  <c r="L227" i="31"/>
  <c r="L268" i="31"/>
  <c r="J101" i="31"/>
  <c r="J227" i="31"/>
  <c r="J268" i="31" s="1"/>
  <c r="I101" i="31"/>
  <c r="I227" i="31" s="1"/>
  <c r="I268" i="31" s="1"/>
  <c r="H101" i="31"/>
  <c r="H227" i="31"/>
  <c r="H268" i="31" s="1"/>
  <c r="G101" i="31"/>
  <c r="G227" i="31" s="1"/>
  <c r="G268" i="31"/>
  <c r="F101" i="31"/>
  <c r="F227" i="31" s="1"/>
  <c r="F268" i="31"/>
  <c r="E101" i="31"/>
  <c r="E227" i="31" s="1"/>
  <c r="E268" i="31" s="1"/>
  <c r="N100" i="31"/>
  <c r="N226" i="31"/>
  <c r="N267" i="31"/>
  <c r="M100" i="31"/>
  <c r="M226" i="31"/>
  <c r="M267" i="31" s="1"/>
  <c r="L100" i="31"/>
  <c r="L226" i="31"/>
  <c r="L267" i="31" s="1"/>
  <c r="J100" i="31"/>
  <c r="J226" i="31" s="1"/>
  <c r="J267" i="31" s="1"/>
  <c r="I100" i="31"/>
  <c r="I226" i="31" s="1"/>
  <c r="I267" i="31" s="1"/>
  <c r="H100" i="31"/>
  <c r="H226" i="31" s="1"/>
  <c r="H267" i="31" s="1"/>
  <c r="G100" i="31"/>
  <c r="G226" i="31" s="1"/>
  <c r="G267" i="31"/>
  <c r="F100" i="31"/>
  <c r="F226" i="31" s="1"/>
  <c r="F267" i="31" s="1"/>
  <c r="E100" i="31"/>
  <c r="E226" i="31"/>
  <c r="E267" i="31" s="1"/>
  <c r="N99" i="31"/>
  <c r="N225" i="31"/>
  <c r="N266" i="31"/>
  <c r="M99" i="31"/>
  <c r="M225" i="31"/>
  <c r="M266" i="31" s="1"/>
  <c r="L99" i="31"/>
  <c r="L225" i="31"/>
  <c r="L266" i="31" s="1"/>
  <c r="J99" i="31"/>
  <c r="J225" i="31"/>
  <c r="J266" i="31" s="1"/>
  <c r="I99" i="31"/>
  <c r="I225" i="31" s="1"/>
  <c r="I266" i="31"/>
  <c r="H99" i="31"/>
  <c r="H225" i="31" s="1"/>
  <c r="H266" i="31" s="1"/>
  <c r="G99" i="31"/>
  <c r="G225" i="31" s="1"/>
  <c r="G266" i="31" s="1"/>
  <c r="F99" i="31"/>
  <c r="F225" i="31"/>
  <c r="F266" i="31"/>
  <c r="E99" i="31"/>
  <c r="E225" i="31"/>
  <c r="E266" i="31"/>
  <c r="N98" i="31"/>
  <c r="N224" i="31"/>
  <c r="N265" i="31" s="1"/>
  <c r="M98" i="31"/>
  <c r="M224" i="31" s="1"/>
  <c r="M265" i="31" s="1"/>
  <c r="L98" i="31"/>
  <c r="L224" i="31" s="1"/>
  <c r="L265" i="31" s="1"/>
  <c r="J98" i="31"/>
  <c r="J224" i="31" s="1"/>
  <c r="J265" i="31"/>
  <c r="I98" i="31"/>
  <c r="I224" i="31" s="1"/>
  <c r="I265" i="31" s="1"/>
  <c r="H98" i="31"/>
  <c r="H224" i="31" s="1"/>
  <c r="H265" i="31" s="1"/>
  <c r="G98" i="31"/>
  <c r="G224" i="31"/>
  <c r="G265" i="31" s="1"/>
  <c r="F98" i="31"/>
  <c r="F224" i="31"/>
  <c r="F265" i="31" s="1"/>
  <c r="E98" i="31"/>
  <c r="E224" i="31"/>
  <c r="E265" i="31" s="1"/>
  <c r="N97" i="31"/>
  <c r="N223" i="31"/>
  <c r="N264" i="31" s="1"/>
  <c r="M97" i="31"/>
  <c r="M223" i="31"/>
  <c r="M264" i="31" s="1"/>
  <c r="L97" i="31"/>
  <c r="L223" i="31" s="1"/>
  <c r="L264" i="31" s="1"/>
  <c r="J97" i="31"/>
  <c r="J223" i="31" s="1"/>
  <c r="J264" i="31"/>
  <c r="I97" i="31"/>
  <c r="I223" i="31" s="1"/>
  <c r="I264" i="31" s="1"/>
  <c r="H97" i="31"/>
  <c r="H223" i="31"/>
  <c r="H264" i="31"/>
  <c r="G97" i="31"/>
  <c r="G223" i="31"/>
  <c r="G264" i="31" s="1"/>
  <c r="F97" i="31"/>
  <c r="F223" i="31"/>
  <c r="F264" i="31" s="1"/>
  <c r="E97" i="31"/>
  <c r="E223" i="31" s="1"/>
  <c r="E264" i="31" s="1"/>
  <c r="N96" i="31"/>
  <c r="N222" i="31"/>
  <c r="N263" i="31" s="1"/>
  <c r="M96" i="31"/>
  <c r="M222" i="31" s="1"/>
  <c r="M263" i="31" s="1"/>
  <c r="L96" i="31"/>
  <c r="L222" i="31" s="1"/>
  <c r="L263" i="31" s="1"/>
  <c r="J96" i="31"/>
  <c r="J222" i="31" s="1"/>
  <c r="J263" i="31" s="1"/>
  <c r="I96" i="31"/>
  <c r="I222" i="31"/>
  <c r="I263" i="31"/>
  <c r="H96" i="31"/>
  <c r="H222" i="31"/>
  <c r="H263" i="31"/>
  <c r="G96" i="31"/>
  <c r="G222" i="31"/>
  <c r="G263" i="31" s="1"/>
  <c r="F96" i="31"/>
  <c r="F222" i="31"/>
  <c r="F263" i="31" s="1"/>
  <c r="E96" i="31"/>
  <c r="E222" i="31" s="1"/>
  <c r="E263" i="31" s="1"/>
  <c r="N95" i="31"/>
  <c r="N221" i="31" s="1"/>
  <c r="N262" i="31"/>
  <c r="M95" i="31"/>
  <c r="M221" i="31" s="1"/>
  <c r="M262" i="31"/>
  <c r="L95" i="31"/>
  <c r="L221" i="31" s="1"/>
  <c r="L262" i="31" s="1"/>
  <c r="J95" i="31"/>
  <c r="J221" i="31"/>
  <c r="J262" i="31" s="1"/>
  <c r="I95" i="31"/>
  <c r="I221" i="31"/>
  <c r="I262" i="31" s="1"/>
  <c r="H95" i="31"/>
  <c r="H221" i="31"/>
  <c r="H262" i="31" s="1"/>
  <c r="G95" i="31"/>
  <c r="G221" i="31"/>
  <c r="G262" i="31" s="1"/>
  <c r="F95" i="31"/>
  <c r="F221" i="31" s="1"/>
  <c r="F262" i="31" s="1"/>
  <c r="E95" i="31"/>
  <c r="E221" i="31" s="1"/>
  <c r="E262" i="31" s="1"/>
  <c r="E269" i="31" s="1"/>
  <c r="N94" i="31"/>
  <c r="N220" i="31" s="1"/>
  <c r="N261" i="31" s="1"/>
  <c r="M94" i="31"/>
  <c r="M220" i="31" s="1"/>
  <c r="M261" i="31"/>
  <c r="L94" i="31"/>
  <c r="L220" i="31"/>
  <c r="L261" i="31"/>
  <c r="J94" i="31"/>
  <c r="J220" i="31"/>
  <c r="J261" i="31" s="1"/>
  <c r="I94" i="31"/>
  <c r="I220" i="31"/>
  <c r="I261" i="31" s="1"/>
  <c r="H94" i="31"/>
  <c r="H220" i="31" s="1"/>
  <c r="H261" i="31" s="1"/>
  <c r="G94" i="31"/>
  <c r="G220" i="31" s="1"/>
  <c r="G261" i="31" s="1"/>
  <c r="F94" i="31"/>
  <c r="F220" i="31" s="1"/>
  <c r="F261" i="31" s="1"/>
  <c r="E94" i="31"/>
  <c r="E220" i="31" s="1"/>
  <c r="E261" i="31"/>
  <c r="N93" i="31"/>
  <c r="N219" i="31" s="1"/>
  <c r="N260" i="31" s="1"/>
  <c r="M93" i="31"/>
  <c r="M219" i="31"/>
  <c r="M260" i="31"/>
  <c r="L93" i="31"/>
  <c r="L219" i="31"/>
  <c r="L260" i="31"/>
  <c r="J93" i="31"/>
  <c r="J219" i="31"/>
  <c r="J260" i="31" s="1"/>
  <c r="I93" i="31"/>
  <c r="I219" i="31" s="1"/>
  <c r="I260" i="31" s="1"/>
  <c r="H93" i="31"/>
  <c r="H219" i="31"/>
  <c r="H260" i="31" s="1"/>
  <c r="G93" i="31"/>
  <c r="G219" i="31" s="1"/>
  <c r="G260" i="31" s="1"/>
  <c r="F93" i="31"/>
  <c r="F219" i="31"/>
  <c r="F260" i="31" s="1"/>
  <c r="E93" i="31"/>
  <c r="E219" i="31" s="1"/>
  <c r="E260" i="31" s="1"/>
  <c r="N92" i="31"/>
  <c r="N218" i="31"/>
  <c r="N259" i="31" s="1"/>
  <c r="M92" i="31"/>
  <c r="M218" i="31"/>
  <c r="M259" i="31" s="1"/>
  <c r="M269" i="31" s="1"/>
  <c r="L92" i="31"/>
  <c r="L218" i="31"/>
  <c r="L259" i="31" s="1"/>
  <c r="J92" i="31"/>
  <c r="J218" i="31"/>
  <c r="J259" i="31" s="1"/>
  <c r="I92" i="31"/>
  <c r="I218" i="31"/>
  <c r="I259" i="31" s="1"/>
  <c r="H92" i="31"/>
  <c r="H218" i="31" s="1"/>
  <c r="H259" i="31"/>
  <c r="G92" i="31"/>
  <c r="G218" i="31"/>
  <c r="G259" i="31"/>
  <c r="F92" i="31"/>
  <c r="F218" i="31" s="1"/>
  <c r="F259" i="31" s="1"/>
  <c r="E92" i="31"/>
  <c r="E218" i="31"/>
  <c r="E259" i="31"/>
  <c r="N91" i="31"/>
  <c r="N217" i="31"/>
  <c r="N258" i="31"/>
  <c r="M91" i="31"/>
  <c r="M217" i="31"/>
  <c r="M258" i="31" s="1"/>
  <c r="L91" i="31"/>
  <c r="L217" i="31" s="1"/>
  <c r="L258" i="31" s="1"/>
  <c r="J91" i="31"/>
  <c r="J217" i="31"/>
  <c r="J258" i="31" s="1"/>
  <c r="I91" i="31"/>
  <c r="I217" i="31" s="1"/>
  <c r="I258" i="31" s="1"/>
  <c r="H91" i="31"/>
  <c r="H217" i="31"/>
  <c r="H258" i="31" s="1"/>
  <c r="G91" i="31"/>
  <c r="G217" i="31" s="1"/>
  <c r="G258" i="31" s="1"/>
  <c r="F91" i="31"/>
  <c r="F217" i="31"/>
  <c r="F258" i="31" s="1"/>
  <c r="E91" i="31"/>
  <c r="E217" i="31"/>
  <c r="E258" i="31" s="1"/>
  <c r="N90" i="31"/>
  <c r="M90" i="31"/>
  <c r="M216" i="31" s="1"/>
  <c r="M257" i="31"/>
  <c r="L90" i="31"/>
  <c r="J90" i="31"/>
  <c r="J216" i="31"/>
  <c r="J257" i="31" s="1"/>
  <c r="I90" i="31"/>
  <c r="H90" i="31"/>
  <c r="H216" i="31"/>
  <c r="H257" i="31"/>
  <c r="H269" i="31" s="1"/>
  <c r="G90" i="31"/>
  <c r="G216" i="31" s="1"/>
  <c r="G257" i="31"/>
  <c r="F90" i="31"/>
  <c r="F216" i="31"/>
  <c r="F257" i="31" s="1"/>
  <c r="E90" i="31"/>
  <c r="E216" i="31" s="1"/>
  <c r="E257" i="31" s="1"/>
  <c r="N84" i="31"/>
  <c r="M84" i="31"/>
  <c r="L84" i="31"/>
  <c r="J84" i="31"/>
  <c r="I84" i="31"/>
  <c r="H84" i="31"/>
  <c r="G84" i="31"/>
  <c r="F84" i="31"/>
  <c r="E84" i="31"/>
  <c r="N42" i="31"/>
  <c r="M42" i="31"/>
  <c r="L42" i="31"/>
  <c r="K42" i="31"/>
  <c r="J42" i="31"/>
  <c r="I42" i="31"/>
  <c r="H42" i="31"/>
  <c r="G42" i="31"/>
  <c r="F42" i="31"/>
  <c r="E42" i="31"/>
  <c r="M210" i="30"/>
  <c r="L210" i="30"/>
  <c r="K210" i="30"/>
  <c r="J210" i="30"/>
  <c r="I210" i="30"/>
  <c r="H210" i="30"/>
  <c r="G210" i="30"/>
  <c r="F210" i="30"/>
  <c r="E210" i="30"/>
  <c r="D210" i="30"/>
  <c r="C210" i="30"/>
  <c r="B210" i="30"/>
  <c r="M168" i="30"/>
  <c r="L168" i="30"/>
  <c r="K168" i="30"/>
  <c r="J168" i="30"/>
  <c r="I168" i="30"/>
  <c r="H168" i="30"/>
  <c r="G168" i="30"/>
  <c r="F168" i="30"/>
  <c r="E168" i="30"/>
  <c r="D168" i="30"/>
  <c r="C168" i="30"/>
  <c r="B168" i="30"/>
  <c r="M125" i="30"/>
  <c r="M251" i="30" s="1"/>
  <c r="M295" i="30" s="1"/>
  <c r="L125" i="30"/>
  <c r="L251" i="30" s="1"/>
  <c r="L295" i="30" s="1"/>
  <c r="K125" i="30"/>
  <c r="K251" i="30"/>
  <c r="K295" i="30"/>
  <c r="J125" i="30"/>
  <c r="J251" i="30" s="1"/>
  <c r="J295" i="30" s="1"/>
  <c r="I125" i="30"/>
  <c r="I251" i="30"/>
  <c r="I295" i="30" s="1"/>
  <c r="H125" i="30"/>
  <c r="H251" i="30" s="1"/>
  <c r="H295" i="30" s="1"/>
  <c r="G125" i="30"/>
  <c r="G251" i="30" s="1"/>
  <c r="G295" i="30" s="1"/>
  <c r="F125" i="30"/>
  <c r="F251" i="30"/>
  <c r="F295" i="30" s="1"/>
  <c r="E125" i="30"/>
  <c r="E251" i="30" s="1"/>
  <c r="E295" i="30" s="1"/>
  <c r="D125" i="30"/>
  <c r="D251" i="30" s="1"/>
  <c r="D295" i="30" s="1"/>
  <c r="C125" i="30"/>
  <c r="C251" i="30" s="1"/>
  <c r="C295" i="30" s="1"/>
  <c r="B125" i="30"/>
  <c r="B251" i="30"/>
  <c r="B295" i="30"/>
  <c r="M124" i="30"/>
  <c r="M250" i="30"/>
  <c r="M294" i="30"/>
  <c r="L124" i="30"/>
  <c r="L250" i="30"/>
  <c r="L294" i="30"/>
  <c r="K124" i="30"/>
  <c r="K250" i="30"/>
  <c r="K294" i="30" s="1"/>
  <c r="J124" i="30"/>
  <c r="J250" i="30"/>
  <c r="J294" i="30" s="1"/>
  <c r="I124" i="30"/>
  <c r="I250" i="30"/>
  <c r="I294" i="30"/>
  <c r="H124" i="30"/>
  <c r="H250" i="30" s="1"/>
  <c r="H294" i="30" s="1"/>
  <c r="G124" i="30"/>
  <c r="G250" i="30" s="1"/>
  <c r="G294" i="30" s="1"/>
  <c r="F124" i="30"/>
  <c r="F250" i="30"/>
  <c r="F294" i="30"/>
  <c r="E124" i="30"/>
  <c r="E250" i="30"/>
  <c r="E294" i="30"/>
  <c r="D124" i="30"/>
  <c r="D250" i="30" s="1"/>
  <c r="D294" i="30" s="1"/>
  <c r="C124" i="30"/>
  <c r="C250" i="30"/>
  <c r="C294" i="30" s="1"/>
  <c r="B124" i="30"/>
  <c r="B250" i="30"/>
  <c r="B294" i="30" s="1"/>
  <c r="M123" i="30"/>
  <c r="M249" i="30"/>
  <c r="M293" i="30" s="1"/>
  <c r="L123" i="30"/>
  <c r="L249" i="30" s="1"/>
  <c r="L293" i="30" s="1"/>
  <c r="K123" i="30"/>
  <c r="K249" i="30" s="1"/>
  <c r="K293" i="30" s="1"/>
  <c r="J123" i="30"/>
  <c r="J249" i="30" s="1"/>
  <c r="J293" i="30" s="1"/>
  <c r="I123" i="30"/>
  <c r="I249" i="30"/>
  <c r="I293" i="30"/>
  <c r="H123" i="30"/>
  <c r="H249" i="30" s="1"/>
  <c r="H293" i="30" s="1"/>
  <c r="G123" i="30"/>
  <c r="G249" i="30"/>
  <c r="G293" i="30" s="1"/>
  <c r="F123" i="30"/>
  <c r="F249" i="30"/>
  <c r="F293" i="30" s="1"/>
  <c r="E123" i="30"/>
  <c r="E249" i="30"/>
  <c r="E293" i="30" s="1"/>
  <c r="D123" i="30"/>
  <c r="D249" i="30" s="1"/>
  <c r="D293" i="30" s="1"/>
  <c r="C123" i="30"/>
  <c r="C249" i="30" s="1"/>
  <c r="C293" i="30" s="1"/>
  <c r="B123" i="30"/>
  <c r="B249" i="30" s="1"/>
  <c r="B293" i="30" s="1"/>
  <c r="M122" i="30"/>
  <c r="M248" i="30"/>
  <c r="M292" i="30"/>
  <c r="L122" i="30"/>
  <c r="L248" i="30" s="1"/>
  <c r="L292" i="30" s="1"/>
  <c r="K122" i="30"/>
  <c r="K248" i="30"/>
  <c r="K292" i="30" s="1"/>
  <c r="J122" i="30"/>
  <c r="J248" i="30"/>
  <c r="J292" i="30" s="1"/>
  <c r="I122" i="30"/>
  <c r="I248" i="30"/>
  <c r="I292" i="30" s="1"/>
  <c r="H122" i="30"/>
  <c r="H248" i="30" s="1"/>
  <c r="H292" i="30" s="1"/>
  <c r="G122" i="30"/>
  <c r="G248" i="30" s="1"/>
  <c r="G292" i="30" s="1"/>
  <c r="F122" i="30"/>
  <c r="F248" i="30" s="1"/>
  <c r="F292" i="30" s="1"/>
  <c r="E122" i="30"/>
  <c r="E248" i="30"/>
  <c r="E292" i="30"/>
  <c r="D122" i="30"/>
  <c r="D248" i="30" s="1"/>
  <c r="D292" i="30" s="1"/>
  <c r="C122" i="30"/>
  <c r="C248" i="30"/>
  <c r="C292" i="30" s="1"/>
  <c r="B122" i="30"/>
  <c r="B248" i="30"/>
  <c r="B292" i="30" s="1"/>
  <c r="M121" i="30"/>
  <c r="M247" i="30"/>
  <c r="M291" i="30" s="1"/>
  <c r="L121" i="30"/>
  <c r="L247" i="30" s="1"/>
  <c r="L291" i="30" s="1"/>
  <c r="K121" i="30"/>
  <c r="K247" i="30" s="1"/>
  <c r="K291" i="30" s="1"/>
  <c r="J121" i="30"/>
  <c r="J247" i="30" s="1"/>
  <c r="J291" i="30" s="1"/>
  <c r="I121" i="30"/>
  <c r="I247" i="30"/>
  <c r="I291" i="30"/>
  <c r="H121" i="30"/>
  <c r="H247" i="30"/>
  <c r="H291" i="30"/>
  <c r="G121" i="30"/>
  <c r="G247" i="30"/>
  <c r="G291" i="30" s="1"/>
  <c r="F121" i="30"/>
  <c r="F247" i="30"/>
  <c r="F291" i="30" s="1"/>
  <c r="E121" i="30"/>
  <c r="E247" i="30"/>
  <c r="E291" i="30" s="1"/>
  <c r="D121" i="30"/>
  <c r="D247" i="30" s="1"/>
  <c r="D291" i="30" s="1"/>
  <c r="C121" i="30"/>
  <c r="C247" i="30" s="1"/>
  <c r="C291" i="30" s="1"/>
  <c r="B121" i="30"/>
  <c r="B247" i="30" s="1"/>
  <c r="B291" i="30" s="1"/>
  <c r="M120" i="30"/>
  <c r="M246" i="30"/>
  <c r="M290" i="30"/>
  <c r="L120" i="30"/>
  <c r="L246" i="30"/>
  <c r="L290" i="30"/>
  <c r="K120" i="30"/>
  <c r="K246" i="30"/>
  <c r="K290" i="30" s="1"/>
  <c r="J120" i="30"/>
  <c r="J246" i="30"/>
  <c r="J290" i="30" s="1"/>
  <c r="I120" i="30"/>
  <c r="I246" i="30"/>
  <c r="I290" i="30" s="1"/>
  <c r="H120" i="30"/>
  <c r="H246" i="30" s="1"/>
  <c r="H290" i="30" s="1"/>
  <c r="G120" i="30"/>
  <c r="G246" i="30" s="1"/>
  <c r="G290" i="30" s="1"/>
  <c r="F120" i="30"/>
  <c r="F246" i="30" s="1"/>
  <c r="F290" i="30" s="1"/>
  <c r="E120" i="30"/>
  <c r="E246" i="30"/>
  <c r="E290" i="30"/>
  <c r="D120" i="30"/>
  <c r="D246" i="30"/>
  <c r="D290" i="30"/>
  <c r="C120" i="30"/>
  <c r="C246" i="30"/>
  <c r="C290" i="30" s="1"/>
  <c r="B120" i="30"/>
  <c r="B246" i="30"/>
  <c r="B290" i="30" s="1"/>
  <c r="M119" i="30"/>
  <c r="M245" i="30"/>
  <c r="M289" i="30" s="1"/>
  <c r="L119" i="30"/>
  <c r="L245" i="30" s="1"/>
  <c r="L289" i="30" s="1"/>
  <c r="K119" i="30"/>
  <c r="K245" i="30" s="1"/>
  <c r="K289" i="30" s="1"/>
  <c r="J119" i="30"/>
  <c r="J245" i="30" s="1"/>
  <c r="J289" i="30" s="1"/>
  <c r="I119" i="30"/>
  <c r="I245" i="30"/>
  <c r="I289" i="30"/>
  <c r="H119" i="30"/>
  <c r="H245" i="30"/>
  <c r="H289" i="30"/>
  <c r="G119" i="30"/>
  <c r="G245" i="30"/>
  <c r="G289" i="30" s="1"/>
  <c r="F119" i="30"/>
  <c r="F245" i="30"/>
  <c r="F289" i="30" s="1"/>
  <c r="E119" i="30"/>
  <c r="E245" i="30"/>
  <c r="E289" i="30" s="1"/>
  <c r="D119" i="30"/>
  <c r="D245" i="30" s="1"/>
  <c r="D289" i="30" s="1"/>
  <c r="C119" i="30"/>
  <c r="C245" i="30" s="1"/>
  <c r="C289" i="30" s="1"/>
  <c r="B119" i="30"/>
  <c r="B245" i="30" s="1"/>
  <c r="B289" i="30" s="1"/>
  <c r="M118" i="30"/>
  <c r="M244" i="30"/>
  <c r="M288" i="30"/>
  <c r="L118" i="30"/>
  <c r="L244" i="30"/>
  <c r="L288" i="30"/>
  <c r="K118" i="30"/>
  <c r="K244" i="30"/>
  <c r="K288" i="30" s="1"/>
  <c r="J118" i="30"/>
  <c r="J244" i="30"/>
  <c r="J288" i="30" s="1"/>
  <c r="I118" i="30"/>
  <c r="I244" i="30"/>
  <c r="I288" i="30" s="1"/>
  <c r="H118" i="30"/>
  <c r="H244" i="30" s="1"/>
  <c r="H288" i="30" s="1"/>
  <c r="G118" i="30"/>
  <c r="G244" i="30" s="1"/>
  <c r="G288" i="30" s="1"/>
  <c r="F118" i="30"/>
  <c r="F244" i="30" s="1"/>
  <c r="F288" i="30" s="1"/>
  <c r="E118" i="30"/>
  <c r="E244" i="30"/>
  <c r="E288" i="30"/>
  <c r="D118" i="30"/>
  <c r="D244" i="30"/>
  <c r="D288" i="30"/>
  <c r="C118" i="30"/>
  <c r="C244" i="30"/>
  <c r="C288" i="30" s="1"/>
  <c r="B118" i="30"/>
  <c r="B244" i="30"/>
  <c r="B288" i="30" s="1"/>
  <c r="M117" i="30"/>
  <c r="M243" i="30"/>
  <c r="M287" i="30" s="1"/>
  <c r="L117" i="30"/>
  <c r="L243" i="30" s="1"/>
  <c r="L287" i="30" s="1"/>
  <c r="K117" i="30"/>
  <c r="K243" i="30" s="1"/>
  <c r="K287" i="30" s="1"/>
  <c r="J117" i="30"/>
  <c r="J243" i="30" s="1"/>
  <c r="J287" i="30" s="1"/>
  <c r="I117" i="30"/>
  <c r="I243" i="30"/>
  <c r="I287" i="30"/>
  <c r="H117" i="30"/>
  <c r="H243" i="30" s="1"/>
  <c r="H287" i="30" s="1"/>
  <c r="G117" i="30"/>
  <c r="G243" i="30"/>
  <c r="G287" i="30" s="1"/>
  <c r="F117" i="30"/>
  <c r="F243" i="30"/>
  <c r="F287" i="30" s="1"/>
  <c r="E117" i="30"/>
  <c r="E243" i="30"/>
  <c r="E287" i="30" s="1"/>
  <c r="D117" i="30"/>
  <c r="D243" i="30" s="1"/>
  <c r="D287" i="30" s="1"/>
  <c r="C117" i="30"/>
  <c r="C243" i="30" s="1"/>
  <c r="C287" i="30" s="1"/>
  <c r="B117" i="30"/>
  <c r="B243" i="30" s="1"/>
  <c r="B287" i="30" s="1"/>
  <c r="M116" i="30"/>
  <c r="M242" i="30"/>
  <c r="M286" i="30"/>
  <c r="L116" i="30"/>
  <c r="L242" i="30" s="1"/>
  <c r="L286" i="30" s="1"/>
  <c r="K116" i="30"/>
  <c r="K242" i="30"/>
  <c r="K286" i="30" s="1"/>
  <c r="J116" i="30"/>
  <c r="J242" i="30"/>
  <c r="J286" i="30" s="1"/>
  <c r="I116" i="30"/>
  <c r="I242" i="30"/>
  <c r="I286" i="30" s="1"/>
  <c r="H116" i="30"/>
  <c r="H242" i="30" s="1"/>
  <c r="H286" i="30" s="1"/>
  <c r="G116" i="30"/>
  <c r="G242" i="30" s="1"/>
  <c r="G286" i="30" s="1"/>
  <c r="F116" i="30"/>
  <c r="F242" i="30" s="1"/>
  <c r="F286" i="30" s="1"/>
  <c r="E116" i="30"/>
  <c r="E242" i="30"/>
  <c r="E286" i="30"/>
  <c r="D116" i="30"/>
  <c r="D242" i="30" s="1"/>
  <c r="D286" i="30" s="1"/>
  <c r="C116" i="30"/>
  <c r="C242" i="30"/>
  <c r="C286" i="30" s="1"/>
  <c r="B116" i="30"/>
  <c r="B242" i="30"/>
  <c r="B286" i="30" s="1"/>
  <c r="M115" i="30"/>
  <c r="M241" i="30"/>
  <c r="M285" i="30" s="1"/>
  <c r="L115" i="30"/>
  <c r="L241" i="30" s="1"/>
  <c r="L285" i="30" s="1"/>
  <c r="K115" i="30"/>
  <c r="K241" i="30" s="1"/>
  <c r="K285" i="30" s="1"/>
  <c r="J115" i="30"/>
  <c r="J241" i="30" s="1"/>
  <c r="J285" i="30" s="1"/>
  <c r="I115" i="30"/>
  <c r="I241" i="30"/>
  <c r="I285" i="30"/>
  <c r="H115" i="30"/>
  <c r="H241" i="30" s="1"/>
  <c r="H285" i="30" s="1"/>
  <c r="G115" i="30"/>
  <c r="G241" i="30"/>
  <c r="G285" i="30" s="1"/>
  <c r="F115" i="30"/>
  <c r="F241" i="30"/>
  <c r="F285" i="30" s="1"/>
  <c r="E115" i="30"/>
  <c r="E241" i="30"/>
  <c r="E285" i="30" s="1"/>
  <c r="D115" i="30"/>
  <c r="D241" i="30" s="1"/>
  <c r="D285" i="30" s="1"/>
  <c r="C115" i="30"/>
  <c r="C241" i="30" s="1"/>
  <c r="C285" i="30" s="1"/>
  <c r="B115" i="30"/>
  <c r="B241" i="30" s="1"/>
  <c r="B285" i="30" s="1"/>
  <c r="M114" i="30"/>
  <c r="M240" i="30"/>
  <c r="M284" i="30"/>
  <c r="L114" i="30"/>
  <c r="L240" i="30" s="1"/>
  <c r="L284" i="30" s="1"/>
  <c r="K114" i="30"/>
  <c r="K240" i="30"/>
  <c r="K284" i="30" s="1"/>
  <c r="J114" i="30"/>
  <c r="J240" i="30"/>
  <c r="J284" i="30" s="1"/>
  <c r="I114" i="30"/>
  <c r="I240" i="30"/>
  <c r="I284" i="30" s="1"/>
  <c r="H114" i="30"/>
  <c r="H240" i="30" s="1"/>
  <c r="H284" i="30" s="1"/>
  <c r="G114" i="30"/>
  <c r="G240" i="30" s="1"/>
  <c r="G284" i="30" s="1"/>
  <c r="F114" i="30"/>
  <c r="F240" i="30" s="1"/>
  <c r="F284" i="30" s="1"/>
  <c r="E114" i="30"/>
  <c r="E240" i="30"/>
  <c r="E284" i="30"/>
  <c r="D114" i="30"/>
  <c r="D240" i="30" s="1"/>
  <c r="D284" i="30" s="1"/>
  <c r="C114" i="30"/>
  <c r="C240" i="30"/>
  <c r="C284" i="30" s="1"/>
  <c r="B114" i="30"/>
  <c r="B240" i="30"/>
  <c r="B284" i="30" s="1"/>
  <c r="M113" i="30"/>
  <c r="M239" i="30"/>
  <c r="M283" i="30" s="1"/>
  <c r="L113" i="30"/>
  <c r="L239" i="30"/>
  <c r="L283" i="30"/>
  <c r="K113" i="30"/>
  <c r="K239" i="30"/>
  <c r="K283" i="30" s="1"/>
  <c r="J113" i="30"/>
  <c r="J239" i="30"/>
  <c r="J283" i="30"/>
  <c r="I113" i="30"/>
  <c r="I239" i="30"/>
  <c r="I283" i="30" s="1"/>
  <c r="H113" i="30"/>
  <c r="H239" i="30"/>
  <c r="H283" i="30"/>
  <c r="G113" i="30"/>
  <c r="G239" i="30"/>
  <c r="G283" i="30" s="1"/>
  <c r="F113" i="30"/>
  <c r="F239" i="30"/>
  <c r="F283" i="30"/>
  <c r="E113" i="30"/>
  <c r="E239" i="30"/>
  <c r="E283" i="30" s="1"/>
  <c r="D113" i="30"/>
  <c r="D239" i="30"/>
  <c r="D283" i="30"/>
  <c r="C113" i="30"/>
  <c r="C239" i="30"/>
  <c r="C283" i="30" s="1"/>
  <c r="B113" i="30"/>
  <c r="B239" i="30"/>
  <c r="B283" i="30"/>
  <c r="M112" i="30"/>
  <c r="M238" i="30"/>
  <c r="M281" i="30" s="1"/>
  <c r="L112" i="30"/>
  <c r="L238" i="30" s="1"/>
  <c r="L281" i="30" s="1"/>
  <c r="K112" i="30"/>
  <c r="K238" i="30" s="1"/>
  <c r="K281" i="30" s="1"/>
  <c r="J112" i="30"/>
  <c r="J238" i="30" s="1"/>
  <c r="J281" i="30" s="1"/>
  <c r="I112" i="30"/>
  <c r="I238" i="30"/>
  <c r="I281" i="30"/>
  <c r="H112" i="30"/>
  <c r="H238" i="30" s="1"/>
  <c r="H281" i="30" s="1"/>
  <c r="G112" i="30"/>
  <c r="G238" i="30" s="1"/>
  <c r="G281" i="30" s="1"/>
  <c r="F112" i="30"/>
  <c r="F238" i="30"/>
  <c r="F281" i="30" s="1"/>
  <c r="E112" i="30"/>
  <c r="E238" i="30"/>
  <c r="E281" i="30" s="1"/>
  <c r="D112" i="30"/>
  <c r="D238" i="30" s="1"/>
  <c r="D281" i="30" s="1"/>
  <c r="C112" i="30"/>
  <c r="C238" i="30" s="1"/>
  <c r="C281" i="30" s="1"/>
  <c r="B112" i="30"/>
  <c r="B238" i="30" s="1"/>
  <c r="B281" i="30" s="1"/>
  <c r="M111" i="30"/>
  <c r="M237" i="30"/>
  <c r="M280" i="30"/>
  <c r="L111" i="30"/>
  <c r="L237" i="30"/>
  <c r="L280" i="30"/>
  <c r="K111" i="30"/>
  <c r="K237" i="30" s="1"/>
  <c r="K280" i="30" s="1"/>
  <c r="J111" i="30"/>
  <c r="J237" i="30"/>
  <c r="J280" i="30" s="1"/>
  <c r="I111" i="30"/>
  <c r="I237" i="30"/>
  <c r="I280" i="30" s="1"/>
  <c r="H111" i="30"/>
  <c r="H237" i="30" s="1"/>
  <c r="H280" i="30" s="1"/>
  <c r="G111" i="30"/>
  <c r="G237" i="30" s="1"/>
  <c r="G280" i="30" s="1"/>
  <c r="F111" i="30"/>
  <c r="F237" i="30" s="1"/>
  <c r="F280" i="30" s="1"/>
  <c r="E111" i="30"/>
  <c r="E237" i="30"/>
  <c r="E280" i="30"/>
  <c r="D111" i="30"/>
  <c r="D237" i="30" s="1"/>
  <c r="D280" i="30" s="1"/>
  <c r="C111" i="30"/>
  <c r="C237" i="30" s="1"/>
  <c r="C280" i="30" s="1"/>
  <c r="B111" i="30"/>
  <c r="B237" i="30"/>
  <c r="B280" i="30" s="1"/>
  <c r="M110" i="30"/>
  <c r="M236" i="30"/>
  <c r="M279" i="30" s="1"/>
  <c r="L110" i="30"/>
  <c r="L236" i="30" s="1"/>
  <c r="L279" i="30" s="1"/>
  <c r="K110" i="30"/>
  <c r="K236" i="30" s="1"/>
  <c r="K279" i="30" s="1"/>
  <c r="J110" i="30"/>
  <c r="J236" i="30" s="1"/>
  <c r="J279" i="30" s="1"/>
  <c r="I110" i="30"/>
  <c r="I236" i="30"/>
  <c r="I279" i="30"/>
  <c r="H110" i="30"/>
  <c r="H236" i="30" s="1"/>
  <c r="H279" i="30" s="1"/>
  <c r="G110" i="30"/>
  <c r="G236" i="30" s="1"/>
  <c r="G279" i="30" s="1"/>
  <c r="F110" i="30"/>
  <c r="F236" i="30"/>
  <c r="F279" i="30" s="1"/>
  <c r="E110" i="30"/>
  <c r="E236" i="30"/>
  <c r="E279" i="30" s="1"/>
  <c r="D110" i="30"/>
  <c r="D236" i="30" s="1"/>
  <c r="D279" i="30" s="1"/>
  <c r="C110" i="30"/>
  <c r="C236" i="30" s="1"/>
  <c r="C279" i="30" s="1"/>
  <c r="B110" i="30"/>
  <c r="B236" i="30" s="1"/>
  <c r="B279" i="30" s="1"/>
  <c r="M109" i="30"/>
  <c r="M235" i="30"/>
  <c r="M278" i="30"/>
  <c r="L109" i="30"/>
  <c r="L235" i="30" s="1"/>
  <c r="L278" i="30" s="1"/>
  <c r="K109" i="30"/>
  <c r="K235" i="30" s="1"/>
  <c r="K278" i="30" s="1"/>
  <c r="J109" i="30"/>
  <c r="J235" i="30"/>
  <c r="J278" i="30" s="1"/>
  <c r="I109" i="30"/>
  <c r="I235" i="30"/>
  <c r="I278" i="30" s="1"/>
  <c r="H109" i="30"/>
  <c r="H235" i="30"/>
  <c r="H278" i="30"/>
  <c r="G109" i="30"/>
  <c r="G235" i="30" s="1"/>
  <c r="G278" i="30" s="1"/>
  <c r="F109" i="30"/>
  <c r="F235" i="30" s="1"/>
  <c r="F278" i="30" s="1"/>
  <c r="E109" i="30"/>
  <c r="E235" i="30"/>
  <c r="E278" i="30"/>
  <c r="D109" i="30"/>
  <c r="D235" i="30" s="1"/>
  <c r="D278" i="30" s="1"/>
  <c r="C109" i="30"/>
  <c r="C235" i="30" s="1"/>
  <c r="C278" i="30" s="1"/>
  <c r="B109" i="30"/>
  <c r="B235" i="30"/>
  <c r="B278" i="30" s="1"/>
  <c r="M108" i="30"/>
  <c r="M234" i="30"/>
  <c r="M277" i="30" s="1"/>
  <c r="L108" i="30"/>
  <c r="L234" i="30"/>
  <c r="L277" i="30"/>
  <c r="K108" i="30"/>
  <c r="K234" i="30" s="1"/>
  <c r="K277" i="30" s="1"/>
  <c r="J108" i="30"/>
  <c r="J234" i="30" s="1"/>
  <c r="J277" i="30" s="1"/>
  <c r="I108" i="30"/>
  <c r="I234" i="30"/>
  <c r="I277" i="30"/>
  <c r="H108" i="30"/>
  <c r="H234" i="30"/>
  <c r="H277" i="30"/>
  <c r="G108" i="30"/>
  <c r="G234" i="30" s="1"/>
  <c r="G277" i="30" s="1"/>
  <c r="F108" i="30"/>
  <c r="F234" i="30"/>
  <c r="F277" i="30" s="1"/>
  <c r="E108" i="30"/>
  <c r="E234" i="30"/>
  <c r="E277" i="30" s="1"/>
  <c r="D108" i="30"/>
  <c r="D234" i="30"/>
  <c r="D277" i="30"/>
  <c r="C108" i="30"/>
  <c r="C234" i="30" s="1"/>
  <c r="C277" i="30" s="1"/>
  <c r="B108" i="30"/>
  <c r="B234" i="30" s="1"/>
  <c r="B277" i="30" s="1"/>
  <c r="M107" i="30"/>
  <c r="M233" i="30"/>
  <c r="M276" i="30"/>
  <c r="L107" i="30"/>
  <c r="L233" i="30"/>
  <c r="L276" i="30"/>
  <c r="K107" i="30"/>
  <c r="K233" i="30" s="1"/>
  <c r="K276" i="30" s="1"/>
  <c r="J107" i="30"/>
  <c r="J233" i="30"/>
  <c r="J276" i="30" s="1"/>
  <c r="I107" i="30"/>
  <c r="I233" i="30"/>
  <c r="I276" i="30" s="1"/>
  <c r="H107" i="30"/>
  <c r="H233" i="30"/>
  <c r="H276" i="30"/>
  <c r="G107" i="30"/>
  <c r="G233" i="30" s="1"/>
  <c r="G276" i="30" s="1"/>
  <c r="F107" i="30"/>
  <c r="F233" i="30" s="1"/>
  <c r="F276" i="30" s="1"/>
  <c r="E107" i="30"/>
  <c r="E233" i="30"/>
  <c r="E276" i="30"/>
  <c r="D107" i="30"/>
  <c r="D233" i="30"/>
  <c r="D276" i="30"/>
  <c r="C107" i="30"/>
  <c r="C233" i="30" s="1"/>
  <c r="C276" i="30" s="1"/>
  <c r="B107" i="30"/>
  <c r="B233" i="30"/>
  <c r="B276" i="30" s="1"/>
  <c r="M106" i="30"/>
  <c r="M232" i="30"/>
  <c r="M275" i="30" s="1"/>
  <c r="L106" i="30"/>
  <c r="L232" i="30"/>
  <c r="L275" i="30"/>
  <c r="K106" i="30"/>
  <c r="K232" i="30" s="1"/>
  <c r="K275" i="30" s="1"/>
  <c r="J106" i="30"/>
  <c r="J232" i="30" s="1"/>
  <c r="J275" i="30" s="1"/>
  <c r="I106" i="30"/>
  <c r="I232" i="30"/>
  <c r="I275" i="30"/>
  <c r="H106" i="30"/>
  <c r="H232" i="30"/>
  <c r="H275" i="30"/>
  <c r="G106" i="30"/>
  <c r="G232" i="30" s="1"/>
  <c r="G275" i="30" s="1"/>
  <c r="F106" i="30"/>
  <c r="F232" i="30"/>
  <c r="F275" i="30" s="1"/>
  <c r="E106" i="30"/>
  <c r="E232" i="30"/>
  <c r="E275" i="30" s="1"/>
  <c r="D106" i="30"/>
  <c r="D232" i="30"/>
  <c r="D275" i="30"/>
  <c r="C106" i="30"/>
  <c r="C232" i="30" s="1"/>
  <c r="C275" i="30" s="1"/>
  <c r="B106" i="30"/>
  <c r="B232" i="30" s="1"/>
  <c r="B275" i="30" s="1"/>
  <c r="M105" i="30"/>
  <c r="M231" i="30"/>
  <c r="M274" i="30"/>
  <c r="L105" i="30"/>
  <c r="L231" i="30"/>
  <c r="L274" i="30"/>
  <c r="K105" i="30"/>
  <c r="K231" i="30" s="1"/>
  <c r="K274" i="30" s="1"/>
  <c r="J105" i="30"/>
  <c r="J231" i="30"/>
  <c r="J274" i="30" s="1"/>
  <c r="I105" i="30"/>
  <c r="I231" i="30"/>
  <c r="I274" i="30" s="1"/>
  <c r="H105" i="30"/>
  <c r="H231" i="30"/>
  <c r="H274" i="30"/>
  <c r="G105" i="30"/>
  <c r="G231" i="30" s="1"/>
  <c r="G274" i="30" s="1"/>
  <c r="F105" i="30"/>
  <c r="F231" i="30" s="1"/>
  <c r="F274" i="30" s="1"/>
  <c r="E105" i="30"/>
  <c r="E231" i="30"/>
  <c r="E274" i="30"/>
  <c r="D105" i="30"/>
  <c r="D231" i="30"/>
  <c r="D274" i="30"/>
  <c r="C105" i="30"/>
  <c r="C231" i="30" s="1"/>
  <c r="C274" i="30" s="1"/>
  <c r="B105" i="30"/>
  <c r="B231" i="30"/>
  <c r="B274" i="30" s="1"/>
  <c r="M104" i="30"/>
  <c r="M230" i="30"/>
  <c r="M273" i="30" s="1"/>
  <c r="L104" i="30"/>
  <c r="L230" i="30"/>
  <c r="L273" i="30"/>
  <c r="K104" i="30"/>
  <c r="K230" i="30" s="1"/>
  <c r="K273" i="30" s="1"/>
  <c r="J104" i="30"/>
  <c r="J230" i="30" s="1"/>
  <c r="J273" i="30" s="1"/>
  <c r="I104" i="30"/>
  <c r="I230" i="30"/>
  <c r="I273" i="30"/>
  <c r="H104" i="30"/>
  <c r="H230" i="30"/>
  <c r="H273" i="30"/>
  <c r="G104" i="30"/>
  <c r="G230" i="30" s="1"/>
  <c r="G273" i="30" s="1"/>
  <c r="F104" i="30"/>
  <c r="F230" i="30"/>
  <c r="F273" i="30" s="1"/>
  <c r="E104" i="30"/>
  <c r="E230" i="30"/>
  <c r="E273" i="30" s="1"/>
  <c r="D104" i="30"/>
  <c r="D230" i="30"/>
  <c r="D273" i="30"/>
  <c r="C104" i="30"/>
  <c r="C230" i="30" s="1"/>
  <c r="C273" i="30" s="1"/>
  <c r="B104" i="30"/>
  <c r="B230" i="30" s="1"/>
  <c r="B273" i="30" s="1"/>
  <c r="M103" i="30"/>
  <c r="M229" i="30"/>
  <c r="M272" i="30"/>
  <c r="L103" i="30"/>
  <c r="L229" i="30"/>
  <c r="L272" i="30"/>
  <c r="K103" i="30"/>
  <c r="K229" i="30" s="1"/>
  <c r="K272" i="30" s="1"/>
  <c r="J103" i="30"/>
  <c r="J229" i="30"/>
  <c r="J272" i="30" s="1"/>
  <c r="I103" i="30"/>
  <c r="I229" i="30"/>
  <c r="I272" i="30" s="1"/>
  <c r="H103" i="30"/>
  <c r="H229" i="30"/>
  <c r="H272" i="30"/>
  <c r="G103" i="30"/>
  <c r="G229" i="30" s="1"/>
  <c r="G272" i="30" s="1"/>
  <c r="F103" i="30"/>
  <c r="F229" i="30" s="1"/>
  <c r="F272" i="30" s="1"/>
  <c r="E103" i="30"/>
  <c r="E229" i="30"/>
  <c r="E272" i="30"/>
  <c r="D103" i="30"/>
  <c r="D229" i="30"/>
  <c r="D272" i="30"/>
  <c r="C103" i="30"/>
  <c r="C229" i="30" s="1"/>
  <c r="C272" i="30" s="1"/>
  <c r="B103" i="30"/>
  <c r="B229" i="30"/>
  <c r="B272" i="30" s="1"/>
  <c r="M102" i="30"/>
  <c r="M228" i="30"/>
  <c r="M271" i="30" s="1"/>
  <c r="L102" i="30"/>
  <c r="L228" i="30"/>
  <c r="L271" i="30"/>
  <c r="L282" i="30" s="1"/>
  <c r="K102" i="30"/>
  <c r="K228" i="30"/>
  <c r="K271" i="30" s="1"/>
  <c r="J102" i="30"/>
  <c r="J228" i="30"/>
  <c r="J271" i="30"/>
  <c r="I102" i="30"/>
  <c r="I228" i="30"/>
  <c r="I271" i="30" s="1"/>
  <c r="H102" i="30"/>
  <c r="H228" i="30"/>
  <c r="H271" i="30"/>
  <c r="G102" i="30"/>
  <c r="G228" i="30"/>
  <c r="G271" i="30" s="1"/>
  <c r="F102" i="30"/>
  <c r="F228" i="30"/>
  <c r="F271" i="30"/>
  <c r="E102" i="30"/>
  <c r="E228" i="30"/>
  <c r="E271" i="30" s="1"/>
  <c r="E282" i="30" s="1"/>
  <c r="D102" i="30"/>
  <c r="D228" i="30"/>
  <c r="D271" i="30"/>
  <c r="C102" i="30"/>
  <c r="C228" i="30"/>
  <c r="C271" i="30" s="1"/>
  <c r="B102" i="30"/>
  <c r="B228" i="30"/>
  <c r="B271" i="30"/>
  <c r="B282" i="30" s="1"/>
  <c r="M101" i="30"/>
  <c r="M227" i="30"/>
  <c r="M269" i="30" s="1"/>
  <c r="L101" i="30"/>
  <c r="L227" i="30"/>
  <c r="L269" i="30"/>
  <c r="K101" i="30"/>
  <c r="K227" i="30" s="1"/>
  <c r="K269" i="30" s="1"/>
  <c r="J101" i="30"/>
  <c r="J227" i="30" s="1"/>
  <c r="J269" i="30" s="1"/>
  <c r="I101" i="30"/>
  <c r="I227" i="30"/>
  <c r="I269" i="30"/>
  <c r="H101" i="30"/>
  <c r="H227" i="30"/>
  <c r="H269" i="30"/>
  <c r="G101" i="30"/>
  <c r="G227" i="30" s="1"/>
  <c r="G269" i="30" s="1"/>
  <c r="F101" i="30"/>
  <c r="F227" i="30"/>
  <c r="F269" i="30" s="1"/>
  <c r="E101" i="30"/>
  <c r="E227" i="30"/>
  <c r="E269" i="30" s="1"/>
  <c r="D101" i="30"/>
  <c r="D227" i="30"/>
  <c r="D269" i="30"/>
  <c r="C101" i="30"/>
  <c r="C227" i="30" s="1"/>
  <c r="C269" i="30" s="1"/>
  <c r="B101" i="30"/>
  <c r="B227" i="30" s="1"/>
  <c r="B269" i="30" s="1"/>
  <c r="M100" i="30"/>
  <c r="M226" i="30"/>
  <c r="M268" i="30"/>
  <c r="L100" i="30"/>
  <c r="L226" i="30" s="1"/>
  <c r="L268" i="30" s="1"/>
  <c r="K100" i="30"/>
  <c r="K226" i="30" s="1"/>
  <c r="K268" i="30" s="1"/>
  <c r="J100" i="30"/>
  <c r="J226" i="30"/>
  <c r="J268" i="30" s="1"/>
  <c r="I100" i="30"/>
  <c r="I226" i="30"/>
  <c r="I268" i="30" s="1"/>
  <c r="H100" i="30"/>
  <c r="H226" i="30"/>
  <c r="H268" i="30"/>
  <c r="G100" i="30"/>
  <c r="G226" i="30" s="1"/>
  <c r="G268" i="30" s="1"/>
  <c r="F100" i="30"/>
  <c r="F226" i="30" s="1"/>
  <c r="F268" i="30" s="1"/>
  <c r="E100" i="30"/>
  <c r="E226" i="30"/>
  <c r="E268" i="30"/>
  <c r="D100" i="30"/>
  <c r="D226" i="30"/>
  <c r="D268" i="30"/>
  <c r="C100" i="30"/>
  <c r="C226" i="30" s="1"/>
  <c r="C268" i="30" s="1"/>
  <c r="B100" i="30"/>
  <c r="B226" i="30"/>
  <c r="B268" i="30" s="1"/>
  <c r="M99" i="30"/>
  <c r="M225" i="30"/>
  <c r="M267" i="30" s="1"/>
  <c r="L99" i="30"/>
  <c r="L225" i="30" s="1"/>
  <c r="L267" i="30" s="1"/>
  <c r="K99" i="30"/>
  <c r="K225" i="30" s="1"/>
  <c r="K267" i="30" s="1"/>
  <c r="J99" i="30"/>
  <c r="J225" i="30" s="1"/>
  <c r="J267" i="30" s="1"/>
  <c r="I99" i="30"/>
  <c r="I225" i="30"/>
  <c r="I267" i="30"/>
  <c r="H99" i="30"/>
  <c r="H225" i="30" s="1"/>
  <c r="H267" i="30" s="1"/>
  <c r="G99" i="30"/>
  <c r="G225" i="30" s="1"/>
  <c r="G267" i="30" s="1"/>
  <c r="F99" i="30"/>
  <c r="F225" i="30"/>
  <c r="F267" i="30" s="1"/>
  <c r="E99" i="30"/>
  <c r="E225" i="30"/>
  <c r="E267" i="30" s="1"/>
  <c r="D99" i="30"/>
  <c r="D225" i="30" s="1"/>
  <c r="D267" i="30" s="1"/>
  <c r="C99" i="30"/>
  <c r="C225" i="30" s="1"/>
  <c r="C267" i="30" s="1"/>
  <c r="B99" i="30"/>
  <c r="B225" i="30" s="1"/>
  <c r="B267" i="30" s="1"/>
  <c r="M98" i="30"/>
  <c r="M224" i="30"/>
  <c r="M266" i="30"/>
  <c r="L98" i="30"/>
  <c r="L224" i="30" s="1"/>
  <c r="L266" i="30" s="1"/>
  <c r="K98" i="30"/>
  <c r="K224" i="30" s="1"/>
  <c r="K266" i="30" s="1"/>
  <c r="J98" i="30"/>
  <c r="J224" i="30"/>
  <c r="J266" i="30" s="1"/>
  <c r="I98" i="30"/>
  <c r="I224" i="30"/>
  <c r="I266" i="30" s="1"/>
  <c r="H98" i="30"/>
  <c r="H224" i="30"/>
  <c r="H266" i="30"/>
  <c r="G98" i="30"/>
  <c r="G224" i="30" s="1"/>
  <c r="G266" i="30" s="1"/>
  <c r="F98" i="30"/>
  <c r="F224" i="30" s="1"/>
  <c r="F266" i="30" s="1"/>
  <c r="E98" i="30"/>
  <c r="E224" i="30"/>
  <c r="E266" i="30"/>
  <c r="D98" i="30"/>
  <c r="D224" i="30"/>
  <c r="D266" i="30"/>
  <c r="C98" i="30"/>
  <c r="C224" i="30" s="1"/>
  <c r="C266" i="30" s="1"/>
  <c r="B98" i="30"/>
  <c r="B224" i="30"/>
  <c r="B266" i="30" s="1"/>
  <c r="M97" i="30"/>
  <c r="M223" i="30"/>
  <c r="M265" i="30" s="1"/>
  <c r="L97" i="30"/>
  <c r="L223" i="30"/>
  <c r="L265" i="30"/>
  <c r="K97" i="30"/>
  <c r="K223" i="30" s="1"/>
  <c r="K265" i="30" s="1"/>
  <c r="J97" i="30"/>
  <c r="J223" i="30" s="1"/>
  <c r="J265" i="30" s="1"/>
  <c r="I97" i="30"/>
  <c r="I223" i="30"/>
  <c r="I265" i="30"/>
  <c r="H97" i="30"/>
  <c r="H223" i="30"/>
  <c r="H265" i="30"/>
  <c r="G97" i="30"/>
  <c r="G223" i="30" s="1"/>
  <c r="G265" i="30" s="1"/>
  <c r="F97" i="30"/>
  <c r="F223" i="30"/>
  <c r="F265" i="30" s="1"/>
  <c r="E97" i="30"/>
  <c r="E223" i="30"/>
  <c r="E265" i="30" s="1"/>
  <c r="D97" i="30"/>
  <c r="D223" i="30"/>
  <c r="D265" i="30"/>
  <c r="C97" i="30"/>
  <c r="C223" i="30" s="1"/>
  <c r="C265" i="30" s="1"/>
  <c r="B97" i="30"/>
  <c r="B223" i="30" s="1"/>
  <c r="B265" i="30" s="1"/>
  <c r="M96" i="30"/>
  <c r="M222" i="30"/>
  <c r="M264" i="30"/>
  <c r="L96" i="30"/>
  <c r="L222" i="30"/>
  <c r="L264" i="30"/>
  <c r="K96" i="30"/>
  <c r="K222" i="30" s="1"/>
  <c r="K264" i="30" s="1"/>
  <c r="J96" i="30"/>
  <c r="J222" i="30"/>
  <c r="J264" i="30" s="1"/>
  <c r="I96" i="30"/>
  <c r="I222" i="30"/>
  <c r="I264" i="30" s="1"/>
  <c r="H96" i="30"/>
  <c r="H222" i="30"/>
  <c r="H264" i="30"/>
  <c r="G96" i="30"/>
  <c r="G222" i="30" s="1"/>
  <c r="G264" i="30" s="1"/>
  <c r="F96" i="30"/>
  <c r="F222" i="30" s="1"/>
  <c r="F264" i="30" s="1"/>
  <c r="E96" i="30"/>
  <c r="E222" i="30"/>
  <c r="E264" i="30"/>
  <c r="D96" i="30"/>
  <c r="D222" i="30"/>
  <c r="D264" i="30"/>
  <c r="C96" i="30"/>
  <c r="C222" i="30" s="1"/>
  <c r="C264" i="30" s="1"/>
  <c r="B96" i="30"/>
  <c r="B222" i="30"/>
  <c r="B264" i="30" s="1"/>
  <c r="M95" i="30"/>
  <c r="M221" i="30"/>
  <c r="M263" i="30" s="1"/>
  <c r="L95" i="30"/>
  <c r="L221" i="30"/>
  <c r="L263" i="30"/>
  <c r="K95" i="30"/>
  <c r="K221" i="30" s="1"/>
  <c r="K263" i="30" s="1"/>
  <c r="J95" i="30"/>
  <c r="J221" i="30" s="1"/>
  <c r="J263" i="30" s="1"/>
  <c r="I95" i="30"/>
  <c r="I221" i="30"/>
  <c r="I263" i="30"/>
  <c r="H95" i="30"/>
  <c r="H221" i="30"/>
  <c r="H263" i="30"/>
  <c r="G95" i="30"/>
  <c r="G221" i="30" s="1"/>
  <c r="G263" i="30" s="1"/>
  <c r="F95" i="30"/>
  <c r="F221" i="30"/>
  <c r="F263" i="30" s="1"/>
  <c r="E95" i="30"/>
  <c r="E221" i="30"/>
  <c r="E263" i="30" s="1"/>
  <c r="D95" i="30"/>
  <c r="D221" i="30"/>
  <c r="D263" i="30"/>
  <c r="C95" i="30"/>
  <c r="C221" i="30" s="1"/>
  <c r="C263" i="30" s="1"/>
  <c r="B95" i="30"/>
  <c r="B221" i="30" s="1"/>
  <c r="B263" i="30" s="1"/>
  <c r="M94" i="30"/>
  <c r="M220" i="30"/>
  <c r="M262" i="30"/>
  <c r="L94" i="30"/>
  <c r="L220" i="30"/>
  <c r="L262" i="30"/>
  <c r="K94" i="30"/>
  <c r="K220" i="30" s="1"/>
  <c r="K262" i="30" s="1"/>
  <c r="J94" i="30"/>
  <c r="J220" i="30"/>
  <c r="J262" i="30" s="1"/>
  <c r="I94" i="30"/>
  <c r="I220" i="30" s="1"/>
  <c r="I262" i="30" s="1"/>
  <c r="H94" i="30"/>
  <c r="H220" i="30"/>
  <c r="H262" i="30"/>
  <c r="G94" i="30"/>
  <c r="G220" i="30" s="1"/>
  <c r="G262" i="30" s="1"/>
  <c r="F94" i="30"/>
  <c r="F220" i="30" s="1"/>
  <c r="F262" i="30" s="1"/>
  <c r="E94" i="30"/>
  <c r="E220" i="30"/>
  <c r="E262" i="30" s="1"/>
  <c r="D94" i="30"/>
  <c r="D220" i="30"/>
  <c r="D262" i="30" s="1"/>
  <c r="C94" i="30"/>
  <c r="C220" i="30" s="1"/>
  <c r="C262" i="30"/>
  <c r="B94" i="30"/>
  <c r="B220" i="30" s="1"/>
  <c r="B262" i="30" s="1"/>
  <c r="M93" i="30"/>
  <c r="M219" i="30"/>
  <c r="M261" i="30" s="1"/>
  <c r="L93" i="30"/>
  <c r="L219" i="30"/>
  <c r="L261" i="30"/>
  <c r="K93" i="30"/>
  <c r="K219" i="30" s="1"/>
  <c r="K261" i="30" s="1"/>
  <c r="J93" i="30"/>
  <c r="J219" i="30"/>
  <c r="J261" i="30" s="1"/>
  <c r="I93" i="30"/>
  <c r="I219" i="30" s="1"/>
  <c r="I261" i="30" s="1"/>
  <c r="H93" i="30"/>
  <c r="H219" i="30"/>
  <c r="H261" i="30" s="1"/>
  <c r="G93" i="30"/>
  <c r="G219" i="30"/>
  <c r="G261" i="30" s="1"/>
  <c r="F93" i="30"/>
  <c r="F219" i="30"/>
  <c r="F261" i="30"/>
  <c r="E93" i="30"/>
  <c r="E219" i="30" s="1"/>
  <c r="E261" i="30" s="1"/>
  <c r="D93" i="30"/>
  <c r="D219" i="30" s="1"/>
  <c r="D261" i="30" s="1"/>
  <c r="C93" i="30"/>
  <c r="C219" i="30"/>
  <c r="C261" i="30"/>
  <c r="B93" i="30"/>
  <c r="B219" i="30"/>
  <c r="B261" i="30"/>
  <c r="M92" i="30"/>
  <c r="M218" i="30" s="1"/>
  <c r="M260" i="30" s="1"/>
  <c r="L92" i="30"/>
  <c r="L218" i="30"/>
  <c r="L260" i="30" s="1"/>
  <c r="K92" i="30"/>
  <c r="K218" i="30"/>
  <c r="K260" i="30" s="1"/>
  <c r="J92" i="30"/>
  <c r="J218" i="30"/>
  <c r="J260" i="30"/>
  <c r="I92" i="30"/>
  <c r="I218" i="30" s="1"/>
  <c r="I260" i="30" s="1"/>
  <c r="H92" i="30"/>
  <c r="H218" i="30" s="1"/>
  <c r="H260" i="30" s="1"/>
  <c r="G92" i="30"/>
  <c r="G218" i="30"/>
  <c r="G260" i="30"/>
  <c r="F92" i="30"/>
  <c r="F218" i="30"/>
  <c r="F260" i="30"/>
  <c r="E92" i="30"/>
  <c r="E218" i="30" s="1"/>
  <c r="E260" i="30" s="1"/>
  <c r="D92" i="30"/>
  <c r="D218" i="30"/>
  <c r="D260" i="30" s="1"/>
  <c r="C92" i="30"/>
  <c r="C218" i="30"/>
  <c r="C260" i="30" s="1"/>
  <c r="B92" i="30"/>
  <c r="B218" i="30"/>
  <c r="B260" i="30"/>
  <c r="M91" i="30"/>
  <c r="M217" i="30" s="1"/>
  <c r="M259" i="30" s="1"/>
  <c r="L91" i="30"/>
  <c r="L217" i="30" s="1"/>
  <c r="L259" i="30" s="1"/>
  <c r="K91" i="30"/>
  <c r="K217" i="30"/>
  <c r="K259" i="30"/>
  <c r="J91" i="30"/>
  <c r="J217" i="30"/>
  <c r="J259" i="30"/>
  <c r="I91" i="30"/>
  <c r="I217" i="30" s="1"/>
  <c r="I259" i="30" s="1"/>
  <c r="H91" i="30"/>
  <c r="H217" i="30"/>
  <c r="H259" i="30" s="1"/>
  <c r="H270" i="30" s="1"/>
  <c r="G91" i="30"/>
  <c r="G217" i="30"/>
  <c r="G259" i="30" s="1"/>
  <c r="F91" i="30"/>
  <c r="F217" i="30"/>
  <c r="F259" i="30"/>
  <c r="E91" i="30"/>
  <c r="E217" i="30" s="1"/>
  <c r="E259" i="30" s="1"/>
  <c r="D91" i="30"/>
  <c r="D217" i="30" s="1"/>
  <c r="D259" i="30" s="1"/>
  <c r="C91" i="30"/>
  <c r="C217" i="30"/>
  <c r="C259" i="30"/>
  <c r="B91" i="30"/>
  <c r="B217" i="30"/>
  <c r="B259" i="30"/>
  <c r="M90" i="30"/>
  <c r="M216" i="30" s="1"/>
  <c r="M258" i="30" s="1"/>
  <c r="L90" i="30"/>
  <c r="L216" i="30" s="1"/>
  <c r="L258" i="30" s="1"/>
  <c r="L270" i="30"/>
  <c r="K90" i="30"/>
  <c r="K216" i="30" s="1"/>
  <c r="K258" i="30" s="1"/>
  <c r="J90" i="30"/>
  <c r="J216" i="30" s="1"/>
  <c r="J258" i="30" s="1"/>
  <c r="J270" i="30"/>
  <c r="I90" i="30"/>
  <c r="I216" i="30" s="1"/>
  <c r="I258" i="30" s="1"/>
  <c r="H90" i="30"/>
  <c r="H216" i="30" s="1"/>
  <c r="H258" i="30" s="1"/>
  <c r="G90" i="30"/>
  <c r="G216" i="30" s="1"/>
  <c r="G258" i="30" s="1"/>
  <c r="F90" i="30"/>
  <c r="F216" i="30" s="1"/>
  <c r="F258" i="30" s="1"/>
  <c r="F270" i="30" s="1"/>
  <c r="E90" i="30"/>
  <c r="E216" i="30" s="1"/>
  <c r="E258" i="30" s="1"/>
  <c r="D90" i="30"/>
  <c r="D216" i="30" s="1"/>
  <c r="D258" i="30" s="1"/>
  <c r="C90" i="30"/>
  <c r="C216" i="30" s="1"/>
  <c r="C258" i="30" s="1"/>
  <c r="B90" i="30"/>
  <c r="B216" i="30" s="1"/>
  <c r="B258" i="30" s="1"/>
  <c r="B270" i="30" s="1"/>
  <c r="M84" i="30"/>
  <c r="L84" i="30"/>
  <c r="K84" i="30"/>
  <c r="J84" i="30"/>
  <c r="I84" i="30"/>
  <c r="H84" i="30"/>
  <c r="G84" i="30"/>
  <c r="F84" i="30"/>
  <c r="E84" i="30"/>
  <c r="D84" i="30"/>
  <c r="C84" i="30"/>
  <c r="B84" i="30"/>
  <c r="M41" i="30"/>
  <c r="L41" i="30"/>
  <c r="K41" i="30"/>
  <c r="J41" i="30"/>
  <c r="I41" i="30"/>
  <c r="H41" i="30"/>
  <c r="G41" i="30"/>
  <c r="F41" i="30"/>
  <c r="E41" i="30"/>
  <c r="D41" i="30"/>
  <c r="C41" i="30"/>
  <c r="B41" i="30"/>
  <c r="M211" i="29"/>
  <c r="L211" i="29"/>
  <c r="K211" i="29"/>
  <c r="J211" i="29"/>
  <c r="I211" i="29"/>
  <c r="H211" i="29"/>
  <c r="G211" i="29"/>
  <c r="F211" i="29"/>
  <c r="E211" i="29"/>
  <c r="D211" i="29"/>
  <c r="C211" i="29"/>
  <c r="B211" i="29"/>
  <c r="M169" i="29"/>
  <c r="L169" i="29"/>
  <c r="K169" i="29"/>
  <c r="J169" i="29"/>
  <c r="I169" i="29"/>
  <c r="H169" i="29"/>
  <c r="G169" i="29"/>
  <c r="F169" i="29"/>
  <c r="E169" i="29"/>
  <c r="D169" i="29"/>
  <c r="C169" i="29"/>
  <c r="B169" i="29"/>
  <c r="M126" i="29"/>
  <c r="M252" i="29" s="1"/>
  <c r="M296" i="29" s="1"/>
  <c r="L126" i="29"/>
  <c r="L252" i="29"/>
  <c r="L296" i="29" s="1"/>
  <c r="K126" i="29"/>
  <c r="K252" i="29"/>
  <c r="K296" i="29" s="1"/>
  <c r="J126" i="29"/>
  <c r="J252" i="29"/>
  <c r="J296" i="29"/>
  <c r="I126" i="29"/>
  <c r="I252" i="29" s="1"/>
  <c r="I296" i="29" s="1"/>
  <c r="H126" i="29"/>
  <c r="H252" i="29" s="1"/>
  <c r="H296" i="29" s="1"/>
  <c r="G126" i="29"/>
  <c r="G252" i="29"/>
  <c r="G296" i="29"/>
  <c r="F126" i="29"/>
  <c r="F252" i="29"/>
  <c r="F296" i="29"/>
  <c r="E126" i="29"/>
  <c r="E252" i="29" s="1"/>
  <c r="E296" i="29" s="1"/>
  <c r="D126" i="29"/>
  <c r="D252" i="29"/>
  <c r="D296" i="29" s="1"/>
  <c r="C126" i="29"/>
  <c r="C252" i="29"/>
  <c r="C296" i="29" s="1"/>
  <c r="B126" i="29"/>
  <c r="B252" i="29"/>
  <c r="B296" i="29"/>
  <c r="M125" i="29"/>
  <c r="M251" i="29" s="1"/>
  <c r="M295" i="29" s="1"/>
  <c r="L125" i="29"/>
  <c r="L251" i="29" s="1"/>
  <c r="L295" i="29" s="1"/>
  <c r="K125" i="29"/>
  <c r="K251" i="29"/>
  <c r="K295" i="29"/>
  <c r="J125" i="29"/>
  <c r="J251" i="29"/>
  <c r="J295" i="29"/>
  <c r="I125" i="29"/>
  <c r="I251" i="29" s="1"/>
  <c r="I295" i="29" s="1"/>
  <c r="H125" i="29"/>
  <c r="H251" i="29"/>
  <c r="H295" i="29" s="1"/>
  <c r="G125" i="29"/>
  <c r="G251" i="29"/>
  <c r="G295" i="29" s="1"/>
  <c r="F125" i="29"/>
  <c r="F251" i="29"/>
  <c r="F295" i="29"/>
  <c r="E125" i="29"/>
  <c r="E251" i="29" s="1"/>
  <c r="E295" i="29" s="1"/>
  <c r="D125" i="29"/>
  <c r="D251" i="29" s="1"/>
  <c r="D295" i="29" s="1"/>
  <c r="C125" i="29"/>
  <c r="C251" i="29"/>
  <c r="C295" i="29"/>
  <c r="B125" i="29"/>
  <c r="B251" i="29"/>
  <c r="B295" i="29"/>
  <c r="M124" i="29"/>
  <c r="M250" i="29" s="1"/>
  <c r="M294" i="29" s="1"/>
  <c r="L124" i="29"/>
  <c r="L250" i="29"/>
  <c r="L294" i="29" s="1"/>
  <c r="K124" i="29"/>
  <c r="K250" i="29"/>
  <c r="K294" i="29" s="1"/>
  <c r="J124" i="29"/>
  <c r="J250" i="29"/>
  <c r="J294" i="29"/>
  <c r="I124" i="29"/>
  <c r="I250" i="29" s="1"/>
  <c r="I294" i="29" s="1"/>
  <c r="H124" i="29"/>
  <c r="H250" i="29" s="1"/>
  <c r="H294" i="29" s="1"/>
  <c r="G124" i="29"/>
  <c r="G250" i="29"/>
  <c r="G294" i="29"/>
  <c r="F124" i="29"/>
  <c r="F250" i="29"/>
  <c r="F294" i="29"/>
  <c r="E124" i="29"/>
  <c r="E250" i="29" s="1"/>
  <c r="E294" i="29" s="1"/>
  <c r="D124" i="29"/>
  <c r="D250" i="29"/>
  <c r="D294" i="29" s="1"/>
  <c r="C124" i="29"/>
  <c r="C250" i="29"/>
  <c r="C294" i="29" s="1"/>
  <c r="B124" i="29"/>
  <c r="B250" i="29"/>
  <c r="B294" i="29"/>
  <c r="M123" i="29"/>
  <c r="M249" i="29" s="1"/>
  <c r="M293" i="29" s="1"/>
  <c r="L123" i="29"/>
  <c r="L249" i="29" s="1"/>
  <c r="L293" i="29" s="1"/>
  <c r="K123" i="29"/>
  <c r="K249" i="29"/>
  <c r="K293" i="29"/>
  <c r="J123" i="29"/>
  <c r="J249" i="29"/>
  <c r="J293" i="29"/>
  <c r="I123" i="29"/>
  <c r="I249" i="29" s="1"/>
  <c r="I293" i="29" s="1"/>
  <c r="H123" i="29"/>
  <c r="H249" i="29"/>
  <c r="H293" i="29" s="1"/>
  <c r="G123" i="29"/>
  <c r="G249" i="29"/>
  <c r="G293" i="29" s="1"/>
  <c r="F123" i="29"/>
  <c r="F249" i="29"/>
  <c r="F293" i="29"/>
  <c r="E123" i="29"/>
  <c r="E249" i="29" s="1"/>
  <c r="E293" i="29" s="1"/>
  <c r="D123" i="29"/>
  <c r="D249" i="29" s="1"/>
  <c r="D293" i="29" s="1"/>
  <c r="C123" i="29"/>
  <c r="C249" i="29"/>
  <c r="C293" i="29"/>
  <c r="B123" i="29"/>
  <c r="B249" i="29"/>
  <c r="B293" i="29"/>
  <c r="M122" i="29"/>
  <c r="M248" i="29" s="1"/>
  <c r="M292" i="29" s="1"/>
  <c r="L122" i="29"/>
  <c r="L248" i="29"/>
  <c r="L292" i="29" s="1"/>
  <c r="K122" i="29"/>
  <c r="K248" i="29"/>
  <c r="K292" i="29" s="1"/>
  <c r="J122" i="29"/>
  <c r="J248" i="29"/>
  <c r="J292" i="29"/>
  <c r="I122" i="29"/>
  <c r="I248" i="29" s="1"/>
  <c r="I292" i="29" s="1"/>
  <c r="H122" i="29"/>
  <c r="H248" i="29" s="1"/>
  <c r="H292" i="29" s="1"/>
  <c r="G122" i="29"/>
  <c r="G248" i="29"/>
  <c r="G292" i="29"/>
  <c r="F122" i="29"/>
  <c r="F248" i="29"/>
  <c r="F292" i="29"/>
  <c r="E122" i="29"/>
  <c r="E248" i="29" s="1"/>
  <c r="E292" i="29" s="1"/>
  <c r="D122" i="29"/>
  <c r="D248" i="29"/>
  <c r="D292" i="29" s="1"/>
  <c r="C122" i="29"/>
  <c r="C248" i="29"/>
  <c r="C292" i="29" s="1"/>
  <c r="B122" i="29"/>
  <c r="B248" i="29"/>
  <c r="B292" i="29"/>
  <c r="M121" i="29"/>
  <c r="M247" i="29" s="1"/>
  <c r="M291" i="29" s="1"/>
  <c r="L121" i="29"/>
  <c r="L247" i="29" s="1"/>
  <c r="L291" i="29" s="1"/>
  <c r="K121" i="29"/>
  <c r="K247" i="29"/>
  <c r="K291" i="29"/>
  <c r="J121" i="29"/>
  <c r="J247" i="29"/>
  <c r="J291" i="29"/>
  <c r="I121" i="29"/>
  <c r="I247" i="29" s="1"/>
  <c r="I291" i="29" s="1"/>
  <c r="H121" i="29"/>
  <c r="H247" i="29"/>
  <c r="H291" i="29" s="1"/>
  <c r="G121" i="29"/>
  <c r="G247" i="29"/>
  <c r="G291" i="29" s="1"/>
  <c r="F121" i="29"/>
  <c r="F247" i="29"/>
  <c r="F291" i="29"/>
  <c r="E121" i="29"/>
  <c r="E247" i="29" s="1"/>
  <c r="E291" i="29" s="1"/>
  <c r="D121" i="29"/>
  <c r="D247" i="29" s="1"/>
  <c r="D291" i="29" s="1"/>
  <c r="C121" i="29"/>
  <c r="C247" i="29"/>
  <c r="C291" i="29"/>
  <c r="B121" i="29"/>
  <c r="B247" i="29"/>
  <c r="B291" i="29"/>
  <c r="M120" i="29"/>
  <c r="M246" i="29" s="1"/>
  <c r="M290" i="29" s="1"/>
  <c r="L120" i="29"/>
  <c r="L246" i="29"/>
  <c r="L290" i="29" s="1"/>
  <c r="K120" i="29"/>
  <c r="K246" i="29"/>
  <c r="K290" i="29" s="1"/>
  <c r="J120" i="29"/>
  <c r="J246" i="29"/>
  <c r="J290" i="29"/>
  <c r="I120" i="29"/>
  <c r="I246" i="29" s="1"/>
  <c r="I290" i="29" s="1"/>
  <c r="H120" i="29"/>
  <c r="H246" i="29" s="1"/>
  <c r="H290" i="29" s="1"/>
  <c r="G120" i="29"/>
  <c r="G246" i="29"/>
  <c r="G290" i="29"/>
  <c r="F120" i="29"/>
  <c r="F246" i="29"/>
  <c r="F290" i="29"/>
  <c r="E120" i="29"/>
  <c r="E246" i="29" s="1"/>
  <c r="E290" i="29" s="1"/>
  <c r="D120" i="29"/>
  <c r="D246" i="29"/>
  <c r="D290" i="29" s="1"/>
  <c r="C120" i="29"/>
  <c r="C246" i="29"/>
  <c r="C290" i="29" s="1"/>
  <c r="B120" i="29"/>
  <c r="B246" i="29"/>
  <c r="B290" i="29"/>
  <c r="M119" i="29"/>
  <c r="M245" i="29" s="1"/>
  <c r="M289" i="29" s="1"/>
  <c r="L119" i="29"/>
  <c r="L245" i="29" s="1"/>
  <c r="L289" i="29" s="1"/>
  <c r="K119" i="29"/>
  <c r="K245" i="29"/>
  <c r="K289" i="29"/>
  <c r="J119" i="29"/>
  <c r="J245" i="29"/>
  <c r="J289" i="29"/>
  <c r="I119" i="29"/>
  <c r="I245" i="29" s="1"/>
  <c r="I289" i="29" s="1"/>
  <c r="H119" i="29"/>
  <c r="H245" i="29"/>
  <c r="H289" i="29" s="1"/>
  <c r="G119" i="29"/>
  <c r="G245" i="29"/>
  <c r="G289" i="29" s="1"/>
  <c r="F119" i="29"/>
  <c r="F245" i="29"/>
  <c r="F289" i="29"/>
  <c r="E119" i="29"/>
  <c r="E245" i="29" s="1"/>
  <c r="E289" i="29" s="1"/>
  <c r="D119" i="29"/>
  <c r="D245" i="29" s="1"/>
  <c r="D289" i="29" s="1"/>
  <c r="C119" i="29"/>
  <c r="C245" i="29"/>
  <c r="C289" i="29"/>
  <c r="B119" i="29"/>
  <c r="B245" i="29"/>
  <c r="B289" i="29"/>
  <c r="M118" i="29"/>
  <c r="M244" i="29" s="1"/>
  <c r="M288" i="29" s="1"/>
  <c r="L118" i="29"/>
  <c r="L244" i="29"/>
  <c r="L288" i="29" s="1"/>
  <c r="K118" i="29"/>
  <c r="K244" i="29"/>
  <c r="K288" i="29" s="1"/>
  <c r="J118" i="29"/>
  <c r="J244" i="29"/>
  <c r="J288" i="29"/>
  <c r="I118" i="29"/>
  <c r="I244" i="29" s="1"/>
  <c r="I288" i="29" s="1"/>
  <c r="H118" i="29"/>
  <c r="H244" i="29" s="1"/>
  <c r="H288" i="29" s="1"/>
  <c r="G118" i="29"/>
  <c r="G244" i="29"/>
  <c r="G288" i="29"/>
  <c r="F118" i="29"/>
  <c r="F244" i="29"/>
  <c r="F288" i="29"/>
  <c r="E118" i="29"/>
  <c r="E244" i="29" s="1"/>
  <c r="E288" i="29" s="1"/>
  <c r="D118" i="29"/>
  <c r="D244" i="29"/>
  <c r="D288" i="29" s="1"/>
  <c r="C118" i="29"/>
  <c r="C244" i="29"/>
  <c r="C288" i="29" s="1"/>
  <c r="B118" i="29"/>
  <c r="B244" i="29"/>
  <c r="B288" i="29"/>
  <c r="M117" i="29"/>
  <c r="M243" i="29" s="1"/>
  <c r="M287" i="29" s="1"/>
  <c r="L117" i="29"/>
  <c r="L243" i="29" s="1"/>
  <c r="L287" i="29" s="1"/>
  <c r="K117" i="29"/>
  <c r="K243" i="29"/>
  <c r="K287" i="29"/>
  <c r="J117" i="29"/>
  <c r="J243" i="29"/>
  <c r="J287" i="29"/>
  <c r="I117" i="29"/>
  <c r="I243" i="29" s="1"/>
  <c r="I287" i="29" s="1"/>
  <c r="H117" i="29"/>
  <c r="H243" i="29"/>
  <c r="H287" i="29" s="1"/>
  <c r="G117" i="29"/>
  <c r="G243" i="29"/>
  <c r="G287" i="29" s="1"/>
  <c r="F117" i="29"/>
  <c r="F243" i="29"/>
  <c r="F287" i="29"/>
  <c r="E117" i="29"/>
  <c r="E243" i="29" s="1"/>
  <c r="E287" i="29" s="1"/>
  <c r="D117" i="29"/>
  <c r="D243" i="29" s="1"/>
  <c r="D287" i="29" s="1"/>
  <c r="C117" i="29"/>
  <c r="C243" i="29"/>
  <c r="C287" i="29"/>
  <c r="B117" i="29"/>
  <c r="B243" i="29"/>
  <c r="B287" i="29"/>
  <c r="M116" i="29"/>
  <c r="M242" i="29" s="1"/>
  <c r="M286" i="29" s="1"/>
  <c r="L116" i="29"/>
  <c r="L242" i="29"/>
  <c r="L286" i="29" s="1"/>
  <c r="K116" i="29"/>
  <c r="K242" i="29"/>
  <c r="K286" i="29" s="1"/>
  <c r="J116" i="29"/>
  <c r="J242" i="29"/>
  <c r="J286" i="29"/>
  <c r="I116" i="29"/>
  <c r="I242" i="29" s="1"/>
  <c r="I286" i="29" s="1"/>
  <c r="I297" i="29" s="1"/>
  <c r="H116" i="29"/>
  <c r="H242" i="29" s="1"/>
  <c r="H286" i="29" s="1"/>
  <c r="G116" i="29"/>
  <c r="G242" i="29"/>
  <c r="G286" i="29"/>
  <c r="F116" i="29"/>
  <c r="F242" i="29"/>
  <c r="F286" i="29"/>
  <c r="E116" i="29"/>
  <c r="E242" i="29" s="1"/>
  <c r="E286" i="29" s="1"/>
  <c r="D116" i="29"/>
  <c r="D242" i="29"/>
  <c r="D286" i="29" s="1"/>
  <c r="C116" i="29"/>
  <c r="C242" i="29"/>
  <c r="C286" i="29" s="1"/>
  <c r="B116" i="29"/>
  <c r="B242" i="29"/>
  <c r="B286" i="29"/>
  <c r="M115" i="29"/>
  <c r="M241" i="29" s="1"/>
  <c r="M285" i="29" s="1"/>
  <c r="M297" i="29" s="1"/>
  <c r="L115" i="29"/>
  <c r="L241" i="29" s="1"/>
  <c r="L285" i="29" s="1"/>
  <c r="L297" i="29" s="1"/>
  <c r="K115" i="29"/>
  <c r="K241" i="29" s="1"/>
  <c r="K285" i="29" s="1"/>
  <c r="K297" i="29" s="1"/>
  <c r="J115" i="29"/>
  <c r="J241" i="29" s="1"/>
  <c r="J285" i="29" s="1"/>
  <c r="I115" i="29"/>
  <c r="I241" i="29" s="1"/>
  <c r="I285" i="29" s="1"/>
  <c r="H115" i="29"/>
  <c r="H241" i="29" s="1"/>
  <c r="H285" i="29" s="1"/>
  <c r="H297" i="29" s="1"/>
  <c r="G115" i="29"/>
  <c r="G241" i="29" s="1"/>
  <c r="G285" i="29" s="1"/>
  <c r="G297" i="29"/>
  <c r="F115" i="29"/>
  <c r="F241" i="29" s="1"/>
  <c r="F285" i="29" s="1"/>
  <c r="F297" i="29" s="1"/>
  <c r="E115" i="29"/>
  <c r="E241" i="29" s="1"/>
  <c r="E285" i="29" s="1"/>
  <c r="D115" i="29"/>
  <c r="D241" i="29" s="1"/>
  <c r="D285" i="29" s="1"/>
  <c r="C115" i="29"/>
  <c r="C241" i="29" s="1"/>
  <c r="C285" i="29" s="1"/>
  <c r="C297" i="29"/>
  <c r="B115" i="29"/>
  <c r="B241" i="29" s="1"/>
  <c r="B285" i="29" s="1"/>
  <c r="B297" i="29" s="1"/>
  <c r="M114" i="29"/>
  <c r="M240" i="29" s="1"/>
  <c r="M283" i="29" s="1"/>
  <c r="L114" i="29"/>
  <c r="L240" i="29" s="1"/>
  <c r="L283" i="29" s="1"/>
  <c r="K114" i="29"/>
  <c r="K240" i="29"/>
  <c r="K283" i="29"/>
  <c r="J114" i="29"/>
  <c r="J240" i="29"/>
  <c r="J283" i="29"/>
  <c r="I114" i="29"/>
  <c r="I240" i="29" s="1"/>
  <c r="I283" i="29" s="1"/>
  <c r="H114" i="29"/>
  <c r="H240" i="29"/>
  <c r="H283" i="29" s="1"/>
  <c r="G114" i="29"/>
  <c r="G240" i="29"/>
  <c r="G283" i="29" s="1"/>
  <c r="F114" i="29"/>
  <c r="F240" i="29"/>
  <c r="F283" i="29"/>
  <c r="E114" i="29"/>
  <c r="E240" i="29" s="1"/>
  <c r="E283" i="29" s="1"/>
  <c r="D114" i="29"/>
  <c r="D240" i="29" s="1"/>
  <c r="D283" i="29" s="1"/>
  <c r="C114" i="29"/>
  <c r="C240" i="29"/>
  <c r="C283" i="29"/>
  <c r="B114" i="29"/>
  <c r="B240" i="29"/>
  <c r="B283" i="29"/>
  <c r="M113" i="29"/>
  <c r="M239" i="29" s="1"/>
  <c r="M282" i="29" s="1"/>
  <c r="L113" i="29"/>
  <c r="L239" i="29"/>
  <c r="L282" i="29" s="1"/>
  <c r="K113" i="29"/>
  <c r="K239" i="29"/>
  <c r="K282" i="29" s="1"/>
  <c r="J113" i="29"/>
  <c r="J239" i="29"/>
  <c r="J282" i="29"/>
  <c r="I113" i="29"/>
  <c r="I239" i="29" s="1"/>
  <c r="I282" i="29" s="1"/>
  <c r="H113" i="29"/>
  <c r="H239" i="29" s="1"/>
  <c r="H282" i="29" s="1"/>
  <c r="G113" i="29"/>
  <c r="G239" i="29"/>
  <c r="G282" i="29"/>
  <c r="F113" i="29"/>
  <c r="F239" i="29"/>
  <c r="F282" i="29"/>
  <c r="E113" i="29"/>
  <c r="E239" i="29" s="1"/>
  <c r="E282" i="29" s="1"/>
  <c r="D113" i="29"/>
  <c r="D239" i="29"/>
  <c r="D282" i="29" s="1"/>
  <c r="C113" i="29"/>
  <c r="C239" i="29"/>
  <c r="C282" i="29" s="1"/>
  <c r="B113" i="29"/>
  <c r="B239" i="29"/>
  <c r="B282" i="29"/>
  <c r="M112" i="29"/>
  <c r="M238" i="29" s="1"/>
  <c r="M281" i="29" s="1"/>
  <c r="L112" i="29"/>
  <c r="L238" i="29" s="1"/>
  <c r="L281" i="29" s="1"/>
  <c r="K112" i="29"/>
  <c r="K238" i="29"/>
  <c r="K281" i="29"/>
  <c r="J112" i="29"/>
  <c r="J238" i="29"/>
  <c r="J281" i="29"/>
  <c r="I112" i="29"/>
  <c r="I238" i="29" s="1"/>
  <c r="I281" i="29" s="1"/>
  <c r="H112" i="29"/>
  <c r="H238" i="29"/>
  <c r="H281" i="29" s="1"/>
  <c r="G112" i="29"/>
  <c r="G238" i="29"/>
  <c r="G281" i="29" s="1"/>
  <c r="F112" i="29"/>
  <c r="F238" i="29"/>
  <c r="F281" i="29"/>
  <c r="E112" i="29"/>
  <c r="E238" i="29" s="1"/>
  <c r="E281" i="29" s="1"/>
  <c r="D112" i="29"/>
  <c r="D238" i="29" s="1"/>
  <c r="D281" i="29" s="1"/>
  <c r="C112" i="29"/>
  <c r="C238" i="29"/>
  <c r="C281" i="29"/>
  <c r="B112" i="29"/>
  <c r="B238" i="29"/>
  <c r="B281" i="29"/>
  <c r="M111" i="29"/>
  <c r="M237" i="29" s="1"/>
  <c r="M280" i="29" s="1"/>
  <c r="L111" i="29"/>
  <c r="L237" i="29"/>
  <c r="L280" i="29" s="1"/>
  <c r="K111" i="29"/>
  <c r="K237" i="29"/>
  <c r="K280" i="29" s="1"/>
  <c r="J111" i="29"/>
  <c r="J237" i="29"/>
  <c r="J280" i="29"/>
  <c r="I111" i="29"/>
  <c r="I237" i="29" s="1"/>
  <c r="I280" i="29" s="1"/>
  <c r="H111" i="29"/>
  <c r="H237" i="29" s="1"/>
  <c r="H280" i="29" s="1"/>
  <c r="G111" i="29"/>
  <c r="G237" i="29"/>
  <c r="G280" i="29"/>
  <c r="F111" i="29"/>
  <c r="F237" i="29"/>
  <c r="F280" i="29"/>
  <c r="E111" i="29"/>
  <c r="E237" i="29" s="1"/>
  <c r="E280" i="29" s="1"/>
  <c r="D111" i="29"/>
  <c r="D237" i="29"/>
  <c r="D280" i="29" s="1"/>
  <c r="C111" i="29"/>
  <c r="C237" i="29"/>
  <c r="C280" i="29" s="1"/>
  <c r="B111" i="29"/>
  <c r="B237" i="29"/>
  <c r="B280" i="29"/>
  <c r="M110" i="29"/>
  <c r="M236" i="29" s="1"/>
  <c r="M279" i="29" s="1"/>
  <c r="L110" i="29"/>
  <c r="L236" i="29" s="1"/>
  <c r="L279" i="29" s="1"/>
  <c r="K110" i="29"/>
  <c r="K236" i="29"/>
  <c r="K279" i="29"/>
  <c r="J110" i="29"/>
  <c r="J236" i="29"/>
  <c r="J279" i="29"/>
  <c r="I110" i="29"/>
  <c r="I236" i="29" s="1"/>
  <c r="I279" i="29" s="1"/>
  <c r="H110" i="29"/>
  <c r="H236" i="29"/>
  <c r="H279" i="29" s="1"/>
  <c r="G110" i="29"/>
  <c r="G236" i="29"/>
  <c r="G279" i="29" s="1"/>
  <c r="F110" i="29"/>
  <c r="F236" i="29"/>
  <c r="F279" i="29"/>
  <c r="E110" i="29"/>
  <c r="E236" i="29" s="1"/>
  <c r="E279" i="29" s="1"/>
  <c r="D110" i="29"/>
  <c r="D236" i="29" s="1"/>
  <c r="D279" i="29" s="1"/>
  <c r="C110" i="29"/>
  <c r="C236" i="29"/>
  <c r="C279" i="29"/>
  <c r="B110" i="29"/>
  <c r="B236" i="29"/>
  <c r="B279" i="29"/>
  <c r="M109" i="29"/>
  <c r="M235" i="29" s="1"/>
  <c r="M278" i="29" s="1"/>
  <c r="L109" i="29"/>
  <c r="L235" i="29"/>
  <c r="L278" i="29" s="1"/>
  <c r="K109" i="29"/>
  <c r="K235" i="29"/>
  <c r="K278" i="29" s="1"/>
  <c r="J109" i="29"/>
  <c r="J235" i="29"/>
  <c r="J278" i="29"/>
  <c r="I109" i="29"/>
  <c r="I235" i="29" s="1"/>
  <c r="I278" i="29" s="1"/>
  <c r="H109" i="29"/>
  <c r="H235" i="29" s="1"/>
  <c r="H278" i="29" s="1"/>
  <c r="G109" i="29"/>
  <c r="G235" i="29"/>
  <c r="G278" i="29"/>
  <c r="F109" i="29"/>
  <c r="F235" i="29"/>
  <c r="F278" i="29"/>
  <c r="E109" i="29"/>
  <c r="E235" i="29" s="1"/>
  <c r="E278" i="29" s="1"/>
  <c r="D109" i="29"/>
  <c r="D235" i="29"/>
  <c r="D278" i="29" s="1"/>
  <c r="C109" i="29"/>
  <c r="C235" i="29"/>
  <c r="C278" i="29" s="1"/>
  <c r="B109" i="29"/>
  <c r="B235" i="29"/>
  <c r="B278" i="29"/>
  <c r="M108" i="29"/>
  <c r="M234" i="29" s="1"/>
  <c r="M277" i="29" s="1"/>
  <c r="L108" i="29"/>
  <c r="L234" i="29" s="1"/>
  <c r="L277" i="29" s="1"/>
  <c r="K108" i="29"/>
  <c r="K234" i="29"/>
  <c r="K277" i="29"/>
  <c r="J108" i="29"/>
  <c r="J234" i="29"/>
  <c r="J277" i="29"/>
  <c r="I108" i="29"/>
  <c r="I234" i="29" s="1"/>
  <c r="I277" i="29" s="1"/>
  <c r="H108" i="29"/>
  <c r="H234" i="29"/>
  <c r="H277" i="29" s="1"/>
  <c r="G108" i="29"/>
  <c r="G234" i="29"/>
  <c r="G277" i="29" s="1"/>
  <c r="F108" i="29"/>
  <c r="F234" i="29"/>
  <c r="F277" i="29"/>
  <c r="E108" i="29"/>
  <c r="E234" i="29" s="1"/>
  <c r="E277" i="29" s="1"/>
  <c r="D108" i="29"/>
  <c r="D234" i="29" s="1"/>
  <c r="D277" i="29" s="1"/>
  <c r="C108" i="29"/>
  <c r="C234" i="29"/>
  <c r="C277" i="29"/>
  <c r="B108" i="29"/>
  <c r="B234" i="29"/>
  <c r="B277" i="29"/>
  <c r="M107" i="29"/>
  <c r="M233" i="29" s="1"/>
  <c r="M276" i="29" s="1"/>
  <c r="L107" i="29"/>
  <c r="L233" i="29"/>
  <c r="L276" i="29" s="1"/>
  <c r="K107" i="29"/>
  <c r="K233" i="29"/>
  <c r="K276" i="29" s="1"/>
  <c r="J107" i="29"/>
  <c r="J233" i="29"/>
  <c r="J276" i="29"/>
  <c r="I107" i="29"/>
  <c r="I233" i="29" s="1"/>
  <c r="I276" i="29" s="1"/>
  <c r="H107" i="29"/>
  <c r="H233" i="29" s="1"/>
  <c r="H276" i="29" s="1"/>
  <c r="G107" i="29"/>
  <c r="G233" i="29"/>
  <c r="G276" i="29"/>
  <c r="F107" i="29"/>
  <c r="F233" i="29"/>
  <c r="F276" i="29"/>
  <c r="E107" i="29"/>
  <c r="E233" i="29" s="1"/>
  <c r="E276" i="29" s="1"/>
  <c r="D107" i="29"/>
  <c r="D233" i="29"/>
  <c r="D276" i="29" s="1"/>
  <c r="C107" i="29"/>
  <c r="C233" i="29"/>
  <c r="C276" i="29" s="1"/>
  <c r="B107" i="29"/>
  <c r="B233" i="29"/>
  <c r="B276" i="29"/>
  <c r="M106" i="29"/>
  <c r="M232" i="29" s="1"/>
  <c r="M275" i="29" s="1"/>
  <c r="L106" i="29"/>
  <c r="L232" i="29" s="1"/>
  <c r="L275" i="29" s="1"/>
  <c r="K106" i="29"/>
  <c r="K232" i="29"/>
  <c r="K275" i="29"/>
  <c r="J106" i="29"/>
  <c r="J232" i="29"/>
  <c r="J275" i="29"/>
  <c r="I106" i="29"/>
  <c r="I232" i="29" s="1"/>
  <c r="I275" i="29" s="1"/>
  <c r="H106" i="29"/>
  <c r="H232" i="29"/>
  <c r="H275" i="29" s="1"/>
  <c r="G106" i="29"/>
  <c r="G232" i="29"/>
  <c r="G275" i="29" s="1"/>
  <c r="F106" i="29"/>
  <c r="F232" i="29"/>
  <c r="F275" i="29"/>
  <c r="E106" i="29"/>
  <c r="E232" i="29" s="1"/>
  <c r="E275" i="29" s="1"/>
  <c r="D106" i="29"/>
  <c r="C106" i="29"/>
  <c r="C232" i="29"/>
  <c r="C275" i="29"/>
  <c r="B106" i="29"/>
  <c r="B232" i="29"/>
  <c r="B275" i="29"/>
  <c r="M105" i="29"/>
  <c r="M231" i="29" s="1"/>
  <c r="M274" i="29" s="1"/>
  <c r="L105" i="29"/>
  <c r="L231" i="29"/>
  <c r="L274" i="29" s="1"/>
  <c r="K105" i="29"/>
  <c r="K231" i="29"/>
  <c r="K274" i="29" s="1"/>
  <c r="J105" i="29"/>
  <c r="J231" i="29"/>
  <c r="J274" i="29"/>
  <c r="I105" i="29"/>
  <c r="I231" i="29" s="1"/>
  <c r="I274" i="29" s="1"/>
  <c r="H105" i="29"/>
  <c r="G105" i="29"/>
  <c r="G231" i="29"/>
  <c r="G274" i="29"/>
  <c r="F105" i="29"/>
  <c r="F231" i="29"/>
  <c r="F274" i="29"/>
  <c r="E105" i="29"/>
  <c r="E231" i="29" s="1"/>
  <c r="E274" i="29" s="1"/>
  <c r="D105" i="29"/>
  <c r="D231" i="29"/>
  <c r="D274" i="29" s="1"/>
  <c r="C105" i="29"/>
  <c r="C231" i="29"/>
  <c r="C274" i="29" s="1"/>
  <c r="B105" i="29"/>
  <c r="B231" i="29"/>
  <c r="B274" i="29"/>
  <c r="M104" i="29"/>
  <c r="M230" i="29" s="1"/>
  <c r="M273" i="29" s="1"/>
  <c r="L104" i="29"/>
  <c r="K104" i="29"/>
  <c r="K230" i="29"/>
  <c r="K273" i="29"/>
  <c r="J104" i="29"/>
  <c r="J230" i="29"/>
  <c r="J273" i="29"/>
  <c r="I104" i="29"/>
  <c r="I230" i="29" s="1"/>
  <c r="I273" i="29" s="1"/>
  <c r="H104" i="29"/>
  <c r="H230" i="29"/>
  <c r="H273" i="29" s="1"/>
  <c r="G104" i="29"/>
  <c r="G230" i="29"/>
  <c r="G273" i="29" s="1"/>
  <c r="F104" i="29"/>
  <c r="F230" i="29"/>
  <c r="F273" i="29" s="1"/>
  <c r="F284" i="29" s="1"/>
  <c r="E104" i="29"/>
  <c r="E230" i="29" s="1"/>
  <c r="E273" i="29" s="1"/>
  <c r="D104" i="29"/>
  <c r="D230" i="29" s="1"/>
  <c r="D273" i="29" s="1"/>
  <c r="C104" i="29"/>
  <c r="C230" i="29" s="1"/>
  <c r="C273" i="29" s="1"/>
  <c r="B104" i="29"/>
  <c r="B230" i="29"/>
  <c r="B273" i="29"/>
  <c r="M103" i="29"/>
  <c r="M229" i="29" s="1"/>
  <c r="M272" i="29" s="1"/>
  <c r="M284" i="29" s="1"/>
  <c r="L103" i="29"/>
  <c r="L229" i="29" s="1"/>
  <c r="L272" i="29" s="1"/>
  <c r="K103" i="29"/>
  <c r="K229" i="29" s="1"/>
  <c r="K272" i="29" s="1"/>
  <c r="K284" i="29" s="1"/>
  <c r="J103" i="29"/>
  <c r="J229" i="29" s="1"/>
  <c r="J272" i="29" s="1"/>
  <c r="J284" i="29" s="1"/>
  <c r="I103" i="29"/>
  <c r="I229" i="29" s="1"/>
  <c r="I272" i="29" s="1"/>
  <c r="H103" i="29"/>
  <c r="H229" i="29" s="1"/>
  <c r="H272" i="29" s="1"/>
  <c r="G103" i="29"/>
  <c r="G229" i="29" s="1"/>
  <c r="G272" i="29" s="1"/>
  <c r="G284" i="29" s="1"/>
  <c r="F103" i="29"/>
  <c r="F229" i="29" s="1"/>
  <c r="F272" i="29" s="1"/>
  <c r="E103" i="29"/>
  <c r="E229" i="29" s="1"/>
  <c r="E272" i="29" s="1"/>
  <c r="D103" i="29"/>
  <c r="D229" i="29" s="1"/>
  <c r="D272" i="29" s="1"/>
  <c r="C103" i="29"/>
  <c r="C229" i="29" s="1"/>
  <c r="C272" i="29" s="1"/>
  <c r="B103" i="29"/>
  <c r="B229" i="29" s="1"/>
  <c r="B272" i="29" s="1"/>
  <c r="B284" i="29" s="1"/>
  <c r="M102" i="29"/>
  <c r="M228" i="29" s="1"/>
  <c r="M270" i="29" s="1"/>
  <c r="L102" i="29"/>
  <c r="L228" i="29"/>
  <c r="L270" i="29" s="1"/>
  <c r="K102" i="29"/>
  <c r="K228" i="29"/>
  <c r="K270" i="29" s="1"/>
  <c r="J102" i="29"/>
  <c r="J228" i="29"/>
  <c r="J270" i="29" s="1"/>
  <c r="I102" i="29"/>
  <c r="I228" i="29" s="1"/>
  <c r="I270" i="29" s="1"/>
  <c r="H102" i="29"/>
  <c r="H228" i="29" s="1"/>
  <c r="H270" i="29" s="1"/>
  <c r="G102" i="29"/>
  <c r="G228" i="29"/>
  <c r="G270" i="29"/>
  <c r="F102" i="29"/>
  <c r="F228" i="29"/>
  <c r="F270" i="29"/>
  <c r="E102" i="29"/>
  <c r="E228" i="29" s="1"/>
  <c r="E270" i="29" s="1"/>
  <c r="D102" i="29"/>
  <c r="D228" i="29"/>
  <c r="D270" i="29" s="1"/>
  <c r="C102" i="29"/>
  <c r="C228" i="29"/>
  <c r="C270" i="29" s="1"/>
  <c r="B102" i="29"/>
  <c r="B228" i="29"/>
  <c r="B270" i="29"/>
  <c r="M101" i="29"/>
  <c r="M227" i="29" s="1"/>
  <c r="M269" i="29" s="1"/>
  <c r="L101" i="29"/>
  <c r="L227" i="29" s="1"/>
  <c r="L269" i="29" s="1"/>
  <c r="K101" i="29"/>
  <c r="K227" i="29"/>
  <c r="K269" i="29"/>
  <c r="J101" i="29"/>
  <c r="J227" i="29"/>
  <c r="J269" i="29"/>
  <c r="I101" i="29"/>
  <c r="I227" i="29" s="1"/>
  <c r="I269" i="29" s="1"/>
  <c r="H101" i="29"/>
  <c r="H227" i="29"/>
  <c r="H269" i="29" s="1"/>
  <c r="G101" i="29"/>
  <c r="G227" i="29"/>
  <c r="G269" i="29" s="1"/>
  <c r="F101" i="29"/>
  <c r="F227" i="29"/>
  <c r="F269" i="29"/>
  <c r="E101" i="29"/>
  <c r="E227" i="29" s="1"/>
  <c r="E269" i="29" s="1"/>
  <c r="D101" i="29"/>
  <c r="D227" i="29" s="1"/>
  <c r="D269" i="29" s="1"/>
  <c r="C101" i="29"/>
  <c r="C227" i="29"/>
  <c r="C269" i="29"/>
  <c r="B101" i="29"/>
  <c r="B227" i="29"/>
  <c r="B269" i="29"/>
  <c r="M100" i="29"/>
  <c r="M226" i="29" s="1"/>
  <c r="M268" i="29" s="1"/>
  <c r="L100" i="29"/>
  <c r="L226" i="29"/>
  <c r="L268" i="29" s="1"/>
  <c r="K100" i="29"/>
  <c r="K226" i="29"/>
  <c r="K268" i="29" s="1"/>
  <c r="J100" i="29"/>
  <c r="J226" i="29"/>
  <c r="J268" i="29"/>
  <c r="I100" i="29"/>
  <c r="I226" i="29" s="1"/>
  <c r="I268" i="29" s="1"/>
  <c r="H100" i="29"/>
  <c r="H226" i="29" s="1"/>
  <c r="H268" i="29" s="1"/>
  <c r="G100" i="29"/>
  <c r="G226" i="29"/>
  <c r="G268" i="29"/>
  <c r="F100" i="29"/>
  <c r="F226" i="29"/>
  <c r="F268" i="29"/>
  <c r="E100" i="29"/>
  <c r="E226" i="29" s="1"/>
  <c r="E268" i="29" s="1"/>
  <c r="D100" i="29"/>
  <c r="D226" i="29"/>
  <c r="D268" i="29" s="1"/>
  <c r="C100" i="29"/>
  <c r="C226" i="29"/>
  <c r="C268" i="29" s="1"/>
  <c r="B100" i="29"/>
  <c r="B226" i="29"/>
  <c r="B268" i="29"/>
  <c r="M99" i="29"/>
  <c r="M225" i="29" s="1"/>
  <c r="M267" i="29" s="1"/>
  <c r="L99" i="29"/>
  <c r="L225" i="29" s="1"/>
  <c r="L267" i="29" s="1"/>
  <c r="K99" i="29"/>
  <c r="K225" i="29"/>
  <c r="K267" i="29"/>
  <c r="J99" i="29"/>
  <c r="J225" i="29"/>
  <c r="J267" i="29"/>
  <c r="I99" i="29"/>
  <c r="I225" i="29" s="1"/>
  <c r="I267" i="29" s="1"/>
  <c r="H99" i="29"/>
  <c r="H225" i="29"/>
  <c r="H267" i="29" s="1"/>
  <c r="G99" i="29"/>
  <c r="G225" i="29"/>
  <c r="G267" i="29" s="1"/>
  <c r="F99" i="29"/>
  <c r="F225" i="29"/>
  <c r="F267" i="29"/>
  <c r="E99" i="29"/>
  <c r="E225" i="29" s="1"/>
  <c r="E267" i="29" s="1"/>
  <c r="D99" i="29"/>
  <c r="D225" i="29" s="1"/>
  <c r="D267" i="29" s="1"/>
  <c r="C99" i="29"/>
  <c r="C225" i="29"/>
  <c r="C267" i="29"/>
  <c r="B99" i="29"/>
  <c r="B225" i="29"/>
  <c r="B267" i="29"/>
  <c r="M98" i="29"/>
  <c r="M224" i="29" s="1"/>
  <c r="M266" i="29" s="1"/>
  <c r="L98" i="29"/>
  <c r="L224" i="29"/>
  <c r="L266" i="29" s="1"/>
  <c r="K98" i="29"/>
  <c r="K224" i="29"/>
  <c r="K266" i="29" s="1"/>
  <c r="J98" i="29"/>
  <c r="J224" i="29"/>
  <c r="J266" i="29"/>
  <c r="I98" i="29"/>
  <c r="I224" i="29" s="1"/>
  <c r="I266" i="29" s="1"/>
  <c r="H98" i="29"/>
  <c r="H224" i="29" s="1"/>
  <c r="H266" i="29" s="1"/>
  <c r="G98" i="29"/>
  <c r="G224" i="29"/>
  <c r="G266" i="29"/>
  <c r="F98" i="29"/>
  <c r="F224" i="29"/>
  <c r="F266" i="29"/>
  <c r="E98" i="29"/>
  <c r="E224" i="29" s="1"/>
  <c r="E266" i="29" s="1"/>
  <c r="D98" i="29"/>
  <c r="D224" i="29"/>
  <c r="D266" i="29" s="1"/>
  <c r="C98" i="29"/>
  <c r="C224" i="29"/>
  <c r="C266" i="29" s="1"/>
  <c r="B98" i="29"/>
  <c r="B224" i="29"/>
  <c r="B266" i="29"/>
  <c r="M97" i="29"/>
  <c r="M223" i="29" s="1"/>
  <c r="M265" i="29" s="1"/>
  <c r="L97" i="29"/>
  <c r="L223" i="29" s="1"/>
  <c r="L265" i="29" s="1"/>
  <c r="K97" i="29"/>
  <c r="K223" i="29" s="1"/>
  <c r="K265" i="29" s="1"/>
  <c r="J97" i="29"/>
  <c r="J223" i="29"/>
  <c r="J265" i="29"/>
  <c r="I97" i="29"/>
  <c r="I223" i="29" s="1"/>
  <c r="I265" i="29" s="1"/>
  <c r="H97" i="29"/>
  <c r="H223" i="29"/>
  <c r="H265" i="29" s="1"/>
  <c r="G97" i="29"/>
  <c r="G223" i="29"/>
  <c r="G265" i="29" s="1"/>
  <c r="F97" i="29"/>
  <c r="F223" i="29"/>
  <c r="F265" i="29" s="1"/>
  <c r="E97" i="29"/>
  <c r="E223" i="29" s="1"/>
  <c r="E265" i="29" s="1"/>
  <c r="D97" i="29"/>
  <c r="D223" i="29" s="1"/>
  <c r="D265" i="29" s="1"/>
  <c r="C97" i="29"/>
  <c r="C223" i="29" s="1"/>
  <c r="C265" i="29"/>
  <c r="B97" i="29"/>
  <c r="B223" i="29"/>
  <c r="B265" i="29"/>
  <c r="M96" i="29"/>
  <c r="M222" i="29" s="1"/>
  <c r="M264" i="29" s="1"/>
  <c r="L96" i="29"/>
  <c r="L222" i="29"/>
  <c r="L264" i="29" s="1"/>
  <c r="K96" i="29"/>
  <c r="K222" i="29"/>
  <c r="K264" i="29" s="1"/>
  <c r="J96" i="29"/>
  <c r="J222" i="29"/>
  <c r="J264" i="29" s="1"/>
  <c r="I96" i="29"/>
  <c r="I222" i="29" s="1"/>
  <c r="I264" i="29" s="1"/>
  <c r="H96" i="29"/>
  <c r="H222" i="29" s="1"/>
  <c r="H264" i="29" s="1"/>
  <c r="G96" i="29"/>
  <c r="G222" i="29" s="1"/>
  <c r="G264" i="29"/>
  <c r="F96" i="29"/>
  <c r="F222" i="29"/>
  <c r="F264" i="29"/>
  <c r="E96" i="29"/>
  <c r="E222" i="29" s="1"/>
  <c r="E264" i="29" s="1"/>
  <c r="D96" i="29"/>
  <c r="D222" i="29"/>
  <c r="D264" i="29" s="1"/>
  <c r="C96" i="29"/>
  <c r="C222" i="29"/>
  <c r="C264" i="29" s="1"/>
  <c r="B96" i="29"/>
  <c r="B222" i="29"/>
  <c r="B264" i="29" s="1"/>
  <c r="M95" i="29"/>
  <c r="M221" i="29" s="1"/>
  <c r="M263" i="29" s="1"/>
  <c r="L95" i="29"/>
  <c r="L221" i="29" s="1"/>
  <c r="L263" i="29" s="1"/>
  <c r="K95" i="29"/>
  <c r="K221" i="29" s="1"/>
  <c r="K263" i="29"/>
  <c r="J95" i="29"/>
  <c r="J221" i="29"/>
  <c r="J263" i="29"/>
  <c r="I95" i="29"/>
  <c r="I221" i="29" s="1"/>
  <c r="I263" i="29" s="1"/>
  <c r="H95" i="29"/>
  <c r="H221" i="29"/>
  <c r="H263" i="29" s="1"/>
  <c r="G95" i="29"/>
  <c r="G221" i="29"/>
  <c r="G263" i="29" s="1"/>
  <c r="F95" i="29"/>
  <c r="F221" i="29"/>
  <c r="F263" i="29" s="1"/>
  <c r="E95" i="29"/>
  <c r="E221" i="29" s="1"/>
  <c r="E263" i="29" s="1"/>
  <c r="D95" i="29"/>
  <c r="D221" i="29" s="1"/>
  <c r="D263" i="29" s="1"/>
  <c r="C95" i="29"/>
  <c r="C221" i="29" s="1"/>
  <c r="C263" i="29" s="1"/>
  <c r="B95" i="29"/>
  <c r="B221" i="29"/>
  <c r="B263" i="29"/>
  <c r="M94" i="29"/>
  <c r="M220" i="29" s="1"/>
  <c r="M262" i="29" s="1"/>
  <c r="L94" i="29"/>
  <c r="L220" i="29"/>
  <c r="L262" i="29" s="1"/>
  <c r="K94" i="29"/>
  <c r="K220" i="29"/>
  <c r="K262" i="29" s="1"/>
  <c r="J94" i="29"/>
  <c r="J220" i="29"/>
  <c r="J262" i="29" s="1"/>
  <c r="I94" i="29"/>
  <c r="I220" i="29" s="1"/>
  <c r="I262" i="29" s="1"/>
  <c r="H94" i="29"/>
  <c r="H220" i="29" s="1"/>
  <c r="H262" i="29" s="1"/>
  <c r="G94" i="29"/>
  <c r="G220" i="29" s="1"/>
  <c r="G262" i="29"/>
  <c r="F94" i="29"/>
  <c r="F220" i="29"/>
  <c r="F262" i="29"/>
  <c r="E94" i="29"/>
  <c r="E220" i="29" s="1"/>
  <c r="E262" i="29" s="1"/>
  <c r="D94" i="29"/>
  <c r="D220" i="29"/>
  <c r="D262" i="29" s="1"/>
  <c r="C94" i="29"/>
  <c r="C220" i="29"/>
  <c r="C262" i="29" s="1"/>
  <c r="B94" i="29"/>
  <c r="B220" i="29"/>
  <c r="B262" i="29" s="1"/>
  <c r="M93" i="29"/>
  <c r="M219" i="29" s="1"/>
  <c r="M261" i="29" s="1"/>
  <c r="L93" i="29"/>
  <c r="L219" i="29" s="1"/>
  <c r="L261" i="29" s="1"/>
  <c r="K93" i="29"/>
  <c r="K219" i="29" s="1"/>
  <c r="K261" i="29"/>
  <c r="J93" i="29"/>
  <c r="J219" i="29"/>
  <c r="J261" i="29"/>
  <c r="I93" i="29"/>
  <c r="I219" i="29" s="1"/>
  <c r="I261" i="29" s="1"/>
  <c r="H93" i="29"/>
  <c r="H219" i="29"/>
  <c r="H261" i="29" s="1"/>
  <c r="G93" i="29"/>
  <c r="G219" i="29"/>
  <c r="G261" i="29" s="1"/>
  <c r="F93" i="29"/>
  <c r="F219" i="29"/>
  <c r="F261" i="29" s="1"/>
  <c r="E93" i="29"/>
  <c r="E219" i="29" s="1"/>
  <c r="E261" i="29" s="1"/>
  <c r="D93" i="29"/>
  <c r="D219" i="29" s="1"/>
  <c r="D261" i="29" s="1"/>
  <c r="C93" i="29"/>
  <c r="C219" i="29" s="1"/>
  <c r="C261" i="29"/>
  <c r="B93" i="29"/>
  <c r="B219" i="29"/>
  <c r="B261" i="29"/>
  <c r="M92" i="29"/>
  <c r="M218" i="29" s="1"/>
  <c r="M260" i="29" s="1"/>
  <c r="L92" i="29"/>
  <c r="L218" i="29"/>
  <c r="L260" i="29" s="1"/>
  <c r="K92" i="29"/>
  <c r="K218" i="29"/>
  <c r="K260" i="29" s="1"/>
  <c r="J92" i="29"/>
  <c r="J218" i="29"/>
  <c r="J260" i="29" s="1"/>
  <c r="I92" i="29"/>
  <c r="I218" i="29" s="1"/>
  <c r="I260" i="29" s="1"/>
  <c r="I271" i="29" s="1"/>
  <c r="H92" i="29"/>
  <c r="H218" i="29" s="1"/>
  <c r="H260" i="29" s="1"/>
  <c r="G92" i="29"/>
  <c r="G218" i="29" s="1"/>
  <c r="G260" i="29" s="1"/>
  <c r="F92" i="29"/>
  <c r="F218" i="29"/>
  <c r="F260" i="29"/>
  <c r="E92" i="29"/>
  <c r="E218" i="29" s="1"/>
  <c r="E260" i="29" s="1"/>
  <c r="D92" i="29"/>
  <c r="D218" i="29"/>
  <c r="D260" i="29" s="1"/>
  <c r="C92" i="29"/>
  <c r="C218" i="29"/>
  <c r="C260" i="29" s="1"/>
  <c r="B92" i="29"/>
  <c r="B218" i="29"/>
  <c r="B260" i="29" s="1"/>
  <c r="M91" i="29"/>
  <c r="M217" i="29" s="1"/>
  <c r="M259" i="29" s="1"/>
  <c r="M271" i="29"/>
  <c r="L91" i="29"/>
  <c r="L217" i="29" s="1"/>
  <c r="L259" i="29" s="1"/>
  <c r="K91" i="29"/>
  <c r="K217" i="29" s="1"/>
  <c r="K259" i="29" s="1"/>
  <c r="K271" i="29"/>
  <c r="J91" i="29"/>
  <c r="J217" i="29" s="1"/>
  <c r="J259" i="29" s="1"/>
  <c r="I91" i="29"/>
  <c r="I217" i="29" s="1"/>
  <c r="I259" i="29" s="1"/>
  <c r="H91" i="29"/>
  <c r="H217" i="29" s="1"/>
  <c r="H259" i="29" s="1"/>
  <c r="G91" i="29"/>
  <c r="G217" i="29" s="1"/>
  <c r="G259" i="29" s="1"/>
  <c r="F91" i="29"/>
  <c r="F217" i="29" s="1"/>
  <c r="F259" i="29" s="1"/>
  <c r="E91" i="29"/>
  <c r="E217" i="29" s="1"/>
  <c r="E259" i="29" s="1"/>
  <c r="D91" i="29"/>
  <c r="D217" i="29" s="1"/>
  <c r="D259" i="29" s="1"/>
  <c r="C91" i="29"/>
  <c r="C217" i="29" s="1"/>
  <c r="C259" i="29" s="1"/>
  <c r="C271" i="29" s="1"/>
  <c r="B91" i="29"/>
  <c r="B217" i="29" s="1"/>
  <c r="B259" i="29" s="1"/>
  <c r="M85" i="29"/>
  <c r="L85" i="29"/>
  <c r="K85" i="29"/>
  <c r="J85" i="29"/>
  <c r="I85" i="29"/>
  <c r="H85" i="29"/>
  <c r="G85" i="29"/>
  <c r="F85" i="29"/>
  <c r="E85" i="29"/>
  <c r="D85" i="29"/>
  <c r="C85" i="29"/>
  <c r="B85" i="29"/>
  <c r="M42" i="29"/>
  <c r="L42" i="29"/>
  <c r="K42" i="29"/>
  <c r="J42" i="29"/>
  <c r="I42" i="29"/>
  <c r="H42" i="29"/>
  <c r="G42" i="29"/>
  <c r="F42" i="29"/>
  <c r="E42" i="29"/>
  <c r="D42" i="29"/>
  <c r="C42" i="29"/>
  <c r="B42" i="29"/>
  <c r="M215" i="28"/>
  <c r="L215" i="28"/>
  <c r="K215" i="28"/>
  <c r="J215" i="28"/>
  <c r="I215" i="28"/>
  <c r="H215" i="28"/>
  <c r="G215" i="28"/>
  <c r="F215" i="28"/>
  <c r="E215" i="28"/>
  <c r="D215" i="28"/>
  <c r="C215" i="28"/>
  <c r="B215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M127" i="28"/>
  <c r="M257" i="28" s="1"/>
  <c r="M302" i="28" s="1"/>
  <c r="L127" i="28"/>
  <c r="L257" i="28" s="1"/>
  <c r="L302" i="28" s="1"/>
  <c r="K127" i="28"/>
  <c r="K257" i="28" s="1"/>
  <c r="K302" i="28" s="1"/>
  <c r="J127" i="28"/>
  <c r="J257" i="28"/>
  <c r="J302" i="28"/>
  <c r="I127" i="28"/>
  <c r="I257" i="28"/>
  <c r="I302" i="28"/>
  <c r="H127" i="28"/>
  <c r="H257" i="28"/>
  <c r="H302" i="28" s="1"/>
  <c r="G127" i="28"/>
  <c r="G257" i="28"/>
  <c r="G302" i="28" s="1"/>
  <c r="F127" i="28"/>
  <c r="F257" i="28"/>
  <c r="F302" i="28" s="1"/>
  <c r="E127" i="28"/>
  <c r="E257" i="28" s="1"/>
  <c r="E302" i="28" s="1"/>
  <c r="D127" i="28"/>
  <c r="D257" i="28" s="1"/>
  <c r="D302" i="28" s="1"/>
  <c r="C127" i="28"/>
  <c r="C257" i="28" s="1"/>
  <c r="C302" i="28" s="1"/>
  <c r="B127" i="28"/>
  <c r="B257" i="28" s="1"/>
  <c r="B302" i="28"/>
  <c r="M126" i="28"/>
  <c r="M256" i="28"/>
  <c r="M301" i="28"/>
  <c r="L126" i="28"/>
  <c r="L256" i="28"/>
  <c r="L301" i="28" s="1"/>
  <c r="K126" i="28"/>
  <c r="K256" i="28"/>
  <c r="K301" i="28" s="1"/>
  <c r="J126" i="28"/>
  <c r="J256" i="28"/>
  <c r="J301" i="28" s="1"/>
  <c r="I126" i="28"/>
  <c r="I256" i="28" s="1"/>
  <c r="I301" i="28" s="1"/>
  <c r="H126" i="28"/>
  <c r="H256" i="28" s="1"/>
  <c r="H301" i="28" s="1"/>
  <c r="G126" i="28"/>
  <c r="G256" i="28" s="1"/>
  <c r="G301" i="28"/>
  <c r="F126" i="28"/>
  <c r="F256" i="28" s="1"/>
  <c r="F301" i="28" s="1"/>
  <c r="E126" i="28"/>
  <c r="E256" i="28" s="1"/>
  <c r="E301" i="28" s="1"/>
  <c r="D126" i="28"/>
  <c r="D256" i="28"/>
  <c r="D301" i="28" s="1"/>
  <c r="C126" i="28"/>
  <c r="C256" i="28"/>
  <c r="C301" i="28"/>
  <c r="B126" i="28"/>
  <c r="B256" i="28" s="1"/>
  <c r="B301" i="28" s="1"/>
  <c r="M125" i="28"/>
  <c r="M255" i="28"/>
  <c r="M300" i="28" s="1"/>
  <c r="L125" i="28"/>
  <c r="L255" i="28"/>
  <c r="L300" i="28" s="1"/>
  <c r="K125" i="28"/>
  <c r="K255" i="28"/>
  <c r="K300" i="28" s="1"/>
  <c r="J125" i="28"/>
  <c r="J255" i="28" s="1"/>
  <c r="J300" i="28" s="1"/>
  <c r="I125" i="28"/>
  <c r="I255" i="28" s="1"/>
  <c r="I300" i="28" s="1"/>
  <c r="H125" i="28"/>
  <c r="H255" i="28" s="1"/>
  <c r="H300" i="28"/>
  <c r="G125" i="28"/>
  <c r="G255" i="28"/>
  <c r="G300" i="28"/>
  <c r="F125" i="28"/>
  <c r="F255" i="28" s="1"/>
  <c r="F300" i="28" s="1"/>
  <c r="E125" i="28"/>
  <c r="E255" i="28"/>
  <c r="E300" i="28" s="1"/>
  <c r="D125" i="28"/>
  <c r="D255" i="28"/>
  <c r="D300" i="28" s="1"/>
  <c r="C125" i="28"/>
  <c r="C255" i="28"/>
  <c r="C300" i="28" s="1"/>
  <c r="B125" i="28"/>
  <c r="B255" i="28" s="1"/>
  <c r="B300" i="28" s="1"/>
  <c r="M124" i="28"/>
  <c r="M254" i="28" s="1"/>
  <c r="M299" i="28" s="1"/>
  <c r="L124" i="28"/>
  <c r="L254" i="28" s="1"/>
  <c r="L299" i="28" s="1"/>
  <c r="K124" i="28"/>
  <c r="K254" i="28"/>
  <c r="K299" i="28"/>
  <c r="J124" i="28"/>
  <c r="J254" i="28" s="1"/>
  <c r="J299" i="28" s="1"/>
  <c r="I124" i="28"/>
  <c r="I254" i="28"/>
  <c r="I299" i="28" s="1"/>
  <c r="H124" i="28"/>
  <c r="H254" i="28"/>
  <c r="H299" i="28" s="1"/>
  <c r="G124" i="28"/>
  <c r="G254" i="28"/>
  <c r="G299" i="28" s="1"/>
  <c r="F124" i="28"/>
  <c r="F254" i="28" s="1"/>
  <c r="F299" i="28" s="1"/>
  <c r="E124" i="28"/>
  <c r="E254" i="28" s="1"/>
  <c r="E299" i="28" s="1"/>
  <c r="D124" i="28"/>
  <c r="D254" i="28" s="1"/>
  <c r="D299" i="28" s="1"/>
  <c r="C124" i="28"/>
  <c r="C254" i="28"/>
  <c r="C299" i="28"/>
  <c r="B124" i="28"/>
  <c r="B254" i="28" s="1"/>
  <c r="B299" i="28" s="1"/>
  <c r="M123" i="28"/>
  <c r="M253" i="28"/>
  <c r="M298" i="28" s="1"/>
  <c r="L123" i="28"/>
  <c r="L253" i="28"/>
  <c r="L298" i="28" s="1"/>
  <c r="K123" i="28"/>
  <c r="K253" i="28" s="1"/>
  <c r="K298" i="28" s="1"/>
  <c r="J123" i="28"/>
  <c r="J253" i="28" s="1"/>
  <c r="J298" i="28" s="1"/>
  <c r="I123" i="28"/>
  <c r="I253" i="28" s="1"/>
  <c r="I298" i="28" s="1"/>
  <c r="H123" i="28"/>
  <c r="H253" i="28"/>
  <c r="H298" i="28"/>
  <c r="G123" i="28"/>
  <c r="G253" i="28"/>
  <c r="G298" i="28"/>
  <c r="F123" i="28"/>
  <c r="F253" i="28" s="1"/>
  <c r="F298" i="28" s="1"/>
  <c r="E123" i="28"/>
  <c r="E253" i="28"/>
  <c r="E298" i="28" s="1"/>
  <c r="D123" i="28"/>
  <c r="D253" i="28"/>
  <c r="D298" i="28" s="1"/>
  <c r="C123" i="28"/>
  <c r="C253" i="28" s="1"/>
  <c r="C298" i="28" s="1"/>
  <c r="B123" i="28"/>
  <c r="B253" i="28" s="1"/>
  <c r="B298" i="28" s="1"/>
  <c r="M122" i="28"/>
  <c r="M252" i="28" s="1"/>
  <c r="M297" i="28" s="1"/>
  <c r="L122" i="28"/>
  <c r="L252" i="28"/>
  <c r="L297" i="28"/>
  <c r="K122" i="28"/>
  <c r="K252" i="28"/>
  <c r="K297" i="28"/>
  <c r="J122" i="28"/>
  <c r="J252" i="28" s="1"/>
  <c r="J297" i="28" s="1"/>
  <c r="I122" i="28"/>
  <c r="I252" i="28"/>
  <c r="I297" i="28" s="1"/>
  <c r="H122" i="28"/>
  <c r="H252" i="28"/>
  <c r="H297" i="28" s="1"/>
  <c r="G122" i="28"/>
  <c r="G252" i="28" s="1"/>
  <c r="G297" i="28" s="1"/>
  <c r="F122" i="28"/>
  <c r="F252" i="28" s="1"/>
  <c r="F297" i="28" s="1"/>
  <c r="E122" i="28"/>
  <c r="E252" i="28" s="1"/>
  <c r="E297" i="28" s="1"/>
  <c r="D122" i="28"/>
  <c r="D252" i="28"/>
  <c r="D297" i="28"/>
  <c r="C122" i="28"/>
  <c r="C252" i="28"/>
  <c r="C297" i="28"/>
  <c r="B122" i="28"/>
  <c r="B252" i="28" s="1"/>
  <c r="B297" i="28" s="1"/>
  <c r="M121" i="28"/>
  <c r="M251" i="28"/>
  <c r="M296" i="28" s="1"/>
  <c r="L121" i="28"/>
  <c r="L251" i="28"/>
  <c r="L296" i="28" s="1"/>
  <c r="K121" i="28"/>
  <c r="K251" i="28" s="1"/>
  <c r="K296" i="28" s="1"/>
  <c r="J121" i="28"/>
  <c r="J251" i="28" s="1"/>
  <c r="J296" i="28" s="1"/>
  <c r="I121" i="28"/>
  <c r="I251" i="28" s="1"/>
  <c r="I296" i="28" s="1"/>
  <c r="H121" i="28"/>
  <c r="H251" i="28"/>
  <c r="H296" i="28"/>
  <c r="G121" i="28"/>
  <c r="G251" i="28"/>
  <c r="G296" i="28"/>
  <c r="F121" i="28"/>
  <c r="F251" i="28" s="1"/>
  <c r="F296" i="28" s="1"/>
  <c r="E121" i="28"/>
  <c r="E251" i="28"/>
  <c r="E296" i="28" s="1"/>
  <c r="D121" i="28"/>
  <c r="D251" i="28"/>
  <c r="D296" i="28" s="1"/>
  <c r="C121" i="28"/>
  <c r="C251" i="28" s="1"/>
  <c r="C296" i="28" s="1"/>
  <c r="B121" i="28"/>
  <c r="B251" i="28" s="1"/>
  <c r="B296" i="28" s="1"/>
  <c r="M120" i="28"/>
  <c r="M250" i="28" s="1"/>
  <c r="M295" i="28" s="1"/>
  <c r="L120" i="28"/>
  <c r="L250" i="28"/>
  <c r="L295" i="28"/>
  <c r="K120" i="28"/>
  <c r="K250" i="28"/>
  <c r="K295" i="28"/>
  <c r="J120" i="28"/>
  <c r="J250" i="28" s="1"/>
  <c r="J295" i="28" s="1"/>
  <c r="I120" i="28"/>
  <c r="I250" i="28"/>
  <c r="I295" i="28" s="1"/>
  <c r="H120" i="28"/>
  <c r="H250" i="28"/>
  <c r="H295" i="28" s="1"/>
  <c r="G120" i="28"/>
  <c r="G250" i="28"/>
  <c r="G295" i="28"/>
  <c r="F120" i="28"/>
  <c r="F250" i="28" s="1"/>
  <c r="F295" i="28" s="1"/>
  <c r="E120" i="28"/>
  <c r="E250" i="28" s="1"/>
  <c r="E295" i="28" s="1"/>
  <c r="D120" i="28"/>
  <c r="D250" i="28"/>
  <c r="D295" i="28"/>
  <c r="C120" i="28"/>
  <c r="C250" i="28"/>
  <c r="C295" i="28"/>
  <c r="B120" i="28"/>
  <c r="B250" i="28" s="1"/>
  <c r="B295" i="28" s="1"/>
  <c r="M119" i="28"/>
  <c r="M249" i="28"/>
  <c r="M294" i="28" s="1"/>
  <c r="L119" i="28"/>
  <c r="L249" i="28"/>
  <c r="L294" i="28" s="1"/>
  <c r="K119" i="28"/>
  <c r="K249" i="28" s="1"/>
  <c r="K294" i="28" s="1"/>
  <c r="J119" i="28"/>
  <c r="J249" i="28" s="1"/>
  <c r="J294" i="28" s="1"/>
  <c r="I119" i="28"/>
  <c r="I249" i="28" s="1"/>
  <c r="I294" i="28" s="1"/>
  <c r="H119" i="28"/>
  <c r="H249" i="28"/>
  <c r="H294" i="28"/>
  <c r="G119" i="28"/>
  <c r="G249" i="28"/>
  <c r="G294" i="28"/>
  <c r="F119" i="28"/>
  <c r="F249" i="28" s="1"/>
  <c r="F294" i="28" s="1"/>
  <c r="E119" i="28"/>
  <c r="E249" i="28"/>
  <c r="E294" i="28" s="1"/>
  <c r="D119" i="28"/>
  <c r="D249" i="28"/>
  <c r="D294" i="28" s="1"/>
  <c r="C119" i="28"/>
  <c r="C249" i="28" s="1"/>
  <c r="C294" i="28" s="1"/>
  <c r="B119" i="28"/>
  <c r="B249" i="28" s="1"/>
  <c r="B294" i="28" s="1"/>
  <c r="M118" i="28"/>
  <c r="M248" i="28" s="1"/>
  <c r="M293" i="28" s="1"/>
  <c r="L118" i="28"/>
  <c r="L248" i="28"/>
  <c r="L293" i="28"/>
  <c r="K118" i="28"/>
  <c r="K248" i="28"/>
  <c r="K293" i="28"/>
  <c r="J118" i="28"/>
  <c r="J248" i="28" s="1"/>
  <c r="J293" i="28" s="1"/>
  <c r="I118" i="28"/>
  <c r="I248" i="28"/>
  <c r="I293" i="28" s="1"/>
  <c r="H118" i="28"/>
  <c r="H248" i="28"/>
  <c r="H293" i="28" s="1"/>
  <c r="G118" i="28"/>
  <c r="G248" i="28" s="1"/>
  <c r="G293" i="28" s="1"/>
  <c r="F118" i="28"/>
  <c r="F248" i="28" s="1"/>
  <c r="F293" i="28" s="1"/>
  <c r="E118" i="28"/>
  <c r="E248" i="28" s="1"/>
  <c r="E293" i="28" s="1"/>
  <c r="D118" i="28"/>
  <c r="D248" i="28"/>
  <c r="D293" i="28"/>
  <c r="C118" i="28"/>
  <c r="C248" i="28"/>
  <c r="C293" i="28"/>
  <c r="B118" i="28"/>
  <c r="B248" i="28" s="1"/>
  <c r="B293" i="28" s="1"/>
  <c r="M117" i="28"/>
  <c r="M247" i="28"/>
  <c r="M292" i="28" s="1"/>
  <c r="L117" i="28"/>
  <c r="L247" i="28"/>
  <c r="L292" i="28" s="1"/>
  <c r="K117" i="28"/>
  <c r="K247" i="28" s="1"/>
  <c r="K292" i="28" s="1"/>
  <c r="J117" i="28"/>
  <c r="J247" i="28" s="1"/>
  <c r="J292" i="28" s="1"/>
  <c r="I117" i="28"/>
  <c r="I247" i="28" s="1"/>
  <c r="I292" i="28" s="1"/>
  <c r="H117" i="28"/>
  <c r="H247" i="28" s="1"/>
  <c r="H292" i="28"/>
  <c r="G117" i="28"/>
  <c r="G247" i="28"/>
  <c r="G292" i="28"/>
  <c r="F117" i="28"/>
  <c r="F247" i="28" s="1"/>
  <c r="F292" i="28" s="1"/>
  <c r="E117" i="28"/>
  <c r="E247" i="28"/>
  <c r="E292" i="28" s="1"/>
  <c r="D117" i="28"/>
  <c r="D247" i="28"/>
  <c r="D292" i="28" s="1"/>
  <c r="C117" i="28"/>
  <c r="C247" i="28" s="1"/>
  <c r="C292" i="28" s="1"/>
  <c r="B117" i="28"/>
  <c r="B247" i="28" s="1"/>
  <c r="B292" i="28" s="1"/>
  <c r="M116" i="28"/>
  <c r="M246" i="28" s="1"/>
  <c r="M291" i="28" s="1"/>
  <c r="L116" i="28"/>
  <c r="L246" i="28"/>
  <c r="L291" i="28" s="1"/>
  <c r="K116" i="28"/>
  <c r="K246" i="28" s="1"/>
  <c r="K291" i="28" s="1"/>
  <c r="J116" i="28"/>
  <c r="J246" i="28"/>
  <c r="J291" i="28" s="1"/>
  <c r="J303" i="28" s="1"/>
  <c r="I116" i="28"/>
  <c r="I246" i="28" s="1"/>
  <c r="I291" i="28" s="1"/>
  <c r="H116" i="28"/>
  <c r="H246" i="28"/>
  <c r="H291" i="28" s="1"/>
  <c r="H303" i="28" s="1"/>
  <c r="G116" i="28"/>
  <c r="G246" i="28" s="1"/>
  <c r="G291" i="28" s="1"/>
  <c r="F116" i="28"/>
  <c r="F246" i="28"/>
  <c r="F291" i="28" s="1"/>
  <c r="E116" i="28"/>
  <c r="E246" i="28" s="1"/>
  <c r="E291" i="28" s="1"/>
  <c r="D116" i="28"/>
  <c r="D246" i="28"/>
  <c r="D291" i="28" s="1"/>
  <c r="C116" i="28"/>
  <c r="C246" i="28" s="1"/>
  <c r="C291" i="28" s="1"/>
  <c r="C303" i="28" s="1"/>
  <c r="B116" i="28"/>
  <c r="B246" i="28"/>
  <c r="B291" i="28" s="1"/>
  <c r="M115" i="28"/>
  <c r="M245" i="28" s="1"/>
  <c r="M289" i="28" s="1"/>
  <c r="L115" i="28"/>
  <c r="L245" i="28" s="1"/>
  <c r="L289" i="28" s="1"/>
  <c r="K115" i="28"/>
  <c r="K245" i="28"/>
  <c r="K289" i="28"/>
  <c r="J115" i="28"/>
  <c r="J245" i="28" s="1"/>
  <c r="J289" i="28" s="1"/>
  <c r="I115" i="28"/>
  <c r="I245" i="28"/>
  <c r="I289" i="28" s="1"/>
  <c r="H115" i="28"/>
  <c r="H245" i="28"/>
  <c r="H289" i="28" s="1"/>
  <c r="G115" i="28"/>
  <c r="G245" i="28"/>
  <c r="G289" i="28" s="1"/>
  <c r="F115" i="28"/>
  <c r="F245" i="28" s="1"/>
  <c r="F289" i="28" s="1"/>
  <c r="E115" i="28"/>
  <c r="E245" i="28" s="1"/>
  <c r="E289" i="28" s="1"/>
  <c r="D115" i="28"/>
  <c r="D245" i="28" s="1"/>
  <c r="D289" i="28" s="1"/>
  <c r="C115" i="28"/>
  <c r="C245" i="28"/>
  <c r="C289" i="28"/>
  <c r="B115" i="28"/>
  <c r="B245" i="28" s="1"/>
  <c r="B289" i="28" s="1"/>
  <c r="M114" i="28"/>
  <c r="M244" i="28"/>
  <c r="M288" i="28" s="1"/>
  <c r="L114" i="28"/>
  <c r="L244" i="28"/>
  <c r="L288" i="28" s="1"/>
  <c r="K114" i="28"/>
  <c r="K244" i="28" s="1"/>
  <c r="K288" i="28" s="1"/>
  <c r="J114" i="28"/>
  <c r="J244" i="28" s="1"/>
  <c r="J288" i="28" s="1"/>
  <c r="I114" i="28"/>
  <c r="I244" i="28" s="1"/>
  <c r="I288" i="28" s="1"/>
  <c r="H114" i="28"/>
  <c r="H244" i="28" s="1"/>
  <c r="H288" i="28"/>
  <c r="G114" i="28"/>
  <c r="G244" i="28"/>
  <c r="G288" i="28"/>
  <c r="F114" i="28"/>
  <c r="F244" i="28" s="1"/>
  <c r="F288" i="28" s="1"/>
  <c r="E114" i="28"/>
  <c r="E244" i="28"/>
  <c r="E288" i="28" s="1"/>
  <c r="D114" i="28"/>
  <c r="D244" i="28"/>
  <c r="D288" i="28" s="1"/>
  <c r="C114" i="28"/>
  <c r="C244" i="28" s="1"/>
  <c r="C288" i="28" s="1"/>
  <c r="B114" i="28"/>
  <c r="B244" i="28" s="1"/>
  <c r="B288" i="28" s="1"/>
  <c r="M113" i="28"/>
  <c r="M243" i="28" s="1"/>
  <c r="M287" i="28" s="1"/>
  <c r="L113" i="28"/>
  <c r="L243" i="28" s="1"/>
  <c r="L287" i="28" s="1"/>
  <c r="K113" i="28"/>
  <c r="K243" i="28"/>
  <c r="K287" i="28"/>
  <c r="J113" i="28"/>
  <c r="J243" i="28" s="1"/>
  <c r="J287" i="28" s="1"/>
  <c r="I113" i="28"/>
  <c r="I243" i="28"/>
  <c r="I287" i="28" s="1"/>
  <c r="H113" i="28"/>
  <c r="H243" i="28"/>
  <c r="H287" i="28" s="1"/>
  <c r="G113" i="28"/>
  <c r="G243" i="28" s="1"/>
  <c r="G287" i="28" s="1"/>
  <c r="F113" i="28"/>
  <c r="F243" i="28" s="1"/>
  <c r="F287" i="28" s="1"/>
  <c r="E113" i="28"/>
  <c r="E243" i="28" s="1"/>
  <c r="E287" i="28" s="1"/>
  <c r="D113" i="28"/>
  <c r="D243" i="28" s="1"/>
  <c r="D287" i="28" s="1"/>
  <c r="C113" i="28"/>
  <c r="C243" i="28"/>
  <c r="C287" i="28"/>
  <c r="B113" i="28"/>
  <c r="B243" i="28" s="1"/>
  <c r="B287" i="28" s="1"/>
  <c r="M112" i="28"/>
  <c r="M242" i="28"/>
  <c r="M286" i="28" s="1"/>
  <c r="L112" i="28"/>
  <c r="L242" i="28"/>
  <c r="L286" i="28" s="1"/>
  <c r="K112" i="28"/>
  <c r="K242" i="28" s="1"/>
  <c r="K286" i="28" s="1"/>
  <c r="J112" i="28"/>
  <c r="J242" i="28" s="1"/>
  <c r="J286" i="28" s="1"/>
  <c r="I112" i="28"/>
  <c r="I242" i="28" s="1"/>
  <c r="I286" i="28" s="1"/>
  <c r="H112" i="28"/>
  <c r="H242" i="28" s="1"/>
  <c r="H286" i="28" s="1"/>
  <c r="G112" i="28"/>
  <c r="G242" i="28"/>
  <c r="G286" i="28"/>
  <c r="F112" i="28"/>
  <c r="F242" i="28" s="1"/>
  <c r="F286" i="28" s="1"/>
  <c r="E112" i="28"/>
  <c r="E242" i="28"/>
  <c r="E286" i="28" s="1"/>
  <c r="D112" i="28"/>
  <c r="D242" i="28"/>
  <c r="D286" i="28" s="1"/>
  <c r="C112" i="28"/>
  <c r="C242" i="28" s="1"/>
  <c r="C286" i="28" s="1"/>
  <c r="B112" i="28"/>
  <c r="B242" i="28" s="1"/>
  <c r="B286" i="28" s="1"/>
  <c r="M111" i="28"/>
  <c r="M241" i="28" s="1"/>
  <c r="M285" i="28" s="1"/>
  <c r="L111" i="28"/>
  <c r="L241" i="28" s="1"/>
  <c r="L285" i="28" s="1"/>
  <c r="K111" i="28"/>
  <c r="K241" i="28"/>
  <c r="K285" i="28"/>
  <c r="J111" i="28"/>
  <c r="J241" i="28" s="1"/>
  <c r="J285" i="28" s="1"/>
  <c r="I111" i="28"/>
  <c r="I241" i="28"/>
  <c r="I285" i="28" s="1"/>
  <c r="H111" i="28"/>
  <c r="H241" i="28"/>
  <c r="H285" i="28" s="1"/>
  <c r="G111" i="28"/>
  <c r="G241" i="28" s="1"/>
  <c r="G285" i="28" s="1"/>
  <c r="F111" i="28"/>
  <c r="F241" i="28" s="1"/>
  <c r="F285" i="28" s="1"/>
  <c r="E111" i="28"/>
  <c r="E241" i="28" s="1"/>
  <c r="E285" i="28" s="1"/>
  <c r="D111" i="28"/>
  <c r="D241" i="28"/>
  <c r="D285" i="28"/>
  <c r="C111" i="28"/>
  <c r="C241" i="28"/>
  <c r="C285" i="28"/>
  <c r="B111" i="28"/>
  <c r="B241" i="28" s="1"/>
  <c r="B285" i="28" s="1"/>
  <c r="M110" i="28"/>
  <c r="M240" i="28"/>
  <c r="M284" i="28" s="1"/>
  <c r="L110" i="28"/>
  <c r="L240" i="28"/>
  <c r="L284" i="28" s="1"/>
  <c r="K110" i="28"/>
  <c r="K240" i="28" s="1"/>
  <c r="K284" i="28" s="1"/>
  <c r="J110" i="28"/>
  <c r="J240" i="28" s="1"/>
  <c r="J284" i="28" s="1"/>
  <c r="I110" i="28"/>
  <c r="I240" i="28" s="1"/>
  <c r="I284" i="28" s="1"/>
  <c r="H110" i="28"/>
  <c r="H240" i="28"/>
  <c r="H284" i="28"/>
  <c r="G110" i="28"/>
  <c r="G240" i="28"/>
  <c r="G284" i="28"/>
  <c r="F110" i="28"/>
  <c r="F240" i="28" s="1"/>
  <c r="F284" i="28" s="1"/>
  <c r="E110" i="28"/>
  <c r="E240" i="28"/>
  <c r="E284" i="28" s="1"/>
  <c r="D110" i="28"/>
  <c r="D240" i="28"/>
  <c r="D284" i="28" s="1"/>
  <c r="C110" i="28"/>
  <c r="C240" i="28" s="1"/>
  <c r="C284" i="28" s="1"/>
  <c r="B110" i="28"/>
  <c r="B240" i="28" s="1"/>
  <c r="B284" i="28" s="1"/>
  <c r="M109" i="28"/>
  <c r="M239" i="28" s="1"/>
  <c r="M283" i="28" s="1"/>
  <c r="L109" i="28"/>
  <c r="L239" i="28"/>
  <c r="L283" i="28"/>
  <c r="K109" i="28"/>
  <c r="K239" i="28"/>
  <c r="K283" i="28"/>
  <c r="J109" i="28"/>
  <c r="J239" i="28" s="1"/>
  <c r="J283" i="28" s="1"/>
  <c r="I109" i="28"/>
  <c r="I239" i="28"/>
  <c r="I283" i="28" s="1"/>
  <c r="H109" i="28"/>
  <c r="H239" i="28"/>
  <c r="H283" i="28" s="1"/>
  <c r="G109" i="28"/>
  <c r="G239" i="28" s="1"/>
  <c r="G283" i="28" s="1"/>
  <c r="F109" i="28"/>
  <c r="F239" i="28" s="1"/>
  <c r="F283" i="28" s="1"/>
  <c r="E109" i="28"/>
  <c r="E239" i="28" s="1"/>
  <c r="E283" i="28" s="1"/>
  <c r="D109" i="28"/>
  <c r="D239" i="28"/>
  <c r="D283" i="28"/>
  <c r="C109" i="28"/>
  <c r="C239" i="28"/>
  <c r="C283" i="28"/>
  <c r="B109" i="28"/>
  <c r="B239" i="28" s="1"/>
  <c r="B283" i="28" s="1"/>
  <c r="M108" i="28"/>
  <c r="M238" i="28"/>
  <c r="M282" i="28" s="1"/>
  <c r="L108" i="28"/>
  <c r="L238" i="28"/>
  <c r="L282" i="28" s="1"/>
  <c r="K108" i="28"/>
  <c r="K238" i="28"/>
  <c r="K282" i="28" s="1"/>
  <c r="J108" i="28"/>
  <c r="J238" i="28" s="1"/>
  <c r="J282" i="28" s="1"/>
  <c r="I108" i="28"/>
  <c r="H108" i="28"/>
  <c r="H238" i="28"/>
  <c r="H282" i="28"/>
  <c r="G108" i="28"/>
  <c r="G238" i="28"/>
  <c r="G282" i="28"/>
  <c r="F108" i="28"/>
  <c r="F238" i="28" s="1"/>
  <c r="F282" i="28" s="1"/>
  <c r="E108" i="28"/>
  <c r="E238" i="28"/>
  <c r="E282" i="28" s="1"/>
  <c r="D108" i="28"/>
  <c r="D238" i="28"/>
  <c r="D282" i="28" s="1"/>
  <c r="C108" i="28"/>
  <c r="C238" i="28"/>
  <c r="C282" i="28"/>
  <c r="B108" i="28"/>
  <c r="B238" i="28" s="1"/>
  <c r="B282" i="28" s="1"/>
  <c r="M107" i="28"/>
  <c r="M237" i="28" s="1"/>
  <c r="M281" i="28" s="1"/>
  <c r="L107" i="28"/>
  <c r="L237" i="28"/>
  <c r="L281" i="28"/>
  <c r="K107" i="28"/>
  <c r="K237" i="28"/>
  <c r="K281" i="28"/>
  <c r="J107" i="28"/>
  <c r="J237" i="28" s="1"/>
  <c r="J281" i="28" s="1"/>
  <c r="I107" i="28"/>
  <c r="I237" i="28"/>
  <c r="I281" i="28" s="1"/>
  <c r="H107" i="28"/>
  <c r="H237" i="28"/>
  <c r="H281" i="28" s="1"/>
  <c r="G107" i="28"/>
  <c r="G237" i="28" s="1"/>
  <c r="G281" i="28" s="1"/>
  <c r="F107" i="28"/>
  <c r="F237" i="28" s="1"/>
  <c r="F281" i="28" s="1"/>
  <c r="E107" i="28"/>
  <c r="E237" i="28" s="1"/>
  <c r="E281" i="28" s="1"/>
  <c r="D107" i="28"/>
  <c r="D237" i="28"/>
  <c r="D281" i="28"/>
  <c r="C107" i="28"/>
  <c r="C237" i="28"/>
  <c r="C281" i="28"/>
  <c r="B107" i="28"/>
  <c r="B237" i="28" s="1"/>
  <c r="B281" i="28" s="1"/>
  <c r="M106" i="28"/>
  <c r="M236" i="28"/>
  <c r="M280" i="28" s="1"/>
  <c r="L106" i="28"/>
  <c r="L236" i="28"/>
  <c r="L280" i="28" s="1"/>
  <c r="K106" i="28"/>
  <c r="K236" i="28" s="1"/>
  <c r="K280" i="28" s="1"/>
  <c r="J106" i="28"/>
  <c r="J236" i="28" s="1"/>
  <c r="J280" i="28" s="1"/>
  <c r="I106" i="28"/>
  <c r="I236" i="28" s="1"/>
  <c r="I280" i="28" s="1"/>
  <c r="H106" i="28"/>
  <c r="H236" i="28"/>
  <c r="H280" i="28"/>
  <c r="G106" i="28"/>
  <c r="G236" i="28"/>
  <c r="G280" i="28"/>
  <c r="F106" i="28"/>
  <c r="F236" i="28" s="1"/>
  <c r="F280" i="28" s="1"/>
  <c r="E106" i="28"/>
  <c r="E236" i="28"/>
  <c r="E280" i="28" s="1"/>
  <c r="D106" i="28"/>
  <c r="D236" i="28"/>
  <c r="D280" i="28" s="1"/>
  <c r="C106" i="28"/>
  <c r="C236" i="28" s="1"/>
  <c r="C280" i="28" s="1"/>
  <c r="B106" i="28"/>
  <c r="B236" i="28" s="1"/>
  <c r="B280" i="28" s="1"/>
  <c r="M105" i="28"/>
  <c r="M235" i="28" s="1"/>
  <c r="M279" i="28" s="1"/>
  <c r="L105" i="28"/>
  <c r="L235" i="28"/>
  <c r="L279" i="28"/>
  <c r="K105" i="28"/>
  <c r="K235" i="28"/>
  <c r="K279" i="28"/>
  <c r="J105" i="28"/>
  <c r="J235" i="28" s="1"/>
  <c r="J279" i="28" s="1"/>
  <c r="I105" i="28"/>
  <c r="I235" i="28"/>
  <c r="I279" i="28" s="1"/>
  <c r="H105" i="28"/>
  <c r="H235" i="28"/>
  <c r="H279" i="28" s="1"/>
  <c r="G105" i="28"/>
  <c r="G235" i="28" s="1"/>
  <c r="G279" i="28" s="1"/>
  <c r="F105" i="28"/>
  <c r="F235" i="28" s="1"/>
  <c r="F279" i="28" s="1"/>
  <c r="E105" i="28"/>
  <c r="E235" i="28" s="1"/>
  <c r="E279" i="28" s="1"/>
  <c r="D105" i="28"/>
  <c r="D235" i="28"/>
  <c r="D279" i="28"/>
  <c r="C105" i="28"/>
  <c r="C235" i="28"/>
  <c r="C279" i="28"/>
  <c r="B105" i="28"/>
  <c r="B235" i="28" s="1"/>
  <c r="B279" i="28" s="1"/>
  <c r="M104" i="28"/>
  <c r="M234" i="28"/>
  <c r="M278" i="28" s="1"/>
  <c r="L104" i="28"/>
  <c r="L234" i="28" s="1"/>
  <c r="L278" i="28" s="1"/>
  <c r="K104" i="28"/>
  <c r="K234" i="28"/>
  <c r="K278" i="28" s="1"/>
  <c r="J104" i="28"/>
  <c r="J234" i="28" s="1"/>
  <c r="J278" i="28" s="1"/>
  <c r="I104" i="28"/>
  <c r="I234" i="28"/>
  <c r="I278" i="28" s="1"/>
  <c r="H104" i="28"/>
  <c r="G104" i="28"/>
  <c r="G234" i="28"/>
  <c r="G278" i="28" s="1"/>
  <c r="F104" i="28"/>
  <c r="F234" i="28" s="1"/>
  <c r="F278" i="28" s="1"/>
  <c r="E104" i="28"/>
  <c r="E234" i="28"/>
  <c r="E278" i="28" s="1"/>
  <c r="D104" i="28"/>
  <c r="D234" i="28" s="1"/>
  <c r="D278" i="28" s="1"/>
  <c r="C104" i="28"/>
  <c r="C234" i="28"/>
  <c r="C278" i="28" s="1"/>
  <c r="C290" i="28" s="1"/>
  <c r="B104" i="28"/>
  <c r="B234" i="28" s="1"/>
  <c r="B278" i="28" s="1"/>
  <c r="M103" i="28"/>
  <c r="M233" i="28"/>
  <c r="M276" i="28" s="1"/>
  <c r="L103" i="28"/>
  <c r="L233" i="28"/>
  <c r="L276" i="28" s="1"/>
  <c r="K103" i="28"/>
  <c r="K233" i="28"/>
  <c r="K276" i="28" s="1"/>
  <c r="J103" i="28"/>
  <c r="I103" i="28"/>
  <c r="I233" i="28" s="1"/>
  <c r="I276" i="28" s="1"/>
  <c r="H103" i="28"/>
  <c r="H233" i="28" s="1"/>
  <c r="H276" i="28" s="1"/>
  <c r="G103" i="28"/>
  <c r="G233" i="28"/>
  <c r="G276" i="28"/>
  <c r="F103" i="28"/>
  <c r="F233" i="28" s="1"/>
  <c r="F276" i="28" s="1"/>
  <c r="E103" i="28"/>
  <c r="E233" i="28"/>
  <c r="E276" i="28" s="1"/>
  <c r="D103" i="28"/>
  <c r="D233" i="28"/>
  <c r="D276" i="28" s="1"/>
  <c r="C103" i="28"/>
  <c r="C233" i="28"/>
  <c r="C276" i="28" s="1"/>
  <c r="B103" i="28"/>
  <c r="B233" i="28" s="1"/>
  <c r="B276" i="28" s="1"/>
  <c r="M102" i="28"/>
  <c r="M232" i="28" s="1"/>
  <c r="M275" i="28" s="1"/>
  <c r="L102" i="28"/>
  <c r="L232" i="28" s="1"/>
  <c r="L275" i="28"/>
  <c r="K102" i="28"/>
  <c r="K232" i="28"/>
  <c r="K275" i="28"/>
  <c r="J102" i="28"/>
  <c r="J232" i="28"/>
  <c r="J275" i="28"/>
  <c r="I102" i="28"/>
  <c r="I232" i="28"/>
  <c r="I275" i="28" s="1"/>
  <c r="H102" i="28"/>
  <c r="H232" i="28"/>
  <c r="H275" i="28" s="1"/>
  <c r="G102" i="28"/>
  <c r="G232" i="28"/>
  <c r="G275" i="28" s="1"/>
  <c r="F102" i="28"/>
  <c r="F232" i="28" s="1"/>
  <c r="F275" i="28" s="1"/>
  <c r="E102" i="28"/>
  <c r="E232" i="28" s="1"/>
  <c r="E275" i="28" s="1"/>
  <c r="D102" i="28"/>
  <c r="D232" i="28" s="1"/>
  <c r="D275" i="28"/>
  <c r="C102" i="28"/>
  <c r="C232" i="28" s="1"/>
  <c r="C275" i="28" s="1"/>
  <c r="B102" i="28"/>
  <c r="B232" i="28"/>
  <c r="B275" i="28"/>
  <c r="M101" i="28"/>
  <c r="M231" i="28"/>
  <c r="M274" i="28" s="1"/>
  <c r="L101" i="28"/>
  <c r="L231" i="28"/>
  <c r="L274" i="28" s="1"/>
  <c r="K101" i="28"/>
  <c r="K231" i="28" s="1"/>
  <c r="K274" i="28" s="1"/>
  <c r="J101" i="28"/>
  <c r="J231" i="28" s="1"/>
  <c r="J274" i="28" s="1"/>
  <c r="I101" i="28"/>
  <c r="I231" i="28" s="1"/>
  <c r="I274" i="28" s="1"/>
  <c r="H101" i="28"/>
  <c r="H231" i="28" s="1"/>
  <c r="H274" i="28" s="1"/>
  <c r="G101" i="28"/>
  <c r="G231" i="28"/>
  <c r="G274" i="28"/>
  <c r="F101" i="28"/>
  <c r="F231" i="28" s="1"/>
  <c r="F274" i="28" s="1"/>
  <c r="E101" i="28"/>
  <c r="E231" i="28"/>
  <c r="E274" i="28" s="1"/>
  <c r="D101" i="28"/>
  <c r="D231" i="28"/>
  <c r="D274" i="28" s="1"/>
  <c r="C101" i="28"/>
  <c r="C231" i="28" s="1"/>
  <c r="C274" i="28" s="1"/>
  <c r="B101" i="28"/>
  <c r="B231" i="28" s="1"/>
  <c r="B274" i="28" s="1"/>
  <c r="M100" i="28"/>
  <c r="M230" i="28" s="1"/>
  <c r="M273" i="28" s="1"/>
  <c r="L100" i="28"/>
  <c r="L230" i="28"/>
  <c r="L273" i="28"/>
  <c r="K100" i="28"/>
  <c r="K230" i="28" s="1"/>
  <c r="K273" i="28" s="1"/>
  <c r="J100" i="28"/>
  <c r="J230" i="28" s="1"/>
  <c r="J273" i="28" s="1"/>
  <c r="I100" i="28"/>
  <c r="I230" i="28"/>
  <c r="I273" i="28" s="1"/>
  <c r="H100" i="28"/>
  <c r="H230" i="28"/>
  <c r="H273" i="28" s="1"/>
  <c r="G100" i="28"/>
  <c r="G230" i="28"/>
  <c r="G273" i="28"/>
  <c r="F100" i="28"/>
  <c r="F230" i="28" s="1"/>
  <c r="F273" i="28" s="1"/>
  <c r="E100" i="28"/>
  <c r="E230" i="28" s="1"/>
  <c r="E273" i="28" s="1"/>
  <c r="D100" i="28"/>
  <c r="D230" i="28"/>
  <c r="D273" i="28"/>
  <c r="C100" i="28"/>
  <c r="C230" i="28" s="1"/>
  <c r="C273" i="28"/>
  <c r="B100" i="28"/>
  <c r="B230" i="28" s="1"/>
  <c r="B273" i="28" s="1"/>
  <c r="M99" i="28"/>
  <c r="M229" i="28"/>
  <c r="M272" i="28" s="1"/>
  <c r="L99" i="28"/>
  <c r="L229" i="28"/>
  <c r="L272" i="28" s="1"/>
  <c r="K99" i="28"/>
  <c r="K229" i="28" s="1"/>
  <c r="K272" i="28" s="1"/>
  <c r="J99" i="28"/>
  <c r="J229" i="28" s="1"/>
  <c r="J272" i="28" s="1"/>
  <c r="I99" i="28"/>
  <c r="I229" i="28" s="1"/>
  <c r="I272" i="28" s="1"/>
  <c r="H99" i="28"/>
  <c r="H229" i="28"/>
  <c r="H272" i="28"/>
  <c r="G99" i="28"/>
  <c r="G229" i="28" s="1"/>
  <c r="G272" i="28" s="1"/>
  <c r="F99" i="28"/>
  <c r="F229" i="28" s="1"/>
  <c r="F272" i="28" s="1"/>
  <c r="E99" i="28"/>
  <c r="E229" i="28"/>
  <c r="E272" i="28" s="1"/>
  <c r="D99" i="28"/>
  <c r="D229" i="28"/>
  <c r="D272" i="28" s="1"/>
  <c r="C99" i="28"/>
  <c r="C229" i="28" s="1"/>
  <c r="C272" i="28" s="1"/>
  <c r="B99" i="28"/>
  <c r="B229" i="28" s="1"/>
  <c r="B272" i="28" s="1"/>
  <c r="M98" i="28"/>
  <c r="M228" i="28" s="1"/>
  <c r="M271" i="28" s="1"/>
  <c r="L98" i="28"/>
  <c r="L228" i="28"/>
  <c r="L271" i="28"/>
  <c r="K98" i="28"/>
  <c r="K228" i="28" s="1"/>
  <c r="K271" i="28"/>
  <c r="J98" i="28"/>
  <c r="J228" i="28"/>
  <c r="J271" i="28" s="1"/>
  <c r="I98" i="28"/>
  <c r="I228" i="28"/>
  <c r="I271" i="28" s="1"/>
  <c r="H98" i="28"/>
  <c r="H228" i="28"/>
  <c r="H271" i="28" s="1"/>
  <c r="G98" i="28"/>
  <c r="G228" i="28" s="1"/>
  <c r="G271" i="28" s="1"/>
  <c r="F98" i="28"/>
  <c r="F228" i="28" s="1"/>
  <c r="F271" i="28" s="1"/>
  <c r="E98" i="28"/>
  <c r="E228" i="28" s="1"/>
  <c r="E271" i="28" s="1"/>
  <c r="D98" i="28"/>
  <c r="D228" i="28"/>
  <c r="D271" i="28"/>
  <c r="C98" i="28"/>
  <c r="C228" i="28" s="1"/>
  <c r="C271" i="28"/>
  <c r="B98" i="28"/>
  <c r="B228" i="28" s="1"/>
  <c r="B271" i="28" s="1"/>
  <c r="M97" i="28"/>
  <c r="M227" i="28"/>
  <c r="M270" i="28" s="1"/>
  <c r="L97" i="28"/>
  <c r="L227" i="28"/>
  <c r="L270" i="28" s="1"/>
  <c r="K97" i="28"/>
  <c r="K227" i="28" s="1"/>
  <c r="K270" i="28" s="1"/>
  <c r="J97" i="28"/>
  <c r="J227" i="28" s="1"/>
  <c r="J270" i="28" s="1"/>
  <c r="I97" i="28"/>
  <c r="I227" i="28" s="1"/>
  <c r="I270" i="28" s="1"/>
  <c r="H97" i="28"/>
  <c r="H227" i="28"/>
  <c r="H270" i="28"/>
  <c r="G97" i="28"/>
  <c r="G227" i="28" s="1"/>
  <c r="G270" i="28" s="1"/>
  <c r="F97" i="28"/>
  <c r="F227" i="28" s="1"/>
  <c r="F270" i="28" s="1"/>
  <c r="E97" i="28"/>
  <c r="E227" i="28"/>
  <c r="E270" i="28" s="1"/>
  <c r="D97" i="28"/>
  <c r="D227" i="28"/>
  <c r="D270" i="28" s="1"/>
  <c r="C97" i="28"/>
  <c r="C227" i="28" s="1"/>
  <c r="C270" i="28" s="1"/>
  <c r="B97" i="28"/>
  <c r="B227" i="28" s="1"/>
  <c r="B270" i="28" s="1"/>
  <c r="M96" i="28"/>
  <c r="M226" i="28" s="1"/>
  <c r="M269" i="28" s="1"/>
  <c r="L96" i="28"/>
  <c r="L226" i="28"/>
  <c r="L269" i="28"/>
  <c r="K96" i="28"/>
  <c r="K226" i="28"/>
  <c r="K269" i="28"/>
  <c r="J96" i="28"/>
  <c r="J226" i="28" s="1"/>
  <c r="J269" i="28" s="1"/>
  <c r="I96" i="28"/>
  <c r="I226" i="28"/>
  <c r="I269" i="28" s="1"/>
  <c r="H96" i="28"/>
  <c r="H226" i="28"/>
  <c r="H269" i="28" s="1"/>
  <c r="G96" i="28"/>
  <c r="G226" i="28"/>
  <c r="G269" i="28"/>
  <c r="F96" i="28"/>
  <c r="F226" i="28" s="1"/>
  <c r="F269" i="28" s="1"/>
  <c r="E96" i="28"/>
  <c r="E226" i="28" s="1"/>
  <c r="E269" i="28" s="1"/>
  <c r="D96" i="28"/>
  <c r="D226" i="28"/>
  <c r="D269" i="28"/>
  <c r="C96" i="28"/>
  <c r="C226" i="28"/>
  <c r="C269" i="28"/>
  <c r="B96" i="28"/>
  <c r="B226" i="28" s="1"/>
  <c r="B269" i="28" s="1"/>
  <c r="M95" i="28"/>
  <c r="M225" i="28"/>
  <c r="M268" i="28" s="1"/>
  <c r="L95" i="28"/>
  <c r="L225" i="28"/>
  <c r="L268" i="28" s="1"/>
  <c r="K95" i="28"/>
  <c r="K225" i="28"/>
  <c r="K268" i="28"/>
  <c r="J95" i="28"/>
  <c r="J225" i="28" s="1"/>
  <c r="J268" i="28" s="1"/>
  <c r="I95" i="28"/>
  <c r="I225" i="28" s="1"/>
  <c r="I268" i="28" s="1"/>
  <c r="H95" i="28"/>
  <c r="H225" i="28"/>
  <c r="H268" i="28"/>
  <c r="G95" i="28"/>
  <c r="G225" i="28"/>
  <c r="G268" i="28"/>
  <c r="F95" i="28"/>
  <c r="F225" i="28" s="1"/>
  <c r="F268" i="28" s="1"/>
  <c r="E95" i="28"/>
  <c r="E225" i="28"/>
  <c r="E268" i="28" s="1"/>
  <c r="D95" i="28"/>
  <c r="D225" i="28"/>
  <c r="D268" i="28" s="1"/>
  <c r="C95" i="28"/>
  <c r="C225" i="28"/>
  <c r="C268" i="28"/>
  <c r="B95" i="28"/>
  <c r="B225" i="28" s="1"/>
  <c r="B268" i="28" s="1"/>
  <c r="M94" i="28"/>
  <c r="M224" i="28" s="1"/>
  <c r="M267" i="28" s="1"/>
  <c r="L94" i="28"/>
  <c r="L224" i="28"/>
  <c r="L267" i="28"/>
  <c r="K94" i="28"/>
  <c r="K224" i="28"/>
  <c r="K267" i="28"/>
  <c r="J94" i="28"/>
  <c r="J224" i="28" s="1"/>
  <c r="J267" i="28" s="1"/>
  <c r="I94" i="28"/>
  <c r="I224" i="28"/>
  <c r="I267" i="28" s="1"/>
  <c r="H94" i="28"/>
  <c r="H224" i="28"/>
  <c r="H267" i="28" s="1"/>
  <c r="G94" i="28"/>
  <c r="G224" i="28"/>
  <c r="G267" i="28"/>
  <c r="F94" i="28"/>
  <c r="F224" i="28" s="1"/>
  <c r="F267" i="28" s="1"/>
  <c r="E94" i="28"/>
  <c r="E224" i="28" s="1"/>
  <c r="E267" i="28" s="1"/>
  <c r="D94" i="28"/>
  <c r="D224" i="28" s="1"/>
  <c r="D267" i="28" s="1"/>
  <c r="C94" i="28"/>
  <c r="C224" i="28"/>
  <c r="C267" i="28"/>
  <c r="B94" i="28"/>
  <c r="B224" i="28" s="1"/>
  <c r="B267" i="28" s="1"/>
  <c r="M93" i="28"/>
  <c r="M223" i="28"/>
  <c r="M266" i="28" s="1"/>
  <c r="L93" i="28"/>
  <c r="L223" i="28"/>
  <c r="L266" i="28" s="1"/>
  <c r="K93" i="28"/>
  <c r="K223" i="28"/>
  <c r="K266" i="28" s="1"/>
  <c r="J93" i="28"/>
  <c r="J223" i="28" s="1"/>
  <c r="J266" i="28" s="1"/>
  <c r="I93" i="28"/>
  <c r="I223" i="28" s="1"/>
  <c r="I266" i="28" s="1"/>
  <c r="H93" i="28"/>
  <c r="H223" i="28" s="1"/>
  <c r="H266" i="28" s="1"/>
  <c r="G93" i="28"/>
  <c r="G223" i="28"/>
  <c r="G266" i="28"/>
  <c r="F93" i="28"/>
  <c r="F223" i="28" s="1"/>
  <c r="F266" i="28" s="1"/>
  <c r="E93" i="28"/>
  <c r="E223" i="28"/>
  <c r="E266" i="28" s="1"/>
  <c r="D93" i="28"/>
  <c r="D223" i="28"/>
  <c r="D266" i="28" s="1"/>
  <c r="C93" i="28"/>
  <c r="C223" i="28"/>
  <c r="C266" i="28" s="1"/>
  <c r="B93" i="28"/>
  <c r="B223" i="28" s="1"/>
  <c r="B266" i="28" s="1"/>
  <c r="M92" i="28"/>
  <c r="L92" i="28"/>
  <c r="L222" i="28" s="1"/>
  <c r="L265" i="28" s="1"/>
  <c r="L277" i="28" s="1"/>
  <c r="K92" i="28"/>
  <c r="J92" i="28"/>
  <c r="J222" i="28"/>
  <c r="J265" i="28"/>
  <c r="I92" i="28"/>
  <c r="H92" i="28"/>
  <c r="H222" i="28" s="1"/>
  <c r="H265" i="28" s="1"/>
  <c r="G92" i="28"/>
  <c r="F92" i="28"/>
  <c r="E92" i="28"/>
  <c r="D92" i="28"/>
  <c r="D222" i="28" s="1"/>
  <c r="D265" i="28" s="1"/>
  <c r="C92" i="28"/>
  <c r="B92" i="28"/>
  <c r="B222" i="28"/>
  <c r="B265" i="28" s="1"/>
  <c r="B277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J213" i="27"/>
  <c r="H213" i="27"/>
  <c r="G213" i="27"/>
  <c r="F213" i="27"/>
  <c r="C213" i="27"/>
  <c r="B213" i="27"/>
  <c r="J170" i="27"/>
  <c r="H170" i="27"/>
  <c r="G170" i="27"/>
  <c r="F170" i="27"/>
  <c r="C170" i="27"/>
  <c r="B170" i="27"/>
  <c r="J125" i="27"/>
  <c r="J256" i="27"/>
  <c r="J301" i="27"/>
  <c r="H125" i="27"/>
  <c r="H256" i="27" s="1"/>
  <c r="H301" i="27" s="1"/>
  <c r="G125" i="27"/>
  <c r="G256" i="27" s="1"/>
  <c r="G301" i="27" s="1"/>
  <c r="F125" i="27"/>
  <c r="F256" i="27"/>
  <c r="F301" i="27"/>
  <c r="C125" i="27"/>
  <c r="C256" i="27"/>
  <c r="C301" i="27"/>
  <c r="B125" i="27"/>
  <c r="B256" i="27"/>
  <c r="B301" i="27" s="1"/>
  <c r="J124" i="27"/>
  <c r="J255" i="27"/>
  <c r="J300" i="27" s="1"/>
  <c r="H124" i="27"/>
  <c r="H255" i="27"/>
  <c r="H300" i="27" s="1"/>
  <c r="G124" i="27"/>
  <c r="G255" i="27" s="1"/>
  <c r="G300" i="27" s="1"/>
  <c r="F124" i="27"/>
  <c r="F255" i="27" s="1"/>
  <c r="F300" i="27" s="1"/>
  <c r="C124" i="27"/>
  <c r="C255" i="27" s="1"/>
  <c r="C300" i="27" s="1"/>
  <c r="B124" i="27"/>
  <c r="B255" i="27"/>
  <c r="B300" i="27"/>
  <c r="J123" i="27"/>
  <c r="J254" i="27" s="1"/>
  <c r="J299" i="27"/>
  <c r="H123" i="27"/>
  <c r="H254" i="27" s="1"/>
  <c r="H299" i="27" s="1"/>
  <c r="G123" i="27"/>
  <c r="G254" i="27"/>
  <c r="G299" i="27" s="1"/>
  <c r="F123" i="27"/>
  <c r="F254" i="27"/>
  <c r="F299" i="27" s="1"/>
  <c r="C123" i="27"/>
  <c r="C254" i="27"/>
  <c r="C299" i="27"/>
  <c r="B123" i="27"/>
  <c r="B254" i="27" s="1"/>
  <c r="B299" i="27" s="1"/>
  <c r="J122" i="27"/>
  <c r="J253" i="27" s="1"/>
  <c r="J298" i="27" s="1"/>
  <c r="H122" i="27"/>
  <c r="H253" i="27" s="1"/>
  <c r="H298" i="27" s="1"/>
  <c r="G122" i="27"/>
  <c r="G253" i="27" s="1"/>
  <c r="G298" i="27" s="1"/>
  <c r="F122" i="27"/>
  <c r="F253" i="27" s="1"/>
  <c r="F298" i="27" s="1"/>
  <c r="C122" i="27"/>
  <c r="C253" i="27"/>
  <c r="C298" i="27" s="1"/>
  <c r="B122" i="27"/>
  <c r="B253" i="27"/>
  <c r="B298" i="27" s="1"/>
  <c r="J121" i="27"/>
  <c r="J252" i="27"/>
  <c r="J297" i="27" s="1"/>
  <c r="H121" i="27"/>
  <c r="H252" i="27" s="1"/>
  <c r="H297" i="27" s="1"/>
  <c r="G121" i="27"/>
  <c r="G252" i="27" s="1"/>
  <c r="G297" i="27" s="1"/>
  <c r="F121" i="27"/>
  <c r="F252" i="27"/>
  <c r="F297" i="27"/>
  <c r="C121" i="27"/>
  <c r="C252" i="27" s="1"/>
  <c r="C297" i="27"/>
  <c r="B121" i="27"/>
  <c r="B252" i="27"/>
  <c r="B297" i="27"/>
  <c r="J120" i="27"/>
  <c r="J251" i="27"/>
  <c r="J296" i="27" s="1"/>
  <c r="H120" i="27"/>
  <c r="H251" i="27"/>
  <c r="H296" i="27" s="1"/>
  <c r="G120" i="27"/>
  <c r="G251" i="27"/>
  <c r="G296" i="27" s="1"/>
  <c r="F120" i="27"/>
  <c r="F251" i="27" s="1"/>
  <c r="F296" i="27" s="1"/>
  <c r="C120" i="27"/>
  <c r="C251" i="27" s="1"/>
  <c r="C296" i="27" s="1"/>
  <c r="B120" i="27"/>
  <c r="B251" i="27" s="1"/>
  <c r="B296" i="27"/>
  <c r="J119" i="27"/>
  <c r="J250" i="27" s="1"/>
  <c r="J295" i="27"/>
  <c r="H119" i="27"/>
  <c r="H250" i="27"/>
  <c r="H295" i="27"/>
  <c r="G119" i="27"/>
  <c r="G250" i="27"/>
  <c r="G295" i="27" s="1"/>
  <c r="F119" i="27"/>
  <c r="F250" i="27"/>
  <c r="F295" i="27" s="1"/>
  <c r="C119" i="27"/>
  <c r="C250" i="27"/>
  <c r="C295" i="27" s="1"/>
  <c r="B119" i="27"/>
  <c r="B250" i="27" s="1"/>
  <c r="B295" i="27" s="1"/>
  <c r="J118" i="27"/>
  <c r="J249" i="27" s="1"/>
  <c r="J294" i="27" s="1"/>
  <c r="H118" i="27"/>
  <c r="H249" i="27" s="1"/>
  <c r="H294" i="27" s="1"/>
  <c r="G118" i="27"/>
  <c r="G249" i="27"/>
  <c r="G294" i="27"/>
  <c r="F118" i="27"/>
  <c r="F249" i="27"/>
  <c r="F294" i="27"/>
  <c r="C118" i="27"/>
  <c r="C249" i="27"/>
  <c r="C294" i="27" s="1"/>
  <c r="B118" i="27"/>
  <c r="B249" i="27"/>
  <c r="B294" i="27" s="1"/>
  <c r="J117" i="27"/>
  <c r="J248" i="27"/>
  <c r="J293" i="27" s="1"/>
  <c r="H117" i="27"/>
  <c r="H248" i="27" s="1"/>
  <c r="H293" i="27" s="1"/>
  <c r="G117" i="27"/>
  <c r="G248" i="27" s="1"/>
  <c r="G293" i="27" s="1"/>
  <c r="F117" i="27"/>
  <c r="F248" i="27" s="1"/>
  <c r="F293" i="27" s="1"/>
  <c r="C117" i="27"/>
  <c r="C248" i="27"/>
  <c r="C293" i="27"/>
  <c r="B117" i="27"/>
  <c r="B248" i="27" s="1"/>
  <c r="B293" i="27" s="1"/>
  <c r="J116" i="27"/>
  <c r="J247" i="27"/>
  <c r="J292" i="27" s="1"/>
  <c r="H116" i="27"/>
  <c r="H247" i="27"/>
  <c r="H292" i="27" s="1"/>
  <c r="G116" i="27"/>
  <c r="G247" i="27"/>
  <c r="G292" i="27" s="1"/>
  <c r="F116" i="27"/>
  <c r="F247" i="27" s="1"/>
  <c r="F292" i="27" s="1"/>
  <c r="C116" i="27"/>
  <c r="C247" i="27" s="1"/>
  <c r="C292" i="27" s="1"/>
  <c r="B116" i="27"/>
  <c r="B247" i="27" s="1"/>
  <c r="B292" i="27"/>
  <c r="J115" i="27"/>
  <c r="J246" i="27"/>
  <c r="J291" i="27"/>
  <c r="H115" i="27"/>
  <c r="H246" i="27" s="1"/>
  <c r="H291" i="27" s="1"/>
  <c r="G115" i="27"/>
  <c r="G246" i="27"/>
  <c r="G291" i="27" s="1"/>
  <c r="F115" i="27"/>
  <c r="F246" i="27"/>
  <c r="F291" i="27" s="1"/>
  <c r="C115" i="27"/>
  <c r="C246" i="27"/>
  <c r="C291" i="27" s="1"/>
  <c r="B115" i="27"/>
  <c r="B246" i="27" s="1"/>
  <c r="B291" i="27" s="1"/>
  <c r="J114" i="27"/>
  <c r="J245" i="27" s="1"/>
  <c r="J290" i="27" s="1"/>
  <c r="H114" i="27"/>
  <c r="H245" i="27"/>
  <c r="H290" i="27" s="1"/>
  <c r="G114" i="27"/>
  <c r="G245" i="27" s="1"/>
  <c r="G290" i="27" s="1"/>
  <c r="F114" i="27"/>
  <c r="F245" i="27"/>
  <c r="F290" i="27" s="1"/>
  <c r="C114" i="27"/>
  <c r="C245" i="27" s="1"/>
  <c r="C290" i="27" s="1"/>
  <c r="B114" i="27"/>
  <c r="B245" i="27"/>
  <c r="B290" i="27" s="1"/>
  <c r="J113" i="27"/>
  <c r="J244" i="27" s="1"/>
  <c r="J288" i="27" s="1"/>
  <c r="H113" i="27"/>
  <c r="H244" i="27" s="1"/>
  <c r="H288" i="27" s="1"/>
  <c r="G113" i="27"/>
  <c r="G244" i="27" s="1"/>
  <c r="G288" i="27" s="1"/>
  <c r="F113" i="27"/>
  <c r="F244" i="27"/>
  <c r="F288" i="27" s="1"/>
  <c r="C113" i="27"/>
  <c r="C244" i="27"/>
  <c r="C288" i="27" s="1"/>
  <c r="B113" i="27"/>
  <c r="B244" i="27"/>
  <c r="B288" i="27" s="1"/>
  <c r="J112" i="27"/>
  <c r="J243" i="27" s="1"/>
  <c r="J287" i="27" s="1"/>
  <c r="H112" i="27"/>
  <c r="H243" i="27" s="1"/>
  <c r="H287" i="27" s="1"/>
  <c r="G112" i="27"/>
  <c r="G243" i="27" s="1"/>
  <c r="G287" i="27" s="1"/>
  <c r="F112" i="27"/>
  <c r="F243" i="27" s="1"/>
  <c r="F287" i="27" s="1"/>
  <c r="C112" i="27"/>
  <c r="C243" i="27" s="1"/>
  <c r="C287" i="27"/>
  <c r="B112" i="27"/>
  <c r="B243" i="27"/>
  <c r="B287" i="27" s="1"/>
  <c r="J111" i="27"/>
  <c r="J242" i="27"/>
  <c r="J286" i="27" s="1"/>
  <c r="H111" i="27"/>
  <c r="H242" i="27"/>
  <c r="H286" i="27" s="1"/>
  <c r="G111" i="27"/>
  <c r="G242" i="27" s="1"/>
  <c r="G286" i="27" s="1"/>
  <c r="F111" i="27"/>
  <c r="F242" i="27" s="1"/>
  <c r="F286" i="27" s="1"/>
  <c r="C111" i="27"/>
  <c r="C242" i="27" s="1"/>
  <c r="C286" i="27" s="1"/>
  <c r="B111" i="27"/>
  <c r="B242" i="27"/>
  <c r="B286" i="27"/>
  <c r="J110" i="27"/>
  <c r="J241" i="27" s="1"/>
  <c r="J285" i="27" s="1"/>
  <c r="H110" i="27"/>
  <c r="H241" i="27"/>
  <c r="H285" i="27" s="1"/>
  <c r="G110" i="27"/>
  <c r="G241" i="27"/>
  <c r="G285" i="27" s="1"/>
  <c r="F110" i="27"/>
  <c r="F241" i="27"/>
  <c r="F285" i="27" s="1"/>
  <c r="C110" i="27"/>
  <c r="C241" i="27" s="1"/>
  <c r="C285" i="27" s="1"/>
  <c r="B110" i="27"/>
  <c r="B241" i="27" s="1"/>
  <c r="B285" i="27" s="1"/>
  <c r="J109" i="27"/>
  <c r="J240" i="27" s="1"/>
  <c r="J284" i="27" s="1"/>
  <c r="H109" i="27"/>
  <c r="H240" i="27" s="1"/>
  <c r="H284" i="27" s="1"/>
  <c r="G109" i="27"/>
  <c r="G240" i="27" s="1"/>
  <c r="G284" i="27" s="1"/>
  <c r="F109" i="27"/>
  <c r="F240" i="27"/>
  <c r="F284" i="27" s="1"/>
  <c r="C109" i="27"/>
  <c r="C240" i="27"/>
  <c r="C284" i="27" s="1"/>
  <c r="B109" i="27"/>
  <c r="B240" i="27"/>
  <c r="B284" i="27" s="1"/>
  <c r="J108" i="27"/>
  <c r="J239" i="27"/>
  <c r="J283" i="27" s="1"/>
  <c r="H108" i="27"/>
  <c r="H239" i="27" s="1"/>
  <c r="H283" i="27" s="1"/>
  <c r="G108" i="27"/>
  <c r="G239" i="27" s="1"/>
  <c r="G283" i="27" s="1"/>
  <c r="F108" i="27"/>
  <c r="F239" i="27" s="1"/>
  <c r="F283" i="27"/>
  <c r="C108" i="27"/>
  <c r="C239" i="27" s="1"/>
  <c r="C283" i="27" s="1"/>
  <c r="B108" i="27"/>
  <c r="B239" i="27" s="1"/>
  <c r="B283" i="27" s="1"/>
  <c r="J107" i="27"/>
  <c r="J238" i="27"/>
  <c r="J282" i="27" s="1"/>
  <c r="H107" i="27"/>
  <c r="H238" i="27"/>
  <c r="H282" i="27" s="1"/>
  <c r="G107" i="27"/>
  <c r="G238" i="27"/>
  <c r="G282" i="27" s="1"/>
  <c r="F107" i="27"/>
  <c r="F238" i="27" s="1"/>
  <c r="F282" i="27" s="1"/>
  <c r="C107" i="27"/>
  <c r="C238" i="27" s="1"/>
  <c r="C282" i="27" s="1"/>
  <c r="B107" i="27"/>
  <c r="B238" i="27" s="1"/>
  <c r="B282" i="27"/>
  <c r="J106" i="27"/>
  <c r="J237" i="27" s="1"/>
  <c r="J281" i="27" s="1"/>
  <c r="H106" i="27"/>
  <c r="H237" i="27" s="1"/>
  <c r="H281" i="27" s="1"/>
  <c r="G106" i="27"/>
  <c r="G237" i="27"/>
  <c r="G281" i="27" s="1"/>
  <c r="F106" i="27"/>
  <c r="F237" i="27"/>
  <c r="F281" i="27" s="1"/>
  <c r="C106" i="27"/>
  <c r="C237" i="27"/>
  <c r="C281" i="27"/>
  <c r="B106" i="27"/>
  <c r="B237" i="27" s="1"/>
  <c r="B281" i="27" s="1"/>
  <c r="B289" i="27" s="1"/>
  <c r="J105" i="27"/>
  <c r="J236" i="27" s="1"/>
  <c r="J280" i="27" s="1"/>
  <c r="H105" i="27"/>
  <c r="H236" i="27" s="1"/>
  <c r="H280" i="27" s="1"/>
  <c r="G105" i="27"/>
  <c r="G236" i="27"/>
  <c r="G280" i="27"/>
  <c r="F105" i="27"/>
  <c r="F236" i="27"/>
  <c r="F280" i="27"/>
  <c r="C105" i="27"/>
  <c r="C236" i="27"/>
  <c r="C280" i="27" s="1"/>
  <c r="B105" i="27"/>
  <c r="B236" i="27"/>
  <c r="B280" i="27" s="1"/>
  <c r="J104" i="27"/>
  <c r="J235" i="27"/>
  <c r="J279" i="27"/>
  <c r="H104" i="27"/>
  <c r="H235" i="27" s="1"/>
  <c r="H279" i="27" s="1"/>
  <c r="G104" i="27"/>
  <c r="G235" i="27" s="1"/>
  <c r="G279" i="27" s="1"/>
  <c r="F104" i="27"/>
  <c r="F235" i="27"/>
  <c r="F279" i="27"/>
  <c r="C104" i="27"/>
  <c r="C235" i="27"/>
  <c r="C279" i="27"/>
  <c r="B104" i="27"/>
  <c r="B235" i="27"/>
  <c r="B279" i="27"/>
  <c r="J103" i="27"/>
  <c r="J234" i="27"/>
  <c r="J278" i="27" s="1"/>
  <c r="H103" i="27"/>
  <c r="H234" i="27"/>
  <c r="H278" i="27" s="1"/>
  <c r="G103" i="27"/>
  <c r="G234" i="27"/>
  <c r="G278" i="27" s="1"/>
  <c r="F103" i="27"/>
  <c r="F234" i="27" s="1"/>
  <c r="F278" i="27" s="1"/>
  <c r="C103" i="27"/>
  <c r="C234" i="27" s="1"/>
  <c r="C278" i="27" s="1"/>
  <c r="B103" i="27"/>
  <c r="B234" i="27" s="1"/>
  <c r="B278" i="27"/>
  <c r="J102" i="27"/>
  <c r="J233" i="27" s="1"/>
  <c r="J277" i="27" s="1"/>
  <c r="J289" i="27" s="1"/>
  <c r="H102" i="27"/>
  <c r="H233" i="27"/>
  <c r="H277" i="27"/>
  <c r="G102" i="27"/>
  <c r="G233" i="27" s="1"/>
  <c r="G277" i="27"/>
  <c r="F102" i="27"/>
  <c r="F233" i="27"/>
  <c r="F277" i="27"/>
  <c r="F289" i="27"/>
  <c r="C102" i="27"/>
  <c r="C233" i="27" s="1"/>
  <c r="C277" i="27" s="1"/>
  <c r="B102" i="27"/>
  <c r="B233" i="27"/>
  <c r="B277" i="27"/>
  <c r="J101" i="27"/>
  <c r="J232" i="27"/>
  <c r="J275" i="27"/>
  <c r="H101" i="27"/>
  <c r="H232" i="27" s="1"/>
  <c r="H275" i="27" s="1"/>
  <c r="G101" i="27"/>
  <c r="G232" i="27"/>
  <c r="G275" i="27" s="1"/>
  <c r="F101" i="27"/>
  <c r="F232" i="27"/>
  <c r="F275" i="27" s="1"/>
  <c r="C101" i="27"/>
  <c r="C232" i="27"/>
  <c r="C275" i="27"/>
  <c r="B101" i="27"/>
  <c r="B232" i="27" s="1"/>
  <c r="B275" i="27" s="1"/>
  <c r="J100" i="27"/>
  <c r="J231" i="27" s="1"/>
  <c r="J274" i="27" s="1"/>
  <c r="H100" i="27"/>
  <c r="H231" i="27"/>
  <c r="H274" i="27"/>
  <c r="G100" i="27"/>
  <c r="G231" i="27"/>
  <c r="G274" i="27"/>
  <c r="F100" i="27"/>
  <c r="F231" i="27" s="1"/>
  <c r="F274" i="27" s="1"/>
  <c r="C100" i="27"/>
  <c r="C231" i="27"/>
  <c r="C274" i="27" s="1"/>
  <c r="B100" i="27"/>
  <c r="B231" i="27"/>
  <c r="B274" i="27" s="1"/>
  <c r="J99" i="27"/>
  <c r="J230" i="27"/>
  <c r="J273" i="27"/>
  <c r="H99" i="27"/>
  <c r="H230" i="27" s="1"/>
  <c r="H273" i="27" s="1"/>
  <c r="G99" i="27"/>
  <c r="G230" i="27" s="1"/>
  <c r="G273" i="27" s="1"/>
  <c r="F99" i="27"/>
  <c r="F230" i="27"/>
  <c r="F273" i="27"/>
  <c r="C99" i="27"/>
  <c r="C230" i="27"/>
  <c r="C273" i="27"/>
  <c r="B99" i="27"/>
  <c r="B230" i="27" s="1"/>
  <c r="B273" i="27" s="1"/>
  <c r="J98" i="27"/>
  <c r="J229" i="27"/>
  <c r="J272" i="27" s="1"/>
  <c r="H98" i="27"/>
  <c r="H229" i="27"/>
  <c r="H272" i="27" s="1"/>
  <c r="G98" i="27"/>
  <c r="G229" i="27"/>
  <c r="G272" i="27"/>
  <c r="F98" i="27"/>
  <c r="F229" i="27" s="1"/>
  <c r="F272" i="27" s="1"/>
  <c r="C98" i="27"/>
  <c r="C229" i="27" s="1"/>
  <c r="C272" i="27" s="1"/>
  <c r="B98" i="27"/>
  <c r="B229" i="27"/>
  <c r="B272" i="27"/>
  <c r="J97" i="27"/>
  <c r="J228" i="27"/>
  <c r="J271" i="27"/>
  <c r="H97" i="27"/>
  <c r="H228" i="27"/>
  <c r="H271" i="27"/>
  <c r="G97" i="27"/>
  <c r="G228" i="27" s="1"/>
  <c r="G271" i="27" s="1"/>
  <c r="F97" i="27"/>
  <c r="F228" i="27"/>
  <c r="F271" i="27" s="1"/>
  <c r="C97" i="27"/>
  <c r="C228" i="27"/>
  <c r="C271" i="27"/>
  <c r="B97" i="27"/>
  <c r="B228" i="27" s="1"/>
  <c r="B271" i="27" s="1"/>
  <c r="J96" i="27"/>
  <c r="J227" i="27" s="1"/>
  <c r="J270" i="27" s="1"/>
  <c r="H96" i="27"/>
  <c r="H227" i="27"/>
  <c r="H270" i="27"/>
  <c r="G96" i="27"/>
  <c r="G227" i="27" s="1"/>
  <c r="G270" i="27"/>
  <c r="F96" i="27"/>
  <c r="F227" i="27"/>
  <c r="F270" i="27"/>
  <c r="C96" i="27"/>
  <c r="C227" i="27"/>
  <c r="C270" i="27" s="1"/>
  <c r="B96" i="27"/>
  <c r="B227" i="27"/>
  <c r="B270" i="27" s="1"/>
  <c r="J95" i="27"/>
  <c r="J226" i="27"/>
  <c r="J269" i="27"/>
  <c r="H95" i="27"/>
  <c r="H226" i="27" s="1"/>
  <c r="H269" i="27" s="1"/>
  <c r="G95" i="27"/>
  <c r="G226" i="27" s="1"/>
  <c r="G269" i="27" s="1"/>
  <c r="F95" i="27"/>
  <c r="F226" i="27"/>
  <c r="F269" i="27" s="1"/>
  <c r="C95" i="27"/>
  <c r="C226" i="27" s="1"/>
  <c r="C269" i="27" s="1"/>
  <c r="B95" i="27"/>
  <c r="B226" i="27"/>
  <c r="B269" i="27" s="1"/>
  <c r="J94" i="27"/>
  <c r="J225" i="27"/>
  <c r="J268" i="27" s="1"/>
  <c r="H94" i="27"/>
  <c r="H225" i="27"/>
  <c r="H268" i="27" s="1"/>
  <c r="G94" i="27"/>
  <c r="G225" i="27"/>
  <c r="G268" i="27" s="1"/>
  <c r="F94" i="27"/>
  <c r="F225" i="27"/>
  <c r="F268" i="27" s="1"/>
  <c r="C94" i="27"/>
  <c r="C225" i="27" s="1"/>
  <c r="C268" i="27"/>
  <c r="B94" i="27"/>
  <c r="B225" i="27"/>
  <c r="B268" i="27"/>
  <c r="J93" i="27"/>
  <c r="J224" i="27" s="1"/>
  <c r="J267" i="27"/>
  <c r="H93" i="27"/>
  <c r="H224" i="27" s="1"/>
  <c r="H267" i="27" s="1"/>
  <c r="G93" i="27"/>
  <c r="G224" i="27"/>
  <c r="G267" i="27"/>
  <c r="F93" i="27"/>
  <c r="F224" i="27"/>
  <c r="F267" i="27" s="1"/>
  <c r="C93" i="27"/>
  <c r="C224" i="27"/>
  <c r="C267" i="27" s="1"/>
  <c r="B93" i="27"/>
  <c r="B224" i="27"/>
  <c r="B267" i="27" s="1"/>
  <c r="J92" i="27"/>
  <c r="J223" i="27" s="1"/>
  <c r="J266" i="27" s="1"/>
  <c r="H92" i="27"/>
  <c r="H223" i="27" s="1"/>
  <c r="H266" i="27" s="1"/>
  <c r="G92" i="27"/>
  <c r="G223" i="27" s="1"/>
  <c r="G266" i="27"/>
  <c r="F92" i="27"/>
  <c r="F223" i="27" s="1"/>
  <c r="F266" i="27" s="1"/>
  <c r="C92" i="27"/>
  <c r="C223" i="27"/>
  <c r="C266" i="27"/>
  <c r="B92" i="27"/>
  <c r="B223" i="27"/>
  <c r="B266" i="27" s="1"/>
  <c r="J91" i="27"/>
  <c r="J222" i="27"/>
  <c r="J265" i="27" s="1"/>
  <c r="H91" i="27"/>
  <c r="H222" i="27"/>
  <c r="H265" i="27" s="1"/>
  <c r="G91" i="27"/>
  <c r="G222" i="27" s="1"/>
  <c r="G265" i="27" s="1"/>
  <c r="F91" i="27"/>
  <c r="F222" i="27" s="1"/>
  <c r="F265" i="27" s="1"/>
  <c r="C91" i="27"/>
  <c r="C222" i="27" s="1"/>
  <c r="C265" i="27"/>
  <c r="B91" i="27"/>
  <c r="B222" i="27" s="1"/>
  <c r="B265" i="27" s="1"/>
  <c r="J90" i="27"/>
  <c r="J221" i="27"/>
  <c r="J264" i="27"/>
  <c r="H90" i="27"/>
  <c r="H221" i="27"/>
  <c r="H264" i="27" s="1"/>
  <c r="G90" i="27"/>
  <c r="G221" i="27"/>
  <c r="G264" i="27"/>
  <c r="F90" i="27"/>
  <c r="F221" i="27"/>
  <c r="F264" i="27" s="1"/>
  <c r="C90" i="27"/>
  <c r="C221" i="27"/>
  <c r="C264" i="27"/>
  <c r="B90" i="27"/>
  <c r="B221" i="27"/>
  <c r="B264" i="27" s="1"/>
  <c r="B276" i="27" s="1"/>
  <c r="J83" i="27"/>
  <c r="H83" i="27"/>
  <c r="G83" i="27"/>
  <c r="F83" i="27"/>
  <c r="C83" i="27"/>
  <c r="B83" i="27"/>
  <c r="J41" i="27"/>
  <c r="H41" i="27"/>
  <c r="G41" i="27"/>
  <c r="F41" i="27"/>
  <c r="C41" i="27"/>
  <c r="B41" i="27"/>
  <c r="G212" i="26"/>
  <c r="F212" i="26"/>
  <c r="C212" i="26"/>
  <c r="B212" i="26"/>
  <c r="G169" i="26"/>
  <c r="F169" i="26"/>
  <c r="C169" i="26"/>
  <c r="B169" i="26"/>
  <c r="G125" i="26"/>
  <c r="G255" i="26"/>
  <c r="G301" i="26" s="1"/>
  <c r="F125" i="26"/>
  <c r="F255" i="26" s="1"/>
  <c r="F301" i="26" s="1"/>
  <c r="C125" i="26"/>
  <c r="C255" i="26" s="1"/>
  <c r="C301" i="26" s="1"/>
  <c r="B125" i="26"/>
  <c r="B255" i="26" s="1"/>
  <c r="B301" i="26" s="1"/>
  <c r="G124" i="26"/>
  <c r="G254" i="26" s="1"/>
  <c r="G300" i="26" s="1"/>
  <c r="F124" i="26"/>
  <c r="F254" i="26"/>
  <c r="F300" i="26" s="1"/>
  <c r="C124" i="26"/>
  <c r="C254" i="26" s="1"/>
  <c r="C300" i="26" s="1"/>
  <c r="B124" i="26"/>
  <c r="B254" i="26"/>
  <c r="B300" i="26" s="1"/>
  <c r="G123" i="26"/>
  <c r="G253" i="26" s="1"/>
  <c r="G299" i="26" s="1"/>
  <c r="F123" i="26"/>
  <c r="F253" i="26" s="1"/>
  <c r="F299" i="26" s="1"/>
  <c r="C123" i="26"/>
  <c r="C253" i="26" s="1"/>
  <c r="C299" i="26" s="1"/>
  <c r="B123" i="26"/>
  <c r="B253" i="26" s="1"/>
  <c r="B299" i="26" s="1"/>
  <c r="G122" i="26"/>
  <c r="G252" i="26" s="1"/>
  <c r="G298" i="26" s="1"/>
  <c r="F122" i="26"/>
  <c r="F252" i="26"/>
  <c r="F298" i="26" s="1"/>
  <c r="C122" i="26"/>
  <c r="C252" i="26" s="1"/>
  <c r="C298" i="26" s="1"/>
  <c r="B122" i="26"/>
  <c r="B252" i="26"/>
  <c r="B298" i="26" s="1"/>
  <c r="G121" i="26"/>
  <c r="G251" i="26" s="1"/>
  <c r="G297" i="26" s="1"/>
  <c r="F121" i="26"/>
  <c r="F251" i="26" s="1"/>
  <c r="F297" i="26" s="1"/>
  <c r="C121" i="26"/>
  <c r="C251" i="26" s="1"/>
  <c r="C297" i="26" s="1"/>
  <c r="B121" i="26"/>
  <c r="B251" i="26" s="1"/>
  <c r="B297" i="26" s="1"/>
  <c r="G120" i="26"/>
  <c r="G250" i="26" s="1"/>
  <c r="G296" i="26"/>
  <c r="F120" i="26"/>
  <c r="F250" i="26"/>
  <c r="F296" i="26"/>
  <c r="C120" i="26"/>
  <c r="C250" i="26" s="1"/>
  <c r="C296" i="26" s="1"/>
  <c r="B120" i="26"/>
  <c r="B250" i="26"/>
  <c r="B296" i="26" s="1"/>
  <c r="G119" i="26"/>
  <c r="G249" i="26"/>
  <c r="G295" i="26" s="1"/>
  <c r="F119" i="26"/>
  <c r="F249" i="26" s="1"/>
  <c r="F295" i="26" s="1"/>
  <c r="C119" i="26"/>
  <c r="C249" i="26" s="1"/>
  <c r="C295" i="26"/>
  <c r="B119" i="26"/>
  <c r="B249" i="26" s="1"/>
  <c r="B295" i="26" s="1"/>
  <c r="G118" i="26"/>
  <c r="G248" i="26" s="1"/>
  <c r="G294" i="26"/>
  <c r="F118" i="26"/>
  <c r="F248" i="26"/>
  <c r="F294" i="26" s="1"/>
  <c r="C118" i="26"/>
  <c r="C248" i="26" s="1"/>
  <c r="C294" i="26" s="1"/>
  <c r="B118" i="26"/>
  <c r="B248" i="26"/>
  <c r="B294" i="26" s="1"/>
  <c r="G117" i="26"/>
  <c r="G247" i="26"/>
  <c r="G293" i="26" s="1"/>
  <c r="F117" i="26"/>
  <c r="F247" i="26" s="1"/>
  <c r="F293" i="26" s="1"/>
  <c r="C117" i="26"/>
  <c r="C247" i="26" s="1"/>
  <c r="C293" i="26" s="1"/>
  <c r="B117" i="26"/>
  <c r="B247" i="26" s="1"/>
  <c r="B293" i="26" s="1"/>
  <c r="G116" i="26"/>
  <c r="G246" i="26" s="1"/>
  <c r="G292" i="26" s="1"/>
  <c r="F116" i="26"/>
  <c r="F246" i="26"/>
  <c r="F292" i="26" s="1"/>
  <c r="C116" i="26"/>
  <c r="C246" i="26" s="1"/>
  <c r="C292" i="26" s="1"/>
  <c r="B116" i="26"/>
  <c r="B246" i="26"/>
  <c r="B292" i="26" s="1"/>
  <c r="G115" i="26"/>
  <c r="G245" i="26" s="1"/>
  <c r="G291" i="26" s="1"/>
  <c r="F115" i="26"/>
  <c r="F245" i="26" s="1"/>
  <c r="F291" i="26" s="1"/>
  <c r="C115" i="26"/>
  <c r="C245" i="26" s="1"/>
  <c r="C291" i="26" s="1"/>
  <c r="B115" i="26"/>
  <c r="B245" i="26" s="1"/>
  <c r="B291" i="26" s="1"/>
  <c r="G114" i="26"/>
  <c r="G244" i="26"/>
  <c r="G290" i="26"/>
  <c r="F114" i="26"/>
  <c r="F244" i="26" s="1"/>
  <c r="F290" i="26" s="1"/>
  <c r="F302" i="26" s="1"/>
  <c r="C114" i="26"/>
  <c r="C244" i="26"/>
  <c r="C290" i="26"/>
  <c r="B114" i="26"/>
  <c r="B244" i="26" s="1"/>
  <c r="B290" i="26" s="1"/>
  <c r="G113" i="26"/>
  <c r="G243" i="26"/>
  <c r="G288" i="26"/>
  <c r="F113" i="26"/>
  <c r="F243" i="26"/>
  <c r="F288" i="26"/>
  <c r="C113" i="26"/>
  <c r="C243" i="26" s="1"/>
  <c r="C288" i="26" s="1"/>
  <c r="B113" i="26"/>
  <c r="B243" i="26"/>
  <c r="B288" i="26" s="1"/>
  <c r="G112" i="26"/>
  <c r="G242" i="26" s="1"/>
  <c r="G287" i="26" s="1"/>
  <c r="F112" i="26"/>
  <c r="F242" i="26" s="1"/>
  <c r="F287" i="26" s="1"/>
  <c r="C112" i="26"/>
  <c r="C242" i="26" s="1"/>
  <c r="C287" i="26"/>
  <c r="B112" i="26"/>
  <c r="B242" i="26" s="1"/>
  <c r="B287" i="26" s="1"/>
  <c r="G111" i="26"/>
  <c r="G241" i="26"/>
  <c r="G286" i="26"/>
  <c r="F111" i="26"/>
  <c r="F241" i="26"/>
  <c r="F286" i="26" s="1"/>
  <c r="C111" i="26"/>
  <c r="C241" i="26" s="1"/>
  <c r="C286" i="26" s="1"/>
  <c r="B111" i="26"/>
  <c r="B241" i="26"/>
  <c r="B286" i="26" s="1"/>
  <c r="G110" i="26"/>
  <c r="G240" i="26" s="1"/>
  <c r="G285" i="26" s="1"/>
  <c r="F110" i="26"/>
  <c r="F240" i="26" s="1"/>
  <c r="F285" i="26" s="1"/>
  <c r="C110" i="26"/>
  <c r="C240" i="26" s="1"/>
  <c r="C285" i="26" s="1"/>
  <c r="B110" i="26"/>
  <c r="B240" i="26" s="1"/>
  <c r="B285" i="26" s="1"/>
  <c r="G109" i="26"/>
  <c r="G239" i="26"/>
  <c r="G284" i="26"/>
  <c r="F109" i="26"/>
  <c r="F239" i="26"/>
  <c r="F284" i="26"/>
  <c r="C109" i="26"/>
  <c r="C239" i="26" s="1"/>
  <c r="C284" i="26" s="1"/>
  <c r="B109" i="26"/>
  <c r="B239" i="26"/>
  <c r="B284" i="26" s="1"/>
  <c r="G108" i="26"/>
  <c r="G238" i="26"/>
  <c r="G283" i="26" s="1"/>
  <c r="F108" i="26"/>
  <c r="F238" i="26" s="1"/>
  <c r="F283" i="26" s="1"/>
  <c r="C108" i="26"/>
  <c r="C238" i="26" s="1"/>
  <c r="C283" i="26"/>
  <c r="B108" i="26"/>
  <c r="B238" i="26" s="1"/>
  <c r="B283" i="26" s="1"/>
  <c r="G107" i="26"/>
  <c r="G237" i="26"/>
  <c r="G282" i="26"/>
  <c r="F107" i="26"/>
  <c r="F237" i="26"/>
  <c r="F282" i="26" s="1"/>
  <c r="C107" i="26"/>
  <c r="C237" i="26"/>
  <c r="C282" i="26" s="1"/>
  <c r="B107" i="26"/>
  <c r="B237" i="26"/>
  <c r="B282" i="26" s="1"/>
  <c r="G106" i="26"/>
  <c r="G236" i="26"/>
  <c r="G281" i="26" s="1"/>
  <c r="F106" i="26"/>
  <c r="F236" i="26" s="1"/>
  <c r="F281" i="26" s="1"/>
  <c r="C106" i="26"/>
  <c r="C236" i="26" s="1"/>
  <c r="C281" i="26"/>
  <c r="B106" i="26"/>
  <c r="B236" i="26" s="1"/>
  <c r="B281" i="26" s="1"/>
  <c r="G105" i="26"/>
  <c r="G235" i="26"/>
  <c r="G280" i="26"/>
  <c r="F105" i="26"/>
  <c r="F235" i="26"/>
  <c r="F280" i="26" s="1"/>
  <c r="C105" i="26"/>
  <c r="C235" i="26"/>
  <c r="C280" i="26" s="1"/>
  <c r="B105" i="26"/>
  <c r="B235" i="26"/>
  <c r="B280" i="26" s="1"/>
  <c r="G104" i="26"/>
  <c r="G234" i="26"/>
  <c r="G279" i="26" s="1"/>
  <c r="F104" i="26"/>
  <c r="F234" i="26" s="1"/>
  <c r="F279" i="26" s="1"/>
  <c r="C104" i="26"/>
  <c r="C234" i="26" s="1"/>
  <c r="C279" i="26"/>
  <c r="B104" i="26"/>
  <c r="B234" i="26" s="1"/>
  <c r="B279" i="26" s="1"/>
  <c r="G103" i="26"/>
  <c r="G233" i="26"/>
  <c r="G278" i="26"/>
  <c r="F103" i="26"/>
  <c r="F233" i="26"/>
  <c r="F278" i="26" s="1"/>
  <c r="C103" i="26"/>
  <c r="C233" i="26"/>
  <c r="C278" i="26" s="1"/>
  <c r="B103" i="26"/>
  <c r="B233" i="26"/>
  <c r="B278" i="26" s="1"/>
  <c r="G102" i="26"/>
  <c r="G232" i="26"/>
  <c r="G277" i="26" s="1"/>
  <c r="F102" i="26"/>
  <c r="F232" i="26"/>
  <c r="F277" i="26"/>
  <c r="C102" i="26"/>
  <c r="C232" i="26"/>
  <c r="C277" i="26" s="1"/>
  <c r="B102" i="26"/>
  <c r="B232" i="26"/>
  <c r="B277" i="26"/>
  <c r="G101" i="26"/>
  <c r="G231" i="26" s="1"/>
  <c r="G275" i="26" s="1"/>
  <c r="F101" i="26"/>
  <c r="F231" i="26" s="1"/>
  <c r="F275" i="26" s="1"/>
  <c r="C101" i="26"/>
  <c r="C231" i="26" s="1"/>
  <c r="C275" i="26"/>
  <c r="B101" i="26"/>
  <c r="B231" i="26" s="1"/>
  <c r="B275" i="26" s="1"/>
  <c r="G100" i="26"/>
  <c r="G230" i="26"/>
  <c r="G274" i="26"/>
  <c r="F100" i="26"/>
  <c r="F230" i="26"/>
  <c r="F274" i="26" s="1"/>
  <c r="C100" i="26"/>
  <c r="C230" i="26"/>
  <c r="C274" i="26" s="1"/>
  <c r="B100" i="26"/>
  <c r="B230" i="26"/>
  <c r="B274" i="26" s="1"/>
  <c r="G99" i="26"/>
  <c r="G229" i="26" s="1"/>
  <c r="G273" i="26" s="1"/>
  <c r="F99" i="26"/>
  <c r="F229" i="26" s="1"/>
  <c r="F273" i="26" s="1"/>
  <c r="C99" i="26"/>
  <c r="C229" i="26" s="1"/>
  <c r="C273" i="26"/>
  <c r="B99" i="26"/>
  <c r="B229" i="26" s="1"/>
  <c r="B273" i="26" s="1"/>
  <c r="G98" i="26"/>
  <c r="G228" i="26"/>
  <c r="G272" i="26"/>
  <c r="F98" i="26"/>
  <c r="F228" i="26"/>
  <c r="F272" i="26" s="1"/>
  <c r="C98" i="26"/>
  <c r="C228" i="26"/>
  <c r="C272" i="26" s="1"/>
  <c r="B98" i="26"/>
  <c r="B228" i="26"/>
  <c r="B272" i="26" s="1"/>
  <c r="G97" i="26"/>
  <c r="G227" i="26" s="1"/>
  <c r="G271" i="26" s="1"/>
  <c r="F97" i="26"/>
  <c r="F227" i="26" s="1"/>
  <c r="F271" i="26" s="1"/>
  <c r="C97" i="26"/>
  <c r="C227" i="26" s="1"/>
  <c r="C271" i="26"/>
  <c r="B97" i="26"/>
  <c r="B227" i="26" s="1"/>
  <c r="B271" i="26" s="1"/>
  <c r="G96" i="26"/>
  <c r="G226" i="26"/>
  <c r="G270" i="26"/>
  <c r="F96" i="26"/>
  <c r="F226" i="26"/>
  <c r="F270" i="26" s="1"/>
  <c r="C96" i="26"/>
  <c r="C226" i="26"/>
  <c r="C270" i="26" s="1"/>
  <c r="B96" i="26"/>
  <c r="B226" i="26"/>
  <c r="B270" i="26" s="1"/>
  <c r="G95" i="26"/>
  <c r="G225" i="26" s="1"/>
  <c r="G269" i="26" s="1"/>
  <c r="F95" i="26"/>
  <c r="F225" i="26" s="1"/>
  <c r="F269" i="26" s="1"/>
  <c r="C95" i="26"/>
  <c r="C225" i="26" s="1"/>
  <c r="C269" i="26"/>
  <c r="B95" i="26"/>
  <c r="B225" i="26" s="1"/>
  <c r="B269" i="26" s="1"/>
  <c r="G94" i="26"/>
  <c r="G224" i="26"/>
  <c r="G268" i="26"/>
  <c r="F94" i="26"/>
  <c r="F224" i="26"/>
  <c r="F268" i="26" s="1"/>
  <c r="C94" i="26"/>
  <c r="C224" i="26"/>
  <c r="C268" i="26" s="1"/>
  <c r="B94" i="26"/>
  <c r="B224" i="26"/>
  <c r="B268" i="26" s="1"/>
  <c r="G93" i="26"/>
  <c r="G223" i="26" s="1"/>
  <c r="G267" i="26" s="1"/>
  <c r="F93" i="26"/>
  <c r="F223" i="26" s="1"/>
  <c r="F267" i="26" s="1"/>
  <c r="C93" i="26"/>
  <c r="C223" i="26" s="1"/>
  <c r="C267" i="26"/>
  <c r="B93" i="26"/>
  <c r="B223" i="26" s="1"/>
  <c r="B267" i="26" s="1"/>
  <c r="G92" i="26"/>
  <c r="G222" i="26"/>
  <c r="G266" i="26"/>
  <c r="F92" i="26"/>
  <c r="F222" i="26"/>
  <c r="F266" i="26" s="1"/>
  <c r="C92" i="26"/>
  <c r="C222" i="26"/>
  <c r="C266" i="26" s="1"/>
  <c r="B92" i="26"/>
  <c r="B222" i="26"/>
  <c r="B266" i="26" s="1"/>
  <c r="G91" i="26"/>
  <c r="G221" i="26" s="1"/>
  <c r="G265" i="26" s="1"/>
  <c r="F91" i="26"/>
  <c r="F221" i="26" s="1"/>
  <c r="F265" i="26" s="1"/>
  <c r="C91" i="26"/>
  <c r="C221" i="26" s="1"/>
  <c r="C265" i="26"/>
  <c r="B91" i="26"/>
  <c r="B221" i="26" s="1"/>
  <c r="B265" i="26" s="1"/>
  <c r="G90" i="26"/>
  <c r="G220" i="26"/>
  <c r="G264" i="26"/>
  <c r="F90" i="26"/>
  <c r="F220" i="26"/>
  <c r="F264" i="26" s="1"/>
  <c r="C90" i="26"/>
  <c r="C220" i="26"/>
  <c r="C264" i="26"/>
  <c r="B90" i="26"/>
  <c r="B220" i="26"/>
  <c r="B264" i="26" s="1"/>
  <c r="G83" i="26"/>
  <c r="F83" i="26"/>
  <c r="C83" i="26"/>
  <c r="B83" i="26"/>
  <c r="G41" i="26"/>
  <c r="F41" i="26"/>
  <c r="C41" i="26"/>
  <c r="B41" i="26"/>
  <c r="M216" i="25"/>
  <c r="K216" i="25"/>
  <c r="F216" i="25"/>
  <c r="E216" i="25"/>
  <c r="D216" i="25"/>
  <c r="C216" i="25"/>
  <c r="M172" i="25"/>
  <c r="K172" i="25"/>
  <c r="F172" i="25"/>
  <c r="E172" i="25"/>
  <c r="D172" i="25"/>
  <c r="C172" i="25"/>
  <c r="M127" i="25"/>
  <c r="M259" i="25" s="1"/>
  <c r="M304" i="25" s="1"/>
  <c r="K127" i="25"/>
  <c r="K259" i="25"/>
  <c r="K304" i="25"/>
  <c r="F127" i="25"/>
  <c r="F259" i="25" s="1"/>
  <c r="F304" i="25"/>
  <c r="E127" i="25"/>
  <c r="E259" i="25" s="1"/>
  <c r="E304" i="25" s="1"/>
  <c r="D127" i="25"/>
  <c r="D259" i="25"/>
  <c r="D304" i="25"/>
  <c r="C127" i="25"/>
  <c r="C259" i="25"/>
  <c r="C304" i="25" s="1"/>
  <c r="M126" i="25"/>
  <c r="M258" i="25" s="1"/>
  <c r="M303" i="25" s="1"/>
  <c r="K126" i="25"/>
  <c r="K258" i="25"/>
  <c r="K303" i="25" s="1"/>
  <c r="F126" i="25"/>
  <c r="F258" i="25" s="1"/>
  <c r="F303" i="25" s="1"/>
  <c r="E126" i="25"/>
  <c r="E258" i="25" s="1"/>
  <c r="E303" i="25" s="1"/>
  <c r="D126" i="25"/>
  <c r="D258" i="25" s="1"/>
  <c r="D303" i="25" s="1"/>
  <c r="C126" i="25"/>
  <c r="C258" i="25" s="1"/>
  <c r="C303" i="25" s="1"/>
  <c r="M125" i="25"/>
  <c r="M257" i="25"/>
  <c r="M302" i="25"/>
  <c r="K125" i="25"/>
  <c r="K257" i="25"/>
  <c r="K302" i="25" s="1"/>
  <c r="F125" i="25"/>
  <c r="F257" i="25"/>
  <c r="F302" i="25" s="1"/>
  <c r="E125" i="25"/>
  <c r="E257" i="25"/>
  <c r="E302" i="25" s="1"/>
  <c r="D125" i="25"/>
  <c r="D257" i="25" s="1"/>
  <c r="D302" i="25" s="1"/>
  <c r="C125" i="25"/>
  <c r="C257" i="25"/>
  <c r="C302" i="25"/>
  <c r="M124" i="25"/>
  <c r="M256" i="25" s="1"/>
  <c r="M301" i="25" s="1"/>
  <c r="K124" i="25"/>
  <c r="K256" i="25" s="1"/>
  <c r="K301" i="25" s="1"/>
  <c r="F124" i="25"/>
  <c r="F256" i="25"/>
  <c r="F301" i="25"/>
  <c r="E124" i="25"/>
  <c r="E256" i="25"/>
  <c r="E301" i="25"/>
  <c r="D124" i="25"/>
  <c r="D256" i="25"/>
  <c r="D301" i="25" s="1"/>
  <c r="C124" i="25"/>
  <c r="C256" i="25"/>
  <c r="C301" i="25" s="1"/>
  <c r="M123" i="25"/>
  <c r="M255" i="25" s="1"/>
  <c r="M300" i="25" s="1"/>
  <c r="K123" i="25"/>
  <c r="K255" i="25"/>
  <c r="K300" i="25"/>
  <c r="F123" i="25"/>
  <c r="F255" i="25" s="1"/>
  <c r="F300" i="25" s="1"/>
  <c r="E123" i="25"/>
  <c r="E255" i="25" s="1"/>
  <c r="E300" i="25" s="1"/>
  <c r="D123" i="25"/>
  <c r="D255" i="25"/>
  <c r="D300" i="25"/>
  <c r="C123" i="25"/>
  <c r="C255" i="25"/>
  <c r="C300" i="25"/>
  <c r="M122" i="25"/>
  <c r="M254" i="25"/>
  <c r="M299" i="25" s="1"/>
  <c r="K122" i="25"/>
  <c r="K254" i="25"/>
  <c r="K299" i="25" s="1"/>
  <c r="F122" i="25"/>
  <c r="F254" i="25"/>
  <c r="F299" i="25" s="1"/>
  <c r="E122" i="25"/>
  <c r="E254" i="25"/>
  <c r="E299" i="25"/>
  <c r="D122" i="25"/>
  <c r="D254" i="25" s="1"/>
  <c r="D299" i="25"/>
  <c r="C122" i="25"/>
  <c r="C254" i="25" s="1"/>
  <c r="C299" i="25" s="1"/>
  <c r="M121" i="25"/>
  <c r="M253" i="25"/>
  <c r="M298" i="25"/>
  <c r="K121" i="25"/>
  <c r="K253" i="25"/>
  <c r="K298" i="25" s="1"/>
  <c r="F121" i="25"/>
  <c r="F253" i="25"/>
  <c r="F298" i="25" s="1"/>
  <c r="E121" i="25"/>
  <c r="E253" i="25"/>
  <c r="E298" i="25" s="1"/>
  <c r="D121" i="25"/>
  <c r="D253" i="25"/>
  <c r="D298" i="25" s="1"/>
  <c r="C121" i="25"/>
  <c r="C253" i="25"/>
  <c r="C298" i="25"/>
  <c r="M120" i="25"/>
  <c r="M252" i="25" s="1"/>
  <c r="M297" i="25" s="1"/>
  <c r="K120" i="25"/>
  <c r="K252" i="25" s="1"/>
  <c r="K297" i="25" s="1"/>
  <c r="F120" i="25"/>
  <c r="F252" i="25"/>
  <c r="F297" i="25"/>
  <c r="E120" i="25"/>
  <c r="E252" i="25"/>
  <c r="E297" i="25" s="1"/>
  <c r="D120" i="25"/>
  <c r="D252" i="25"/>
  <c r="D297" i="25" s="1"/>
  <c r="C120" i="25"/>
  <c r="C252" i="25"/>
  <c r="C297" i="25" s="1"/>
  <c r="M119" i="25"/>
  <c r="M251" i="25" s="1"/>
  <c r="M296" i="25" s="1"/>
  <c r="K119" i="25"/>
  <c r="K251" i="25" s="1"/>
  <c r="K296" i="25" s="1"/>
  <c r="F119" i="25"/>
  <c r="F251" i="25" s="1"/>
  <c r="F296" i="25" s="1"/>
  <c r="E119" i="25"/>
  <c r="E251" i="25" s="1"/>
  <c r="E296" i="25" s="1"/>
  <c r="D119" i="25"/>
  <c r="D251" i="25"/>
  <c r="D296" i="25"/>
  <c r="C119" i="25"/>
  <c r="C251" i="25"/>
  <c r="C296" i="25" s="1"/>
  <c r="M118" i="25"/>
  <c r="M250" i="25"/>
  <c r="M295" i="25" s="1"/>
  <c r="K118" i="25"/>
  <c r="K250" i="25"/>
  <c r="K295" i="25" s="1"/>
  <c r="F118" i="25"/>
  <c r="F250" i="25" s="1"/>
  <c r="F295" i="25" s="1"/>
  <c r="E118" i="25"/>
  <c r="E250" i="25" s="1"/>
  <c r="E295" i="25" s="1"/>
  <c r="D118" i="25"/>
  <c r="D250" i="25" s="1"/>
  <c r="D295" i="25" s="1"/>
  <c r="C118" i="25"/>
  <c r="C250" i="25" s="1"/>
  <c r="C295" i="25" s="1"/>
  <c r="M117" i="25"/>
  <c r="M249" i="25"/>
  <c r="M294" i="25"/>
  <c r="K117" i="25"/>
  <c r="K249" i="25"/>
  <c r="K294" i="25" s="1"/>
  <c r="F117" i="25"/>
  <c r="F249" i="25" s="1"/>
  <c r="F294" i="25" s="1"/>
  <c r="E117" i="25"/>
  <c r="E249" i="25"/>
  <c r="E294" i="25" s="1"/>
  <c r="D117" i="25"/>
  <c r="D249" i="25" s="1"/>
  <c r="D294" i="25" s="1"/>
  <c r="C117" i="25"/>
  <c r="C249" i="25"/>
  <c r="C294" i="25"/>
  <c r="M116" i="25"/>
  <c r="M248" i="25" s="1"/>
  <c r="M293" i="25"/>
  <c r="K116" i="25"/>
  <c r="K248" i="25" s="1"/>
  <c r="K293" i="25" s="1"/>
  <c r="F116" i="25"/>
  <c r="F248" i="25" s="1"/>
  <c r="F293" i="25" s="1"/>
  <c r="E116" i="25"/>
  <c r="E248" i="25" s="1"/>
  <c r="E293" i="25" s="1"/>
  <c r="D116" i="25"/>
  <c r="D248" i="25" s="1"/>
  <c r="D293" i="25"/>
  <c r="C116" i="25"/>
  <c r="C248" i="25" s="1"/>
  <c r="C293" i="25" s="1"/>
  <c r="M115" i="25"/>
  <c r="M247" i="25" s="1"/>
  <c r="M291" i="25" s="1"/>
  <c r="K115" i="25"/>
  <c r="K247" i="25" s="1"/>
  <c r="K291" i="25" s="1"/>
  <c r="F115" i="25"/>
  <c r="F247" i="25"/>
  <c r="F291" i="25"/>
  <c r="E115" i="25"/>
  <c r="E247" i="25"/>
  <c r="E291" i="25" s="1"/>
  <c r="D115" i="25"/>
  <c r="D247" i="25"/>
  <c r="D291" i="25" s="1"/>
  <c r="C115" i="25"/>
  <c r="C247" i="25"/>
  <c r="C291" i="25" s="1"/>
  <c r="M114" i="25"/>
  <c r="M246" i="25" s="1"/>
  <c r="M290" i="25" s="1"/>
  <c r="K114" i="25"/>
  <c r="K246" i="25"/>
  <c r="K290" i="25"/>
  <c r="F114" i="25"/>
  <c r="F246" i="25" s="1"/>
  <c r="F290" i="25" s="1"/>
  <c r="E114" i="25"/>
  <c r="E246" i="25" s="1"/>
  <c r="E290" i="25" s="1"/>
  <c r="D114" i="25"/>
  <c r="D246" i="25"/>
  <c r="D290" i="25"/>
  <c r="C114" i="25"/>
  <c r="C246" i="25"/>
  <c r="C290" i="25"/>
  <c r="M113" i="25"/>
  <c r="M245" i="25"/>
  <c r="M289" i="25"/>
  <c r="K113" i="25"/>
  <c r="K245" i="25"/>
  <c r="K289" i="25" s="1"/>
  <c r="F113" i="25"/>
  <c r="F245" i="25" s="1"/>
  <c r="F289" i="25" s="1"/>
  <c r="E113" i="25"/>
  <c r="E245" i="25"/>
  <c r="E289" i="25"/>
  <c r="D113" i="25"/>
  <c r="D245" i="25" s="1"/>
  <c r="D289" i="25" s="1"/>
  <c r="C113" i="25"/>
  <c r="C245" i="25" s="1"/>
  <c r="C289" i="25" s="1"/>
  <c r="M112" i="25"/>
  <c r="M244" i="25"/>
  <c r="M288" i="25"/>
  <c r="K112" i="25"/>
  <c r="K244" i="25"/>
  <c r="K288" i="25"/>
  <c r="F112" i="25"/>
  <c r="F244" i="25"/>
  <c r="F288" i="25" s="1"/>
  <c r="E112" i="25"/>
  <c r="E244" i="25"/>
  <c r="E288" i="25" s="1"/>
  <c r="D112" i="25"/>
  <c r="D244" i="25" s="1"/>
  <c r="D288" i="25" s="1"/>
  <c r="C112" i="25"/>
  <c r="C244" i="25"/>
  <c r="C288" i="25"/>
  <c r="M111" i="25"/>
  <c r="M243" i="25" s="1"/>
  <c r="M287" i="25"/>
  <c r="K111" i="25"/>
  <c r="K243" i="25" s="1"/>
  <c r="K287" i="25" s="1"/>
  <c r="F111" i="25"/>
  <c r="F243" i="25"/>
  <c r="F287" i="25"/>
  <c r="E111" i="25"/>
  <c r="E243" i="25"/>
  <c r="E287" i="25"/>
  <c r="D111" i="25"/>
  <c r="D243" i="25"/>
  <c r="D287" i="25"/>
  <c r="C111" i="25"/>
  <c r="C243" i="25"/>
  <c r="C287" i="25" s="1"/>
  <c r="M110" i="25"/>
  <c r="M242" i="25" s="1"/>
  <c r="M286" i="25" s="1"/>
  <c r="K110" i="25"/>
  <c r="K242" i="25"/>
  <c r="K286" i="25"/>
  <c r="F110" i="25"/>
  <c r="F242" i="25" s="1"/>
  <c r="F286" i="25" s="1"/>
  <c r="E110" i="25"/>
  <c r="E242" i="25" s="1"/>
  <c r="E286" i="25" s="1"/>
  <c r="D110" i="25"/>
  <c r="D242" i="25"/>
  <c r="D286" i="25"/>
  <c r="C110" i="25"/>
  <c r="C242" i="25"/>
  <c r="C286" i="25"/>
  <c r="M109" i="25"/>
  <c r="M241" i="25"/>
  <c r="M285" i="25"/>
  <c r="K109" i="25"/>
  <c r="K241" i="25"/>
  <c r="K285" i="25" s="1"/>
  <c r="F109" i="25"/>
  <c r="F241" i="25" s="1"/>
  <c r="F285" i="25" s="1"/>
  <c r="E109" i="25"/>
  <c r="E241" i="25"/>
  <c r="E285" i="25"/>
  <c r="D109" i="25"/>
  <c r="D241" i="25" s="1"/>
  <c r="D285" i="25" s="1"/>
  <c r="C109" i="25"/>
  <c r="C241" i="25" s="1"/>
  <c r="C285" i="25" s="1"/>
  <c r="M108" i="25"/>
  <c r="M240" i="25"/>
  <c r="M284" i="25"/>
  <c r="K108" i="25"/>
  <c r="K240" i="25"/>
  <c r="K284" i="25"/>
  <c r="F108" i="25"/>
  <c r="F240" i="25"/>
  <c r="F284" i="25" s="1"/>
  <c r="E108" i="25"/>
  <c r="E240" i="25"/>
  <c r="E284" i="25" s="1"/>
  <c r="D108" i="25"/>
  <c r="D240" i="25" s="1"/>
  <c r="D284" i="25" s="1"/>
  <c r="C108" i="25"/>
  <c r="C240" i="25" s="1"/>
  <c r="C284" i="25" s="1"/>
  <c r="M107" i="25"/>
  <c r="M239" i="25" s="1"/>
  <c r="M283" i="25" s="1"/>
  <c r="K107" i="25"/>
  <c r="K239" i="25" s="1"/>
  <c r="K283" i="25" s="1"/>
  <c r="F107" i="25"/>
  <c r="F239" i="25"/>
  <c r="F283" i="25"/>
  <c r="E107" i="25"/>
  <c r="E239" i="25"/>
  <c r="E283" i="25"/>
  <c r="D107" i="25"/>
  <c r="D239" i="25"/>
  <c r="D283" i="25" s="1"/>
  <c r="C107" i="25"/>
  <c r="C239" i="25"/>
  <c r="C283" i="25" s="1"/>
  <c r="M106" i="25"/>
  <c r="M238" i="25" s="1"/>
  <c r="M282" i="25" s="1"/>
  <c r="K106" i="25"/>
  <c r="K238" i="25" s="1"/>
  <c r="K282" i="25" s="1"/>
  <c r="F106" i="25"/>
  <c r="F238" i="25" s="1"/>
  <c r="F282" i="25" s="1"/>
  <c r="E106" i="25"/>
  <c r="E238" i="25" s="1"/>
  <c r="E282" i="25" s="1"/>
  <c r="D106" i="25"/>
  <c r="D238" i="25"/>
  <c r="D282" i="25"/>
  <c r="C106" i="25"/>
  <c r="C238" i="25"/>
  <c r="C282" i="25"/>
  <c r="M105" i="25"/>
  <c r="M237" i="25"/>
  <c r="M281" i="25" s="1"/>
  <c r="K105" i="25"/>
  <c r="K237" i="25"/>
  <c r="K281" i="25" s="1"/>
  <c r="F105" i="25"/>
  <c r="F237" i="25" s="1"/>
  <c r="F281" i="25" s="1"/>
  <c r="E105" i="25"/>
  <c r="E237" i="25" s="1"/>
  <c r="E281" i="25" s="1"/>
  <c r="D105" i="25"/>
  <c r="D237" i="25" s="1"/>
  <c r="D281" i="25" s="1"/>
  <c r="C105" i="25"/>
  <c r="C237" i="25" s="1"/>
  <c r="C281" i="25" s="1"/>
  <c r="M104" i="25"/>
  <c r="M236" i="25"/>
  <c r="M280" i="25"/>
  <c r="K104" i="25"/>
  <c r="K236" i="25" s="1"/>
  <c r="K280" i="25" s="1"/>
  <c r="K292" i="25" s="1"/>
  <c r="F104" i="25"/>
  <c r="F236" i="25"/>
  <c r="F280" i="25"/>
  <c r="E104" i="25"/>
  <c r="E236" i="25" s="1"/>
  <c r="E280" i="25" s="1"/>
  <c r="D104" i="25"/>
  <c r="D236" i="25"/>
  <c r="D280" i="25"/>
  <c r="C104" i="25"/>
  <c r="C236" i="25" s="1"/>
  <c r="C280" i="25" s="1"/>
  <c r="M103" i="25"/>
  <c r="M235" i="25"/>
  <c r="M278" i="25"/>
  <c r="K103" i="25"/>
  <c r="K235" i="25"/>
  <c r="K278" i="25" s="1"/>
  <c r="F103" i="25"/>
  <c r="F235" i="25"/>
  <c r="F278" i="25" s="1"/>
  <c r="E103" i="25"/>
  <c r="E235" i="25"/>
  <c r="E278" i="25" s="1"/>
  <c r="D103" i="25"/>
  <c r="D235" i="25"/>
  <c r="D278" i="25" s="1"/>
  <c r="C103" i="25"/>
  <c r="C235" i="25" s="1"/>
  <c r="C278" i="25" s="1"/>
  <c r="M102" i="25"/>
  <c r="M234" i="25" s="1"/>
  <c r="M277" i="25"/>
  <c r="K102" i="25"/>
  <c r="K234" i="25" s="1"/>
  <c r="K277" i="25" s="1"/>
  <c r="F102" i="25"/>
  <c r="F234" i="25"/>
  <c r="F277" i="25"/>
  <c r="E102" i="25"/>
  <c r="E234" i="25"/>
  <c r="E277" i="25" s="1"/>
  <c r="D102" i="25"/>
  <c r="D234" i="25"/>
  <c r="D277" i="25" s="1"/>
  <c r="C102" i="25"/>
  <c r="C234" i="25"/>
  <c r="C277" i="25" s="1"/>
  <c r="M101" i="25"/>
  <c r="M233" i="25"/>
  <c r="M276" i="25" s="1"/>
  <c r="K101" i="25"/>
  <c r="K233" i="25" s="1"/>
  <c r="K276" i="25" s="1"/>
  <c r="F101" i="25"/>
  <c r="F233" i="25" s="1"/>
  <c r="F276" i="25"/>
  <c r="E101" i="25"/>
  <c r="E233" i="25" s="1"/>
  <c r="E276" i="25" s="1"/>
  <c r="D101" i="25"/>
  <c r="D233" i="25"/>
  <c r="D276" i="25"/>
  <c r="C101" i="25"/>
  <c r="C233" i="25"/>
  <c r="C276" i="25" s="1"/>
  <c r="M100" i="25"/>
  <c r="M232" i="25" s="1"/>
  <c r="M275" i="25" s="1"/>
  <c r="K100" i="25"/>
  <c r="K232" i="25"/>
  <c r="K275" i="25" s="1"/>
  <c r="F100" i="25"/>
  <c r="F232" i="25" s="1"/>
  <c r="F275" i="25" s="1"/>
  <c r="E100" i="25"/>
  <c r="E232" i="25" s="1"/>
  <c r="E275" i="25" s="1"/>
  <c r="D100" i="25"/>
  <c r="D232" i="25" s="1"/>
  <c r="D275" i="25" s="1"/>
  <c r="C100" i="25"/>
  <c r="C232" i="25" s="1"/>
  <c r="C275" i="25" s="1"/>
  <c r="M99" i="25"/>
  <c r="M231" i="25"/>
  <c r="M274" i="25"/>
  <c r="K99" i="25"/>
  <c r="K231" i="25"/>
  <c r="K274" i="25" s="1"/>
  <c r="F99" i="25"/>
  <c r="F231" i="25" s="1"/>
  <c r="F274" i="25" s="1"/>
  <c r="E99" i="25"/>
  <c r="E231" i="25"/>
  <c r="E274" i="25" s="1"/>
  <c r="D99" i="25"/>
  <c r="D231" i="25"/>
  <c r="D274" i="25" s="1"/>
  <c r="C99" i="25"/>
  <c r="C231" i="25"/>
  <c r="C274" i="25"/>
  <c r="M98" i="25"/>
  <c r="M230" i="25" s="1"/>
  <c r="M273" i="25"/>
  <c r="K98" i="25"/>
  <c r="K230" i="25" s="1"/>
  <c r="K273" i="25" s="1"/>
  <c r="F98" i="25"/>
  <c r="F230" i="25"/>
  <c r="F273" i="25"/>
  <c r="E98" i="25"/>
  <c r="E230" i="25"/>
  <c r="E273" i="25" s="1"/>
  <c r="D98" i="25"/>
  <c r="D230" i="25" s="1"/>
  <c r="D273" i="25" s="1"/>
  <c r="C98" i="25"/>
  <c r="C230" i="25"/>
  <c r="C273" i="25" s="1"/>
  <c r="M97" i="25"/>
  <c r="M229" i="25" s="1"/>
  <c r="M272" i="25" s="1"/>
  <c r="K97" i="25"/>
  <c r="K229" i="25"/>
  <c r="K272" i="25"/>
  <c r="F97" i="25"/>
  <c r="F229" i="25" s="1"/>
  <c r="F272" i="25" s="1"/>
  <c r="E97" i="25"/>
  <c r="E229" i="25" s="1"/>
  <c r="E272" i="25" s="1"/>
  <c r="D97" i="25"/>
  <c r="D229" i="25"/>
  <c r="D272" i="25"/>
  <c r="C97" i="25"/>
  <c r="C229" i="25"/>
  <c r="C272" i="25"/>
  <c r="M96" i="25"/>
  <c r="M228" i="25" s="1"/>
  <c r="M271" i="25" s="1"/>
  <c r="K96" i="25"/>
  <c r="K228" i="25"/>
  <c r="K271" i="25" s="1"/>
  <c r="F96" i="25"/>
  <c r="F228" i="25"/>
  <c r="F271" i="25" s="1"/>
  <c r="E96" i="25"/>
  <c r="E228" i="25"/>
  <c r="E271" i="25"/>
  <c r="D96" i="25"/>
  <c r="D228" i="25" s="1"/>
  <c r="D271" i="25"/>
  <c r="C96" i="25"/>
  <c r="C228" i="25" s="1"/>
  <c r="C271" i="25" s="1"/>
  <c r="M95" i="25"/>
  <c r="M227" i="25"/>
  <c r="M270" i="25"/>
  <c r="K95" i="25"/>
  <c r="K227" i="25"/>
  <c r="K270" i="25" s="1"/>
  <c r="F95" i="25"/>
  <c r="F227" i="25"/>
  <c r="F270" i="25" s="1"/>
  <c r="E95" i="25"/>
  <c r="E227" i="25"/>
  <c r="E270" i="25" s="1"/>
  <c r="D95" i="25"/>
  <c r="D227" i="25" s="1"/>
  <c r="D270" i="25" s="1"/>
  <c r="C95" i="25"/>
  <c r="C227" i="25" s="1"/>
  <c r="C270" i="25" s="1"/>
  <c r="M94" i="25"/>
  <c r="M226" i="25" s="1"/>
  <c r="M269" i="25"/>
  <c r="K94" i="25"/>
  <c r="K226" i="25" s="1"/>
  <c r="K269" i="25" s="1"/>
  <c r="K279" i="25" s="1"/>
  <c r="F94" i="25"/>
  <c r="F226" i="25"/>
  <c r="F269" i="25"/>
  <c r="E94" i="25"/>
  <c r="E226" i="25"/>
  <c r="E269" i="25" s="1"/>
  <c r="D94" i="25"/>
  <c r="D226" i="25"/>
  <c r="D269" i="25"/>
  <c r="C94" i="25"/>
  <c r="C226" i="25"/>
  <c r="C269" i="25" s="1"/>
  <c r="M93" i="25"/>
  <c r="M225" i="25"/>
  <c r="M268" i="25" s="1"/>
  <c r="K93" i="25"/>
  <c r="K225" i="25"/>
  <c r="K268" i="25"/>
  <c r="F93" i="25"/>
  <c r="F225" i="25" s="1"/>
  <c r="F268" i="25"/>
  <c r="E93" i="25"/>
  <c r="E225" i="25" s="1"/>
  <c r="E268" i="25" s="1"/>
  <c r="D93" i="25"/>
  <c r="D225" i="25"/>
  <c r="D268" i="25"/>
  <c r="C93" i="25"/>
  <c r="C225" i="25"/>
  <c r="C268" i="25" s="1"/>
  <c r="M92" i="25"/>
  <c r="M224" i="25"/>
  <c r="M267" i="25"/>
  <c r="K92" i="25"/>
  <c r="K224" i="25" s="1"/>
  <c r="K267" i="25" s="1"/>
  <c r="F92" i="25"/>
  <c r="F224" i="25"/>
  <c r="F267" i="25"/>
  <c r="E92" i="25"/>
  <c r="E224" i="25" s="1"/>
  <c r="E267" i="25" s="1"/>
  <c r="E279" i="25"/>
  <c r="D92" i="25"/>
  <c r="D224" i="25"/>
  <c r="D267" i="25" s="1"/>
  <c r="C92" i="25"/>
  <c r="C224" i="25" s="1"/>
  <c r="C267" i="25" s="1"/>
  <c r="M85" i="25"/>
  <c r="K85" i="25"/>
  <c r="E85" i="25"/>
  <c r="D85" i="25"/>
  <c r="C85" i="25"/>
  <c r="M42" i="25"/>
  <c r="K42" i="25"/>
  <c r="K128" i="25"/>
  <c r="F42" i="25"/>
  <c r="E42" i="25"/>
  <c r="E128" i="25" s="1"/>
  <c r="D42" i="25"/>
  <c r="C42" i="25"/>
  <c r="M302" i="24"/>
  <c r="L302" i="24"/>
  <c r="I302" i="24"/>
  <c r="H302" i="24"/>
  <c r="G302" i="24"/>
  <c r="E302" i="24"/>
  <c r="M301" i="24"/>
  <c r="L301" i="24"/>
  <c r="I301" i="24"/>
  <c r="H301" i="24"/>
  <c r="G301" i="24"/>
  <c r="E301" i="24"/>
  <c r="M300" i="24"/>
  <c r="L300" i="24"/>
  <c r="I300" i="24"/>
  <c r="H300" i="24"/>
  <c r="G300" i="24"/>
  <c r="E300" i="24"/>
  <c r="M299" i="24"/>
  <c r="L299" i="24"/>
  <c r="I299" i="24"/>
  <c r="H299" i="24"/>
  <c r="G299" i="24"/>
  <c r="E299" i="24"/>
  <c r="M298" i="24"/>
  <c r="L298" i="24"/>
  <c r="I298" i="24"/>
  <c r="H298" i="24"/>
  <c r="G298" i="24"/>
  <c r="E298" i="24"/>
  <c r="M297" i="24"/>
  <c r="L297" i="24"/>
  <c r="I297" i="24"/>
  <c r="H297" i="24"/>
  <c r="G297" i="24"/>
  <c r="E297" i="24"/>
  <c r="M296" i="24"/>
  <c r="L296" i="24"/>
  <c r="I296" i="24"/>
  <c r="H296" i="24"/>
  <c r="G296" i="24"/>
  <c r="E296" i="24"/>
  <c r="M295" i="24"/>
  <c r="L295" i="24"/>
  <c r="I295" i="24"/>
  <c r="H295" i="24"/>
  <c r="G295" i="24"/>
  <c r="E295" i="24"/>
  <c r="M294" i="24"/>
  <c r="L294" i="24"/>
  <c r="L303" i="24" s="1"/>
  <c r="I294" i="24"/>
  <c r="H294" i="24"/>
  <c r="G294" i="24"/>
  <c r="E294" i="24"/>
  <c r="M293" i="24"/>
  <c r="L293" i="24"/>
  <c r="I293" i="24"/>
  <c r="H293" i="24"/>
  <c r="G293" i="24"/>
  <c r="E293" i="24"/>
  <c r="M292" i="24"/>
  <c r="L292" i="24"/>
  <c r="I292" i="24"/>
  <c r="H292" i="24"/>
  <c r="G292" i="24"/>
  <c r="G303" i="24" s="1"/>
  <c r="E292" i="24"/>
  <c r="E303" i="24" s="1"/>
  <c r="M291" i="24"/>
  <c r="L291" i="24"/>
  <c r="I291" i="24"/>
  <c r="H291" i="24"/>
  <c r="H303" i="24"/>
  <c r="G291" i="24"/>
  <c r="E291" i="24"/>
  <c r="M289" i="24"/>
  <c r="L289" i="24"/>
  <c r="I289" i="24"/>
  <c r="H289" i="24"/>
  <c r="G289" i="24"/>
  <c r="E289" i="24"/>
  <c r="M288" i="24"/>
  <c r="L288" i="24"/>
  <c r="I288" i="24"/>
  <c r="H288" i="24"/>
  <c r="G288" i="24"/>
  <c r="E288" i="24"/>
  <c r="M287" i="24"/>
  <c r="L287" i="24"/>
  <c r="I287" i="24"/>
  <c r="H287" i="24"/>
  <c r="G287" i="24"/>
  <c r="E287" i="24"/>
  <c r="M286" i="24"/>
  <c r="L286" i="24"/>
  <c r="I286" i="24"/>
  <c r="H286" i="24"/>
  <c r="G286" i="24"/>
  <c r="E286" i="24"/>
  <c r="M285" i="24"/>
  <c r="L285" i="24"/>
  <c r="I285" i="24"/>
  <c r="H285" i="24"/>
  <c r="G285" i="24"/>
  <c r="E285" i="24"/>
  <c r="M284" i="24"/>
  <c r="L284" i="24"/>
  <c r="I284" i="24"/>
  <c r="H284" i="24"/>
  <c r="G284" i="24"/>
  <c r="E284" i="24"/>
  <c r="M283" i="24"/>
  <c r="L283" i="24"/>
  <c r="I283" i="24"/>
  <c r="H283" i="24"/>
  <c r="G283" i="24"/>
  <c r="E283" i="24"/>
  <c r="M282" i="24"/>
  <c r="L282" i="24"/>
  <c r="I282" i="24"/>
  <c r="H282" i="24"/>
  <c r="G282" i="24"/>
  <c r="E282" i="24"/>
  <c r="M281" i="24"/>
  <c r="L281" i="24"/>
  <c r="I281" i="24"/>
  <c r="H281" i="24"/>
  <c r="G281" i="24"/>
  <c r="E281" i="24"/>
  <c r="M280" i="24"/>
  <c r="L280" i="24"/>
  <c r="I280" i="24"/>
  <c r="H280" i="24"/>
  <c r="G280" i="24"/>
  <c r="E280" i="24"/>
  <c r="E290" i="24" s="1"/>
  <c r="M279" i="24"/>
  <c r="L279" i="24"/>
  <c r="I279" i="24"/>
  <c r="H279" i="24"/>
  <c r="G279" i="24"/>
  <c r="E279" i="24"/>
  <c r="M278" i="24"/>
  <c r="M290" i="24" s="1"/>
  <c r="L278" i="24"/>
  <c r="I278" i="24"/>
  <c r="I290" i="24" s="1"/>
  <c r="H278" i="24"/>
  <c r="G278" i="24"/>
  <c r="G290" i="24"/>
  <c r="E278" i="24"/>
  <c r="M276" i="24"/>
  <c r="L276" i="24"/>
  <c r="I276" i="24"/>
  <c r="H276" i="24"/>
  <c r="G276" i="24"/>
  <c r="E276" i="24"/>
  <c r="M275" i="24"/>
  <c r="L275" i="24"/>
  <c r="I275" i="24"/>
  <c r="H275" i="24"/>
  <c r="G275" i="24"/>
  <c r="E275" i="24"/>
  <c r="M274" i="24"/>
  <c r="L274" i="24"/>
  <c r="I274" i="24"/>
  <c r="H274" i="24"/>
  <c r="G274" i="24"/>
  <c r="E274" i="24"/>
  <c r="M273" i="24"/>
  <c r="L273" i="24"/>
  <c r="I273" i="24"/>
  <c r="H273" i="24"/>
  <c r="G273" i="24"/>
  <c r="E273" i="24"/>
  <c r="M272" i="24"/>
  <c r="L272" i="24"/>
  <c r="I272" i="24"/>
  <c r="H272" i="24"/>
  <c r="G272" i="24"/>
  <c r="E272" i="24"/>
  <c r="M271" i="24"/>
  <c r="L271" i="24"/>
  <c r="I271" i="24"/>
  <c r="H271" i="24"/>
  <c r="G271" i="24"/>
  <c r="E271" i="24"/>
  <c r="M270" i="24"/>
  <c r="L270" i="24"/>
  <c r="I270" i="24"/>
  <c r="H270" i="24"/>
  <c r="G270" i="24"/>
  <c r="E270" i="24"/>
  <c r="M269" i="24"/>
  <c r="L269" i="24"/>
  <c r="I269" i="24"/>
  <c r="H269" i="24"/>
  <c r="G269" i="24"/>
  <c r="E269" i="24"/>
  <c r="M268" i="24"/>
  <c r="L268" i="24"/>
  <c r="I268" i="24"/>
  <c r="H268" i="24"/>
  <c r="G268" i="24"/>
  <c r="E268" i="24"/>
  <c r="M267" i="24"/>
  <c r="L267" i="24"/>
  <c r="I267" i="24"/>
  <c r="H267" i="24"/>
  <c r="G267" i="24"/>
  <c r="E267" i="24"/>
  <c r="M266" i="24"/>
  <c r="L266" i="24"/>
  <c r="I266" i="24"/>
  <c r="H266" i="24"/>
  <c r="G266" i="24"/>
  <c r="E266" i="24"/>
  <c r="M265" i="24"/>
  <c r="L265" i="24"/>
  <c r="L277" i="24" s="1"/>
  <c r="I265" i="24"/>
  <c r="I277" i="24" s="1"/>
  <c r="H265" i="24"/>
  <c r="H277" i="24" s="1"/>
  <c r="G265" i="24"/>
  <c r="E265" i="24"/>
  <c r="M214" i="24"/>
  <c r="M304" i="24" s="1"/>
  <c r="L214" i="24"/>
  <c r="L304" i="24" s="1"/>
  <c r="I214" i="24"/>
  <c r="I304" i="24" s="1"/>
  <c r="H214" i="24"/>
  <c r="H304" i="24" s="1"/>
  <c r="G214" i="24"/>
  <c r="G304" i="24" s="1"/>
  <c r="E214" i="24"/>
  <c r="E304" i="24" s="1"/>
  <c r="M170" i="24"/>
  <c r="L170" i="24"/>
  <c r="I170" i="24"/>
  <c r="H170" i="24"/>
  <c r="G170" i="24"/>
  <c r="E170" i="24"/>
  <c r="M127" i="24"/>
  <c r="M257" i="24"/>
  <c r="L127" i="24"/>
  <c r="L257" i="24" s="1"/>
  <c r="I127" i="24"/>
  <c r="I257" i="24"/>
  <c r="H127" i="24"/>
  <c r="H257" i="24" s="1"/>
  <c r="G127" i="24"/>
  <c r="G257" i="24"/>
  <c r="E127" i="24"/>
  <c r="E257" i="24" s="1"/>
  <c r="M126" i="24"/>
  <c r="M256" i="24" s="1"/>
  <c r="L126" i="24"/>
  <c r="L256" i="24" s="1"/>
  <c r="I126" i="24"/>
  <c r="I256" i="24"/>
  <c r="H126" i="24"/>
  <c r="H256" i="24" s="1"/>
  <c r="G126" i="24"/>
  <c r="G256" i="24" s="1"/>
  <c r="E126" i="24"/>
  <c r="E256" i="24" s="1"/>
  <c r="M125" i="24"/>
  <c r="M255" i="24"/>
  <c r="L125" i="24"/>
  <c r="L255" i="24" s="1"/>
  <c r="I125" i="24"/>
  <c r="I255" i="24"/>
  <c r="H125" i="24"/>
  <c r="H255" i="24" s="1"/>
  <c r="G125" i="24"/>
  <c r="G255" i="24"/>
  <c r="E125" i="24"/>
  <c r="E255" i="24" s="1"/>
  <c r="M124" i="24"/>
  <c r="M254" i="24"/>
  <c r="L124" i="24"/>
  <c r="L254" i="24" s="1"/>
  <c r="I124" i="24"/>
  <c r="I254" i="24"/>
  <c r="H124" i="24"/>
  <c r="H254" i="24" s="1"/>
  <c r="G124" i="24"/>
  <c r="G254" i="24" s="1"/>
  <c r="E124" i="24"/>
  <c r="E254" i="24" s="1"/>
  <c r="M123" i="24"/>
  <c r="M253" i="24"/>
  <c r="L123" i="24"/>
  <c r="L253" i="24" s="1"/>
  <c r="I123" i="24"/>
  <c r="I253" i="24" s="1"/>
  <c r="H123" i="24"/>
  <c r="H253" i="24" s="1"/>
  <c r="G123" i="24"/>
  <c r="G253" i="24"/>
  <c r="E123" i="24"/>
  <c r="E253" i="24" s="1"/>
  <c r="M122" i="24"/>
  <c r="M252" i="24"/>
  <c r="L122" i="24"/>
  <c r="L252" i="24" s="1"/>
  <c r="I122" i="24"/>
  <c r="I252" i="24"/>
  <c r="H122" i="24"/>
  <c r="H252" i="24" s="1"/>
  <c r="G122" i="24"/>
  <c r="G252" i="24"/>
  <c r="E122" i="24"/>
  <c r="E252" i="24" s="1"/>
  <c r="M121" i="24"/>
  <c r="M251" i="24"/>
  <c r="L121" i="24"/>
  <c r="L251" i="24" s="1"/>
  <c r="I121" i="24"/>
  <c r="I251" i="24" s="1"/>
  <c r="H121" i="24"/>
  <c r="H251" i="24" s="1"/>
  <c r="G121" i="24"/>
  <c r="G251" i="24"/>
  <c r="E121" i="24"/>
  <c r="E251" i="24" s="1"/>
  <c r="M120" i="24"/>
  <c r="M250" i="24" s="1"/>
  <c r="L120" i="24"/>
  <c r="L250" i="24" s="1"/>
  <c r="I120" i="24"/>
  <c r="I250" i="24"/>
  <c r="H120" i="24"/>
  <c r="H250" i="24" s="1"/>
  <c r="G120" i="24"/>
  <c r="G250" i="24"/>
  <c r="E120" i="24"/>
  <c r="E250" i="24" s="1"/>
  <c r="M119" i="24"/>
  <c r="M249" i="24"/>
  <c r="L119" i="24"/>
  <c r="L249" i="24" s="1"/>
  <c r="I119" i="24"/>
  <c r="I249" i="24"/>
  <c r="H119" i="24"/>
  <c r="H249" i="24" s="1"/>
  <c r="G119" i="24"/>
  <c r="G249" i="24"/>
  <c r="E119" i="24"/>
  <c r="E249" i="24" s="1"/>
  <c r="M118" i="24"/>
  <c r="M248" i="24" s="1"/>
  <c r="L118" i="24"/>
  <c r="L248" i="24" s="1"/>
  <c r="I118" i="24"/>
  <c r="I248" i="24"/>
  <c r="H118" i="24"/>
  <c r="H248" i="24" s="1"/>
  <c r="G118" i="24"/>
  <c r="G248" i="24" s="1"/>
  <c r="E118" i="24"/>
  <c r="E248" i="24" s="1"/>
  <c r="M117" i="24"/>
  <c r="M247" i="24"/>
  <c r="L117" i="24"/>
  <c r="L247" i="24" s="1"/>
  <c r="I117" i="24"/>
  <c r="I247" i="24"/>
  <c r="H117" i="24"/>
  <c r="H247" i="24" s="1"/>
  <c r="G117" i="24"/>
  <c r="G247" i="24"/>
  <c r="E117" i="24"/>
  <c r="E247" i="24" s="1"/>
  <c r="M116" i="24"/>
  <c r="M246" i="24"/>
  <c r="L116" i="24"/>
  <c r="L246" i="24" s="1"/>
  <c r="I116" i="24"/>
  <c r="I246" i="24"/>
  <c r="H116" i="24"/>
  <c r="H246" i="24" s="1"/>
  <c r="G116" i="24"/>
  <c r="G246" i="24" s="1"/>
  <c r="E116" i="24"/>
  <c r="E246" i="24" s="1"/>
  <c r="M115" i="24"/>
  <c r="M245" i="24"/>
  <c r="L115" i="24"/>
  <c r="L245" i="24" s="1"/>
  <c r="I115" i="24"/>
  <c r="I245" i="24" s="1"/>
  <c r="H115" i="24"/>
  <c r="H245" i="24" s="1"/>
  <c r="G115" i="24"/>
  <c r="G245" i="24"/>
  <c r="E115" i="24"/>
  <c r="E245" i="24" s="1"/>
  <c r="M114" i="24"/>
  <c r="M244" i="24"/>
  <c r="L114" i="24"/>
  <c r="L244" i="24" s="1"/>
  <c r="I114" i="24"/>
  <c r="I244" i="24"/>
  <c r="H114" i="24"/>
  <c r="H244" i="24" s="1"/>
  <c r="G114" i="24"/>
  <c r="G244" i="24"/>
  <c r="E114" i="24"/>
  <c r="E244" i="24" s="1"/>
  <c r="M113" i="24"/>
  <c r="M243" i="24"/>
  <c r="L113" i="24"/>
  <c r="L243" i="24" s="1"/>
  <c r="I113" i="24"/>
  <c r="I243" i="24" s="1"/>
  <c r="H113" i="24"/>
  <c r="H243" i="24" s="1"/>
  <c r="G113" i="24"/>
  <c r="G243" i="24"/>
  <c r="E113" i="24"/>
  <c r="E243" i="24" s="1"/>
  <c r="M112" i="24"/>
  <c r="M242" i="24" s="1"/>
  <c r="L112" i="24"/>
  <c r="L242" i="24" s="1"/>
  <c r="I112" i="24"/>
  <c r="I242" i="24"/>
  <c r="H112" i="24"/>
  <c r="H242" i="24" s="1"/>
  <c r="G112" i="24"/>
  <c r="G242" i="24"/>
  <c r="E112" i="24"/>
  <c r="E242" i="24" s="1"/>
  <c r="M111" i="24"/>
  <c r="M241" i="24"/>
  <c r="L111" i="24"/>
  <c r="L241" i="24" s="1"/>
  <c r="I111" i="24"/>
  <c r="I241" i="24"/>
  <c r="H111" i="24"/>
  <c r="H241" i="24" s="1"/>
  <c r="G111" i="24"/>
  <c r="G241" i="24"/>
  <c r="E111" i="24"/>
  <c r="E241" i="24" s="1"/>
  <c r="M110" i="24"/>
  <c r="M240" i="24" s="1"/>
  <c r="L110" i="24"/>
  <c r="L240" i="24" s="1"/>
  <c r="I110" i="24"/>
  <c r="I240" i="24"/>
  <c r="H110" i="24"/>
  <c r="H240" i="24" s="1"/>
  <c r="G110" i="24"/>
  <c r="G240" i="24" s="1"/>
  <c r="E110" i="24"/>
  <c r="E240" i="24" s="1"/>
  <c r="M109" i="24"/>
  <c r="M239" i="24"/>
  <c r="L109" i="24"/>
  <c r="L239" i="24" s="1"/>
  <c r="I109" i="24"/>
  <c r="I239" i="24"/>
  <c r="H109" i="24"/>
  <c r="H239" i="24" s="1"/>
  <c r="G109" i="24"/>
  <c r="G239" i="24"/>
  <c r="E109" i="24"/>
  <c r="E239" i="24" s="1"/>
  <c r="M108" i="24"/>
  <c r="M238" i="24"/>
  <c r="L108" i="24"/>
  <c r="L238" i="24" s="1"/>
  <c r="I108" i="24"/>
  <c r="I238" i="24"/>
  <c r="H108" i="24"/>
  <c r="H238" i="24" s="1"/>
  <c r="G108" i="24"/>
  <c r="G238" i="24" s="1"/>
  <c r="E108" i="24"/>
  <c r="E238" i="24" s="1"/>
  <c r="M107" i="24"/>
  <c r="M237" i="24"/>
  <c r="L107" i="24"/>
  <c r="L237" i="24" s="1"/>
  <c r="I107" i="24"/>
  <c r="I237" i="24" s="1"/>
  <c r="H107" i="24"/>
  <c r="H237" i="24" s="1"/>
  <c r="G107" i="24"/>
  <c r="G237" i="24"/>
  <c r="E107" i="24"/>
  <c r="E237" i="24" s="1"/>
  <c r="M106" i="24"/>
  <c r="M236" i="24"/>
  <c r="L106" i="24"/>
  <c r="L236" i="24" s="1"/>
  <c r="I106" i="24"/>
  <c r="I236" i="24"/>
  <c r="H106" i="24"/>
  <c r="H236" i="24" s="1"/>
  <c r="G106" i="24"/>
  <c r="G236" i="24"/>
  <c r="E106" i="24"/>
  <c r="E236" i="24" s="1"/>
  <c r="M105" i="24"/>
  <c r="M235" i="24"/>
  <c r="L105" i="24"/>
  <c r="L235" i="24" s="1"/>
  <c r="I105" i="24"/>
  <c r="I235" i="24" s="1"/>
  <c r="H105" i="24"/>
  <c r="H235" i="24" s="1"/>
  <c r="G105" i="24"/>
  <c r="G235" i="24"/>
  <c r="E105" i="24"/>
  <c r="E235" i="24" s="1"/>
  <c r="M104" i="24"/>
  <c r="M234" i="24" s="1"/>
  <c r="L104" i="24"/>
  <c r="L234" i="24" s="1"/>
  <c r="I104" i="24"/>
  <c r="I234" i="24"/>
  <c r="H104" i="24"/>
  <c r="H234" i="24" s="1"/>
  <c r="G104" i="24"/>
  <c r="G234" i="24"/>
  <c r="E104" i="24"/>
  <c r="E234" i="24" s="1"/>
  <c r="M103" i="24"/>
  <c r="M233" i="24"/>
  <c r="L103" i="24"/>
  <c r="L233" i="24" s="1"/>
  <c r="I103" i="24"/>
  <c r="I233" i="24"/>
  <c r="H103" i="24"/>
  <c r="H233" i="24" s="1"/>
  <c r="G103" i="24"/>
  <c r="G233" i="24"/>
  <c r="E103" i="24"/>
  <c r="E233" i="24" s="1"/>
  <c r="M102" i="24"/>
  <c r="M232" i="24" s="1"/>
  <c r="L102" i="24"/>
  <c r="L232" i="24" s="1"/>
  <c r="I102" i="24"/>
  <c r="I232" i="24"/>
  <c r="H102" i="24"/>
  <c r="H232" i="24" s="1"/>
  <c r="G102" i="24"/>
  <c r="G232" i="24" s="1"/>
  <c r="E102" i="24"/>
  <c r="E232" i="24" s="1"/>
  <c r="M101" i="24"/>
  <c r="M231" i="24"/>
  <c r="L101" i="24"/>
  <c r="L231" i="24" s="1"/>
  <c r="I101" i="24"/>
  <c r="I231" i="24"/>
  <c r="H101" i="24"/>
  <c r="H231" i="24" s="1"/>
  <c r="G101" i="24"/>
  <c r="G231" i="24"/>
  <c r="E101" i="24"/>
  <c r="E231" i="24" s="1"/>
  <c r="M100" i="24"/>
  <c r="M230" i="24"/>
  <c r="L100" i="24"/>
  <c r="L230" i="24" s="1"/>
  <c r="I100" i="24"/>
  <c r="I230" i="24" s="1"/>
  <c r="H100" i="24"/>
  <c r="H230" i="24"/>
  <c r="G100" i="24"/>
  <c r="G230" i="24" s="1"/>
  <c r="E100" i="24"/>
  <c r="E230" i="24" s="1"/>
  <c r="M99" i="24"/>
  <c r="M229" i="24" s="1"/>
  <c r="L99" i="24"/>
  <c r="L229" i="24"/>
  <c r="I99" i="24"/>
  <c r="I229" i="24" s="1"/>
  <c r="H99" i="24"/>
  <c r="H229" i="24" s="1"/>
  <c r="G99" i="24"/>
  <c r="G229" i="24" s="1"/>
  <c r="E99" i="24"/>
  <c r="E229" i="24"/>
  <c r="M98" i="24"/>
  <c r="M228" i="24" s="1"/>
  <c r="L98" i="24"/>
  <c r="L228" i="24" s="1"/>
  <c r="I98" i="24"/>
  <c r="I228" i="24"/>
  <c r="H98" i="24"/>
  <c r="H228" i="24"/>
  <c r="G98" i="24"/>
  <c r="G228" i="24" s="1"/>
  <c r="E98" i="24"/>
  <c r="E228" i="24" s="1"/>
  <c r="M97" i="24"/>
  <c r="M227" i="24" s="1"/>
  <c r="L97" i="24"/>
  <c r="L227" i="24"/>
  <c r="I97" i="24"/>
  <c r="I227" i="24" s="1"/>
  <c r="H97" i="24"/>
  <c r="H227" i="24" s="1"/>
  <c r="G97" i="24"/>
  <c r="G227" i="24"/>
  <c r="E97" i="24"/>
  <c r="E227" i="24"/>
  <c r="M96" i="24"/>
  <c r="M226" i="24" s="1"/>
  <c r="L96" i="24"/>
  <c r="L226" i="24" s="1"/>
  <c r="I96" i="24"/>
  <c r="I226" i="24" s="1"/>
  <c r="H96" i="24"/>
  <c r="H226" i="24"/>
  <c r="G96" i="24"/>
  <c r="G226" i="24" s="1"/>
  <c r="E96" i="24"/>
  <c r="E226" i="24" s="1"/>
  <c r="M95" i="24"/>
  <c r="M225" i="24"/>
  <c r="L95" i="24"/>
  <c r="L225" i="24"/>
  <c r="I95" i="24"/>
  <c r="I225" i="24" s="1"/>
  <c r="H95" i="24"/>
  <c r="H225" i="24" s="1"/>
  <c r="G95" i="24"/>
  <c r="G225" i="24" s="1"/>
  <c r="E95" i="24"/>
  <c r="E225" i="24"/>
  <c r="M94" i="24"/>
  <c r="M224" i="24" s="1"/>
  <c r="L94" i="24"/>
  <c r="L224" i="24" s="1"/>
  <c r="I94" i="24"/>
  <c r="I224" i="24" s="1"/>
  <c r="H94" i="24"/>
  <c r="H224" i="24"/>
  <c r="G94" i="24"/>
  <c r="G224" i="24" s="1"/>
  <c r="E94" i="24"/>
  <c r="E224" i="24" s="1"/>
  <c r="M93" i="24"/>
  <c r="M223" i="24" s="1"/>
  <c r="L93" i="24"/>
  <c r="L223" i="24"/>
  <c r="I93" i="24"/>
  <c r="I223" i="24" s="1"/>
  <c r="H93" i="24"/>
  <c r="H223" i="24" s="1"/>
  <c r="G93" i="24"/>
  <c r="G223" i="24"/>
  <c r="E93" i="24"/>
  <c r="E223" i="24"/>
  <c r="M92" i="24"/>
  <c r="M222" i="24" s="1"/>
  <c r="L92" i="24"/>
  <c r="L222" i="24" s="1"/>
  <c r="I92" i="24"/>
  <c r="I222" i="24" s="1"/>
  <c r="H92" i="24"/>
  <c r="H222" i="24"/>
  <c r="G92" i="24"/>
  <c r="G222" i="24" s="1"/>
  <c r="E92" i="24"/>
  <c r="E222" i="24" s="1"/>
  <c r="M85" i="24"/>
  <c r="L85" i="24"/>
  <c r="I85" i="24"/>
  <c r="H85" i="24"/>
  <c r="G85" i="24"/>
  <c r="E85" i="24"/>
  <c r="M42" i="24"/>
  <c r="L42" i="24"/>
  <c r="I42" i="24"/>
  <c r="H42" i="24"/>
  <c r="G42" i="24"/>
  <c r="E42" i="24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M171" i="23"/>
  <c r="L171" i="23"/>
  <c r="K171" i="23"/>
  <c r="J171" i="23"/>
  <c r="I171" i="23"/>
  <c r="H171" i="23"/>
  <c r="G171" i="23"/>
  <c r="F171" i="23"/>
  <c r="E171" i="23"/>
  <c r="D171" i="23"/>
  <c r="C171" i="23"/>
  <c r="B171" i="23"/>
  <c r="M127" i="23"/>
  <c r="M257" i="23" s="1"/>
  <c r="M302" i="23"/>
  <c r="L127" i="23"/>
  <c r="L257" i="23"/>
  <c r="L302" i="23"/>
  <c r="K127" i="23"/>
  <c r="K257" i="23"/>
  <c r="K302" i="23" s="1"/>
  <c r="J127" i="23"/>
  <c r="J257" i="23"/>
  <c r="J302" i="23" s="1"/>
  <c r="I127" i="23"/>
  <c r="I257" i="23"/>
  <c r="I302" i="23" s="1"/>
  <c r="H127" i="23"/>
  <c r="H257" i="23" s="1"/>
  <c r="H302" i="23" s="1"/>
  <c r="G127" i="23"/>
  <c r="G257" i="23" s="1"/>
  <c r="G302" i="23" s="1"/>
  <c r="F127" i="23"/>
  <c r="F257" i="23" s="1"/>
  <c r="F302" i="23" s="1"/>
  <c r="E127" i="23"/>
  <c r="E257" i="23" s="1"/>
  <c r="E302" i="23"/>
  <c r="D127" i="23"/>
  <c r="D257" i="23"/>
  <c r="D302" i="23" s="1"/>
  <c r="C127" i="23"/>
  <c r="C257" i="23"/>
  <c r="C302" i="23" s="1"/>
  <c r="B127" i="23"/>
  <c r="B257" i="23"/>
  <c r="B302" i="23" s="1"/>
  <c r="M126" i="23"/>
  <c r="M256" i="23"/>
  <c r="M301" i="23" s="1"/>
  <c r="L126" i="23"/>
  <c r="L256" i="23" s="1"/>
  <c r="L301" i="23" s="1"/>
  <c r="K126" i="23"/>
  <c r="K256" i="23" s="1"/>
  <c r="K301" i="23"/>
  <c r="J126" i="23"/>
  <c r="J256" i="23" s="1"/>
  <c r="J301" i="23" s="1"/>
  <c r="I126" i="23"/>
  <c r="I256" i="23" s="1"/>
  <c r="I301" i="23"/>
  <c r="H126" i="23"/>
  <c r="H256" i="23"/>
  <c r="H301" i="23"/>
  <c r="G126" i="23"/>
  <c r="G256" i="23"/>
  <c r="G301" i="23" s="1"/>
  <c r="F126" i="23"/>
  <c r="F256" i="23"/>
  <c r="F301" i="23" s="1"/>
  <c r="E126" i="23"/>
  <c r="E256" i="23" s="1"/>
  <c r="E301" i="23" s="1"/>
  <c r="D126" i="23"/>
  <c r="D256" i="23" s="1"/>
  <c r="D301" i="23" s="1"/>
  <c r="C126" i="23"/>
  <c r="C256" i="23" s="1"/>
  <c r="C301" i="23" s="1"/>
  <c r="B126" i="23"/>
  <c r="B256" i="23" s="1"/>
  <c r="B301" i="23" s="1"/>
  <c r="M125" i="23"/>
  <c r="M255" i="23" s="1"/>
  <c r="M300" i="23" s="1"/>
  <c r="L125" i="23"/>
  <c r="L255" i="23"/>
  <c r="L300" i="23"/>
  <c r="K125" i="23"/>
  <c r="K255" i="23"/>
  <c r="K300" i="23" s="1"/>
  <c r="J125" i="23"/>
  <c r="J255" i="23"/>
  <c r="J300" i="23" s="1"/>
  <c r="I125" i="23"/>
  <c r="I255" i="23" s="1"/>
  <c r="I300" i="23" s="1"/>
  <c r="H125" i="23"/>
  <c r="H255" i="23" s="1"/>
  <c r="H300" i="23" s="1"/>
  <c r="G125" i="23"/>
  <c r="G255" i="23" s="1"/>
  <c r="G300" i="23"/>
  <c r="F125" i="23"/>
  <c r="F255" i="23" s="1"/>
  <c r="F300" i="23" s="1"/>
  <c r="E125" i="23"/>
  <c r="E255" i="23" s="1"/>
  <c r="E300" i="23"/>
  <c r="D125" i="23"/>
  <c r="D255" i="23"/>
  <c r="D300" i="23" s="1"/>
  <c r="C125" i="23"/>
  <c r="C255" i="23"/>
  <c r="C300" i="23" s="1"/>
  <c r="B125" i="23"/>
  <c r="B255" i="23"/>
  <c r="B300" i="23" s="1"/>
  <c r="M124" i="23"/>
  <c r="M254" i="23" s="1"/>
  <c r="M299" i="23" s="1"/>
  <c r="L124" i="23"/>
  <c r="L254" i="23" s="1"/>
  <c r="L299" i="23" s="1"/>
  <c r="K124" i="23"/>
  <c r="K254" i="23" s="1"/>
  <c r="K299" i="23"/>
  <c r="J124" i="23"/>
  <c r="J254" i="23" s="1"/>
  <c r="J299" i="23" s="1"/>
  <c r="I124" i="23"/>
  <c r="I254" i="23" s="1"/>
  <c r="I299" i="23"/>
  <c r="H124" i="23"/>
  <c r="H254" i="23"/>
  <c r="H299" i="23"/>
  <c r="G124" i="23"/>
  <c r="G254" i="23"/>
  <c r="G299" i="23" s="1"/>
  <c r="F124" i="23"/>
  <c r="F254" i="23"/>
  <c r="F299" i="23" s="1"/>
  <c r="E124" i="23"/>
  <c r="E254" i="23" s="1"/>
  <c r="E299" i="23" s="1"/>
  <c r="D124" i="23"/>
  <c r="D254" i="23" s="1"/>
  <c r="D299" i="23" s="1"/>
  <c r="C124" i="23"/>
  <c r="C254" i="23" s="1"/>
  <c r="C299" i="23" s="1"/>
  <c r="B124" i="23"/>
  <c r="B254" i="23" s="1"/>
  <c r="B299" i="23" s="1"/>
  <c r="M123" i="23"/>
  <c r="M253" i="23" s="1"/>
  <c r="M298" i="23" s="1"/>
  <c r="L123" i="23"/>
  <c r="L253" i="23"/>
  <c r="L298" i="23" s="1"/>
  <c r="K123" i="23"/>
  <c r="K253" i="23"/>
  <c r="K298" i="23" s="1"/>
  <c r="J123" i="23"/>
  <c r="J253" i="23"/>
  <c r="J298" i="23" s="1"/>
  <c r="I123" i="23"/>
  <c r="I253" i="23"/>
  <c r="I298" i="23" s="1"/>
  <c r="H123" i="23"/>
  <c r="H253" i="23" s="1"/>
  <c r="H298" i="23" s="1"/>
  <c r="G123" i="23"/>
  <c r="G253" i="23" s="1"/>
  <c r="G298" i="23" s="1"/>
  <c r="F123" i="23"/>
  <c r="F253" i="23" s="1"/>
  <c r="F298" i="23" s="1"/>
  <c r="E123" i="23"/>
  <c r="E253" i="23" s="1"/>
  <c r="E298" i="23"/>
  <c r="D123" i="23"/>
  <c r="D253" i="23"/>
  <c r="D298" i="23"/>
  <c r="C123" i="23"/>
  <c r="C253" i="23"/>
  <c r="C298" i="23" s="1"/>
  <c r="B123" i="23"/>
  <c r="B253" i="23"/>
  <c r="B298" i="23" s="1"/>
  <c r="M122" i="23"/>
  <c r="M252" i="23" s="1"/>
  <c r="M297" i="23" s="1"/>
  <c r="L122" i="23"/>
  <c r="L252" i="23" s="1"/>
  <c r="L297" i="23" s="1"/>
  <c r="K122" i="23"/>
  <c r="K252" i="23" s="1"/>
  <c r="K297" i="23" s="1"/>
  <c r="J122" i="23"/>
  <c r="J252" i="23" s="1"/>
  <c r="J297" i="23" s="1"/>
  <c r="I122" i="23"/>
  <c r="I252" i="23" s="1"/>
  <c r="I297" i="23"/>
  <c r="H122" i="23"/>
  <c r="H252" i="23"/>
  <c r="H297" i="23"/>
  <c r="G122" i="23"/>
  <c r="G252" i="23"/>
  <c r="G297" i="23" s="1"/>
  <c r="F122" i="23"/>
  <c r="F252" i="23"/>
  <c r="F297" i="23" s="1"/>
  <c r="E122" i="23"/>
  <c r="E252" i="23"/>
  <c r="E297" i="23" s="1"/>
  <c r="D122" i="23"/>
  <c r="D252" i="23" s="1"/>
  <c r="D297" i="23" s="1"/>
  <c r="C122" i="23"/>
  <c r="C252" i="23" s="1"/>
  <c r="C297" i="23" s="1"/>
  <c r="B122" i="23"/>
  <c r="B252" i="23" s="1"/>
  <c r="B297" i="23" s="1"/>
  <c r="M121" i="23"/>
  <c r="M251" i="23" s="1"/>
  <c r="M296" i="23"/>
  <c r="L121" i="23"/>
  <c r="L251" i="23"/>
  <c r="L296" i="23" s="1"/>
  <c r="K121" i="23"/>
  <c r="K251" i="23"/>
  <c r="K296" i="23" s="1"/>
  <c r="J121" i="23"/>
  <c r="J251" i="23"/>
  <c r="J296" i="23" s="1"/>
  <c r="I121" i="23"/>
  <c r="I251" i="23"/>
  <c r="I296" i="23" s="1"/>
  <c r="H121" i="23"/>
  <c r="H251" i="23" s="1"/>
  <c r="H296" i="23" s="1"/>
  <c r="G121" i="23"/>
  <c r="G251" i="23" s="1"/>
  <c r="G296" i="23"/>
  <c r="F121" i="23"/>
  <c r="F251" i="23" s="1"/>
  <c r="F296" i="23" s="1"/>
  <c r="E121" i="23"/>
  <c r="E251" i="23" s="1"/>
  <c r="E296" i="23"/>
  <c r="D121" i="23"/>
  <c r="D251" i="23"/>
  <c r="D296" i="23"/>
  <c r="C121" i="23"/>
  <c r="C251" i="23"/>
  <c r="C296" i="23" s="1"/>
  <c r="B121" i="23"/>
  <c r="B251" i="23"/>
  <c r="B296" i="23" s="1"/>
  <c r="M120" i="23"/>
  <c r="M250" i="23" s="1"/>
  <c r="M295" i="23" s="1"/>
  <c r="L120" i="23"/>
  <c r="L250" i="23" s="1"/>
  <c r="L295" i="23" s="1"/>
  <c r="K120" i="23"/>
  <c r="K250" i="23" s="1"/>
  <c r="K295" i="23" s="1"/>
  <c r="J120" i="23"/>
  <c r="J250" i="23" s="1"/>
  <c r="J295" i="23" s="1"/>
  <c r="I120" i="23"/>
  <c r="I250" i="23" s="1"/>
  <c r="I295" i="23" s="1"/>
  <c r="H120" i="23"/>
  <c r="H250" i="23"/>
  <c r="H295" i="23"/>
  <c r="G120" i="23"/>
  <c r="G250" i="23"/>
  <c r="G295" i="23" s="1"/>
  <c r="F120" i="23"/>
  <c r="F250" i="23"/>
  <c r="F295" i="23" s="1"/>
  <c r="E120" i="23"/>
  <c r="E250" i="23" s="1"/>
  <c r="E295" i="23" s="1"/>
  <c r="D120" i="23"/>
  <c r="D250" i="23" s="1"/>
  <c r="D295" i="23" s="1"/>
  <c r="C120" i="23"/>
  <c r="C250" i="23" s="1"/>
  <c r="C295" i="23"/>
  <c r="B120" i="23"/>
  <c r="B250" i="23" s="1"/>
  <c r="B295" i="23" s="1"/>
  <c r="M119" i="23"/>
  <c r="M249" i="23" s="1"/>
  <c r="M294" i="23" s="1"/>
  <c r="L119" i="23"/>
  <c r="L249" i="23"/>
  <c r="L294" i="23"/>
  <c r="K119" i="23"/>
  <c r="K249" i="23"/>
  <c r="K294" i="23" s="1"/>
  <c r="J119" i="23"/>
  <c r="J249" i="23"/>
  <c r="J294" i="23" s="1"/>
  <c r="I119" i="23"/>
  <c r="I249" i="23" s="1"/>
  <c r="I294" i="23" s="1"/>
  <c r="H119" i="23"/>
  <c r="H249" i="23" s="1"/>
  <c r="H294" i="23" s="1"/>
  <c r="G119" i="23"/>
  <c r="G249" i="23" s="1"/>
  <c r="G294" i="23"/>
  <c r="F119" i="23"/>
  <c r="F249" i="23" s="1"/>
  <c r="F294" i="23" s="1"/>
  <c r="E119" i="23"/>
  <c r="E249" i="23" s="1"/>
  <c r="E294" i="23"/>
  <c r="D119" i="23"/>
  <c r="D249" i="23"/>
  <c r="D294" i="23" s="1"/>
  <c r="C119" i="23"/>
  <c r="C249" i="23"/>
  <c r="C294" i="23" s="1"/>
  <c r="B119" i="23"/>
  <c r="B249" i="23"/>
  <c r="B294" i="23" s="1"/>
  <c r="M118" i="23"/>
  <c r="M248" i="23"/>
  <c r="M293" i="23" s="1"/>
  <c r="L118" i="23"/>
  <c r="L248" i="23" s="1"/>
  <c r="L293" i="23" s="1"/>
  <c r="K118" i="23"/>
  <c r="K248" i="23" s="1"/>
  <c r="K293" i="23" s="1"/>
  <c r="J118" i="23"/>
  <c r="J248" i="23" s="1"/>
  <c r="J293" i="23" s="1"/>
  <c r="I118" i="23"/>
  <c r="I248" i="23" s="1"/>
  <c r="I293" i="23" s="1"/>
  <c r="H118" i="23"/>
  <c r="H248" i="23"/>
  <c r="H293" i="23" s="1"/>
  <c r="G118" i="23"/>
  <c r="G248" i="23"/>
  <c r="G293" i="23" s="1"/>
  <c r="F118" i="23"/>
  <c r="F248" i="23"/>
  <c r="F293" i="23" s="1"/>
  <c r="E118" i="23"/>
  <c r="E248" i="23"/>
  <c r="E293" i="23" s="1"/>
  <c r="D118" i="23"/>
  <c r="D248" i="23" s="1"/>
  <c r="D293" i="23" s="1"/>
  <c r="C118" i="23"/>
  <c r="C248" i="23" s="1"/>
  <c r="C293" i="23" s="1"/>
  <c r="B118" i="23"/>
  <c r="B248" i="23" s="1"/>
  <c r="B293" i="23" s="1"/>
  <c r="M117" i="23"/>
  <c r="M247" i="23" s="1"/>
  <c r="M292" i="23"/>
  <c r="L117" i="23"/>
  <c r="L247" i="23"/>
  <c r="L292" i="23"/>
  <c r="K117" i="23"/>
  <c r="K247" i="23"/>
  <c r="K292" i="23" s="1"/>
  <c r="J117" i="23"/>
  <c r="J247" i="23"/>
  <c r="J292" i="23" s="1"/>
  <c r="I117" i="23"/>
  <c r="I247" i="23" s="1"/>
  <c r="I292" i="23" s="1"/>
  <c r="H117" i="23"/>
  <c r="H247" i="23" s="1"/>
  <c r="H292" i="23" s="1"/>
  <c r="G117" i="23"/>
  <c r="G247" i="23" s="1"/>
  <c r="G292" i="23" s="1"/>
  <c r="F117" i="23"/>
  <c r="F247" i="23" s="1"/>
  <c r="F292" i="23" s="1"/>
  <c r="E117" i="23"/>
  <c r="E247" i="23" s="1"/>
  <c r="E292" i="23"/>
  <c r="D117" i="23"/>
  <c r="D247" i="23"/>
  <c r="D292" i="23"/>
  <c r="C117" i="23"/>
  <c r="C247" i="23"/>
  <c r="C292" i="23" s="1"/>
  <c r="B117" i="23"/>
  <c r="B247" i="23"/>
  <c r="B292" i="23" s="1"/>
  <c r="M116" i="23"/>
  <c r="M246" i="23"/>
  <c r="M291" i="23" s="1"/>
  <c r="L116" i="23"/>
  <c r="L246" i="23" s="1"/>
  <c r="L291" i="23"/>
  <c r="K116" i="23"/>
  <c r="K246" i="23" s="1"/>
  <c r="K291" i="23" s="1"/>
  <c r="K303" i="23" s="1"/>
  <c r="J116" i="23"/>
  <c r="J246" i="23" s="1"/>
  <c r="J291" i="23"/>
  <c r="I116" i="23"/>
  <c r="I246" i="23"/>
  <c r="I291" i="23" s="1"/>
  <c r="H116" i="23"/>
  <c r="H246" i="23" s="1"/>
  <c r="H291" i="23"/>
  <c r="G116" i="23"/>
  <c r="G246" i="23" s="1"/>
  <c r="G291" i="23" s="1"/>
  <c r="F116" i="23"/>
  <c r="F246" i="23" s="1"/>
  <c r="F291" i="23"/>
  <c r="E116" i="23"/>
  <c r="E246" i="23"/>
  <c r="E291" i="23" s="1"/>
  <c r="D116" i="23"/>
  <c r="D246" i="23" s="1"/>
  <c r="D291" i="23"/>
  <c r="C116" i="23"/>
  <c r="C246" i="23" s="1"/>
  <c r="C291" i="23" s="1"/>
  <c r="B116" i="23"/>
  <c r="B246" i="23" s="1"/>
  <c r="B291" i="23"/>
  <c r="M115" i="23"/>
  <c r="M245" i="23"/>
  <c r="M289" i="23" s="1"/>
  <c r="L115" i="23"/>
  <c r="L245" i="23" s="1"/>
  <c r="L289" i="23" s="1"/>
  <c r="K115" i="23"/>
  <c r="K245" i="23" s="1"/>
  <c r="K289" i="23" s="1"/>
  <c r="J115" i="23"/>
  <c r="J245" i="23" s="1"/>
  <c r="J289" i="23" s="1"/>
  <c r="I115" i="23"/>
  <c r="I245" i="23" s="1"/>
  <c r="I289" i="23"/>
  <c r="H115" i="23"/>
  <c r="H245" i="23"/>
  <c r="H289" i="23" s="1"/>
  <c r="G115" i="23"/>
  <c r="G245" i="23"/>
  <c r="G289" i="23" s="1"/>
  <c r="F115" i="23"/>
  <c r="F245" i="23"/>
  <c r="F289" i="23" s="1"/>
  <c r="E115" i="23"/>
  <c r="E245" i="23"/>
  <c r="E289" i="23" s="1"/>
  <c r="D115" i="23"/>
  <c r="D245" i="23" s="1"/>
  <c r="D289" i="23" s="1"/>
  <c r="C115" i="23"/>
  <c r="C245" i="23" s="1"/>
  <c r="C289" i="23"/>
  <c r="B115" i="23"/>
  <c r="B245" i="23" s="1"/>
  <c r="B289" i="23" s="1"/>
  <c r="M114" i="23"/>
  <c r="M244" i="23" s="1"/>
  <c r="M288" i="23" s="1"/>
  <c r="L114" i="23"/>
  <c r="L244" i="23"/>
  <c r="L288" i="23"/>
  <c r="K114" i="23"/>
  <c r="K244" i="23"/>
  <c r="K288" i="23" s="1"/>
  <c r="J114" i="23"/>
  <c r="J244" i="23"/>
  <c r="J288" i="23" s="1"/>
  <c r="I114" i="23"/>
  <c r="I244" i="23"/>
  <c r="I288" i="23" s="1"/>
  <c r="H114" i="23"/>
  <c r="H244" i="23" s="1"/>
  <c r="H288" i="23" s="1"/>
  <c r="G114" i="23"/>
  <c r="G244" i="23" s="1"/>
  <c r="G288" i="23" s="1"/>
  <c r="F114" i="23"/>
  <c r="F244" i="23" s="1"/>
  <c r="F288" i="23" s="1"/>
  <c r="E114" i="23"/>
  <c r="E244" i="23" s="1"/>
  <c r="E288" i="23" s="1"/>
  <c r="D114" i="23"/>
  <c r="D244" i="23"/>
  <c r="D288" i="23"/>
  <c r="C114" i="23"/>
  <c r="C244" i="23"/>
  <c r="C288" i="23" s="1"/>
  <c r="B114" i="23"/>
  <c r="B244" i="23"/>
  <c r="B288" i="23" s="1"/>
  <c r="M113" i="23"/>
  <c r="M243" i="23" s="1"/>
  <c r="M287" i="23" s="1"/>
  <c r="L113" i="23"/>
  <c r="L243" i="23" s="1"/>
  <c r="L287" i="23" s="1"/>
  <c r="K113" i="23"/>
  <c r="K243" i="23" s="1"/>
  <c r="K287" i="23"/>
  <c r="J113" i="23"/>
  <c r="J243" i="23" s="1"/>
  <c r="J287" i="23" s="1"/>
  <c r="I113" i="23"/>
  <c r="I243" i="23" s="1"/>
  <c r="I287" i="23" s="1"/>
  <c r="H113" i="23"/>
  <c r="H243" i="23"/>
  <c r="H287" i="23"/>
  <c r="G113" i="23"/>
  <c r="G243" i="23"/>
  <c r="G287" i="23" s="1"/>
  <c r="F113" i="23"/>
  <c r="F243" i="23"/>
  <c r="F287" i="23" s="1"/>
  <c r="E113" i="23"/>
  <c r="E243" i="23" s="1"/>
  <c r="E287" i="23" s="1"/>
  <c r="D113" i="23"/>
  <c r="D243" i="23" s="1"/>
  <c r="D287" i="23" s="1"/>
  <c r="C113" i="23"/>
  <c r="C243" i="23" s="1"/>
  <c r="C287" i="23"/>
  <c r="B113" i="23"/>
  <c r="B243" i="23" s="1"/>
  <c r="B287" i="23" s="1"/>
  <c r="M112" i="23"/>
  <c r="M242" i="23" s="1"/>
  <c r="M286" i="23"/>
  <c r="L112" i="23"/>
  <c r="L242" i="23"/>
  <c r="L286" i="23"/>
  <c r="K112" i="23"/>
  <c r="K242" i="23"/>
  <c r="K286" i="23" s="1"/>
  <c r="J112" i="23"/>
  <c r="J242" i="23"/>
  <c r="J286" i="23" s="1"/>
  <c r="I112" i="23"/>
  <c r="I242" i="23"/>
  <c r="I286" i="23" s="1"/>
  <c r="H112" i="23"/>
  <c r="H242" i="23" s="1"/>
  <c r="H286" i="23" s="1"/>
  <c r="G112" i="23"/>
  <c r="G242" i="23" s="1"/>
  <c r="G286" i="23"/>
  <c r="F112" i="23"/>
  <c r="F242" i="23" s="1"/>
  <c r="F286" i="23" s="1"/>
  <c r="E112" i="23"/>
  <c r="E242" i="23" s="1"/>
  <c r="E286" i="23" s="1"/>
  <c r="D112" i="23"/>
  <c r="D242" i="23"/>
  <c r="D286" i="23" s="1"/>
  <c r="C112" i="23"/>
  <c r="C242" i="23"/>
  <c r="C286" i="23" s="1"/>
  <c r="B112" i="23"/>
  <c r="B242" i="23"/>
  <c r="B286" i="23" s="1"/>
  <c r="M111" i="23"/>
  <c r="M241" i="23"/>
  <c r="M285" i="23" s="1"/>
  <c r="L111" i="23"/>
  <c r="L241" i="23" s="1"/>
  <c r="L285" i="23" s="1"/>
  <c r="K111" i="23"/>
  <c r="K241" i="23" s="1"/>
  <c r="K285" i="23" s="1"/>
  <c r="J111" i="23"/>
  <c r="J241" i="23" s="1"/>
  <c r="J285" i="23" s="1"/>
  <c r="I111" i="23"/>
  <c r="I241" i="23" s="1"/>
  <c r="I285" i="23"/>
  <c r="H111" i="23"/>
  <c r="H241" i="23"/>
  <c r="H285" i="23" s="1"/>
  <c r="G111" i="23"/>
  <c r="G241" i="23"/>
  <c r="G285" i="23" s="1"/>
  <c r="F111" i="23"/>
  <c r="F241" i="23"/>
  <c r="F285" i="23" s="1"/>
  <c r="E111" i="23"/>
  <c r="E241" i="23" s="1"/>
  <c r="E285" i="23" s="1"/>
  <c r="D111" i="23"/>
  <c r="D241" i="23" s="1"/>
  <c r="D285" i="23" s="1"/>
  <c r="C111" i="23"/>
  <c r="C241" i="23" s="1"/>
  <c r="C285" i="23" s="1"/>
  <c r="B111" i="23"/>
  <c r="B241" i="23" s="1"/>
  <c r="B285" i="23" s="1"/>
  <c r="M110" i="23"/>
  <c r="M240" i="23" s="1"/>
  <c r="M284" i="23"/>
  <c r="L110" i="23"/>
  <c r="L240" i="23"/>
  <c r="L284" i="23"/>
  <c r="K110" i="23"/>
  <c r="K240" i="23"/>
  <c r="K284" i="23" s="1"/>
  <c r="J110" i="23"/>
  <c r="J240" i="23"/>
  <c r="J284" i="23" s="1"/>
  <c r="I110" i="23"/>
  <c r="I240" i="23"/>
  <c r="I284" i="23" s="1"/>
  <c r="H110" i="23"/>
  <c r="H240" i="23" s="1"/>
  <c r="H284" i="23" s="1"/>
  <c r="G110" i="23"/>
  <c r="G240" i="23" s="1"/>
  <c r="G284" i="23"/>
  <c r="F110" i="23"/>
  <c r="F240" i="23" s="1"/>
  <c r="F284" i="23" s="1"/>
  <c r="E110" i="23"/>
  <c r="E240" i="23" s="1"/>
  <c r="E284" i="23"/>
  <c r="D110" i="23"/>
  <c r="D240" i="23"/>
  <c r="D284" i="23" s="1"/>
  <c r="C110" i="23"/>
  <c r="C240" i="23"/>
  <c r="C284" i="23" s="1"/>
  <c r="B110" i="23"/>
  <c r="B240" i="23"/>
  <c r="B284" i="23" s="1"/>
  <c r="M109" i="23"/>
  <c r="M239" i="23"/>
  <c r="M283" i="23" s="1"/>
  <c r="L109" i="23"/>
  <c r="L239" i="23" s="1"/>
  <c r="L283" i="23" s="1"/>
  <c r="K109" i="23"/>
  <c r="K239" i="23" s="1"/>
  <c r="K283" i="23"/>
  <c r="J109" i="23"/>
  <c r="J239" i="23" s="1"/>
  <c r="J283" i="23" s="1"/>
  <c r="I109" i="23"/>
  <c r="I239" i="23" s="1"/>
  <c r="I283" i="23"/>
  <c r="H109" i="23"/>
  <c r="H239" i="23"/>
  <c r="H283" i="23"/>
  <c r="G109" i="23"/>
  <c r="G239" i="23"/>
  <c r="G283" i="23" s="1"/>
  <c r="F109" i="23"/>
  <c r="F239" i="23"/>
  <c r="F283" i="23" s="1"/>
  <c r="E109" i="23"/>
  <c r="E239" i="23" s="1"/>
  <c r="E283" i="23" s="1"/>
  <c r="D109" i="23"/>
  <c r="D239" i="23" s="1"/>
  <c r="D283" i="23" s="1"/>
  <c r="C109" i="23"/>
  <c r="C239" i="23" s="1"/>
  <c r="C283" i="23" s="1"/>
  <c r="B109" i="23"/>
  <c r="B239" i="23" s="1"/>
  <c r="B283" i="23" s="1"/>
  <c r="M108" i="23"/>
  <c r="M238" i="23" s="1"/>
  <c r="M282" i="23" s="1"/>
  <c r="L108" i="23"/>
  <c r="L238" i="23"/>
  <c r="L282" i="23"/>
  <c r="K108" i="23"/>
  <c r="K238" i="23"/>
  <c r="K282" i="23" s="1"/>
  <c r="J108" i="23"/>
  <c r="J238" i="23"/>
  <c r="J282" i="23" s="1"/>
  <c r="I108" i="23"/>
  <c r="I238" i="23" s="1"/>
  <c r="I282" i="23" s="1"/>
  <c r="H108" i="23"/>
  <c r="H238" i="23" s="1"/>
  <c r="H282" i="23" s="1"/>
  <c r="G108" i="23"/>
  <c r="G238" i="23" s="1"/>
  <c r="G282" i="23"/>
  <c r="F108" i="23"/>
  <c r="F238" i="23" s="1"/>
  <c r="F282" i="23" s="1"/>
  <c r="E108" i="23"/>
  <c r="E238" i="23" s="1"/>
  <c r="E282" i="23" s="1"/>
  <c r="D108" i="23"/>
  <c r="D238" i="23"/>
  <c r="D282" i="23"/>
  <c r="C108" i="23"/>
  <c r="C238" i="23"/>
  <c r="C282" i="23" s="1"/>
  <c r="B108" i="23"/>
  <c r="B238" i="23"/>
  <c r="B282" i="23" s="1"/>
  <c r="M107" i="23"/>
  <c r="M237" i="23" s="1"/>
  <c r="M281" i="23" s="1"/>
  <c r="L107" i="23"/>
  <c r="L237" i="23" s="1"/>
  <c r="L281" i="23" s="1"/>
  <c r="K107" i="23"/>
  <c r="K237" i="23" s="1"/>
  <c r="K281" i="23" s="1"/>
  <c r="J107" i="23"/>
  <c r="J237" i="23" s="1"/>
  <c r="J281" i="23" s="1"/>
  <c r="I107" i="23"/>
  <c r="I237" i="23" s="1"/>
  <c r="I281" i="23"/>
  <c r="H107" i="23"/>
  <c r="H237" i="23"/>
  <c r="H281" i="23"/>
  <c r="G107" i="23"/>
  <c r="G237" i="23"/>
  <c r="G281" i="23" s="1"/>
  <c r="F107" i="23"/>
  <c r="F237" i="23"/>
  <c r="F281" i="23" s="1"/>
  <c r="E107" i="23"/>
  <c r="E237" i="23" s="1"/>
  <c r="E281" i="23" s="1"/>
  <c r="D107" i="23"/>
  <c r="D237" i="23" s="1"/>
  <c r="D281" i="23" s="1"/>
  <c r="C107" i="23"/>
  <c r="C237" i="23" s="1"/>
  <c r="C281" i="23" s="1"/>
  <c r="B107" i="23"/>
  <c r="B237" i="23" s="1"/>
  <c r="B281" i="23" s="1"/>
  <c r="M106" i="23"/>
  <c r="M236" i="23" s="1"/>
  <c r="M280" i="23" s="1"/>
  <c r="L106" i="23"/>
  <c r="L236" i="23"/>
  <c r="L280" i="23" s="1"/>
  <c r="K106" i="23"/>
  <c r="K236" i="23"/>
  <c r="K280" i="23" s="1"/>
  <c r="J106" i="23"/>
  <c r="J236" i="23"/>
  <c r="J280" i="23" s="1"/>
  <c r="I106" i="23"/>
  <c r="I236" i="23"/>
  <c r="I280" i="23" s="1"/>
  <c r="H106" i="23"/>
  <c r="H236" i="23" s="1"/>
  <c r="H280" i="23" s="1"/>
  <c r="G106" i="23"/>
  <c r="G236" i="23" s="1"/>
  <c r="G280" i="23"/>
  <c r="F106" i="23"/>
  <c r="F236" i="23" s="1"/>
  <c r="F280" i="23" s="1"/>
  <c r="E106" i="23"/>
  <c r="E236" i="23" s="1"/>
  <c r="E280" i="23"/>
  <c r="D106" i="23"/>
  <c r="D236" i="23"/>
  <c r="D280" i="23" s="1"/>
  <c r="C106" i="23"/>
  <c r="C236" i="23"/>
  <c r="C280" i="23" s="1"/>
  <c r="B106" i="23"/>
  <c r="B236" i="23"/>
  <c r="B280" i="23" s="1"/>
  <c r="M105" i="23"/>
  <c r="M235" i="23" s="1"/>
  <c r="M279" i="23" s="1"/>
  <c r="L105" i="23"/>
  <c r="L235" i="23" s="1"/>
  <c r="L279" i="23" s="1"/>
  <c r="K105" i="23"/>
  <c r="K235" i="23" s="1"/>
  <c r="K279" i="23" s="1"/>
  <c r="J105" i="23"/>
  <c r="J235" i="23" s="1"/>
  <c r="J279" i="23" s="1"/>
  <c r="I105" i="23"/>
  <c r="I235" i="23" s="1"/>
  <c r="I279" i="23" s="1"/>
  <c r="H105" i="23"/>
  <c r="H235" i="23"/>
  <c r="H279" i="23"/>
  <c r="G105" i="23"/>
  <c r="G235" i="23"/>
  <c r="G279" i="23" s="1"/>
  <c r="F105" i="23"/>
  <c r="F235" i="23"/>
  <c r="F279" i="23" s="1"/>
  <c r="E105" i="23"/>
  <c r="E235" i="23"/>
  <c r="E279" i="23" s="1"/>
  <c r="D105" i="23"/>
  <c r="D235" i="23" s="1"/>
  <c r="D279" i="23" s="1"/>
  <c r="C105" i="23"/>
  <c r="C235" i="23" s="1"/>
  <c r="C279" i="23"/>
  <c r="B105" i="23"/>
  <c r="B235" i="23" s="1"/>
  <c r="B279" i="23" s="1"/>
  <c r="M104" i="23"/>
  <c r="M234" i="23" s="1"/>
  <c r="M278" i="23"/>
  <c r="L104" i="23"/>
  <c r="L234" i="23"/>
  <c r="L278" i="23" s="1"/>
  <c r="L290" i="23" s="1"/>
  <c r="K104" i="23"/>
  <c r="K234" i="23" s="1"/>
  <c r="K278" i="23"/>
  <c r="J104" i="23"/>
  <c r="J234" i="23" s="1"/>
  <c r="J278" i="23" s="1"/>
  <c r="I104" i="23"/>
  <c r="I234" i="23" s="1"/>
  <c r="I278" i="23"/>
  <c r="H104" i="23"/>
  <c r="H234" i="23"/>
  <c r="H278" i="23" s="1"/>
  <c r="H290" i="23" s="1"/>
  <c r="G104" i="23"/>
  <c r="G234" i="23" s="1"/>
  <c r="G278" i="23"/>
  <c r="F104" i="23"/>
  <c r="F234" i="23" s="1"/>
  <c r="F278" i="23" s="1"/>
  <c r="E104" i="23"/>
  <c r="E234" i="23" s="1"/>
  <c r="E278" i="23"/>
  <c r="D104" i="23"/>
  <c r="D234" i="23"/>
  <c r="D278" i="23" s="1"/>
  <c r="C104" i="23"/>
  <c r="C234" i="23" s="1"/>
  <c r="C278" i="23"/>
  <c r="C290" i="23" s="1"/>
  <c r="B104" i="23"/>
  <c r="B234" i="23" s="1"/>
  <c r="B278" i="23" s="1"/>
  <c r="M103" i="23"/>
  <c r="M233" i="23" s="1"/>
  <c r="M276" i="23"/>
  <c r="L103" i="23"/>
  <c r="L233" i="23"/>
  <c r="L276" i="23" s="1"/>
  <c r="K103" i="23"/>
  <c r="K233" i="23"/>
  <c r="K276" i="23" s="1"/>
  <c r="J103" i="23"/>
  <c r="J233" i="23"/>
  <c r="J276" i="23" s="1"/>
  <c r="I103" i="23"/>
  <c r="I233" i="23" s="1"/>
  <c r="I276" i="23" s="1"/>
  <c r="H103" i="23"/>
  <c r="H233" i="23" s="1"/>
  <c r="H276" i="23" s="1"/>
  <c r="G103" i="23"/>
  <c r="G233" i="23" s="1"/>
  <c r="G276" i="23"/>
  <c r="F103" i="23"/>
  <c r="F233" i="23" s="1"/>
  <c r="F276" i="23" s="1"/>
  <c r="E103" i="23"/>
  <c r="E233" i="23" s="1"/>
  <c r="E276" i="23"/>
  <c r="D103" i="23"/>
  <c r="D233" i="23"/>
  <c r="D276" i="23"/>
  <c r="C103" i="23"/>
  <c r="C233" i="23"/>
  <c r="C276" i="23" s="1"/>
  <c r="B103" i="23"/>
  <c r="B233" i="23"/>
  <c r="B276" i="23" s="1"/>
  <c r="M102" i="23"/>
  <c r="M232" i="23"/>
  <c r="M275" i="23" s="1"/>
  <c r="L102" i="23"/>
  <c r="L232" i="23" s="1"/>
  <c r="L275" i="23" s="1"/>
  <c r="K102" i="23"/>
  <c r="K232" i="23" s="1"/>
  <c r="K275" i="23" s="1"/>
  <c r="J102" i="23"/>
  <c r="J232" i="23" s="1"/>
  <c r="J275" i="23" s="1"/>
  <c r="I102" i="23"/>
  <c r="I232" i="23" s="1"/>
  <c r="I275" i="23" s="1"/>
  <c r="H102" i="23"/>
  <c r="H232" i="23"/>
  <c r="H275" i="23" s="1"/>
  <c r="G102" i="23"/>
  <c r="G232" i="23"/>
  <c r="G275" i="23" s="1"/>
  <c r="F102" i="23"/>
  <c r="F232" i="23"/>
  <c r="F275" i="23" s="1"/>
  <c r="E102" i="23"/>
  <c r="E232" i="23" s="1"/>
  <c r="E275" i="23" s="1"/>
  <c r="D102" i="23"/>
  <c r="D232" i="23" s="1"/>
  <c r="D275" i="23" s="1"/>
  <c r="C102" i="23"/>
  <c r="C232" i="23" s="1"/>
  <c r="C275" i="23"/>
  <c r="B102" i="23"/>
  <c r="B232" i="23" s="1"/>
  <c r="B275" i="23" s="1"/>
  <c r="M101" i="23"/>
  <c r="M231" i="23" s="1"/>
  <c r="M274" i="23" s="1"/>
  <c r="L101" i="23"/>
  <c r="L231" i="23"/>
  <c r="L274" i="23"/>
  <c r="K101" i="23"/>
  <c r="K231" i="23"/>
  <c r="K274" i="23" s="1"/>
  <c r="J101" i="23"/>
  <c r="J231" i="23"/>
  <c r="J274" i="23" s="1"/>
  <c r="I101" i="23"/>
  <c r="I231" i="23" s="1"/>
  <c r="I274" i="23" s="1"/>
  <c r="H101" i="23"/>
  <c r="H231" i="23" s="1"/>
  <c r="H274" i="23" s="1"/>
  <c r="G101" i="23"/>
  <c r="G231" i="23" s="1"/>
  <c r="G274" i="23" s="1"/>
  <c r="F101" i="23"/>
  <c r="F231" i="23" s="1"/>
  <c r="F274" i="23" s="1"/>
  <c r="E101" i="23"/>
  <c r="E231" i="23" s="1"/>
  <c r="E274" i="23"/>
  <c r="D101" i="23"/>
  <c r="D231" i="23"/>
  <c r="D274" i="23" s="1"/>
  <c r="C101" i="23"/>
  <c r="C231" i="23"/>
  <c r="C274" i="23" s="1"/>
  <c r="B101" i="23"/>
  <c r="B231" i="23"/>
  <c r="B274" i="23" s="1"/>
  <c r="M100" i="23"/>
  <c r="M230" i="23"/>
  <c r="M273" i="23" s="1"/>
  <c r="L100" i="23"/>
  <c r="L230" i="23" s="1"/>
  <c r="L273" i="23" s="1"/>
  <c r="K100" i="23"/>
  <c r="K230" i="23" s="1"/>
  <c r="K273" i="23"/>
  <c r="J100" i="23"/>
  <c r="J230" i="23" s="1"/>
  <c r="J273" i="23" s="1"/>
  <c r="I100" i="23"/>
  <c r="I230" i="23" s="1"/>
  <c r="I273" i="23" s="1"/>
  <c r="H100" i="23"/>
  <c r="H230" i="23"/>
  <c r="H273" i="23" s="1"/>
  <c r="G100" i="23"/>
  <c r="G230" i="23"/>
  <c r="G273" i="23" s="1"/>
  <c r="F100" i="23"/>
  <c r="F230" i="23"/>
  <c r="F273" i="23" s="1"/>
  <c r="E100" i="23"/>
  <c r="E230" i="23"/>
  <c r="E273" i="23" s="1"/>
  <c r="D100" i="23"/>
  <c r="D230" i="23" s="1"/>
  <c r="D273" i="23" s="1"/>
  <c r="C100" i="23"/>
  <c r="C230" i="23" s="1"/>
  <c r="C273" i="23" s="1"/>
  <c r="B100" i="23"/>
  <c r="B230" i="23" s="1"/>
  <c r="B273" i="23" s="1"/>
  <c r="M99" i="23"/>
  <c r="M229" i="23" s="1"/>
  <c r="M272" i="23"/>
  <c r="L99" i="23"/>
  <c r="L229" i="23"/>
  <c r="L272" i="23" s="1"/>
  <c r="K99" i="23"/>
  <c r="K229" i="23"/>
  <c r="K272" i="23" s="1"/>
  <c r="J99" i="23"/>
  <c r="J229" i="23"/>
  <c r="J272" i="23" s="1"/>
  <c r="I99" i="23"/>
  <c r="I229" i="23" s="1"/>
  <c r="I272" i="23" s="1"/>
  <c r="H99" i="23"/>
  <c r="H229" i="23" s="1"/>
  <c r="H272" i="23" s="1"/>
  <c r="G99" i="23"/>
  <c r="G229" i="23" s="1"/>
  <c r="G272" i="23" s="1"/>
  <c r="F99" i="23"/>
  <c r="F229" i="23" s="1"/>
  <c r="F272" i="23" s="1"/>
  <c r="E99" i="23"/>
  <c r="E229" i="23" s="1"/>
  <c r="E272" i="23"/>
  <c r="D99" i="23"/>
  <c r="D229" i="23"/>
  <c r="D272" i="23"/>
  <c r="C99" i="23"/>
  <c r="C229" i="23"/>
  <c r="C272" i="23" s="1"/>
  <c r="B99" i="23"/>
  <c r="B229" i="23"/>
  <c r="B272" i="23" s="1"/>
  <c r="M98" i="23"/>
  <c r="M228" i="23"/>
  <c r="M271" i="23" s="1"/>
  <c r="L98" i="23"/>
  <c r="L228" i="23" s="1"/>
  <c r="L271" i="23" s="1"/>
  <c r="K98" i="23"/>
  <c r="K228" i="23" s="1"/>
  <c r="K271" i="23" s="1"/>
  <c r="J98" i="23"/>
  <c r="J228" i="23" s="1"/>
  <c r="J271" i="23" s="1"/>
  <c r="I98" i="23"/>
  <c r="I228" i="23" s="1"/>
  <c r="I271" i="23" s="1"/>
  <c r="H98" i="23"/>
  <c r="H228" i="23"/>
  <c r="H271" i="23" s="1"/>
  <c r="G98" i="23"/>
  <c r="G228" i="23"/>
  <c r="G271" i="23" s="1"/>
  <c r="F98" i="23"/>
  <c r="F228" i="23"/>
  <c r="F271" i="23" s="1"/>
  <c r="E98" i="23"/>
  <c r="E228" i="23" s="1"/>
  <c r="E271" i="23" s="1"/>
  <c r="D98" i="23"/>
  <c r="D228" i="23" s="1"/>
  <c r="D271" i="23" s="1"/>
  <c r="C98" i="23"/>
  <c r="C228" i="23" s="1"/>
  <c r="C271" i="23"/>
  <c r="B98" i="23"/>
  <c r="B228" i="23" s="1"/>
  <c r="B271" i="23" s="1"/>
  <c r="M97" i="23"/>
  <c r="M227" i="23" s="1"/>
  <c r="M270" i="23" s="1"/>
  <c r="L97" i="23"/>
  <c r="L227" i="23"/>
  <c r="L270" i="23" s="1"/>
  <c r="K97" i="23"/>
  <c r="K227" i="23"/>
  <c r="K270" i="23" s="1"/>
  <c r="J97" i="23"/>
  <c r="J227" i="23"/>
  <c r="J270" i="23" s="1"/>
  <c r="I97" i="23"/>
  <c r="I227" i="23" s="1"/>
  <c r="I270" i="23" s="1"/>
  <c r="H97" i="23"/>
  <c r="H227" i="23" s="1"/>
  <c r="H270" i="23" s="1"/>
  <c r="G97" i="23"/>
  <c r="G227" i="23" s="1"/>
  <c r="G270" i="23"/>
  <c r="F97" i="23"/>
  <c r="F227" i="23" s="1"/>
  <c r="F270" i="23" s="1"/>
  <c r="E97" i="23"/>
  <c r="E227" i="23" s="1"/>
  <c r="E270" i="23" s="1"/>
  <c r="D97" i="23"/>
  <c r="D227" i="23"/>
  <c r="D270" i="23" s="1"/>
  <c r="C97" i="23"/>
  <c r="C227" i="23"/>
  <c r="C270" i="23" s="1"/>
  <c r="B97" i="23"/>
  <c r="B227" i="23"/>
  <c r="B270" i="23" s="1"/>
  <c r="M96" i="23"/>
  <c r="M226" i="23" s="1"/>
  <c r="M269" i="23" s="1"/>
  <c r="L96" i="23"/>
  <c r="L226" i="23" s="1"/>
  <c r="L269" i="23" s="1"/>
  <c r="K96" i="23"/>
  <c r="K226" i="23" s="1"/>
  <c r="K269" i="23"/>
  <c r="J96" i="23"/>
  <c r="J226" i="23" s="1"/>
  <c r="J269" i="23" s="1"/>
  <c r="I96" i="23"/>
  <c r="I226" i="23" s="1"/>
  <c r="I269" i="23" s="1"/>
  <c r="H96" i="23"/>
  <c r="H226" i="23"/>
  <c r="H269" i="23" s="1"/>
  <c r="G96" i="23"/>
  <c r="G226" i="23"/>
  <c r="G269" i="23" s="1"/>
  <c r="F96" i="23"/>
  <c r="F226" i="23"/>
  <c r="F269" i="23" s="1"/>
  <c r="E96" i="23"/>
  <c r="E226" i="23" s="1"/>
  <c r="E269" i="23" s="1"/>
  <c r="D96" i="23"/>
  <c r="D226" i="23" s="1"/>
  <c r="D269" i="23" s="1"/>
  <c r="C96" i="23"/>
  <c r="C226" i="23" s="1"/>
  <c r="C269" i="23"/>
  <c r="B96" i="23"/>
  <c r="B226" i="23" s="1"/>
  <c r="B269" i="23" s="1"/>
  <c r="M95" i="23"/>
  <c r="M225" i="23" s="1"/>
  <c r="M268" i="23" s="1"/>
  <c r="L95" i="23"/>
  <c r="L225" i="23"/>
  <c r="L268" i="23" s="1"/>
  <c r="K95" i="23"/>
  <c r="K225" i="23"/>
  <c r="K268" i="23" s="1"/>
  <c r="J95" i="23"/>
  <c r="J225" i="23"/>
  <c r="J268" i="23" s="1"/>
  <c r="I95" i="23"/>
  <c r="I225" i="23" s="1"/>
  <c r="I268" i="23" s="1"/>
  <c r="H95" i="23"/>
  <c r="H225" i="23" s="1"/>
  <c r="H268" i="23" s="1"/>
  <c r="G95" i="23"/>
  <c r="G225" i="23" s="1"/>
  <c r="G268" i="23"/>
  <c r="F95" i="23"/>
  <c r="F225" i="23" s="1"/>
  <c r="F268" i="23" s="1"/>
  <c r="E95" i="23"/>
  <c r="E225" i="23" s="1"/>
  <c r="E268" i="23" s="1"/>
  <c r="D95" i="23"/>
  <c r="D225" i="23"/>
  <c r="D268" i="23" s="1"/>
  <c r="C95" i="23"/>
  <c r="C225" i="23"/>
  <c r="C268" i="23" s="1"/>
  <c r="B95" i="23"/>
  <c r="B225" i="23"/>
  <c r="B268" i="23" s="1"/>
  <c r="M94" i="23"/>
  <c r="M224" i="23" s="1"/>
  <c r="M267" i="23" s="1"/>
  <c r="L94" i="23"/>
  <c r="L224" i="23" s="1"/>
  <c r="L267" i="23" s="1"/>
  <c r="K94" i="23"/>
  <c r="K224" i="23" s="1"/>
  <c r="K267" i="23"/>
  <c r="J94" i="23"/>
  <c r="J224" i="23" s="1"/>
  <c r="J267" i="23" s="1"/>
  <c r="I94" i="23"/>
  <c r="I224" i="23" s="1"/>
  <c r="I267" i="23" s="1"/>
  <c r="H94" i="23"/>
  <c r="H224" i="23"/>
  <c r="H267" i="23" s="1"/>
  <c r="G94" i="23"/>
  <c r="G224" i="23"/>
  <c r="G267" i="23" s="1"/>
  <c r="F94" i="23"/>
  <c r="F224" i="23"/>
  <c r="F267" i="23" s="1"/>
  <c r="E94" i="23"/>
  <c r="E224" i="23" s="1"/>
  <c r="E267" i="23" s="1"/>
  <c r="D94" i="23"/>
  <c r="D224" i="23" s="1"/>
  <c r="D267" i="23" s="1"/>
  <c r="C94" i="23"/>
  <c r="C224" i="23" s="1"/>
  <c r="C267" i="23"/>
  <c r="B94" i="23"/>
  <c r="B224" i="23" s="1"/>
  <c r="B267" i="23" s="1"/>
  <c r="M93" i="23"/>
  <c r="M223" i="23" s="1"/>
  <c r="M266" i="23" s="1"/>
  <c r="L93" i="23"/>
  <c r="L223" i="23"/>
  <c r="L266" i="23" s="1"/>
  <c r="K93" i="23"/>
  <c r="K223" i="23"/>
  <c r="K266" i="23" s="1"/>
  <c r="J93" i="23"/>
  <c r="J223" i="23"/>
  <c r="J266" i="23" s="1"/>
  <c r="I93" i="23"/>
  <c r="I223" i="23"/>
  <c r="I266" i="23" s="1"/>
  <c r="H93" i="23"/>
  <c r="H223" i="23" s="1"/>
  <c r="H266" i="23" s="1"/>
  <c r="G93" i="23"/>
  <c r="G223" i="23"/>
  <c r="G266" i="23" s="1"/>
  <c r="F93" i="23"/>
  <c r="F223" i="23" s="1"/>
  <c r="F266" i="23" s="1"/>
  <c r="E93" i="23"/>
  <c r="E223" i="23" s="1"/>
  <c r="E266" i="23"/>
  <c r="D93" i="23"/>
  <c r="D223" i="23"/>
  <c r="D266" i="23" s="1"/>
  <c r="C93" i="23"/>
  <c r="C223" i="23"/>
  <c r="C266" i="23" s="1"/>
  <c r="B93" i="23"/>
  <c r="B223" i="23"/>
  <c r="B266" i="23" s="1"/>
  <c r="M92" i="23"/>
  <c r="M222" i="23"/>
  <c r="M265" i="23" s="1"/>
  <c r="M277" i="23" s="1"/>
  <c r="L92" i="23"/>
  <c r="L222" i="23" s="1"/>
  <c r="L265" i="23" s="1"/>
  <c r="L277" i="23" s="1"/>
  <c r="K92" i="23"/>
  <c r="K222" i="23" s="1"/>
  <c r="K265" i="23" s="1"/>
  <c r="K277" i="23" s="1"/>
  <c r="J92" i="23"/>
  <c r="J222" i="23" s="1"/>
  <c r="J265" i="23" s="1"/>
  <c r="I92" i="23"/>
  <c r="I222" i="23" s="1"/>
  <c r="I265" i="23" s="1"/>
  <c r="I277" i="23"/>
  <c r="H92" i="23"/>
  <c r="H222" i="23" s="1"/>
  <c r="H265" i="23"/>
  <c r="H277" i="23"/>
  <c r="G92" i="23"/>
  <c r="G222" i="23"/>
  <c r="G265" i="23" s="1"/>
  <c r="F92" i="23"/>
  <c r="F222" i="23" s="1"/>
  <c r="F265" i="23"/>
  <c r="E92" i="23"/>
  <c r="E222" i="23" s="1"/>
  <c r="E265" i="23" s="1"/>
  <c r="E277" i="23" s="1"/>
  <c r="D92" i="23"/>
  <c r="D222" i="23" s="1"/>
  <c r="D265" i="23" s="1"/>
  <c r="D277" i="23" s="1"/>
  <c r="C92" i="23"/>
  <c r="C222" i="23" s="1"/>
  <c r="C265" i="23" s="1"/>
  <c r="C277" i="23" s="1"/>
  <c r="B92" i="23"/>
  <c r="B222" i="23" s="1"/>
  <c r="B265" i="23" s="1"/>
  <c r="M85" i="23"/>
  <c r="L85" i="23"/>
  <c r="K85" i="23"/>
  <c r="J85" i="23"/>
  <c r="I85" i="23"/>
  <c r="H85" i="23"/>
  <c r="G85" i="23"/>
  <c r="F85" i="23"/>
  <c r="E85" i="23"/>
  <c r="D85" i="23"/>
  <c r="C85" i="23"/>
  <c r="B85" i="23"/>
  <c r="M42" i="23"/>
  <c r="L42" i="23"/>
  <c r="K42" i="23"/>
  <c r="J42" i="23"/>
  <c r="I42" i="23"/>
  <c r="H42" i="23"/>
  <c r="G42" i="23"/>
  <c r="F42" i="23"/>
  <c r="E42" i="23"/>
  <c r="D42" i="23"/>
  <c r="C42" i="23"/>
  <c r="B42" i="23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M125" i="22"/>
  <c r="M253" i="22" s="1"/>
  <c r="M298" i="22" s="1"/>
  <c r="L125" i="22"/>
  <c r="L253" i="22" s="1"/>
  <c r="L298" i="22" s="1"/>
  <c r="K125" i="22"/>
  <c r="K253" i="22" s="1"/>
  <c r="K298" i="22" s="1"/>
  <c r="J125" i="22"/>
  <c r="J253" i="22" s="1"/>
  <c r="J298" i="22" s="1"/>
  <c r="I125" i="22"/>
  <c r="I253" i="22" s="1"/>
  <c r="I298" i="22"/>
  <c r="H125" i="22"/>
  <c r="H253" i="22"/>
  <c r="H298" i="22" s="1"/>
  <c r="G125" i="22"/>
  <c r="G253" i="22"/>
  <c r="G298" i="22" s="1"/>
  <c r="F125" i="22"/>
  <c r="F253" i="22"/>
  <c r="F298" i="22" s="1"/>
  <c r="E125" i="22"/>
  <c r="E253" i="22" s="1"/>
  <c r="E298" i="22" s="1"/>
  <c r="D125" i="22"/>
  <c r="D253" i="22" s="1"/>
  <c r="D298" i="22" s="1"/>
  <c r="C125" i="22"/>
  <c r="C253" i="22" s="1"/>
  <c r="C298" i="22"/>
  <c r="B125" i="22"/>
  <c r="B253" i="22" s="1"/>
  <c r="B298" i="22"/>
  <c r="M124" i="22"/>
  <c r="M252" i="22" s="1"/>
  <c r="M297" i="22" s="1"/>
  <c r="L124" i="22"/>
  <c r="L252" i="22"/>
  <c r="L297" i="22" s="1"/>
  <c r="K124" i="22"/>
  <c r="K252" i="22"/>
  <c r="K297" i="22"/>
  <c r="J124" i="22"/>
  <c r="J252" i="22"/>
  <c r="J297" i="22" s="1"/>
  <c r="I124" i="22"/>
  <c r="I252" i="22" s="1"/>
  <c r="I297" i="22" s="1"/>
  <c r="H124" i="22"/>
  <c r="H252" i="22" s="1"/>
  <c r="H297" i="22" s="1"/>
  <c r="G124" i="22"/>
  <c r="G252" i="22"/>
  <c r="G297" i="22" s="1"/>
  <c r="F124" i="22"/>
  <c r="F252" i="22" s="1"/>
  <c r="F297" i="22"/>
  <c r="E124" i="22"/>
  <c r="E252" i="22" s="1"/>
  <c r="E297" i="22"/>
  <c r="D124" i="22"/>
  <c r="D252" i="22"/>
  <c r="D297" i="22" s="1"/>
  <c r="C124" i="22"/>
  <c r="C252" i="22"/>
  <c r="C297" i="22" s="1"/>
  <c r="B124" i="22"/>
  <c r="B252" i="22"/>
  <c r="B297" i="22" s="1"/>
  <c r="M123" i="22"/>
  <c r="M251" i="22"/>
  <c r="M296" i="22" s="1"/>
  <c r="L123" i="22"/>
  <c r="L251" i="22"/>
  <c r="L296" i="22" s="1"/>
  <c r="K123" i="22"/>
  <c r="K251" i="22"/>
  <c r="K296" i="22"/>
  <c r="J123" i="22"/>
  <c r="J251" i="22" s="1"/>
  <c r="J296" i="22"/>
  <c r="I123" i="22"/>
  <c r="I251" i="22" s="1"/>
  <c r="I296" i="22" s="1"/>
  <c r="H123" i="22"/>
  <c r="H251" i="22" s="1"/>
  <c r="H296" i="22" s="1"/>
  <c r="G123" i="22"/>
  <c r="G251" i="22" s="1"/>
  <c r="G296" i="22"/>
  <c r="F123" i="22"/>
  <c r="F251" i="22" s="1"/>
  <c r="F296" i="22" s="1"/>
  <c r="E123" i="22"/>
  <c r="E251" i="22" s="1"/>
  <c r="E296" i="22" s="1"/>
  <c r="D123" i="22"/>
  <c r="D251" i="22"/>
  <c r="D296" i="22" s="1"/>
  <c r="C123" i="22"/>
  <c r="C251" i="22"/>
  <c r="C296" i="22" s="1"/>
  <c r="B123" i="22"/>
  <c r="B251" i="22"/>
  <c r="B296" i="22" s="1"/>
  <c r="M122" i="22"/>
  <c r="M250" i="22"/>
  <c r="M295" i="22" s="1"/>
  <c r="L122" i="22"/>
  <c r="L250" i="22" s="1"/>
  <c r="L295" i="22" s="1"/>
  <c r="K122" i="22"/>
  <c r="K250" i="22" s="1"/>
  <c r="K295" i="22" s="1"/>
  <c r="J122" i="22"/>
  <c r="J250" i="22" s="1"/>
  <c r="J295" i="22" s="1"/>
  <c r="I122" i="22"/>
  <c r="I250" i="22"/>
  <c r="I295" i="22"/>
  <c r="H122" i="22"/>
  <c r="H250" i="22"/>
  <c r="H295" i="22" s="1"/>
  <c r="G122" i="22"/>
  <c r="G250" i="22"/>
  <c r="G295" i="22" s="1"/>
  <c r="F122" i="22"/>
  <c r="F250" i="22"/>
  <c r="F295" i="22" s="1"/>
  <c r="E122" i="22"/>
  <c r="E250" i="22"/>
  <c r="E295" i="22" s="1"/>
  <c r="D122" i="22"/>
  <c r="D250" i="22" s="1"/>
  <c r="D295" i="22" s="1"/>
  <c r="C122" i="22"/>
  <c r="C250" i="22" s="1"/>
  <c r="C295" i="22" s="1"/>
  <c r="B122" i="22"/>
  <c r="B250" i="22" s="1"/>
  <c r="B295" i="22" s="1"/>
  <c r="M121" i="22"/>
  <c r="M249" i="22" s="1"/>
  <c r="M294" i="22"/>
  <c r="L121" i="22"/>
  <c r="L249" i="22"/>
  <c r="L294" i="22"/>
  <c r="K121" i="22"/>
  <c r="K249" i="22"/>
  <c r="K294" i="22" s="1"/>
  <c r="J121" i="22"/>
  <c r="J249" i="22"/>
  <c r="J294" i="22" s="1"/>
  <c r="I121" i="22"/>
  <c r="I249" i="22" s="1"/>
  <c r="I294" i="22" s="1"/>
  <c r="H121" i="22"/>
  <c r="H249" i="22" s="1"/>
  <c r="H294" i="22" s="1"/>
  <c r="G121" i="22"/>
  <c r="G249" i="22" s="1"/>
  <c r="G294" i="22" s="1"/>
  <c r="F121" i="22"/>
  <c r="F249" i="22" s="1"/>
  <c r="F294" i="22" s="1"/>
  <c r="E121" i="22"/>
  <c r="E249" i="22" s="1"/>
  <c r="E294" i="22" s="1"/>
  <c r="D121" i="22"/>
  <c r="D249" i="22"/>
  <c r="D294" i="22"/>
  <c r="C121" i="22"/>
  <c r="C249" i="22"/>
  <c r="C294" i="22" s="1"/>
  <c r="B121" i="22"/>
  <c r="B249" i="22"/>
  <c r="B294" i="22" s="1"/>
  <c r="M120" i="22"/>
  <c r="M248" i="22"/>
  <c r="M293" i="22" s="1"/>
  <c r="L120" i="22"/>
  <c r="L248" i="22" s="1"/>
  <c r="L293" i="22" s="1"/>
  <c r="K120" i="22"/>
  <c r="K248" i="22" s="1"/>
  <c r="K293" i="22"/>
  <c r="J120" i="22"/>
  <c r="J248" i="22" s="1"/>
  <c r="J293" i="22" s="1"/>
  <c r="I120" i="22"/>
  <c r="I248" i="22" s="1"/>
  <c r="I293" i="22"/>
  <c r="H120" i="22"/>
  <c r="H248" i="22"/>
  <c r="H293" i="22" s="1"/>
  <c r="G120" i="22"/>
  <c r="G248" i="22"/>
  <c r="G293" i="22" s="1"/>
  <c r="F120" i="22"/>
  <c r="F248" i="22"/>
  <c r="F293" i="22" s="1"/>
  <c r="E120" i="22"/>
  <c r="E248" i="22" s="1"/>
  <c r="E293" i="22" s="1"/>
  <c r="D120" i="22"/>
  <c r="D248" i="22" s="1"/>
  <c r="D293" i="22" s="1"/>
  <c r="C120" i="22"/>
  <c r="C248" i="22" s="1"/>
  <c r="C293" i="22"/>
  <c r="B120" i="22"/>
  <c r="B248" i="22" s="1"/>
  <c r="B293" i="22" s="1"/>
  <c r="M119" i="22"/>
  <c r="M247" i="22" s="1"/>
  <c r="M292" i="22" s="1"/>
  <c r="L119" i="22"/>
  <c r="L247" i="22"/>
  <c r="L292" i="22"/>
  <c r="K119" i="22"/>
  <c r="K247" i="22"/>
  <c r="K292" i="22" s="1"/>
  <c r="J119" i="22"/>
  <c r="J247" i="22"/>
  <c r="J292" i="22" s="1"/>
  <c r="I119" i="22"/>
  <c r="I247" i="22"/>
  <c r="I292" i="22" s="1"/>
  <c r="H119" i="22"/>
  <c r="H247" i="22" s="1"/>
  <c r="H292" i="22" s="1"/>
  <c r="G119" i="22"/>
  <c r="G247" i="22" s="1"/>
  <c r="G292" i="22" s="1"/>
  <c r="F119" i="22"/>
  <c r="F247" i="22" s="1"/>
  <c r="F292" i="22" s="1"/>
  <c r="E119" i="22"/>
  <c r="E247" i="22" s="1"/>
  <c r="E292" i="22" s="1"/>
  <c r="D119" i="22"/>
  <c r="D247" i="22"/>
  <c r="D292" i="22"/>
  <c r="C119" i="22"/>
  <c r="C247" i="22"/>
  <c r="C292" i="22" s="1"/>
  <c r="B119" i="22"/>
  <c r="B247" i="22"/>
  <c r="B292" i="22" s="1"/>
  <c r="M118" i="22"/>
  <c r="M246" i="22" s="1"/>
  <c r="M291" i="22" s="1"/>
  <c r="L118" i="22"/>
  <c r="L246" i="22" s="1"/>
  <c r="L291" i="22" s="1"/>
  <c r="K118" i="22"/>
  <c r="K246" i="22" s="1"/>
  <c r="K291" i="22"/>
  <c r="J118" i="22"/>
  <c r="J246" i="22" s="1"/>
  <c r="J291" i="22" s="1"/>
  <c r="I118" i="22"/>
  <c r="I246" i="22" s="1"/>
  <c r="I291" i="22"/>
  <c r="H118" i="22"/>
  <c r="H246" i="22"/>
  <c r="H291" i="22"/>
  <c r="G118" i="22"/>
  <c r="G246" i="22"/>
  <c r="G291" i="22" s="1"/>
  <c r="F118" i="22"/>
  <c r="F246" i="22"/>
  <c r="F291" i="22" s="1"/>
  <c r="E118" i="22"/>
  <c r="E246" i="22" s="1"/>
  <c r="E291" i="22" s="1"/>
  <c r="D118" i="22"/>
  <c r="D246" i="22" s="1"/>
  <c r="D291" i="22" s="1"/>
  <c r="C118" i="22"/>
  <c r="C246" i="22" s="1"/>
  <c r="C291" i="22"/>
  <c r="B118" i="22"/>
  <c r="B246" i="22" s="1"/>
  <c r="B291" i="22" s="1"/>
  <c r="M117" i="22"/>
  <c r="M245" i="22" s="1"/>
  <c r="M290" i="22"/>
  <c r="L117" i="22"/>
  <c r="L245" i="22"/>
  <c r="L290" i="22" s="1"/>
  <c r="K117" i="22"/>
  <c r="K245" i="22"/>
  <c r="K290" i="22" s="1"/>
  <c r="J117" i="22"/>
  <c r="J245" i="22"/>
  <c r="J290" i="22" s="1"/>
  <c r="I117" i="22"/>
  <c r="I245" i="22"/>
  <c r="I290" i="22" s="1"/>
  <c r="H117" i="22"/>
  <c r="H245" i="22" s="1"/>
  <c r="H290" i="22" s="1"/>
  <c r="G117" i="22"/>
  <c r="G245" i="22" s="1"/>
  <c r="G290" i="22"/>
  <c r="F117" i="22"/>
  <c r="F245" i="22" s="1"/>
  <c r="F290" i="22" s="1"/>
  <c r="E117" i="22"/>
  <c r="E245" i="22" s="1"/>
  <c r="E290" i="22" s="1"/>
  <c r="D117" i="22"/>
  <c r="D245" i="22"/>
  <c r="D290" i="22" s="1"/>
  <c r="C117" i="22"/>
  <c r="C245" i="22"/>
  <c r="C290" i="22" s="1"/>
  <c r="B117" i="22"/>
  <c r="B245" i="22"/>
  <c r="B290" i="22" s="1"/>
  <c r="M116" i="22"/>
  <c r="M244" i="22"/>
  <c r="M289" i="22" s="1"/>
  <c r="L116" i="22"/>
  <c r="L244" i="22" s="1"/>
  <c r="L289" i="22" s="1"/>
  <c r="K116" i="22"/>
  <c r="K244" i="22" s="1"/>
  <c r="K289" i="22" s="1"/>
  <c r="J116" i="22"/>
  <c r="J244" i="22" s="1"/>
  <c r="J289" i="22" s="1"/>
  <c r="I116" i="22"/>
  <c r="I244" i="22" s="1"/>
  <c r="I289" i="22"/>
  <c r="H116" i="22"/>
  <c r="H244" i="22"/>
  <c r="H289" i="22" s="1"/>
  <c r="G116" i="22"/>
  <c r="G244" i="22" s="1"/>
  <c r="G289" i="22" s="1"/>
  <c r="F116" i="22"/>
  <c r="F244" i="22"/>
  <c r="F289" i="22" s="1"/>
  <c r="E116" i="22"/>
  <c r="E244" i="22"/>
  <c r="E289" i="22" s="1"/>
  <c r="D116" i="22"/>
  <c r="D244" i="22"/>
  <c r="D289" i="22" s="1"/>
  <c r="C116" i="22"/>
  <c r="C244" i="22" s="1"/>
  <c r="C289" i="22" s="1"/>
  <c r="B116" i="22"/>
  <c r="B244" i="22" s="1"/>
  <c r="B289" i="22" s="1"/>
  <c r="M115" i="22"/>
  <c r="M243" i="22" s="1"/>
  <c r="M288" i="22"/>
  <c r="L115" i="22"/>
  <c r="L243" i="22"/>
  <c r="L288" i="22"/>
  <c r="K115" i="22"/>
  <c r="K243" i="22" s="1"/>
  <c r="K288" i="22" s="1"/>
  <c r="J115" i="22"/>
  <c r="J243" i="22"/>
  <c r="J288" i="22" s="1"/>
  <c r="I115" i="22"/>
  <c r="I243" i="22"/>
  <c r="I288" i="22" s="1"/>
  <c r="H115" i="22"/>
  <c r="H243" i="22" s="1"/>
  <c r="H288" i="22" s="1"/>
  <c r="G115" i="22"/>
  <c r="G243" i="22" s="1"/>
  <c r="G288" i="22"/>
  <c r="F115" i="22"/>
  <c r="F243" i="22" s="1"/>
  <c r="F288" i="22" s="1"/>
  <c r="E115" i="22"/>
  <c r="E243" i="22" s="1"/>
  <c r="E288" i="22" s="1"/>
  <c r="D115" i="22"/>
  <c r="D243" i="22"/>
  <c r="D288" i="22"/>
  <c r="C115" i="22"/>
  <c r="C243" i="22" s="1"/>
  <c r="C288" i="22" s="1"/>
  <c r="B115" i="22"/>
  <c r="B243" i="22"/>
  <c r="B288" i="22" s="1"/>
  <c r="M114" i="22"/>
  <c r="M242" i="22" s="1"/>
  <c r="M287" i="22" s="1"/>
  <c r="M299" i="22" s="1"/>
  <c r="L114" i="22"/>
  <c r="L242" i="22"/>
  <c r="L287" i="22"/>
  <c r="K114" i="22"/>
  <c r="K242" i="22"/>
  <c r="K287" i="22" s="1"/>
  <c r="J114" i="22"/>
  <c r="J242" i="22"/>
  <c r="J287" i="22"/>
  <c r="I114" i="22"/>
  <c r="I242" i="22"/>
  <c r="I287" i="22" s="1"/>
  <c r="H114" i="22"/>
  <c r="H242" i="22"/>
  <c r="H287" i="22"/>
  <c r="G114" i="22"/>
  <c r="G242" i="22" s="1"/>
  <c r="G287" i="22" s="1"/>
  <c r="F114" i="22"/>
  <c r="F242" i="22"/>
  <c r="F287" i="22"/>
  <c r="E114" i="22"/>
  <c r="E242" i="22" s="1"/>
  <c r="E287" i="22" s="1"/>
  <c r="D114" i="22"/>
  <c r="D242" i="22"/>
  <c r="D287" i="22"/>
  <c r="C114" i="22"/>
  <c r="C242" i="22"/>
  <c r="C287" i="22" s="1"/>
  <c r="B114" i="22"/>
  <c r="B242" i="22"/>
  <c r="B287" i="22"/>
  <c r="M113" i="22"/>
  <c r="M241" i="22" s="1"/>
  <c r="M285" i="22" s="1"/>
  <c r="L113" i="22"/>
  <c r="L241" i="22"/>
  <c r="L285" i="22"/>
  <c r="K113" i="22"/>
  <c r="K241" i="22" s="1"/>
  <c r="K285" i="22"/>
  <c r="J113" i="22"/>
  <c r="J241" i="22" s="1"/>
  <c r="J285" i="22" s="1"/>
  <c r="I113" i="22"/>
  <c r="I241" i="22"/>
  <c r="I285" i="22"/>
  <c r="H113" i="22"/>
  <c r="H241" i="22"/>
  <c r="H285" i="22"/>
  <c r="G113" i="22"/>
  <c r="G241" i="22" s="1"/>
  <c r="G285" i="22" s="1"/>
  <c r="F113" i="22"/>
  <c r="F241" i="22"/>
  <c r="F285" i="22" s="1"/>
  <c r="E113" i="22"/>
  <c r="E241" i="22" s="1"/>
  <c r="E285" i="22" s="1"/>
  <c r="D113" i="22"/>
  <c r="D241" i="22"/>
  <c r="D285" i="22"/>
  <c r="C113" i="22"/>
  <c r="C241" i="22" s="1"/>
  <c r="C285" i="22" s="1"/>
  <c r="B113" i="22"/>
  <c r="B241" i="22" s="1"/>
  <c r="B285" i="22" s="1"/>
  <c r="M112" i="22"/>
  <c r="M240" i="22"/>
  <c r="M284" i="22"/>
  <c r="L112" i="22"/>
  <c r="L240" i="22"/>
  <c r="L284" i="22"/>
  <c r="K112" i="22"/>
  <c r="K240" i="22" s="1"/>
  <c r="K284" i="22" s="1"/>
  <c r="J112" i="22"/>
  <c r="J240" i="22"/>
  <c r="J284" i="22" s="1"/>
  <c r="I112" i="22"/>
  <c r="I240" i="22" s="1"/>
  <c r="I284" i="22" s="1"/>
  <c r="H112" i="22"/>
  <c r="H240" i="22"/>
  <c r="H284" i="22" s="1"/>
  <c r="G112" i="22"/>
  <c r="G240" i="22" s="1"/>
  <c r="G284" i="22" s="1"/>
  <c r="F112" i="22"/>
  <c r="F240" i="22" s="1"/>
  <c r="F284" i="22" s="1"/>
  <c r="E112" i="22"/>
  <c r="E240" i="22" s="1"/>
  <c r="E284" i="22" s="1"/>
  <c r="D112" i="22"/>
  <c r="D240" i="22"/>
  <c r="D284" i="22"/>
  <c r="C112" i="22"/>
  <c r="C240" i="22"/>
  <c r="C284" i="22" s="1"/>
  <c r="B112" i="22"/>
  <c r="B240" i="22"/>
  <c r="B284" i="22" s="1"/>
  <c r="M111" i="22"/>
  <c r="M239" i="22" s="1"/>
  <c r="M283" i="22" s="1"/>
  <c r="L111" i="22"/>
  <c r="L239" i="22" s="1"/>
  <c r="L283" i="22" s="1"/>
  <c r="K111" i="22"/>
  <c r="K239" i="22" s="1"/>
  <c r="K283" i="22"/>
  <c r="J111" i="22"/>
  <c r="J239" i="22" s="1"/>
  <c r="J283" i="22" s="1"/>
  <c r="I111" i="22"/>
  <c r="I239" i="22" s="1"/>
  <c r="I283" i="22"/>
  <c r="H111" i="22"/>
  <c r="H239" i="22"/>
  <c r="H283" i="22"/>
  <c r="G111" i="22"/>
  <c r="G239" i="22"/>
  <c r="G283" i="22" s="1"/>
  <c r="F111" i="22"/>
  <c r="F239" i="22"/>
  <c r="F283" i="22" s="1"/>
  <c r="E111" i="22"/>
  <c r="E239" i="22" s="1"/>
  <c r="E283" i="22" s="1"/>
  <c r="D111" i="22"/>
  <c r="D239" i="22" s="1"/>
  <c r="D283" i="22" s="1"/>
  <c r="C111" i="22"/>
  <c r="C239" i="22" s="1"/>
  <c r="C283" i="22"/>
  <c r="B111" i="22"/>
  <c r="B239" i="22" s="1"/>
  <c r="B283" i="22" s="1"/>
  <c r="M110" i="22"/>
  <c r="M238" i="22" s="1"/>
  <c r="M282" i="22"/>
  <c r="L110" i="22"/>
  <c r="L238" i="22"/>
  <c r="L282" i="22" s="1"/>
  <c r="K110" i="22"/>
  <c r="K238" i="22"/>
  <c r="K282" i="22" s="1"/>
  <c r="J110" i="22"/>
  <c r="J238" i="22"/>
  <c r="J282" i="22" s="1"/>
  <c r="I110" i="22"/>
  <c r="I238" i="22" s="1"/>
  <c r="I282" i="22" s="1"/>
  <c r="H110" i="22"/>
  <c r="H238" i="22" s="1"/>
  <c r="H282" i="22" s="1"/>
  <c r="G110" i="22"/>
  <c r="G238" i="22" s="1"/>
  <c r="G282" i="22"/>
  <c r="F110" i="22"/>
  <c r="F238" i="22" s="1"/>
  <c r="F282" i="22" s="1"/>
  <c r="E110" i="22"/>
  <c r="E238" i="22" s="1"/>
  <c r="E282" i="22" s="1"/>
  <c r="D110" i="22"/>
  <c r="D238" i="22"/>
  <c r="D282" i="22" s="1"/>
  <c r="C110" i="22"/>
  <c r="C238" i="22"/>
  <c r="C282" i="22" s="1"/>
  <c r="B110" i="22"/>
  <c r="B238" i="22"/>
  <c r="B282" i="22" s="1"/>
  <c r="M109" i="22"/>
  <c r="M237" i="22"/>
  <c r="M281" i="22" s="1"/>
  <c r="L109" i="22"/>
  <c r="L237" i="22" s="1"/>
  <c r="L281" i="22" s="1"/>
  <c r="K109" i="22"/>
  <c r="K237" i="22" s="1"/>
  <c r="K281" i="22" s="1"/>
  <c r="J109" i="22"/>
  <c r="J237" i="22" s="1"/>
  <c r="J281" i="22" s="1"/>
  <c r="I109" i="22"/>
  <c r="I237" i="22" s="1"/>
  <c r="I281" i="22"/>
  <c r="H109" i="22"/>
  <c r="H237" i="22"/>
  <c r="H281" i="22" s="1"/>
  <c r="G109" i="22"/>
  <c r="G237" i="22"/>
  <c r="G281" i="22" s="1"/>
  <c r="F109" i="22"/>
  <c r="F237" i="22"/>
  <c r="F281" i="22" s="1"/>
  <c r="E109" i="22"/>
  <c r="E237" i="22" s="1"/>
  <c r="E281" i="22" s="1"/>
  <c r="D109" i="22"/>
  <c r="D237" i="22" s="1"/>
  <c r="D281" i="22" s="1"/>
  <c r="C109" i="22"/>
  <c r="C237" i="22" s="1"/>
  <c r="C281" i="22" s="1"/>
  <c r="B109" i="22"/>
  <c r="B237" i="22" s="1"/>
  <c r="B281" i="22" s="1"/>
  <c r="M108" i="22"/>
  <c r="M236" i="22" s="1"/>
  <c r="M280" i="22"/>
  <c r="L108" i="22"/>
  <c r="L236" i="22"/>
  <c r="L280" i="22"/>
  <c r="K108" i="22"/>
  <c r="K236" i="22"/>
  <c r="K280" i="22" s="1"/>
  <c r="J108" i="22"/>
  <c r="J236" i="22"/>
  <c r="J280" i="22" s="1"/>
  <c r="I108" i="22"/>
  <c r="I236" i="22"/>
  <c r="I280" i="22" s="1"/>
  <c r="H108" i="22"/>
  <c r="H236" i="22" s="1"/>
  <c r="H280" i="22" s="1"/>
  <c r="G108" i="22"/>
  <c r="G236" i="22" s="1"/>
  <c r="G280" i="22"/>
  <c r="F108" i="22"/>
  <c r="F236" i="22" s="1"/>
  <c r="F280" i="22" s="1"/>
  <c r="E108" i="22"/>
  <c r="E236" i="22" s="1"/>
  <c r="E280" i="22"/>
  <c r="D108" i="22"/>
  <c r="D236" i="22"/>
  <c r="D280" i="22" s="1"/>
  <c r="C108" i="22"/>
  <c r="C236" i="22"/>
  <c r="C280" i="22" s="1"/>
  <c r="B108" i="22"/>
  <c r="B236" i="22"/>
  <c r="B280" i="22" s="1"/>
  <c r="M107" i="22"/>
  <c r="M235" i="22"/>
  <c r="M279" i="22" s="1"/>
  <c r="L107" i="22"/>
  <c r="L235" i="22" s="1"/>
  <c r="L279" i="22" s="1"/>
  <c r="K107" i="22"/>
  <c r="K235" i="22" s="1"/>
  <c r="K279" i="22"/>
  <c r="J107" i="22"/>
  <c r="J235" i="22" s="1"/>
  <c r="J279" i="22" s="1"/>
  <c r="I107" i="22"/>
  <c r="I235" i="22" s="1"/>
  <c r="I279" i="22" s="1"/>
  <c r="H107" i="22"/>
  <c r="H235" i="22"/>
  <c r="H279" i="22"/>
  <c r="G107" i="22"/>
  <c r="G235" i="22"/>
  <c r="G279" i="22" s="1"/>
  <c r="F107" i="22"/>
  <c r="F235" i="22"/>
  <c r="F279" i="22" s="1"/>
  <c r="E107" i="22"/>
  <c r="E235" i="22"/>
  <c r="E279" i="22" s="1"/>
  <c r="D107" i="22"/>
  <c r="D235" i="22" s="1"/>
  <c r="D279" i="22" s="1"/>
  <c r="C107" i="22"/>
  <c r="C235" i="22" s="1"/>
  <c r="C279" i="22" s="1"/>
  <c r="B107" i="22"/>
  <c r="B235" i="22" s="1"/>
  <c r="B279" i="22" s="1"/>
  <c r="M106" i="22"/>
  <c r="M234" i="22" s="1"/>
  <c r="M278" i="22" s="1"/>
  <c r="L106" i="22"/>
  <c r="L234" i="22"/>
  <c r="L278" i="22"/>
  <c r="K106" i="22"/>
  <c r="K234" i="22"/>
  <c r="K278" i="22" s="1"/>
  <c r="J106" i="22"/>
  <c r="J234" i="22"/>
  <c r="J278" i="22" s="1"/>
  <c r="I106" i="22"/>
  <c r="I234" i="22" s="1"/>
  <c r="I278" i="22" s="1"/>
  <c r="H106" i="22"/>
  <c r="H234" i="22" s="1"/>
  <c r="H278" i="22" s="1"/>
  <c r="G106" i="22"/>
  <c r="G234" i="22" s="1"/>
  <c r="G278" i="22"/>
  <c r="F106" i="22"/>
  <c r="F234" i="22" s="1"/>
  <c r="F278" i="22" s="1"/>
  <c r="E106" i="22"/>
  <c r="E234" i="22" s="1"/>
  <c r="E278" i="22"/>
  <c r="D106" i="22"/>
  <c r="D234" i="22"/>
  <c r="D278" i="22"/>
  <c r="C106" i="22"/>
  <c r="C234" i="22"/>
  <c r="C278" i="22" s="1"/>
  <c r="B106" i="22"/>
  <c r="B234" i="22"/>
  <c r="B278" i="22" s="1"/>
  <c r="M105" i="22"/>
  <c r="M233" i="22" s="1"/>
  <c r="M277" i="22" s="1"/>
  <c r="L105" i="22"/>
  <c r="L233" i="22" s="1"/>
  <c r="L277" i="22" s="1"/>
  <c r="K105" i="22"/>
  <c r="K233" i="22" s="1"/>
  <c r="K277" i="22"/>
  <c r="J105" i="22"/>
  <c r="J233" i="22" s="1"/>
  <c r="J277" i="22" s="1"/>
  <c r="I105" i="22"/>
  <c r="I233" i="22" s="1"/>
  <c r="I277" i="22"/>
  <c r="H105" i="22"/>
  <c r="H233" i="22"/>
  <c r="H277" i="22" s="1"/>
  <c r="G105" i="22"/>
  <c r="G233" i="22"/>
  <c r="G277" i="22" s="1"/>
  <c r="F105" i="22"/>
  <c r="F233" i="22"/>
  <c r="F277" i="22" s="1"/>
  <c r="E105" i="22"/>
  <c r="E233" i="22" s="1"/>
  <c r="E277" i="22" s="1"/>
  <c r="D105" i="22"/>
  <c r="D233" i="22" s="1"/>
  <c r="D277" i="22" s="1"/>
  <c r="C105" i="22"/>
  <c r="C233" i="22" s="1"/>
  <c r="C277" i="22"/>
  <c r="B105" i="22"/>
  <c r="B233" i="22" s="1"/>
  <c r="B277" i="22" s="1"/>
  <c r="M104" i="22"/>
  <c r="M232" i="22" s="1"/>
  <c r="M276" i="22" s="1"/>
  <c r="L104" i="22"/>
  <c r="L232" i="22"/>
  <c r="L276" i="22" s="1"/>
  <c r="K104" i="22"/>
  <c r="K232" i="22"/>
  <c r="K276" i="22" s="1"/>
  <c r="J104" i="22"/>
  <c r="J232" i="22"/>
  <c r="J276" i="22" s="1"/>
  <c r="I104" i="22"/>
  <c r="I232" i="22"/>
  <c r="I276" i="22" s="1"/>
  <c r="H104" i="22"/>
  <c r="H232" i="22" s="1"/>
  <c r="H276" i="22" s="1"/>
  <c r="G104" i="22"/>
  <c r="G232" i="22" s="1"/>
  <c r="G276" i="22" s="1"/>
  <c r="F104" i="22"/>
  <c r="F232" i="22" s="1"/>
  <c r="F276" i="22" s="1"/>
  <c r="E104" i="22"/>
  <c r="E232" i="22" s="1"/>
  <c r="E276" i="22"/>
  <c r="D104" i="22"/>
  <c r="D232" i="22"/>
  <c r="D276" i="22" s="1"/>
  <c r="C104" i="22"/>
  <c r="C232" i="22"/>
  <c r="C276" i="22" s="1"/>
  <c r="B104" i="22"/>
  <c r="B232" i="22"/>
  <c r="B276" i="22" s="1"/>
  <c r="M103" i="22"/>
  <c r="M231" i="22" s="1"/>
  <c r="M275" i="22" s="1"/>
  <c r="L103" i="22"/>
  <c r="L231" i="22" s="1"/>
  <c r="L275" i="22" s="1"/>
  <c r="K103" i="22"/>
  <c r="K231" i="22" s="1"/>
  <c r="K275" i="22" s="1"/>
  <c r="J103" i="22"/>
  <c r="J231" i="22" s="1"/>
  <c r="J275" i="22" s="1"/>
  <c r="I103" i="22"/>
  <c r="I231" i="22" s="1"/>
  <c r="I275" i="22"/>
  <c r="H103" i="22"/>
  <c r="H231" i="22"/>
  <c r="H275" i="22"/>
  <c r="G103" i="22"/>
  <c r="G231" i="22"/>
  <c r="G275" i="22" s="1"/>
  <c r="F103" i="22"/>
  <c r="F231" i="22"/>
  <c r="F275" i="22" s="1"/>
  <c r="E103" i="22"/>
  <c r="E231" i="22"/>
  <c r="E275" i="22" s="1"/>
  <c r="D103" i="22"/>
  <c r="D231" i="22" s="1"/>
  <c r="D275" i="22" s="1"/>
  <c r="C103" i="22"/>
  <c r="C231" i="22" s="1"/>
  <c r="C275" i="22" s="1"/>
  <c r="B103" i="22"/>
  <c r="B231" i="22" s="1"/>
  <c r="B275" i="22" s="1"/>
  <c r="M102" i="22"/>
  <c r="M230" i="22" s="1"/>
  <c r="M274" i="22" s="1"/>
  <c r="L102" i="22"/>
  <c r="L230" i="22"/>
  <c r="L274" i="22" s="1"/>
  <c r="K102" i="22"/>
  <c r="K230" i="22" s="1"/>
  <c r="K274" i="22"/>
  <c r="J102" i="22"/>
  <c r="J230" i="22" s="1"/>
  <c r="J274" i="22" s="1"/>
  <c r="J286" i="22" s="1"/>
  <c r="I102" i="22"/>
  <c r="I230" i="22" s="1"/>
  <c r="I274" i="22" s="1"/>
  <c r="H102" i="22"/>
  <c r="H230" i="22"/>
  <c r="H274" i="22" s="1"/>
  <c r="G102" i="22"/>
  <c r="G230" i="22" s="1"/>
  <c r="G274" i="22"/>
  <c r="F102" i="22"/>
  <c r="F230" i="22" s="1"/>
  <c r="F274" i="22" s="1"/>
  <c r="E102" i="22"/>
  <c r="E230" i="22" s="1"/>
  <c r="E274" i="22" s="1"/>
  <c r="D102" i="22"/>
  <c r="D230" i="22"/>
  <c r="D274" i="22" s="1"/>
  <c r="C102" i="22"/>
  <c r="C230" i="22" s="1"/>
  <c r="C274" i="22"/>
  <c r="B102" i="22"/>
  <c r="B230" i="22" s="1"/>
  <c r="B274" i="22" s="1"/>
  <c r="M101" i="22"/>
  <c r="M229" i="22" s="1"/>
  <c r="M272" i="22" s="1"/>
  <c r="L101" i="22"/>
  <c r="L229" i="22"/>
  <c r="L272" i="22" s="1"/>
  <c r="K101" i="22"/>
  <c r="K229" i="22"/>
  <c r="K272" i="22" s="1"/>
  <c r="J101" i="22"/>
  <c r="J229" i="22"/>
  <c r="J272" i="22" s="1"/>
  <c r="I101" i="22"/>
  <c r="I229" i="22"/>
  <c r="I272" i="22" s="1"/>
  <c r="H101" i="22"/>
  <c r="H229" i="22" s="1"/>
  <c r="H272" i="22" s="1"/>
  <c r="G101" i="22"/>
  <c r="G229" i="22" s="1"/>
  <c r="G272" i="22"/>
  <c r="F101" i="22"/>
  <c r="F229" i="22" s="1"/>
  <c r="F272" i="22" s="1"/>
  <c r="E101" i="22"/>
  <c r="E229" i="22" s="1"/>
  <c r="E272" i="22" s="1"/>
  <c r="D101" i="22"/>
  <c r="D229" i="22"/>
  <c r="D272" i="22"/>
  <c r="C101" i="22"/>
  <c r="C229" i="22"/>
  <c r="C272" i="22" s="1"/>
  <c r="B101" i="22"/>
  <c r="B229" i="22"/>
  <c r="B272" i="22" s="1"/>
  <c r="M100" i="22"/>
  <c r="M228" i="22" s="1"/>
  <c r="M271" i="22" s="1"/>
  <c r="L100" i="22"/>
  <c r="L228" i="22" s="1"/>
  <c r="L271" i="22" s="1"/>
  <c r="K100" i="22"/>
  <c r="K228" i="22" s="1"/>
  <c r="K271" i="22" s="1"/>
  <c r="J100" i="22"/>
  <c r="J228" i="22" s="1"/>
  <c r="J271" i="22" s="1"/>
  <c r="I100" i="22"/>
  <c r="I228" i="22" s="1"/>
  <c r="I271" i="22" s="1"/>
  <c r="H100" i="22"/>
  <c r="H228" i="22"/>
  <c r="H271" i="22"/>
  <c r="G100" i="22"/>
  <c r="G228" i="22"/>
  <c r="G271" i="22" s="1"/>
  <c r="F100" i="22"/>
  <c r="F228" i="22"/>
  <c r="F271" i="22" s="1"/>
  <c r="E100" i="22"/>
  <c r="E228" i="22" s="1"/>
  <c r="E271" i="22" s="1"/>
  <c r="D100" i="22"/>
  <c r="D228" i="22" s="1"/>
  <c r="D271" i="22" s="1"/>
  <c r="C100" i="22"/>
  <c r="C228" i="22" s="1"/>
  <c r="C271" i="22"/>
  <c r="B100" i="22"/>
  <c r="B228" i="22" s="1"/>
  <c r="B271" i="22" s="1"/>
  <c r="M99" i="22"/>
  <c r="M227" i="22" s="1"/>
  <c r="M270" i="22"/>
  <c r="L99" i="22"/>
  <c r="L227" i="22"/>
  <c r="L270" i="22"/>
  <c r="K99" i="22"/>
  <c r="K227" i="22"/>
  <c r="K270" i="22" s="1"/>
  <c r="J99" i="22"/>
  <c r="J227" i="22"/>
  <c r="J270" i="22" s="1"/>
  <c r="I99" i="22"/>
  <c r="I227" i="22" s="1"/>
  <c r="I270" i="22" s="1"/>
  <c r="H99" i="22"/>
  <c r="H227" i="22" s="1"/>
  <c r="H270" i="22" s="1"/>
  <c r="G99" i="22"/>
  <c r="G227" i="22" s="1"/>
  <c r="G270" i="22"/>
  <c r="F99" i="22"/>
  <c r="F227" i="22" s="1"/>
  <c r="F270" i="22" s="1"/>
  <c r="E99" i="22"/>
  <c r="E227" i="22" s="1"/>
  <c r="E270" i="22"/>
  <c r="D99" i="22"/>
  <c r="D227" i="22"/>
  <c r="D270" i="22" s="1"/>
  <c r="C99" i="22"/>
  <c r="C227" i="22"/>
  <c r="C270" i="22" s="1"/>
  <c r="B99" i="22"/>
  <c r="B227" i="22"/>
  <c r="B270" i="22" s="1"/>
  <c r="M98" i="22"/>
  <c r="M226" i="22" s="1"/>
  <c r="M269" i="22" s="1"/>
  <c r="L98" i="22"/>
  <c r="L226" i="22" s="1"/>
  <c r="L269" i="22" s="1"/>
  <c r="K98" i="22"/>
  <c r="K226" i="22" s="1"/>
  <c r="K269" i="22" s="1"/>
  <c r="J98" i="22"/>
  <c r="J226" i="22" s="1"/>
  <c r="J269" i="22" s="1"/>
  <c r="I98" i="22"/>
  <c r="I226" i="22" s="1"/>
  <c r="I269" i="22" s="1"/>
  <c r="H98" i="22"/>
  <c r="H226" i="22"/>
  <c r="H269" i="22" s="1"/>
  <c r="G98" i="22"/>
  <c r="G226" i="22"/>
  <c r="G269" i="22" s="1"/>
  <c r="F98" i="22"/>
  <c r="F226" i="22"/>
  <c r="F269" i="22" s="1"/>
  <c r="E98" i="22"/>
  <c r="E226" i="22"/>
  <c r="E269" i="22" s="1"/>
  <c r="D98" i="22"/>
  <c r="D226" i="22" s="1"/>
  <c r="D269" i="22" s="1"/>
  <c r="C98" i="22"/>
  <c r="C226" i="22" s="1"/>
  <c r="C269" i="22" s="1"/>
  <c r="B98" i="22"/>
  <c r="B226" i="22" s="1"/>
  <c r="B269" i="22" s="1"/>
  <c r="M97" i="22"/>
  <c r="M225" i="22" s="1"/>
  <c r="M268" i="22"/>
  <c r="L97" i="22"/>
  <c r="L225" i="22"/>
  <c r="L268" i="22" s="1"/>
  <c r="K97" i="22"/>
  <c r="K225" i="22"/>
  <c r="K268" i="22" s="1"/>
  <c r="J97" i="22"/>
  <c r="J225" i="22"/>
  <c r="J268" i="22" s="1"/>
  <c r="I97" i="22"/>
  <c r="I225" i="22" s="1"/>
  <c r="I268" i="22" s="1"/>
  <c r="H97" i="22"/>
  <c r="H225" i="22" s="1"/>
  <c r="H268" i="22" s="1"/>
  <c r="G97" i="22"/>
  <c r="G225" i="22" s="1"/>
  <c r="G268" i="22" s="1"/>
  <c r="F97" i="22"/>
  <c r="F225" i="22" s="1"/>
  <c r="F268" i="22" s="1"/>
  <c r="E97" i="22"/>
  <c r="E225" i="22" s="1"/>
  <c r="E268" i="22"/>
  <c r="D97" i="22"/>
  <c r="D225" i="22"/>
  <c r="D268" i="22"/>
  <c r="C97" i="22"/>
  <c r="C225" i="22"/>
  <c r="C268" i="22" s="1"/>
  <c r="B97" i="22"/>
  <c r="B225" i="22"/>
  <c r="B268" i="22" s="1"/>
  <c r="M96" i="22"/>
  <c r="M224" i="22"/>
  <c r="M267" i="22" s="1"/>
  <c r="L96" i="22"/>
  <c r="L224" i="22" s="1"/>
  <c r="L267" i="22" s="1"/>
  <c r="K96" i="22"/>
  <c r="K224" i="22" s="1"/>
  <c r="K267" i="22" s="1"/>
  <c r="J96" i="22"/>
  <c r="J224" i="22" s="1"/>
  <c r="J267" i="22" s="1"/>
  <c r="I96" i="22"/>
  <c r="I224" i="22" s="1"/>
  <c r="I267" i="22" s="1"/>
  <c r="H96" i="22"/>
  <c r="H224" i="22"/>
  <c r="H267" i="22" s="1"/>
  <c r="G96" i="22"/>
  <c r="G224" i="22"/>
  <c r="G267" i="22" s="1"/>
  <c r="F96" i="22"/>
  <c r="F224" i="22"/>
  <c r="F267" i="22" s="1"/>
  <c r="E96" i="22"/>
  <c r="E224" i="22"/>
  <c r="E267" i="22" s="1"/>
  <c r="D96" i="22"/>
  <c r="D224" i="22" s="1"/>
  <c r="D267" i="22" s="1"/>
  <c r="C96" i="22"/>
  <c r="C224" i="22" s="1"/>
  <c r="C267" i="22"/>
  <c r="B96" i="22"/>
  <c r="B224" i="22" s="1"/>
  <c r="B267" i="22" s="1"/>
  <c r="M95" i="22"/>
  <c r="M223" i="22" s="1"/>
  <c r="M266" i="22" s="1"/>
  <c r="L95" i="22"/>
  <c r="L223" i="22"/>
  <c r="L266" i="22"/>
  <c r="K95" i="22"/>
  <c r="K223" i="22"/>
  <c r="K266" i="22" s="1"/>
  <c r="J95" i="22"/>
  <c r="J223" i="22"/>
  <c r="J266" i="22" s="1"/>
  <c r="I95" i="22"/>
  <c r="I223" i="22" s="1"/>
  <c r="I266" i="22" s="1"/>
  <c r="H95" i="22"/>
  <c r="H223" i="22" s="1"/>
  <c r="H266" i="22" s="1"/>
  <c r="G95" i="22"/>
  <c r="G223" i="22" s="1"/>
  <c r="G266" i="22" s="1"/>
  <c r="F95" i="22"/>
  <c r="F223" i="22" s="1"/>
  <c r="F266" i="22" s="1"/>
  <c r="E95" i="22"/>
  <c r="E223" i="22" s="1"/>
  <c r="E266" i="22" s="1"/>
  <c r="D95" i="22"/>
  <c r="D223" i="22"/>
  <c r="D266" i="22"/>
  <c r="C95" i="22"/>
  <c r="C223" i="22"/>
  <c r="C266" i="22" s="1"/>
  <c r="B95" i="22"/>
  <c r="B223" i="22"/>
  <c r="B266" i="22" s="1"/>
  <c r="M94" i="22"/>
  <c r="M222" i="22" s="1"/>
  <c r="M265" i="22" s="1"/>
  <c r="L94" i="22"/>
  <c r="L222" i="22" s="1"/>
  <c r="L265" i="22" s="1"/>
  <c r="K94" i="22"/>
  <c r="K222" i="22" s="1"/>
  <c r="K265" i="22"/>
  <c r="J94" i="22"/>
  <c r="J222" i="22" s="1"/>
  <c r="J265" i="22" s="1"/>
  <c r="I94" i="22"/>
  <c r="I222" i="22" s="1"/>
  <c r="I265" i="22"/>
  <c r="H94" i="22"/>
  <c r="H222" i="22"/>
  <c r="H265" i="22"/>
  <c r="G94" i="22"/>
  <c r="G222" i="22"/>
  <c r="G265" i="22" s="1"/>
  <c r="F94" i="22"/>
  <c r="F222" i="22"/>
  <c r="F265" i="22" s="1"/>
  <c r="E94" i="22"/>
  <c r="E222" i="22" s="1"/>
  <c r="E265" i="22" s="1"/>
  <c r="D94" i="22"/>
  <c r="D222" i="22" s="1"/>
  <c r="D265" i="22" s="1"/>
  <c r="C94" i="22"/>
  <c r="C222" i="22" s="1"/>
  <c r="C265" i="22"/>
  <c r="B94" i="22"/>
  <c r="B222" i="22" s="1"/>
  <c r="B265" i="22" s="1"/>
  <c r="M93" i="22"/>
  <c r="M221" i="22" s="1"/>
  <c r="M264" i="22"/>
  <c r="L93" i="22"/>
  <c r="L221" i="22"/>
  <c r="L264" i="22" s="1"/>
  <c r="K93" i="22"/>
  <c r="K221" i="22"/>
  <c r="K264" i="22" s="1"/>
  <c r="J93" i="22"/>
  <c r="J221" i="22"/>
  <c r="J264" i="22" s="1"/>
  <c r="I93" i="22"/>
  <c r="I221" i="22"/>
  <c r="I264" i="22" s="1"/>
  <c r="H93" i="22"/>
  <c r="H221" i="22" s="1"/>
  <c r="H264" i="22" s="1"/>
  <c r="G93" i="22"/>
  <c r="G221" i="22" s="1"/>
  <c r="G264" i="22"/>
  <c r="F93" i="22"/>
  <c r="F221" i="22" s="1"/>
  <c r="F264" i="22"/>
  <c r="E93" i="22"/>
  <c r="E221" i="22" s="1"/>
  <c r="E264" i="22"/>
  <c r="D93" i="22"/>
  <c r="D221" i="22"/>
  <c r="D264" i="22" s="1"/>
  <c r="C93" i="22"/>
  <c r="C221" i="22"/>
  <c r="C264" i="22" s="1"/>
  <c r="B93" i="22"/>
  <c r="B221" i="22"/>
  <c r="B264" i="22" s="1"/>
  <c r="M92" i="22"/>
  <c r="M220" i="22"/>
  <c r="M263" i="22" s="1"/>
  <c r="L92" i="22"/>
  <c r="L220" i="22" s="1"/>
  <c r="L263" i="22" s="1"/>
  <c r="K92" i="22"/>
  <c r="K220" i="22" s="1"/>
  <c r="K263" i="22" s="1"/>
  <c r="J92" i="22"/>
  <c r="J220" i="22" s="1"/>
  <c r="J263" i="22"/>
  <c r="I92" i="22"/>
  <c r="I220" i="22" s="1"/>
  <c r="I263" i="22"/>
  <c r="H92" i="22"/>
  <c r="H220" i="22"/>
  <c r="H263" i="22" s="1"/>
  <c r="G92" i="22"/>
  <c r="G220" i="22"/>
  <c r="G263" i="22" s="1"/>
  <c r="F92" i="22"/>
  <c r="F220" i="22"/>
  <c r="F263" i="22" s="1"/>
  <c r="E92" i="22"/>
  <c r="E220" i="22"/>
  <c r="E263" i="22" s="1"/>
  <c r="E273" i="22" s="1"/>
  <c r="D92" i="22"/>
  <c r="D220" i="22" s="1"/>
  <c r="D263" i="22" s="1"/>
  <c r="C92" i="22"/>
  <c r="C220" i="22" s="1"/>
  <c r="C263" i="22" s="1"/>
  <c r="B92" i="22"/>
  <c r="B220" i="22" s="1"/>
  <c r="B263" i="22"/>
  <c r="M91" i="22"/>
  <c r="M219" i="22" s="1"/>
  <c r="M262" i="22"/>
  <c r="L91" i="22"/>
  <c r="L219" i="22"/>
  <c r="L262" i="22" s="1"/>
  <c r="K91" i="22"/>
  <c r="K219" i="22"/>
  <c r="K262" i="22" s="1"/>
  <c r="J91" i="22"/>
  <c r="J219" i="22"/>
  <c r="J262" i="22" s="1"/>
  <c r="I91" i="22"/>
  <c r="I219" i="22" s="1"/>
  <c r="I262" i="22" s="1"/>
  <c r="H91" i="22"/>
  <c r="H219" i="22" s="1"/>
  <c r="H262" i="22" s="1"/>
  <c r="G91" i="22"/>
  <c r="G219" i="22" s="1"/>
  <c r="G262" i="22" s="1"/>
  <c r="F91" i="22"/>
  <c r="F219" i="22" s="1"/>
  <c r="F262" i="22"/>
  <c r="E91" i="22"/>
  <c r="E219" i="22" s="1"/>
  <c r="E262" i="22"/>
  <c r="D91" i="22"/>
  <c r="D219" i="22"/>
  <c r="D262" i="22" s="1"/>
  <c r="C91" i="22"/>
  <c r="C219" i="22"/>
  <c r="C262" i="22" s="1"/>
  <c r="B91" i="22"/>
  <c r="B219" i="22"/>
  <c r="B262" i="22" s="1"/>
  <c r="M90" i="22"/>
  <c r="M218" i="22" s="1"/>
  <c r="M261" i="22" s="1"/>
  <c r="M273" i="22" s="1"/>
  <c r="L90" i="22"/>
  <c r="L218" i="22" s="1"/>
  <c r="L261" i="22" s="1"/>
  <c r="L273" i="22" s="1"/>
  <c r="K90" i="22"/>
  <c r="K218" i="22"/>
  <c r="K261" i="22" s="1"/>
  <c r="J90" i="22"/>
  <c r="J218" i="22" s="1"/>
  <c r="J261" i="22" s="1"/>
  <c r="I90" i="22"/>
  <c r="I218" i="22" s="1"/>
  <c r="I261" i="22" s="1"/>
  <c r="H90" i="22"/>
  <c r="H218" i="22" s="1"/>
  <c r="H261" i="22"/>
  <c r="G90" i="22"/>
  <c r="G218" i="22"/>
  <c r="G261" i="22" s="1"/>
  <c r="F90" i="22"/>
  <c r="F218" i="22" s="1"/>
  <c r="F261" i="22" s="1"/>
  <c r="E90" i="22"/>
  <c r="E218" i="22"/>
  <c r="E261" i="22" s="1"/>
  <c r="D90" i="22"/>
  <c r="D218" i="22" s="1"/>
  <c r="D261" i="22"/>
  <c r="D273" i="22" s="1"/>
  <c r="C90" i="22"/>
  <c r="C218" i="22" s="1"/>
  <c r="C261" i="22" s="1"/>
  <c r="B90" i="22"/>
  <c r="B218" i="22" s="1"/>
  <c r="B261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L210" i="21"/>
  <c r="K210" i="21"/>
  <c r="J210" i="21"/>
  <c r="I210" i="21"/>
  <c r="D210" i="21"/>
  <c r="B210" i="21"/>
  <c r="L168" i="21"/>
  <c r="K168" i="21"/>
  <c r="J168" i="21"/>
  <c r="I168" i="21"/>
  <c r="D168" i="21"/>
  <c r="B168" i="21"/>
  <c r="L125" i="21"/>
  <c r="L253" i="21"/>
  <c r="L298" i="21"/>
  <c r="K125" i="21"/>
  <c r="K253" i="21"/>
  <c r="K298" i="21" s="1"/>
  <c r="J125" i="21"/>
  <c r="J253" i="21"/>
  <c r="J298" i="21" s="1"/>
  <c r="I125" i="21"/>
  <c r="I253" i="21"/>
  <c r="I298" i="21" s="1"/>
  <c r="D125" i="21"/>
  <c r="D253" i="21"/>
  <c r="D298" i="21" s="1"/>
  <c r="B125" i="21"/>
  <c r="B253" i="21" s="1"/>
  <c r="B298" i="21" s="1"/>
  <c r="L124" i="21"/>
  <c r="L252" i="21" s="1"/>
  <c r="L297" i="21"/>
  <c r="K124" i="21"/>
  <c r="K252" i="21" s="1"/>
  <c r="K297" i="21" s="1"/>
  <c r="J124" i="21"/>
  <c r="J252" i="21" s="1"/>
  <c r="J297" i="21"/>
  <c r="I124" i="21"/>
  <c r="I252" i="21"/>
  <c r="I297" i="21" s="1"/>
  <c r="D124" i="21"/>
  <c r="D252" i="21"/>
  <c r="D297" i="21" s="1"/>
  <c r="B124" i="21"/>
  <c r="B252" i="21"/>
  <c r="B297" i="21" s="1"/>
  <c r="L123" i="21"/>
  <c r="L251" i="21"/>
  <c r="L296" i="21" s="1"/>
  <c r="K123" i="21"/>
  <c r="K251" i="21" s="1"/>
  <c r="K296" i="21" s="1"/>
  <c r="J123" i="21"/>
  <c r="J251" i="21" s="1"/>
  <c r="J296" i="21"/>
  <c r="I123" i="21"/>
  <c r="I251" i="21" s="1"/>
  <c r="I296" i="21" s="1"/>
  <c r="D123" i="21"/>
  <c r="D251" i="21" s="1"/>
  <c r="D296" i="21" s="1"/>
  <c r="B123" i="21"/>
  <c r="B251" i="21"/>
  <c r="B296" i="21" s="1"/>
  <c r="L122" i="21"/>
  <c r="L250" i="21"/>
  <c r="L295" i="21" s="1"/>
  <c r="K122" i="21"/>
  <c r="K250" i="21"/>
  <c r="K295" i="21" s="1"/>
  <c r="J122" i="21"/>
  <c r="J250" i="21"/>
  <c r="J295" i="21" s="1"/>
  <c r="I122" i="21"/>
  <c r="I250" i="21" s="1"/>
  <c r="I295" i="21" s="1"/>
  <c r="D122" i="21"/>
  <c r="D250" i="21" s="1"/>
  <c r="D295" i="21"/>
  <c r="B122" i="21"/>
  <c r="B250" i="21" s="1"/>
  <c r="B295" i="21" s="1"/>
  <c r="L121" i="21"/>
  <c r="L249" i="21" s="1"/>
  <c r="L294" i="21" s="1"/>
  <c r="K121" i="21"/>
  <c r="K249" i="21"/>
  <c r="K294" i="21" s="1"/>
  <c r="J121" i="21"/>
  <c r="J249" i="21"/>
  <c r="J294" i="21" s="1"/>
  <c r="I121" i="21"/>
  <c r="I249" i="21"/>
  <c r="I294" i="21" s="1"/>
  <c r="D121" i="21"/>
  <c r="D249" i="21"/>
  <c r="D294" i="21" s="1"/>
  <c r="B121" i="21"/>
  <c r="B249" i="21" s="1"/>
  <c r="B294" i="21" s="1"/>
  <c r="L120" i="21"/>
  <c r="L248" i="21" s="1"/>
  <c r="L293" i="21"/>
  <c r="K120" i="21"/>
  <c r="K248" i="21" s="1"/>
  <c r="K293" i="21" s="1"/>
  <c r="J120" i="21"/>
  <c r="J248" i="21" s="1"/>
  <c r="J293" i="21" s="1"/>
  <c r="I120" i="21"/>
  <c r="I248" i="21"/>
  <c r="I293" i="21" s="1"/>
  <c r="D120" i="21"/>
  <c r="D248" i="21"/>
  <c r="D293" i="21" s="1"/>
  <c r="B120" i="21"/>
  <c r="B248" i="21"/>
  <c r="B293" i="21" s="1"/>
  <c r="L119" i="21"/>
  <c r="L247" i="21"/>
  <c r="L292" i="21" s="1"/>
  <c r="K119" i="21"/>
  <c r="K247" i="21" s="1"/>
  <c r="K292" i="21" s="1"/>
  <c r="J119" i="21"/>
  <c r="J247" i="21" s="1"/>
  <c r="J292" i="21"/>
  <c r="I119" i="21"/>
  <c r="I247" i="21" s="1"/>
  <c r="I292" i="21" s="1"/>
  <c r="D119" i="21"/>
  <c r="D247" i="21" s="1"/>
  <c r="D292" i="21" s="1"/>
  <c r="B119" i="21"/>
  <c r="B247" i="21"/>
  <c r="B292" i="21" s="1"/>
  <c r="L118" i="21"/>
  <c r="L246" i="21"/>
  <c r="L291" i="21" s="1"/>
  <c r="K118" i="21"/>
  <c r="K246" i="21"/>
  <c r="K291" i="21" s="1"/>
  <c r="J118" i="21"/>
  <c r="J246" i="21"/>
  <c r="J291" i="21" s="1"/>
  <c r="I118" i="21"/>
  <c r="I246" i="21" s="1"/>
  <c r="I291" i="21" s="1"/>
  <c r="D118" i="21"/>
  <c r="D246" i="21" s="1"/>
  <c r="D291" i="21"/>
  <c r="B118" i="21"/>
  <c r="B246" i="21" s="1"/>
  <c r="B291" i="21" s="1"/>
  <c r="L117" i="21"/>
  <c r="L245" i="21" s="1"/>
  <c r="L290" i="21" s="1"/>
  <c r="K117" i="21"/>
  <c r="K245" i="21"/>
  <c r="K290" i="21" s="1"/>
  <c r="J117" i="21"/>
  <c r="J245" i="21"/>
  <c r="J290" i="21" s="1"/>
  <c r="I117" i="21"/>
  <c r="I245" i="21"/>
  <c r="I290" i="21" s="1"/>
  <c r="D117" i="21"/>
  <c r="D245" i="21"/>
  <c r="D290" i="21" s="1"/>
  <c r="B117" i="21"/>
  <c r="B245" i="21" s="1"/>
  <c r="B290" i="21" s="1"/>
  <c r="L116" i="21"/>
  <c r="L244" i="21" s="1"/>
  <c r="L289" i="21"/>
  <c r="K116" i="21"/>
  <c r="K244" i="21" s="1"/>
  <c r="K289" i="21" s="1"/>
  <c r="J116" i="21"/>
  <c r="J244" i="21" s="1"/>
  <c r="J289" i="21" s="1"/>
  <c r="I116" i="21"/>
  <c r="I244" i="21"/>
  <c r="I289" i="21" s="1"/>
  <c r="D116" i="21"/>
  <c r="D244" i="21"/>
  <c r="D289" i="21" s="1"/>
  <c r="B116" i="21"/>
  <c r="B244" i="21"/>
  <c r="B289" i="21" s="1"/>
  <c r="L115" i="21"/>
  <c r="L243" i="21"/>
  <c r="L288" i="21" s="1"/>
  <c r="K115" i="21"/>
  <c r="K243" i="21" s="1"/>
  <c r="K288" i="21" s="1"/>
  <c r="J115" i="21"/>
  <c r="J243" i="21" s="1"/>
  <c r="J288" i="21"/>
  <c r="I115" i="21"/>
  <c r="I243" i="21" s="1"/>
  <c r="I288" i="21" s="1"/>
  <c r="D115" i="21"/>
  <c r="D243" i="21" s="1"/>
  <c r="D288" i="21" s="1"/>
  <c r="B115" i="21"/>
  <c r="B243" i="21"/>
  <c r="B288" i="21" s="1"/>
  <c r="L114" i="21"/>
  <c r="L242" i="21"/>
  <c r="L287" i="21" s="1"/>
  <c r="K114" i="21"/>
  <c r="K242" i="21" s="1"/>
  <c r="K287" i="21" s="1"/>
  <c r="J114" i="21"/>
  <c r="J242" i="21"/>
  <c r="J287" i="21" s="1"/>
  <c r="I114" i="21"/>
  <c r="I242" i="21" s="1"/>
  <c r="I287" i="21"/>
  <c r="D114" i="21"/>
  <c r="D242" i="21"/>
  <c r="D287" i="21" s="1"/>
  <c r="B114" i="21"/>
  <c r="B242" i="21" s="1"/>
  <c r="B287" i="21"/>
  <c r="L113" i="21"/>
  <c r="L241" i="21"/>
  <c r="L285" i="21" s="1"/>
  <c r="K113" i="21"/>
  <c r="K241" i="21"/>
  <c r="K285" i="21" s="1"/>
  <c r="J113" i="21"/>
  <c r="J241" i="21" s="1"/>
  <c r="J285" i="21" s="1"/>
  <c r="I113" i="21"/>
  <c r="I241" i="21" s="1"/>
  <c r="I285" i="21" s="1"/>
  <c r="D113" i="21"/>
  <c r="D241" i="21" s="1"/>
  <c r="D285" i="21" s="1"/>
  <c r="B113" i="21"/>
  <c r="B241" i="21" s="1"/>
  <c r="B285" i="21"/>
  <c r="L112" i="21"/>
  <c r="L240" i="21" s="1"/>
  <c r="L284" i="21" s="1"/>
  <c r="K112" i="21"/>
  <c r="K240" i="21"/>
  <c r="K284" i="21"/>
  <c r="J112" i="21"/>
  <c r="J240" i="21"/>
  <c r="J284" i="21" s="1"/>
  <c r="I112" i="21"/>
  <c r="I240" i="21"/>
  <c r="I284" i="21" s="1"/>
  <c r="D112" i="21"/>
  <c r="D240" i="21" s="1"/>
  <c r="D284" i="21" s="1"/>
  <c r="B112" i="21"/>
  <c r="B240" i="21" s="1"/>
  <c r="B284" i="21" s="1"/>
  <c r="L111" i="21"/>
  <c r="L239" i="21" s="1"/>
  <c r="L283" i="21" s="1"/>
  <c r="K111" i="21"/>
  <c r="K239" i="21" s="1"/>
  <c r="K283" i="21"/>
  <c r="J111" i="21"/>
  <c r="J239" i="21" s="1"/>
  <c r="J283" i="21" s="1"/>
  <c r="I111" i="21"/>
  <c r="I239" i="21"/>
  <c r="I283" i="21"/>
  <c r="D111" i="21"/>
  <c r="D239" i="21"/>
  <c r="D283" i="21" s="1"/>
  <c r="B111" i="21"/>
  <c r="B239" i="21"/>
  <c r="B283" i="21" s="1"/>
  <c r="L110" i="21"/>
  <c r="L238" i="21" s="1"/>
  <c r="L282" i="21" s="1"/>
  <c r="K110" i="21"/>
  <c r="K238" i="21" s="1"/>
  <c r="K282" i="21" s="1"/>
  <c r="J110" i="21"/>
  <c r="J238" i="21" s="1"/>
  <c r="J282" i="21" s="1"/>
  <c r="I110" i="21"/>
  <c r="I238" i="21" s="1"/>
  <c r="I282" i="21" s="1"/>
  <c r="D110" i="21"/>
  <c r="D238" i="21" s="1"/>
  <c r="D282" i="21" s="1"/>
  <c r="B110" i="21"/>
  <c r="B238" i="21"/>
  <c r="B282" i="21"/>
  <c r="L109" i="21"/>
  <c r="L237" i="21"/>
  <c r="L281" i="21" s="1"/>
  <c r="K109" i="21"/>
  <c r="K237" i="21"/>
  <c r="K281" i="21" s="1"/>
  <c r="J109" i="21"/>
  <c r="J237" i="21" s="1"/>
  <c r="J281" i="21" s="1"/>
  <c r="I109" i="21"/>
  <c r="I237" i="21" s="1"/>
  <c r="I281" i="21" s="1"/>
  <c r="D109" i="21"/>
  <c r="D237" i="21" s="1"/>
  <c r="D281" i="21" s="1"/>
  <c r="B109" i="21"/>
  <c r="B237" i="21" s="1"/>
  <c r="B281" i="21" s="1"/>
  <c r="L108" i="21"/>
  <c r="L236" i="21" s="1"/>
  <c r="L280" i="21" s="1"/>
  <c r="K108" i="21"/>
  <c r="K236" i="21"/>
  <c r="K280" i="21"/>
  <c r="J108" i="21"/>
  <c r="J236" i="21"/>
  <c r="J280" i="21" s="1"/>
  <c r="I108" i="21"/>
  <c r="I236" i="21"/>
  <c r="I280" i="21" s="1"/>
  <c r="D108" i="21"/>
  <c r="D236" i="21" s="1"/>
  <c r="D280" i="21" s="1"/>
  <c r="B108" i="21"/>
  <c r="B236" i="21" s="1"/>
  <c r="B280" i="21" s="1"/>
  <c r="L107" i="21"/>
  <c r="L235" i="21" s="1"/>
  <c r="L279" i="21" s="1"/>
  <c r="K107" i="21"/>
  <c r="K235" i="21" s="1"/>
  <c r="K279" i="21" s="1"/>
  <c r="J107" i="21"/>
  <c r="J235" i="21" s="1"/>
  <c r="J279" i="21" s="1"/>
  <c r="I107" i="21"/>
  <c r="I235" i="21"/>
  <c r="I279" i="21"/>
  <c r="D107" i="21"/>
  <c r="D235" i="21"/>
  <c r="D279" i="21" s="1"/>
  <c r="B107" i="21"/>
  <c r="B235" i="21"/>
  <c r="B279" i="21" s="1"/>
  <c r="L106" i="21"/>
  <c r="L234" i="21" s="1"/>
  <c r="L278" i="21" s="1"/>
  <c r="K106" i="21"/>
  <c r="K234" i="21" s="1"/>
  <c r="K278" i="21" s="1"/>
  <c r="J106" i="21"/>
  <c r="J234" i="21" s="1"/>
  <c r="J278" i="21" s="1"/>
  <c r="I106" i="21"/>
  <c r="I234" i="21" s="1"/>
  <c r="I278" i="21" s="1"/>
  <c r="D106" i="21"/>
  <c r="D234" i="21" s="1"/>
  <c r="D278" i="21" s="1"/>
  <c r="B106" i="21"/>
  <c r="B234" i="21"/>
  <c r="B278" i="21"/>
  <c r="L105" i="21"/>
  <c r="L233" i="21"/>
  <c r="L277" i="21" s="1"/>
  <c r="K105" i="21"/>
  <c r="K233" i="21"/>
  <c r="K277" i="21" s="1"/>
  <c r="J105" i="21"/>
  <c r="J233" i="21" s="1"/>
  <c r="J277" i="21" s="1"/>
  <c r="I105" i="21"/>
  <c r="I233" i="21" s="1"/>
  <c r="I277" i="21" s="1"/>
  <c r="D105" i="21"/>
  <c r="D233" i="21" s="1"/>
  <c r="D277" i="21" s="1"/>
  <c r="B105" i="21"/>
  <c r="B233" i="21" s="1"/>
  <c r="B277" i="21" s="1"/>
  <c r="L104" i="21"/>
  <c r="L232" i="21" s="1"/>
  <c r="L276" i="21" s="1"/>
  <c r="K104" i="21"/>
  <c r="K232" i="21"/>
  <c r="K276" i="21"/>
  <c r="J104" i="21"/>
  <c r="J232" i="21"/>
  <c r="J276" i="21" s="1"/>
  <c r="I104" i="21"/>
  <c r="I232" i="21"/>
  <c r="I276" i="21" s="1"/>
  <c r="D104" i="21"/>
  <c r="D232" i="21" s="1"/>
  <c r="D276" i="21" s="1"/>
  <c r="B104" i="21"/>
  <c r="B232" i="21" s="1"/>
  <c r="B276" i="21" s="1"/>
  <c r="L103" i="21"/>
  <c r="L231" i="21" s="1"/>
  <c r="L275" i="21" s="1"/>
  <c r="K103" i="21"/>
  <c r="K231" i="21" s="1"/>
  <c r="K275" i="21" s="1"/>
  <c r="J103" i="21"/>
  <c r="J231" i="21" s="1"/>
  <c r="J275" i="21" s="1"/>
  <c r="I103" i="21"/>
  <c r="I231" i="21"/>
  <c r="I275" i="21"/>
  <c r="D103" i="21"/>
  <c r="D231" i="21"/>
  <c r="D275" i="21" s="1"/>
  <c r="B103" i="21"/>
  <c r="B231" i="21"/>
  <c r="B275" i="21" s="1"/>
  <c r="L102" i="21"/>
  <c r="L230" i="21" s="1"/>
  <c r="L274" i="21" s="1"/>
  <c r="K102" i="21"/>
  <c r="K230" i="21" s="1"/>
  <c r="K274" i="21" s="1"/>
  <c r="J102" i="21"/>
  <c r="J230" i="21" s="1"/>
  <c r="J274" i="21" s="1"/>
  <c r="I102" i="21"/>
  <c r="I230" i="21" s="1"/>
  <c r="I274" i="21"/>
  <c r="D102" i="21"/>
  <c r="D230" i="21" s="1"/>
  <c r="D274" i="21" s="1"/>
  <c r="B102" i="21"/>
  <c r="B230" i="21"/>
  <c r="B274" i="21"/>
  <c r="L101" i="21"/>
  <c r="L229" i="21"/>
  <c r="L273" i="21" s="1"/>
  <c r="K101" i="21"/>
  <c r="K229" i="21" s="1"/>
  <c r="K273" i="21" s="1"/>
  <c r="J101" i="21"/>
  <c r="J229" i="21"/>
  <c r="J273" i="21" s="1"/>
  <c r="I101" i="21"/>
  <c r="I229" i="21" s="1"/>
  <c r="I273" i="21" s="1"/>
  <c r="D101" i="21"/>
  <c r="D229" i="21"/>
  <c r="D273" i="21" s="1"/>
  <c r="B101" i="21"/>
  <c r="B229" i="21" s="1"/>
  <c r="B273" i="21" s="1"/>
  <c r="L100" i="21"/>
  <c r="L228" i="21"/>
  <c r="L271" i="21" s="1"/>
  <c r="K100" i="21"/>
  <c r="K228" i="21"/>
  <c r="K271" i="21" s="1"/>
  <c r="J100" i="21"/>
  <c r="J228" i="21" s="1"/>
  <c r="J271" i="21" s="1"/>
  <c r="I100" i="21"/>
  <c r="I228" i="21" s="1"/>
  <c r="I271" i="21" s="1"/>
  <c r="D100" i="21"/>
  <c r="D228" i="21" s="1"/>
  <c r="D271" i="21"/>
  <c r="B100" i="21"/>
  <c r="B228" i="21" s="1"/>
  <c r="B271" i="21"/>
  <c r="L99" i="21"/>
  <c r="L227" i="21" s="1"/>
  <c r="L270" i="21" s="1"/>
  <c r="K99" i="21"/>
  <c r="K227" i="21"/>
  <c r="K270" i="21"/>
  <c r="J99" i="21"/>
  <c r="J227" i="21"/>
  <c r="J270" i="21" s="1"/>
  <c r="I99" i="21"/>
  <c r="I227" i="21"/>
  <c r="I270" i="21" s="1"/>
  <c r="D99" i="21"/>
  <c r="D227" i="21" s="1"/>
  <c r="D270" i="21" s="1"/>
  <c r="B99" i="21"/>
  <c r="B227" i="21"/>
  <c r="B270" i="21" s="1"/>
  <c r="L98" i="21"/>
  <c r="L226" i="21" s="1"/>
  <c r="L269" i="21"/>
  <c r="K98" i="21"/>
  <c r="K226" i="21" s="1"/>
  <c r="K269" i="21" s="1"/>
  <c r="J98" i="21"/>
  <c r="J226" i="21" s="1"/>
  <c r="J269" i="21"/>
  <c r="I98" i="21"/>
  <c r="I226" i="21"/>
  <c r="I269" i="21" s="1"/>
  <c r="D98" i="21"/>
  <c r="D226" i="21"/>
  <c r="D269" i="21" s="1"/>
  <c r="B98" i="21"/>
  <c r="B226" i="21"/>
  <c r="B269" i="21"/>
  <c r="L97" i="21"/>
  <c r="L225" i="21" s="1"/>
  <c r="L268" i="21" s="1"/>
  <c r="K97" i="21"/>
  <c r="K225" i="21" s="1"/>
  <c r="K268" i="21" s="1"/>
  <c r="J97" i="21"/>
  <c r="J225" i="21"/>
  <c r="J268" i="21"/>
  <c r="I97" i="21"/>
  <c r="I225" i="21"/>
  <c r="I268" i="21"/>
  <c r="D97" i="21"/>
  <c r="D225" i="21" s="1"/>
  <c r="D268" i="21" s="1"/>
  <c r="B97" i="21"/>
  <c r="B225" i="21"/>
  <c r="B268" i="21" s="1"/>
  <c r="L96" i="21"/>
  <c r="L224" i="21"/>
  <c r="L267" i="21" s="1"/>
  <c r="K96" i="21"/>
  <c r="K224" i="21"/>
  <c r="K267" i="21"/>
  <c r="J96" i="21"/>
  <c r="J224" i="21" s="1"/>
  <c r="J267" i="21"/>
  <c r="I96" i="21"/>
  <c r="I224" i="21" s="1"/>
  <c r="I267" i="21" s="1"/>
  <c r="D96" i="21"/>
  <c r="D224" i="21"/>
  <c r="D267" i="21"/>
  <c r="B96" i="21"/>
  <c r="B224" i="21"/>
  <c r="B267" i="21" s="1"/>
  <c r="L95" i="21"/>
  <c r="L223" i="21" s="1"/>
  <c r="L266" i="21" s="1"/>
  <c r="K95" i="21"/>
  <c r="K223" i="21"/>
  <c r="K266" i="21" s="1"/>
  <c r="J95" i="21"/>
  <c r="J223" i="21" s="1"/>
  <c r="J266" i="21" s="1"/>
  <c r="I95" i="21"/>
  <c r="I223" i="21"/>
  <c r="I266" i="21"/>
  <c r="D95" i="21"/>
  <c r="D223" i="21" s="1"/>
  <c r="D266" i="21" s="1"/>
  <c r="B95" i="21"/>
  <c r="B223" i="21" s="1"/>
  <c r="B266" i="21" s="1"/>
  <c r="L94" i="21"/>
  <c r="L222" i="21"/>
  <c r="L265" i="21"/>
  <c r="K94" i="21"/>
  <c r="K222" i="21"/>
  <c r="K265" i="21"/>
  <c r="J94" i="21"/>
  <c r="J222" i="21" s="1"/>
  <c r="J265" i="21" s="1"/>
  <c r="I94" i="21"/>
  <c r="I222" i="21"/>
  <c r="I265" i="21" s="1"/>
  <c r="D94" i="21"/>
  <c r="D222" i="21" s="1"/>
  <c r="D265" i="21" s="1"/>
  <c r="B94" i="21"/>
  <c r="B222" i="21"/>
  <c r="B265" i="21"/>
  <c r="L93" i="21"/>
  <c r="L221" i="21" s="1"/>
  <c r="L264" i="21" s="1"/>
  <c r="K93" i="21"/>
  <c r="K221" i="21" s="1"/>
  <c r="K264" i="21" s="1"/>
  <c r="J93" i="21"/>
  <c r="J221" i="21"/>
  <c r="J264" i="21"/>
  <c r="I93" i="21"/>
  <c r="I221" i="21"/>
  <c r="I264" i="21" s="1"/>
  <c r="D93" i="21"/>
  <c r="D221" i="21" s="1"/>
  <c r="D264" i="21" s="1"/>
  <c r="B93" i="21"/>
  <c r="B221" i="21"/>
  <c r="B264" i="21" s="1"/>
  <c r="L92" i="21"/>
  <c r="L220" i="21"/>
  <c r="L263" i="21" s="1"/>
  <c r="K92" i="21"/>
  <c r="K220" i="21" s="1"/>
  <c r="K263" i="21" s="1"/>
  <c r="J92" i="21"/>
  <c r="J220" i="21" s="1"/>
  <c r="J263" i="21" s="1"/>
  <c r="I92" i="21"/>
  <c r="I220" i="21" s="1"/>
  <c r="I263" i="21" s="1"/>
  <c r="D92" i="21"/>
  <c r="D220" i="21"/>
  <c r="D263" i="21"/>
  <c r="B92" i="21"/>
  <c r="B220" i="21"/>
  <c r="B263" i="21"/>
  <c r="L91" i="21"/>
  <c r="L219" i="21" s="1"/>
  <c r="L262" i="21" s="1"/>
  <c r="K91" i="21"/>
  <c r="K219" i="21"/>
  <c r="K262" i="21" s="1"/>
  <c r="J91" i="21"/>
  <c r="J219" i="21" s="1"/>
  <c r="J262" i="21" s="1"/>
  <c r="I91" i="21"/>
  <c r="I219" i="21" s="1"/>
  <c r="I262" i="21" s="1"/>
  <c r="D91" i="21"/>
  <c r="D219" i="21" s="1"/>
  <c r="D262" i="21" s="1"/>
  <c r="B91" i="21"/>
  <c r="B219" i="21" s="1"/>
  <c r="B262" i="21" s="1"/>
  <c r="L90" i="21"/>
  <c r="L218" i="21"/>
  <c r="L261" i="21"/>
  <c r="K90" i="21"/>
  <c r="K218" i="21"/>
  <c r="K261" i="21" s="1"/>
  <c r="K272" i="21" s="1"/>
  <c r="J90" i="21"/>
  <c r="J218" i="21"/>
  <c r="J261" i="21"/>
  <c r="I90" i="21"/>
  <c r="I218" i="21"/>
  <c r="I261" i="21" s="1"/>
  <c r="D90" i="21"/>
  <c r="D218" i="21"/>
  <c r="D261" i="21"/>
  <c r="D272" i="21" s="1"/>
  <c r="B90" i="21"/>
  <c r="B218" i="21" s="1"/>
  <c r="B261" i="21" s="1"/>
  <c r="L83" i="21"/>
  <c r="K83" i="21"/>
  <c r="J83" i="21"/>
  <c r="I83" i="21"/>
  <c r="D83" i="21"/>
  <c r="B83" i="21"/>
  <c r="L41" i="21"/>
  <c r="K41" i="21"/>
  <c r="J41" i="21"/>
  <c r="I41" i="21"/>
  <c r="D41" i="21"/>
  <c r="L209" i="20"/>
  <c r="K209" i="20"/>
  <c r="J209" i="20"/>
  <c r="I209" i="20"/>
  <c r="D209" i="20"/>
  <c r="B209" i="20"/>
  <c r="L167" i="20"/>
  <c r="K167" i="20"/>
  <c r="J167" i="20"/>
  <c r="I167" i="20"/>
  <c r="D167" i="20"/>
  <c r="B167" i="20"/>
  <c r="L124" i="20"/>
  <c r="L252" i="20"/>
  <c r="L297" i="20"/>
  <c r="K124" i="20"/>
  <c r="K252" i="20" s="1"/>
  <c r="K297" i="20" s="1"/>
  <c r="J124" i="20"/>
  <c r="J252" i="20" s="1"/>
  <c r="J297" i="20" s="1"/>
  <c r="I124" i="20"/>
  <c r="I252" i="20"/>
  <c r="I297" i="20"/>
  <c r="D124" i="20"/>
  <c r="D252" i="20"/>
  <c r="D297" i="20"/>
  <c r="B124" i="20"/>
  <c r="B252" i="20" s="1"/>
  <c r="B297" i="20" s="1"/>
  <c r="L123" i="20"/>
  <c r="L251" i="20"/>
  <c r="L296" i="20" s="1"/>
  <c r="K123" i="20"/>
  <c r="K251" i="20" s="1"/>
  <c r="K296" i="20" s="1"/>
  <c r="J123" i="20"/>
  <c r="J251" i="20" s="1"/>
  <c r="J296" i="20" s="1"/>
  <c r="I123" i="20"/>
  <c r="I251" i="20" s="1"/>
  <c r="I296" i="20"/>
  <c r="D123" i="20"/>
  <c r="D251" i="20" s="1"/>
  <c r="D296" i="20" s="1"/>
  <c r="B123" i="20"/>
  <c r="B251" i="20"/>
  <c r="B296" i="20"/>
  <c r="L122" i="20"/>
  <c r="L250" i="20"/>
  <c r="L295" i="20"/>
  <c r="K122" i="20"/>
  <c r="K250" i="20" s="1"/>
  <c r="K295" i="20" s="1"/>
  <c r="J122" i="20"/>
  <c r="J250" i="20"/>
  <c r="J295" i="20" s="1"/>
  <c r="I122" i="20"/>
  <c r="I250" i="20" s="1"/>
  <c r="I295" i="20" s="1"/>
  <c r="D122" i="20"/>
  <c r="D250" i="20" s="1"/>
  <c r="D295" i="20" s="1"/>
  <c r="B122" i="20"/>
  <c r="B250" i="20" s="1"/>
  <c r="B295" i="20" s="1"/>
  <c r="L121" i="20"/>
  <c r="L249" i="20" s="1"/>
  <c r="L294" i="20" s="1"/>
  <c r="K121" i="20"/>
  <c r="K249" i="20"/>
  <c r="K294" i="20"/>
  <c r="J121" i="20"/>
  <c r="J249" i="20"/>
  <c r="J294" i="20"/>
  <c r="I121" i="20"/>
  <c r="I249" i="20" s="1"/>
  <c r="I294" i="20" s="1"/>
  <c r="D121" i="20"/>
  <c r="D249" i="20"/>
  <c r="D294" i="20" s="1"/>
  <c r="B121" i="20"/>
  <c r="B249" i="20"/>
  <c r="B294" i="20" s="1"/>
  <c r="L120" i="20"/>
  <c r="L248" i="20"/>
  <c r="L293" i="20"/>
  <c r="K120" i="20"/>
  <c r="K248" i="20" s="1"/>
  <c r="K293" i="20"/>
  <c r="J120" i="20"/>
  <c r="J248" i="20" s="1"/>
  <c r="J293" i="20" s="1"/>
  <c r="I120" i="20"/>
  <c r="I248" i="20"/>
  <c r="I293" i="20"/>
  <c r="D120" i="20"/>
  <c r="D248" i="20"/>
  <c r="D293" i="20"/>
  <c r="B120" i="20"/>
  <c r="B248" i="20" s="1"/>
  <c r="B293" i="20" s="1"/>
  <c r="L119" i="20"/>
  <c r="L247" i="20"/>
  <c r="L292" i="20" s="1"/>
  <c r="K119" i="20"/>
  <c r="K247" i="20" s="1"/>
  <c r="K292" i="20" s="1"/>
  <c r="J119" i="20"/>
  <c r="J247" i="20"/>
  <c r="J292" i="20"/>
  <c r="I119" i="20"/>
  <c r="I247" i="20" s="1"/>
  <c r="I292" i="20" s="1"/>
  <c r="D119" i="20"/>
  <c r="D247" i="20" s="1"/>
  <c r="D292" i="20" s="1"/>
  <c r="B119" i="20"/>
  <c r="B247" i="20"/>
  <c r="B292" i="20"/>
  <c r="L118" i="20"/>
  <c r="L246" i="20"/>
  <c r="L291" i="20"/>
  <c r="K118" i="20"/>
  <c r="K246" i="20" s="1"/>
  <c r="K291" i="20" s="1"/>
  <c r="J118" i="20"/>
  <c r="J246" i="20"/>
  <c r="J291" i="20" s="1"/>
  <c r="I118" i="20"/>
  <c r="I246" i="20" s="1"/>
  <c r="I291" i="20" s="1"/>
  <c r="D118" i="20"/>
  <c r="D246" i="20"/>
  <c r="D291" i="20"/>
  <c r="B118" i="20"/>
  <c r="B246" i="20" s="1"/>
  <c r="B291" i="20"/>
  <c r="L117" i="20"/>
  <c r="L245" i="20" s="1"/>
  <c r="L290" i="20" s="1"/>
  <c r="K117" i="20"/>
  <c r="K245" i="20"/>
  <c r="K290" i="20"/>
  <c r="J117" i="20"/>
  <c r="J245" i="20"/>
  <c r="J290" i="20" s="1"/>
  <c r="I117" i="20"/>
  <c r="I245" i="20" s="1"/>
  <c r="I290" i="20" s="1"/>
  <c r="D117" i="20"/>
  <c r="D245" i="20"/>
  <c r="D290" i="20" s="1"/>
  <c r="B117" i="20"/>
  <c r="B245" i="20" s="1"/>
  <c r="B290" i="20" s="1"/>
  <c r="L116" i="20"/>
  <c r="L244" i="20"/>
  <c r="L289" i="20"/>
  <c r="K116" i="20"/>
  <c r="K244" i="20" s="1"/>
  <c r="K289" i="20"/>
  <c r="J116" i="20"/>
  <c r="J244" i="20" s="1"/>
  <c r="J289" i="20" s="1"/>
  <c r="I116" i="20"/>
  <c r="I244" i="20"/>
  <c r="I289" i="20"/>
  <c r="D116" i="20"/>
  <c r="D244" i="20"/>
  <c r="D289" i="20"/>
  <c r="B116" i="20"/>
  <c r="B244" i="20" s="1"/>
  <c r="B289" i="20" s="1"/>
  <c r="L115" i="20"/>
  <c r="L243" i="20"/>
  <c r="L288" i="20" s="1"/>
  <c r="K115" i="20"/>
  <c r="K243" i="20"/>
  <c r="K288" i="20" s="1"/>
  <c r="J115" i="20"/>
  <c r="J243" i="20"/>
  <c r="J288" i="20"/>
  <c r="I115" i="20"/>
  <c r="I243" i="20" s="1"/>
  <c r="I288" i="20" s="1"/>
  <c r="D115" i="20"/>
  <c r="D243" i="20" s="1"/>
  <c r="D288" i="20" s="1"/>
  <c r="B115" i="20"/>
  <c r="B243" i="20"/>
  <c r="B288" i="20"/>
  <c r="L114" i="20"/>
  <c r="L242" i="20"/>
  <c r="L287" i="20"/>
  <c r="K114" i="20"/>
  <c r="K242" i="20" s="1"/>
  <c r="K287" i="20" s="1"/>
  <c r="J114" i="20"/>
  <c r="J242" i="20"/>
  <c r="J287" i="20" s="1"/>
  <c r="I114" i="20"/>
  <c r="I242" i="20"/>
  <c r="I287" i="20" s="1"/>
  <c r="D114" i="20"/>
  <c r="D242" i="20"/>
  <c r="D287" i="20"/>
  <c r="B114" i="20"/>
  <c r="B242" i="20" s="1"/>
  <c r="B287" i="20" s="1"/>
  <c r="L113" i="20"/>
  <c r="L241" i="20" s="1"/>
  <c r="L286" i="20" s="1"/>
  <c r="K113" i="20"/>
  <c r="K241" i="20"/>
  <c r="K286" i="20" s="1"/>
  <c r="J113" i="20"/>
  <c r="J241" i="20" s="1"/>
  <c r="J286" i="20" s="1"/>
  <c r="I113" i="20"/>
  <c r="I241" i="20"/>
  <c r="I286" i="20" s="1"/>
  <c r="D113" i="20"/>
  <c r="D241" i="20" s="1"/>
  <c r="D286" i="20" s="1"/>
  <c r="B113" i="20"/>
  <c r="B241" i="20"/>
  <c r="B286" i="20" s="1"/>
  <c r="L112" i="20"/>
  <c r="L240" i="20" s="1"/>
  <c r="L284" i="20" s="1"/>
  <c r="K112" i="20"/>
  <c r="K240" i="20"/>
  <c r="K284" i="20"/>
  <c r="J112" i="20"/>
  <c r="J240" i="20"/>
  <c r="J284" i="20"/>
  <c r="I112" i="20"/>
  <c r="I240" i="20" s="1"/>
  <c r="I284" i="20" s="1"/>
  <c r="D112" i="20"/>
  <c r="D240" i="20"/>
  <c r="D284" i="20" s="1"/>
  <c r="B112" i="20"/>
  <c r="B240" i="20" s="1"/>
  <c r="B284" i="20" s="1"/>
  <c r="L111" i="20"/>
  <c r="L239" i="20"/>
  <c r="L283" i="20"/>
  <c r="K111" i="20"/>
  <c r="K239" i="20" s="1"/>
  <c r="K283" i="20" s="1"/>
  <c r="J111" i="20"/>
  <c r="J239" i="20" s="1"/>
  <c r="J283" i="20" s="1"/>
  <c r="I111" i="20"/>
  <c r="I239" i="20"/>
  <c r="I283" i="20"/>
  <c r="D111" i="20"/>
  <c r="D239" i="20"/>
  <c r="D283" i="20" s="1"/>
  <c r="B111" i="20"/>
  <c r="B239" i="20" s="1"/>
  <c r="B283" i="20" s="1"/>
  <c r="L110" i="20"/>
  <c r="L238" i="20"/>
  <c r="L282" i="20" s="1"/>
  <c r="K110" i="20"/>
  <c r="K238" i="20" s="1"/>
  <c r="K282" i="20" s="1"/>
  <c r="J110" i="20"/>
  <c r="J238" i="20"/>
  <c r="J282" i="20"/>
  <c r="I110" i="20"/>
  <c r="I238" i="20" s="1"/>
  <c r="I282" i="20"/>
  <c r="D110" i="20"/>
  <c r="D238" i="20" s="1"/>
  <c r="D282" i="20" s="1"/>
  <c r="B110" i="20"/>
  <c r="B238" i="20"/>
  <c r="B282" i="20"/>
  <c r="L109" i="20"/>
  <c r="L237" i="20"/>
  <c r="L281" i="20" s="1"/>
  <c r="K109" i="20"/>
  <c r="K237" i="20" s="1"/>
  <c r="K281" i="20" s="1"/>
  <c r="J109" i="20"/>
  <c r="J237" i="20"/>
  <c r="J281" i="20" s="1"/>
  <c r="I109" i="20"/>
  <c r="I237" i="20"/>
  <c r="I281" i="20" s="1"/>
  <c r="D109" i="20"/>
  <c r="D237" i="20"/>
  <c r="D281" i="20"/>
  <c r="B109" i="20"/>
  <c r="B237" i="20" s="1"/>
  <c r="B281" i="20" s="1"/>
  <c r="L108" i="20"/>
  <c r="L236" i="20" s="1"/>
  <c r="L280" i="20" s="1"/>
  <c r="K108" i="20"/>
  <c r="K236" i="20"/>
  <c r="K280" i="20"/>
  <c r="J108" i="20"/>
  <c r="J236" i="20"/>
  <c r="J280" i="20"/>
  <c r="I108" i="20"/>
  <c r="I236" i="20" s="1"/>
  <c r="I280" i="20" s="1"/>
  <c r="D108" i="20"/>
  <c r="D236" i="20"/>
  <c r="D280" i="20" s="1"/>
  <c r="B108" i="20"/>
  <c r="B236" i="20"/>
  <c r="B280" i="20" s="1"/>
  <c r="L107" i="20"/>
  <c r="L235" i="20"/>
  <c r="L279" i="20"/>
  <c r="K107" i="20"/>
  <c r="K235" i="20" s="1"/>
  <c r="K279" i="20" s="1"/>
  <c r="J107" i="20"/>
  <c r="J235" i="20" s="1"/>
  <c r="J279" i="20" s="1"/>
  <c r="I107" i="20"/>
  <c r="I235" i="20"/>
  <c r="I279" i="20"/>
  <c r="D107" i="20"/>
  <c r="D235" i="20"/>
  <c r="D279" i="20" s="1"/>
  <c r="B107" i="20"/>
  <c r="B235" i="20" s="1"/>
  <c r="B279" i="20" s="1"/>
  <c r="L106" i="20"/>
  <c r="L234" i="20"/>
  <c r="L278" i="20" s="1"/>
  <c r="K106" i="20"/>
  <c r="K234" i="20" s="1"/>
  <c r="K278" i="20" s="1"/>
  <c r="J106" i="20"/>
  <c r="J234" i="20"/>
  <c r="J278" i="20"/>
  <c r="I106" i="20"/>
  <c r="I234" i="20" s="1"/>
  <c r="I278" i="20" s="1"/>
  <c r="D106" i="20"/>
  <c r="D234" i="20" s="1"/>
  <c r="D278" i="20" s="1"/>
  <c r="B106" i="20"/>
  <c r="B234" i="20"/>
  <c r="B278" i="20"/>
  <c r="L105" i="20"/>
  <c r="L233" i="20"/>
  <c r="L277" i="20" s="1"/>
  <c r="K105" i="20"/>
  <c r="K233" i="20" s="1"/>
  <c r="K277" i="20" s="1"/>
  <c r="J105" i="20"/>
  <c r="J233" i="20"/>
  <c r="J277" i="20" s="1"/>
  <c r="I105" i="20"/>
  <c r="I233" i="20"/>
  <c r="I277" i="20" s="1"/>
  <c r="D105" i="20"/>
  <c r="D233" i="20"/>
  <c r="D277" i="20"/>
  <c r="B105" i="20"/>
  <c r="B233" i="20" s="1"/>
  <c r="B277" i="20" s="1"/>
  <c r="L104" i="20"/>
  <c r="L232" i="20" s="1"/>
  <c r="L276" i="20" s="1"/>
  <c r="K104" i="20"/>
  <c r="K232" i="20"/>
  <c r="K276" i="20"/>
  <c r="J104" i="20"/>
  <c r="J232" i="20"/>
  <c r="J276" i="20"/>
  <c r="I104" i="20"/>
  <c r="I232" i="20" s="1"/>
  <c r="I276" i="20" s="1"/>
  <c r="D104" i="20"/>
  <c r="D232" i="20"/>
  <c r="D276" i="20" s="1"/>
  <c r="B104" i="20"/>
  <c r="B232" i="20"/>
  <c r="B276" i="20" s="1"/>
  <c r="L103" i="20"/>
  <c r="L231" i="20"/>
  <c r="L275" i="20"/>
  <c r="K103" i="20"/>
  <c r="K231" i="20" s="1"/>
  <c r="K275" i="20"/>
  <c r="J103" i="20"/>
  <c r="J231" i="20" s="1"/>
  <c r="J275" i="20" s="1"/>
  <c r="I103" i="20"/>
  <c r="I231" i="20"/>
  <c r="I275" i="20"/>
  <c r="D103" i="20"/>
  <c r="D231" i="20"/>
  <c r="D275" i="20" s="1"/>
  <c r="B103" i="20"/>
  <c r="B231" i="20" s="1"/>
  <c r="B275" i="20" s="1"/>
  <c r="L102" i="20"/>
  <c r="L230" i="20"/>
  <c r="L274" i="20" s="1"/>
  <c r="K102" i="20"/>
  <c r="K230" i="20" s="1"/>
  <c r="K274" i="20" s="1"/>
  <c r="J102" i="20"/>
  <c r="J230" i="20"/>
  <c r="J274" i="20"/>
  <c r="I102" i="20"/>
  <c r="I230" i="20" s="1"/>
  <c r="I274" i="20" s="1"/>
  <c r="I285" i="20" s="1"/>
  <c r="D102" i="20"/>
  <c r="D230" i="20" s="1"/>
  <c r="D274" i="20" s="1"/>
  <c r="B102" i="20"/>
  <c r="B230" i="20"/>
  <c r="B274" i="20"/>
  <c r="L101" i="20"/>
  <c r="L229" i="20"/>
  <c r="L273" i="20"/>
  <c r="K101" i="20"/>
  <c r="K229" i="20"/>
  <c r="K273" i="20"/>
  <c r="J101" i="20"/>
  <c r="J229" i="20"/>
  <c r="J273" i="20"/>
  <c r="I101" i="20"/>
  <c r="I229" i="20"/>
  <c r="I273" i="20"/>
  <c r="D101" i="20"/>
  <c r="D229" i="20"/>
  <c r="D273" i="20"/>
  <c r="B101" i="20"/>
  <c r="B229" i="20"/>
  <c r="B273" i="20"/>
  <c r="L100" i="20"/>
  <c r="L228" i="20"/>
  <c r="L271" i="20" s="1"/>
  <c r="K100" i="20"/>
  <c r="K228" i="20" s="1"/>
  <c r="K271" i="20" s="1"/>
  <c r="J100" i="20"/>
  <c r="J228" i="20"/>
  <c r="J271" i="20" s="1"/>
  <c r="I100" i="20"/>
  <c r="I228" i="20"/>
  <c r="I271" i="20" s="1"/>
  <c r="D100" i="20"/>
  <c r="D228" i="20"/>
  <c r="D271" i="20"/>
  <c r="B100" i="20"/>
  <c r="B228" i="20" s="1"/>
  <c r="B271" i="20" s="1"/>
  <c r="L99" i="20"/>
  <c r="L227" i="20" s="1"/>
  <c r="L270" i="20" s="1"/>
  <c r="K99" i="20"/>
  <c r="K227" i="20"/>
  <c r="K270" i="20"/>
  <c r="J99" i="20"/>
  <c r="J227" i="20"/>
  <c r="J270" i="20"/>
  <c r="I99" i="20"/>
  <c r="I227" i="20" s="1"/>
  <c r="I270" i="20" s="1"/>
  <c r="D99" i="20"/>
  <c r="D227" i="20"/>
  <c r="D270" i="20" s="1"/>
  <c r="B99" i="20"/>
  <c r="B227" i="20"/>
  <c r="B270" i="20" s="1"/>
  <c r="L98" i="20"/>
  <c r="L226" i="20"/>
  <c r="L269" i="20"/>
  <c r="K98" i="20"/>
  <c r="K226" i="20" s="1"/>
  <c r="K269" i="20"/>
  <c r="J98" i="20"/>
  <c r="J226" i="20" s="1"/>
  <c r="J269" i="20" s="1"/>
  <c r="I98" i="20"/>
  <c r="I226" i="20"/>
  <c r="I269" i="20"/>
  <c r="D98" i="20"/>
  <c r="D226" i="20"/>
  <c r="D269" i="20"/>
  <c r="B98" i="20"/>
  <c r="B226" i="20" s="1"/>
  <c r="B269" i="20" s="1"/>
  <c r="L97" i="20"/>
  <c r="L225" i="20"/>
  <c r="L268" i="20" s="1"/>
  <c r="K97" i="20"/>
  <c r="K225" i="20" s="1"/>
  <c r="K268" i="20" s="1"/>
  <c r="J97" i="20"/>
  <c r="J225" i="20"/>
  <c r="J268" i="20"/>
  <c r="I97" i="20"/>
  <c r="I225" i="20" s="1"/>
  <c r="I268" i="20" s="1"/>
  <c r="D97" i="20"/>
  <c r="D225" i="20" s="1"/>
  <c r="D268" i="20" s="1"/>
  <c r="B97" i="20"/>
  <c r="B225" i="20"/>
  <c r="B268" i="20"/>
  <c r="L96" i="20"/>
  <c r="L224" i="20"/>
  <c r="L267" i="20"/>
  <c r="K96" i="20"/>
  <c r="K224" i="20" s="1"/>
  <c r="K267" i="20" s="1"/>
  <c r="J96" i="20"/>
  <c r="J224" i="20"/>
  <c r="J267" i="20" s="1"/>
  <c r="I96" i="20"/>
  <c r="I224" i="20" s="1"/>
  <c r="I267" i="20" s="1"/>
  <c r="D96" i="20"/>
  <c r="D224" i="20"/>
  <c r="D267" i="20"/>
  <c r="B96" i="20"/>
  <c r="B224" i="20" s="1"/>
  <c r="B267" i="20" s="1"/>
  <c r="L95" i="20"/>
  <c r="L223" i="20" s="1"/>
  <c r="L266" i="20" s="1"/>
  <c r="K95" i="20"/>
  <c r="K223" i="20"/>
  <c r="K266" i="20"/>
  <c r="J95" i="20"/>
  <c r="J223" i="20"/>
  <c r="J266" i="20" s="1"/>
  <c r="I95" i="20"/>
  <c r="I223" i="20"/>
  <c r="I266" i="20"/>
  <c r="D95" i="20"/>
  <c r="D223" i="20"/>
  <c r="D266" i="20" s="1"/>
  <c r="B95" i="20"/>
  <c r="B223" i="20"/>
  <c r="B266" i="20" s="1"/>
  <c r="L94" i="20"/>
  <c r="L222" i="20"/>
  <c r="L265" i="20"/>
  <c r="K94" i="20"/>
  <c r="K222" i="20" s="1"/>
  <c r="K265" i="20" s="1"/>
  <c r="J94" i="20"/>
  <c r="J222" i="20" s="1"/>
  <c r="J265" i="20" s="1"/>
  <c r="I94" i="20"/>
  <c r="I222" i="20"/>
  <c r="I265" i="20"/>
  <c r="D94" i="20"/>
  <c r="D222" i="20"/>
  <c r="D265" i="20" s="1"/>
  <c r="B94" i="20"/>
  <c r="B222" i="20" s="1"/>
  <c r="B265" i="20" s="1"/>
  <c r="L93" i="20"/>
  <c r="L221" i="20"/>
  <c r="L264" i="20" s="1"/>
  <c r="K93" i="20"/>
  <c r="K221" i="20" s="1"/>
  <c r="K264" i="20" s="1"/>
  <c r="J93" i="20"/>
  <c r="J221" i="20"/>
  <c r="J264" i="20"/>
  <c r="I93" i="20"/>
  <c r="I221" i="20" s="1"/>
  <c r="I264" i="20" s="1"/>
  <c r="D93" i="20"/>
  <c r="D221" i="20" s="1"/>
  <c r="D264" i="20" s="1"/>
  <c r="B93" i="20"/>
  <c r="B221" i="20"/>
  <c r="B264" i="20"/>
  <c r="L92" i="20"/>
  <c r="L220" i="20"/>
  <c r="L263" i="20" s="1"/>
  <c r="K92" i="20"/>
  <c r="K220" i="20"/>
  <c r="K263" i="20"/>
  <c r="J92" i="20"/>
  <c r="J220" i="20"/>
  <c r="J263" i="20" s="1"/>
  <c r="I92" i="20"/>
  <c r="I220" i="20" s="1"/>
  <c r="I263" i="20" s="1"/>
  <c r="D92" i="20"/>
  <c r="D220" i="20"/>
  <c r="D263" i="20"/>
  <c r="B92" i="20"/>
  <c r="B220" i="20" s="1"/>
  <c r="B263" i="20" s="1"/>
  <c r="L91" i="20"/>
  <c r="L219" i="20" s="1"/>
  <c r="L262" i="20" s="1"/>
  <c r="K91" i="20"/>
  <c r="K219" i="20"/>
  <c r="K262" i="20"/>
  <c r="J91" i="20"/>
  <c r="J219" i="20"/>
  <c r="J262" i="20"/>
  <c r="I91" i="20"/>
  <c r="I219" i="20"/>
  <c r="I262" i="20" s="1"/>
  <c r="D91" i="20"/>
  <c r="D219" i="20"/>
  <c r="D262" i="20" s="1"/>
  <c r="B91" i="20"/>
  <c r="B219" i="20"/>
  <c r="B262" i="20" s="1"/>
  <c r="L90" i="20"/>
  <c r="L218" i="20" s="1"/>
  <c r="L261" i="20" s="1"/>
  <c r="K90" i="20"/>
  <c r="K218" i="20" s="1"/>
  <c r="K261" i="20" s="1"/>
  <c r="J90" i="20"/>
  <c r="J218" i="20" s="1"/>
  <c r="J261" i="20" s="1"/>
  <c r="I90" i="20"/>
  <c r="I218" i="20"/>
  <c r="I261" i="20"/>
  <c r="D90" i="20"/>
  <c r="D218" i="20"/>
  <c r="D261" i="20"/>
  <c r="B90" i="20"/>
  <c r="B218" i="20"/>
  <c r="B261" i="20" s="1"/>
  <c r="L89" i="20"/>
  <c r="L217" i="20"/>
  <c r="L260" i="20" s="1"/>
  <c r="K89" i="20"/>
  <c r="K217" i="20" s="1"/>
  <c r="K260" i="20" s="1"/>
  <c r="J89" i="20"/>
  <c r="J217" i="20"/>
  <c r="J260" i="20" s="1"/>
  <c r="I89" i="20"/>
  <c r="I217" i="20" s="1"/>
  <c r="I260" i="20" s="1"/>
  <c r="D89" i="20"/>
  <c r="D217" i="20"/>
  <c r="D260" i="20" s="1"/>
  <c r="D272" i="20" s="1"/>
  <c r="B89" i="20"/>
  <c r="B217" i="20" s="1"/>
  <c r="B260" i="20" s="1"/>
  <c r="L83" i="20"/>
  <c r="K83" i="20"/>
  <c r="J83" i="20"/>
  <c r="I83" i="20"/>
  <c r="D83" i="20"/>
  <c r="B83" i="20"/>
  <c r="L41" i="20"/>
  <c r="K41" i="20"/>
  <c r="J41" i="20"/>
  <c r="I41" i="20"/>
  <c r="D41" i="20"/>
  <c r="M169" i="19"/>
  <c r="L169" i="19"/>
  <c r="I169" i="19"/>
  <c r="H169" i="19"/>
  <c r="G169" i="19"/>
  <c r="E169" i="19"/>
  <c r="M125" i="19"/>
  <c r="M256" i="19" s="1"/>
  <c r="M302" i="19" s="1"/>
  <c r="L125" i="19"/>
  <c r="L256" i="19" s="1"/>
  <c r="L302" i="19" s="1"/>
  <c r="I125" i="19"/>
  <c r="I256" i="19"/>
  <c r="I302" i="19"/>
  <c r="H125" i="19"/>
  <c r="H256" i="19"/>
  <c r="H302" i="19"/>
  <c r="G125" i="19"/>
  <c r="G256" i="19" s="1"/>
  <c r="G302" i="19" s="1"/>
  <c r="E125" i="19"/>
  <c r="E256" i="19"/>
  <c r="E302" i="19" s="1"/>
  <c r="M124" i="19"/>
  <c r="M255" i="19" s="1"/>
  <c r="M301" i="19" s="1"/>
  <c r="L124" i="19"/>
  <c r="L255" i="19" s="1"/>
  <c r="L301" i="19" s="1"/>
  <c r="I124" i="19"/>
  <c r="I255" i="19" s="1"/>
  <c r="I301" i="19"/>
  <c r="H124" i="19"/>
  <c r="H255" i="19" s="1"/>
  <c r="H301" i="19" s="1"/>
  <c r="G124" i="19"/>
  <c r="G255" i="19"/>
  <c r="G301" i="19"/>
  <c r="E124" i="19"/>
  <c r="E255" i="19"/>
  <c r="E301" i="19" s="1"/>
  <c r="M123" i="19"/>
  <c r="M254" i="19"/>
  <c r="M300" i="19" s="1"/>
  <c r="L123" i="19"/>
  <c r="L254" i="19"/>
  <c r="L300" i="19" s="1"/>
  <c r="I123" i="19"/>
  <c r="I254" i="19" s="1"/>
  <c r="I300" i="19" s="1"/>
  <c r="H123" i="19"/>
  <c r="H254" i="19" s="1"/>
  <c r="H300" i="19" s="1"/>
  <c r="G123" i="19"/>
  <c r="G254" i="19" s="1"/>
  <c r="G300" i="19"/>
  <c r="E123" i="19"/>
  <c r="E254" i="19" s="1"/>
  <c r="E300" i="19" s="1"/>
  <c r="M122" i="19"/>
  <c r="M253" i="19"/>
  <c r="M299" i="19"/>
  <c r="L122" i="19"/>
  <c r="L253" i="19"/>
  <c r="L299" i="19" s="1"/>
  <c r="I122" i="19"/>
  <c r="I253" i="19"/>
  <c r="I299" i="19" s="1"/>
  <c r="H122" i="19"/>
  <c r="H253" i="19"/>
  <c r="H299" i="19" s="1"/>
  <c r="G122" i="19"/>
  <c r="G253" i="19" s="1"/>
  <c r="G299" i="19" s="1"/>
  <c r="E122" i="19"/>
  <c r="E253" i="19"/>
  <c r="E299" i="19" s="1"/>
  <c r="M121" i="19"/>
  <c r="M252" i="19" s="1"/>
  <c r="M298" i="19" s="1"/>
  <c r="L121" i="19"/>
  <c r="L252" i="19" s="1"/>
  <c r="L298" i="19" s="1"/>
  <c r="I121" i="19"/>
  <c r="I252" i="19"/>
  <c r="I298" i="19"/>
  <c r="H121" i="19"/>
  <c r="H252" i="19"/>
  <c r="H298" i="19"/>
  <c r="G121" i="19"/>
  <c r="G252" i="19"/>
  <c r="G298" i="19" s="1"/>
  <c r="E121" i="19"/>
  <c r="E252" i="19"/>
  <c r="E298" i="19" s="1"/>
  <c r="M120" i="19"/>
  <c r="M251" i="19"/>
  <c r="M297" i="19" s="1"/>
  <c r="L120" i="19"/>
  <c r="L251" i="19"/>
  <c r="L297" i="19"/>
  <c r="I120" i="19"/>
  <c r="I251" i="19" s="1"/>
  <c r="I297" i="19"/>
  <c r="H120" i="19"/>
  <c r="H251" i="19" s="1"/>
  <c r="H297" i="19" s="1"/>
  <c r="G120" i="19"/>
  <c r="G251" i="19" s="1"/>
  <c r="G297" i="19" s="1"/>
  <c r="E120" i="19"/>
  <c r="E251" i="19"/>
  <c r="E297" i="19" s="1"/>
  <c r="M119" i="19"/>
  <c r="M250" i="19" s="1"/>
  <c r="M296" i="19" s="1"/>
  <c r="L119" i="19"/>
  <c r="L250" i="19"/>
  <c r="L296" i="19" s="1"/>
  <c r="I119" i="19"/>
  <c r="I250" i="19" s="1"/>
  <c r="I296" i="19" s="1"/>
  <c r="H119" i="19"/>
  <c r="H250" i="19"/>
  <c r="H296" i="19" s="1"/>
  <c r="G119" i="19"/>
  <c r="G250" i="19" s="1"/>
  <c r="G296" i="19"/>
  <c r="E119" i="19"/>
  <c r="E250" i="19" s="1"/>
  <c r="E296" i="19" s="1"/>
  <c r="M118" i="19"/>
  <c r="M249" i="19" s="1"/>
  <c r="M295" i="19" s="1"/>
  <c r="L118" i="19"/>
  <c r="L249" i="19"/>
  <c r="L295" i="19"/>
  <c r="I118" i="19"/>
  <c r="I249" i="19" s="1"/>
  <c r="I295" i="19" s="1"/>
  <c r="H118" i="19"/>
  <c r="H249" i="19"/>
  <c r="H295" i="19" s="1"/>
  <c r="G118" i="19"/>
  <c r="G249" i="19" s="1"/>
  <c r="G295" i="19" s="1"/>
  <c r="E118" i="19"/>
  <c r="E249" i="19"/>
  <c r="E295" i="19" s="1"/>
  <c r="M117" i="19"/>
  <c r="M248" i="19" s="1"/>
  <c r="M294" i="19" s="1"/>
  <c r="L117" i="19"/>
  <c r="L248" i="19" s="1"/>
  <c r="L294" i="19" s="1"/>
  <c r="I117" i="19"/>
  <c r="I248" i="19" s="1"/>
  <c r="I294" i="19" s="1"/>
  <c r="H117" i="19"/>
  <c r="H248" i="19"/>
  <c r="H294" i="19" s="1"/>
  <c r="G117" i="19"/>
  <c r="G248" i="19"/>
  <c r="G294" i="19"/>
  <c r="E117" i="19"/>
  <c r="E248" i="19"/>
  <c r="E294" i="19" s="1"/>
  <c r="M116" i="19"/>
  <c r="M247" i="19" s="1"/>
  <c r="M293" i="19" s="1"/>
  <c r="L116" i="19"/>
  <c r="L247" i="19"/>
  <c r="L293" i="19" s="1"/>
  <c r="I116" i="19"/>
  <c r="I247" i="19" s="1"/>
  <c r="I293" i="19"/>
  <c r="H116" i="19"/>
  <c r="H247" i="19" s="1"/>
  <c r="H293" i="19" s="1"/>
  <c r="G116" i="19"/>
  <c r="G247" i="19" s="1"/>
  <c r="G293" i="19" s="1"/>
  <c r="E116" i="19"/>
  <c r="E247" i="19"/>
  <c r="E293" i="19"/>
  <c r="M115" i="19"/>
  <c r="M246" i="19"/>
  <c r="M292" i="19"/>
  <c r="L115" i="19"/>
  <c r="L246" i="19"/>
  <c r="L292" i="19" s="1"/>
  <c r="I115" i="19"/>
  <c r="I246" i="19" s="1"/>
  <c r="I292" i="19" s="1"/>
  <c r="H115" i="19"/>
  <c r="H246" i="19"/>
  <c r="H292" i="19" s="1"/>
  <c r="G115" i="19"/>
  <c r="G246" i="19" s="1"/>
  <c r="G292" i="19"/>
  <c r="E115" i="19"/>
  <c r="E246" i="19" s="1"/>
  <c r="E292" i="19" s="1"/>
  <c r="M114" i="19"/>
  <c r="M245" i="19" s="1"/>
  <c r="M291" i="19" s="1"/>
  <c r="L114" i="19"/>
  <c r="L245" i="19"/>
  <c r="L291" i="19" s="1"/>
  <c r="I114" i="19"/>
  <c r="I245" i="19" s="1"/>
  <c r="I291" i="19" s="1"/>
  <c r="H114" i="19"/>
  <c r="H245" i="19" s="1"/>
  <c r="H291" i="19" s="1"/>
  <c r="G114" i="19"/>
  <c r="G245" i="19" s="1"/>
  <c r="G291" i="19" s="1"/>
  <c r="G303" i="19" s="1"/>
  <c r="E114" i="19"/>
  <c r="E245" i="19"/>
  <c r="E291" i="19" s="1"/>
  <c r="M113" i="19"/>
  <c r="M244" i="19" s="1"/>
  <c r="M289" i="19" s="1"/>
  <c r="L113" i="19"/>
  <c r="L244" i="19"/>
  <c r="L289" i="19" s="1"/>
  <c r="I113" i="19"/>
  <c r="I244" i="19" s="1"/>
  <c r="I289" i="19" s="1"/>
  <c r="H113" i="19"/>
  <c r="H244" i="19"/>
  <c r="H289" i="19" s="1"/>
  <c r="G113" i="19"/>
  <c r="G244" i="19" s="1"/>
  <c r="G289" i="19" s="1"/>
  <c r="E113" i="19"/>
  <c r="E244" i="19"/>
  <c r="E289" i="19" s="1"/>
  <c r="M112" i="19"/>
  <c r="M243" i="19" s="1"/>
  <c r="M288" i="19"/>
  <c r="L112" i="19"/>
  <c r="L243" i="19" s="1"/>
  <c r="L288" i="19" s="1"/>
  <c r="I112" i="19"/>
  <c r="I243" i="19" s="1"/>
  <c r="I288" i="19" s="1"/>
  <c r="H112" i="19"/>
  <c r="H243" i="19"/>
  <c r="H288" i="19" s="1"/>
  <c r="G112" i="19"/>
  <c r="G243" i="19" s="1"/>
  <c r="G288" i="19" s="1"/>
  <c r="E112" i="19"/>
  <c r="E243" i="19"/>
  <c r="E288" i="19" s="1"/>
  <c r="M111" i="19"/>
  <c r="M242" i="19" s="1"/>
  <c r="M287" i="19" s="1"/>
  <c r="L111" i="19"/>
  <c r="L242" i="19"/>
  <c r="L287" i="19" s="1"/>
  <c r="I111" i="19"/>
  <c r="I242" i="19" s="1"/>
  <c r="I287" i="19" s="1"/>
  <c r="H111" i="19"/>
  <c r="H242" i="19" s="1"/>
  <c r="H287" i="19" s="1"/>
  <c r="G111" i="19"/>
  <c r="G242" i="19" s="1"/>
  <c r="G287" i="19"/>
  <c r="E111" i="19"/>
  <c r="E242" i="19" s="1"/>
  <c r="E287" i="19"/>
  <c r="M110" i="19"/>
  <c r="M241" i="19" s="1"/>
  <c r="M286" i="19" s="1"/>
  <c r="L110" i="19"/>
  <c r="L241" i="19"/>
  <c r="L286" i="19" s="1"/>
  <c r="I110" i="19"/>
  <c r="I241" i="19" s="1"/>
  <c r="I286" i="19" s="1"/>
  <c r="H110" i="19"/>
  <c r="H241" i="19"/>
  <c r="H286" i="19" s="1"/>
  <c r="G110" i="19"/>
  <c r="G241" i="19" s="1"/>
  <c r="G286" i="19" s="1"/>
  <c r="E110" i="19"/>
  <c r="E241" i="19" s="1"/>
  <c r="E286" i="19" s="1"/>
  <c r="M109" i="19"/>
  <c r="M240" i="19" s="1"/>
  <c r="M285" i="19" s="1"/>
  <c r="L109" i="19"/>
  <c r="L240" i="19"/>
  <c r="L285" i="19" s="1"/>
  <c r="I109" i="19"/>
  <c r="I240" i="19" s="1"/>
  <c r="I285" i="19" s="1"/>
  <c r="H109" i="19"/>
  <c r="H240" i="19"/>
  <c r="H285" i="19"/>
  <c r="G109" i="19"/>
  <c r="G240" i="19" s="1"/>
  <c r="G285" i="19" s="1"/>
  <c r="E109" i="19"/>
  <c r="E240" i="19" s="1"/>
  <c r="E285" i="19" s="1"/>
  <c r="M108" i="19"/>
  <c r="M239" i="19" s="1"/>
  <c r="M284" i="19" s="1"/>
  <c r="L108" i="19"/>
  <c r="L239" i="19" s="1"/>
  <c r="L284" i="19" s="1"/>
  <c r="I108" i="19"/>
  <c r="I239" i="19" s="1"/>
  <c r="I284" i="19" s="1"/>
  <c r="H108" i="19"/>
  <c r="H239" i="19"/>
  <c r="H284" i="19" s="1"/>
  <c r="G108" i="19"/>
  <c r="G239" i="19" s="1"/>
  <c r="G284" i="19" s="1"/>
  <c r="E108" i="19"/>
  <c r="E239" i="19"/>
  <c r="E284" i="19"/>
  <c r="M107" i="19"/>
  <c r="M238" i="19" s="1"/>
  <c r="M283" i="19" s="1"/>
  <c r="L107" i="19"/>
  <c r="L238" i="19" s="1"/>
  <c r="L283" i="19" s="1"/>
  <c r="I107" i="19"/>
  <c r="I238" i="19" s="1"/>
  <c r="I283" i="19" s="1"/>
  <c r="H107" i="19"/>
  <c r="H238" i="19" s="1"/>
  <c r="H283" i="19" s="1"/>
  <c r="G107" i="19"/>
  <c r="G238" i="19" s="1"/>
  <c r="G283" i="19" s="1"/>
  <c r="E107" i="19"/>
  <c r="E238" i="19"/>
  <c r="E283" i="19" s="1"/>
  <c r="M106" i="19"/>
  <c r="M237" i="19" s="1"/>
  <c r="M282" i="19" s="1"/>
  <c r="L106" i="19"/>
  <c r="L237" i="19"/>
  <c r="L282" i="19"/>
  <c r="I106" i="19"/>
  <c r="I237" i="19" s="1"/>
  <c r="I282" i="19" s="1"/>
  <c r="H106" i="19"/>
  <c r="H237" i="19" s="1"/>
  <c r="H282" i="19" s="1"/>
  <c r="G106" i="19"/>
  <c r="G237" i="19" s="1"/>
  <c r="G282" i="19" s="1"/>
  <c r="E106" i="19"/>
  <c r="E237" i="19" s="1"/>
  <c r="E282" i="19" s="1"/>
  <c r="M105" i="19"/>
  <c r="M236" i="19" s="1"/>
  <c r="M281" i="19" s="1"/>
  <c r="L105" i="19"/>
  <c r="L236" i="19"/>
  <c r="L281" i="19" s="1"/>
  <c r="I105" i="19"/>
  <c r="I236" i="19" s="1"/>
  <c r="I281" i="19" s="1"/>
  <c r="H105" i="19"/>
  <c r="H236" i="19"/>
  <c r="H281" i="19"/>
  <c r="G105" i="19"/>
  <c r="G236" i="19" s="1"/>
  <c r="G281" i="19" s="1"/>
  <c r="E105" i="19"/>
  <c r="E236" i="19" s="1"/>
  <c r="E281" i="19" s="1"/>
  <c r="M104" i="19"/>
  <c r="M235" i="19" s="1"/>
  <c r="M280" i="19" s="1"/>
  <c r="L104" i="19"/>
  <c r="L235" i="19" s="1"/>
  <c r="L280" i="19" s="1"/>
  <c r="I104" i="19"/>
  <c r="I235" i="19" s="1"/>
  <c r="I280" i="19" s="1"/>
  <c r="H104" i="19"/>
  <c r="H235" i="19"/>
  <c r="H280" i="19" s="1"/>
  <c r="G104" i="19"/>
  <c r="G235" i="19" s="1"/>
  <c r="G280" i="19" s="1"/>
  <c r="E104" i="19"/>
  <c r="E235" i="19"/>
  <c r="E280" i="19"/>
  <c r="E290" i="19" s="1"/>
  <c r="M103" i="19"/>
  <c r="M234" i="19" s="1"/>
  <c r="M279" i="19" s="1"/>
  <c r="L103" i="19"/>
  <c r="L234" i="19" s="1"/>
  <c r="L279" i="19" s="1"/>
  <c r="I103" i="19"/>
  <c r="I234" i="19" s="1"/>
  <c r="I279" i="19" s="1"/>
  <c r="H103" i="19"/>
  <c r="H234" i="19" s="1"/>
  <c r="H279" i="19" s="1"/>
  <c r="G103" i="19"/>
  <c r="G234" i="19" s="1"/>
  <c r="G279" i="19" s="1"/>
  <c r="E103" i="19"/>
  <c r="E234" i="19"/>
  <c r="E279" i="19" s="1"/>
  <c r="M102" i="19"/>
  <c r="M233" i="19" s="1"/>
  <c r="M278" i="19" s="1"/>
  <c r="L102" i="19"/>
  <c r="L233" i="19" s="1"/>
  <c r="L278" i="19" s="1"/>
  <c r="L290" i="19" s="1"/>
  <c r="I102" i="19"/>
  <c r="I233" i="19" s="1"/>
  <c r="I278" i="19" s="1"/>
  <c r="H102" i="19"/>
  <c r="H233" i="19" s="1"/>
  <c r="H278" i="19" s="1"/>
  <c r="G102" i="19"/>
  <c r="G233" i="19" s="1"/>
  <c r="G278" i="19" s="1"/>
  <c r="E102" i="19"/>
  <c r="E233" i="19" s="1"/>
  <c r="E278" i="19" s="1"/>
  <c r="M101" i="19"/>
  <c r="M232" i="19" s="1"/>
  <c r="M276" i="19" s="1"/>
  <c r="L101" i="19"/>
  <c r="L232" i="19"/>
  <c r="L276" i="19" s="1"/>
  <c r="I101" i="19"/>
  <c r="I232" i="19" s="1"/>
  <c r="I276" i="19" s="1"/>
  <c r="H101" i="19"/>
  <c r="H232" i="19" s="1"/>
  <c r="H276" i="19" s="1"/>
  <c r="G101" i="19"/>
  <c r="G232" i="19" s="1"/>
  <c r="G276" i="19" s="1"/>
  <c r="E101" i="19"/>
  <c r="E232" i="19" s="1"/>
  <c r="E276" i="19" s="1"/>
  <c r="M100" i="19"/>
  <c r="M231" i="19" s="1"/>
  <c r="M275" i="19"/>
  <c r="L100" i="19"/>
  <c r="L231" i="19"/>
  <c r="L275" i="19"/>
  <c r="I100" i="19"/>
  <c r="I231" i="19" s="1"/>
  <c r="I275" i="19" s="1"/>
  <c r="H100" i="19"/>
  <c r="H231" i="19"/>
  <c r="H275" i="19" s="1"/>
  <c r="G100" i="19"/>
  <c r="G231" i="19" s="1"/>
  <c r="G275" i="19" s="1"/>
  <c r="E100" i="19"/>
  <c r="E231" i="19" s="1"/>
  <c r="E275" i="19" s="1"/>
  <c r="M99" i="19"/>
  <c r="M230" i="19" s="1"/>
  <c r="M274" i="19" s="1"/>
  <c r="L99" i="19"/>
  <c r="L230" i="19" s="1"/>
  <c r="L274" i="19" s="1"/>
  <c r="I99" i="19"/>
  <c r="I230" i="19" s="1"/>
  <c r="I274" i="19"/>
  <c r="H99" i="19"/>
  <c r="H230" i="19"/>
  <c r="H274" i="19"/>
  <c r="G99" i="19"/>
  <c r="G230" i="19" s="1"/>
  <c r="G274" i="19" s="1"/>
  <c r="E99" i="19"/>
  <c r="E230" i="19"/>
  <c r="E274" i="19" s="1"/>
  <c r="M98" i="19"/>
  <c r="M229" i="19" s="1"/>
  <c r="M273" i="19" s="1"/>
  <c r="L98" i="19"/>
  <c r="L229" i="19" s="1"/>
  <c r="L273" i="19" s="1"/>
  <c r="I98" i="19"/>
  <c r="I229" i="19" s="1"/>
  <c r="I273" i="19" s="1"/>
  <c r="H98" i="19"/>
  <c r="H229" i="19" s="1"/>
  <c r="H273" i="19" s="1"/>
  <c r="G98" i="19"/>
  <c r="G229" i="19" s="1"/>
  <c r="G273" i="19"/>
  <c r="E98" i="19"/>
  <c r="E229" i="19"/>
  <c r="E273" i="19"/>
  <c r="M97" i="19"/>
  <c r="M228" i="19" s="1"/>
  <c r="M272" i="19" s="1"/>
  <c r="L97" i="19"/>
  <c r="L228" i="19"/>
  <c r="L272" i="19" s="1"/>
  <c r="I97" i="19"/>
  <c r="I228" i="19" s="1"/>
  <c r="I272" i="19" s="1"/>
  <c r="H97" i="19"/>
  <c r="H228" i="19" s="1"/>
  <c r="H272" i="19" s="1"/>
  <c r="G97" i="19"/>
  <c r="G228" i="19" s="1"/>
  <c r="G272" i="19" s="1"/>
  <c r="E97" i="19"/>
  <c r="E228" i="19" s="1"/>
  <c r="E272" i="19" s="1"/>
  <c r="M96" i="19"/>
  <c r="M227" i="19"/>
  <c r="M271" i="19"/>
  <c r="L96" i="19"/>
  <c r="L227" i="19"/>
  <c r="L271" i="19" s="1"/>
  <c r="I96" i="19"/>
  <c r="I227" i="19" s="1"/>
  <c r="I271" i="19" s="1"/>
  <c r="H96" i="19"/>
  <c r="H227" i="19"/>
  <c r="H271" i="19"/>
  <c r="G96" i="19"/>
  <c r="G227" i="19"/>
  <c r="G271" i="19" s="1"/>
  <c r="E96" i="19"/>
  <c r="E227" i="19" s="1"/>
  <c r="E271" i="19" s="1"/>
  <c r="M95" i="19"/>
  <c r="M226" i="19" s="1"/>
  <c r="M270" i="19" s="1"/>
  <c r="L95" i="19"/>
  <c r="L226" i="19" s="1"/>
  <c r="L270" i="19" s="1"/>
  <c r="I95" i="19"/>
  <c r="I226" i="19"/>
  <c r="I270" i="19"/>
  <c r="H95" i="19"/>
  <c r="H226" i="19" s="1"/>
  <c r="H270" i="19" s="1"/>
  <c r="G95" i="19"/>
  <c r="G226" i="19"/>
  <c r="G270" i="19" s="1"/>
  <c r="E95" i="19"/>
  <c r="E226" i="19"/>
  <c r="E270" i="19"/>
  <c r="M94" i="19"/>
  <c r="M225" i="19" s="1"/>
  <c r="M269" i="19" s="1"/>
  <c r="L94" i="19"/>
  <c r="L225" i="19" s="1"/>
  <c r="L269" i="19" s="1"/>
  <c r="I94" i="19"/>
  <c r="I225" i="19" s="1"/>
  <c r="I269" i="19"/>
  <c r="H94" i="19"/>
  <c r="H225" i="19" s="1"/>
  <c r="H269" i="19" s="1"/>
  <c r="G94" i="19"/>
  <c r="G225" i="19"/>
  <c r="G269" i="19"/>
  <c r="E94" i="19"/>
  <c r="E225" i="19"/>
  <c r="E269" i="19" s="1"/>
  <c r="M93" i="19"/>
  <c r="M224" i="19"/>
  <c r="M268" i="19" s="1"/>
  <c r="L93" i="19"/>
  <c r="L224" i="19"/>
  <c r="L268" i="19" s="1"/>
  <c r="I93" i="19"/>
  <c r="I224" i="19"/>
  <c r="I268" i="19" s="1"/>
  <c r="H93" i="19"/>
  <c r="H224" i="19" s="1"/>
  <c r="H268" i="19" s="1"/>
  <c r="G93" i="19"/>
  <c r="G224" i="19" s="1"/>
  <c r="G268" i="19" s="1"/>
  <c r="E93" i="19"/>
  <c r="E224" i="19" s="1"/>
  <c r="E268" i="19" s="1"/>
  <c r="M92" i="19"/>
  <c r="M223" i="19"/>
  <c r="M267" i="19"/>
  <c r="L92" i="19"/>
  <c r="L223" i="19"/>
  <c r="L267" i="19" s="1"/>
  <c r="I92" i="19"/>
  <c r="I223" i="19"/>
  <c r="I267" i="19" s="1"/>
  <c r="H92" i="19"/>
  <c r="H223" i="19" s="1"/>
  <c r="H267" i="19" s="1"/>
  <c r="G92" i="19"/>
  <c r="G223" i="19"/>
  <c r="G267" i="19" s="1"/>
  <c r="E92" i="19"/>
  <c r="E223" i="19" s="1"/>
  <c r="E267" i="19" s="1"/>
  <c r="M91" i="19"/>
  <c r="M222" i="19" s="1"/>
  <c r="M266" i="19" s="1"/>
  <c r="L91" i="19"/>
  <c r="L222" i="19" s="1"/>
  <c r="L266" i="19" s="1"/>
  <c r="L277" i="19" s="1"/>
  <c r="I91" i="19"/>
  <c r="I222" i="19"/>
  <c r="I266" i="19"/>
  <c r="H91" i="19"/>
  <c r="H222" i="19" s="1"/>
  <c r="H266" i="19" s="1"/>
  <c r="G91" i="19"/>
  <c r="G222" i="19"/>
  <c r="G266" i="19" s="1"/>
  <c r="E91" i="19"/>
  <c r="E222" i="19" s="1"/>
  <c r="E266" i="19" s="1"/>
  <c r="E277" i="19" s="1"/>
  <c r="M90" i="19"/>
  <c r="M221" i="19" s="1"/>
  <c r="M265" i="19" s="1"/>
  <c r="L90" i="19"/>
  <c r="L221" i="19" s="1"/>
  <c r="L265" i="19" s="1"/>
  <c r="I90" i="19"/>
  <c r="I221" i="19" s="1"/>
  <c r="I265" i="19" s="1"/>
  <c r="H90" i="19"/>
  <c r="H221" i="19" s="1"/>
  <c r="H265" i="19" s="1"/>
  <c r="H277" i="19"/>
  <c r="G90" i="19"/>
  <c r="G221" i="19" s="1"/>
  <c r="G265" i="19" s="1"/>
  <c r="E90" i="19"/>
  <c r="E221" i="19" s="1"/>
  <c r="E265" i="19" s="1"/>
  <c r="M83" i="19"/>
  <c r="L83" i="19"/>
  <c r="I83" i="19"/>
  <c r="H83" i="19"/>
  <c r="G83" i="19"/>
  <c r="E83" i="19"/>
  <c r="M41" i="19"/>
  <c r="L41" i="19"/>
  <c r="I41" i="19"/>
  <c r="H41" i="19"/>
  <c r="G41" i="19"/>
  <c r="E41" i="19"/>
  <c r="M213" i="18"/>
  <c r="L213" i="18"/>
  <c r="I213" i="18"/>
  <c r="H213" i="18"/>
  <c r="G213" i="18"/>
  <c r="E213" i="18"/>
  <c r="M171" i="18"/>
  <c r="L171" i="18"/>
  <c r="I171" i="18"/>
  <c r="I257" i="18" s="1"/>
  <c r="I304" i="18" s="1"/>
  <c r="H171" i="18"/>
  <c r="G171" i="18"/>
  <c r="E171" i="18"/>
  <c r="M127" i="18"/>
  <c r="M256" i="18" s="1"/>
  <c r="M302" i="18" s="1"/>
  <c r="L127" i="18"/>
  <c r="L256" i="18"/>
  <c r="L302" i="18" s="1"/>
  <c r="I127" i="18"/>
  <c r="I256" i="18"/>
  <c r="I302" i="18" s="1"/>
  <c r="H127" i="18"/>
  <c r="H256" i="18"/>
  <c r="H302" i="18" s="1"/>
  <c r="G127" i="18"/>
  <c r="G256" i="18" s="1"/>
  <c r="G302" i="18" s="1"/>
  <c r="E127" i="18"/>
  <c r="E256" i="18" s="1"/>
  <c r="E302" i="18" s="1"/>
  <c r="M126" i="18"/>
  <c r="M255" i="18" s="1"/>
  <c r="M301" i="18" s="1"/>
  <c r="L126" i="18"/>
  <c r="L255" i="18" s="1"/>
  <c r="L301" i="18"/>
  <c r="I126" i="18"/>
  <c r="I255" i="18" s="1"/>
  <c r="I301" i="18" s="1"/>
  <c r="H126" i="18"/>
  <c r="H255" i="18"/>
  <c r="H301" i="18" s="1"/>
  <c r="G126" i="18"/>
  <c r="G255" i="18"/>
  <c r="G301" i="18" s="1"/>
  <c r="E126" i="18"/>
  <c r="E255" i="18"/>
  <c r="E301" i="18" s="1"/>
  <c r="M125" i="18"/>
  <c r="M254" i="18" s="1"/>
  <c r="M300" i="18" s="1"/>
  <c r="L125" i="18"/>
  <c r="L254" i="18" s="1"/>
  <c r="L300" i="18" s="1"/>
  <c r="I125" i="18"/>
  <c r="I254" i="18" s="1"/>
  <c r="I300" i="18"/>
  <c r="H125" i="18"/>
  <c r="H254" i="18" s="1"/>
  <c r="H300" i="18"/>
  <c r="G125" i="18"/>
  <c r="G254" i="18" s="1"/>
  <c r="G300" i="18" s="1"/>
  <c r="E125" i="18"/>
  <c r="E254" i="18"/>
  <c r="E300" i="18" s="1"/>
  <c r="M124" i="18"/>
  <c r="M253" i="18"/>
  <c r="M299" i="18" s="1"/>
  <c r="L124" i="18"/>
  <c r="L253" i="18"/>
  <c r="L299" i="18" s="1"/>
  <c r="I124" i="18"/>
  <c r="I253" i="18" s="1"/>
  <c r="I299" i="18" s="1"/>
  <c r="H124" i="18"/>
  <c r="H253" i="18" s="1"/>
  <c r="H299" i="18" s="1"/>
  <c r="G124" i="18"/>
  <c r="G253" i="18" s="1"/>
  <c r="G299" i="18"/>
  <c r="E124" i="18"/>
  <c r="E253" i="18" s="1"/>
  <c r="E299" i="18" s="1"/>
  <c r="M123" i="18"/>
  <c r="M252" i="18" s="1"/>
  <c r="M298" i="18" s="1"/>
  <c r="L123" i="18"/>
  <c r="L252" i="18"/>
  <c r="L298" i="18" s="1"/>
  <c r="I123" i="18"/>
  <c r="I252" i="18"/>
  <c r="I298" i="18" s="1"/>
  <c r="H123" i="18"/>
  <c r="H252" i="18"/>
  <c r="H298" i="18" s="1"/>
  <c r="G123" i="18"/>
  <c r="G252" i="18" s="1"/>
  <c r="G298" i="18" s="1"/>
  <c r="E123" i="18"/>
  <c r="E252" i="18" s="1"/>
  <c r="E298" i="18" s="1"/>
  <c r="M122" i="18"/>
  <c r="M251" i="18" s="1"/>
  <c r="M297" i="18"/>
  <c r="L122" i="18"/>
  <c r="L251" i="18" s="1"/>
  <c r="L297" i="18"/>
  <c r="I122" i="18"/>
  <c r="I251" i="18" s="1"/>
  <c r="I297" i="18" s="1"/>
  <c r="H122" i="18"/>
  <c r="H251" i="18"/>
  <c r="H297" i="18" s="1"/>
  <c r="G122" i="18"/>
  <c r="G251" i="18"/>
  <c r="G297" i="18" s="1"/>
  <c r="E122" i="18"/>
  <c r="E251" i="18"/>
  <c r="E297" i="18" s="1"/>
  <c r="M121" i="18"/>
  <c r="M250" i="18" s="1"/>
  <c r="M296" i="18" s="1"/>
  <c r="L121" i="18"/>
  <c r="L250" i="18" s="1"/>
  <c r="L296" i="18" s="1"/>
  <c r="I121" i="18"/>
  <c r="I250" i="18" s="1"/>
  <c r="I296" i="18" s="1"/>
  <c r="H121" i="18"/>
  <c r="H250" i="18" s="1"/>
  <c r="H296" i="18"/>
  <c r="G121" i="18"/>
  <c r="G250" i="18" s="1"/>
  <c r="G296" i="18" s="1"/>
  <c r="E121" i="18"/>
  <c r="E250" i="18"/>
  <c r="E296" i="18" s="1"/>
  <c r="M120" i="18"/>
  <c r="M249" i="18"/>
  <c r="M295" i="18" s="1"/>
  <c r="L120" i="18"/>
  <c r="L249" i="18"/>
  <c r="L295" i="18" s="1"/>
  <c r="I120" i="18"/>
  <c r="I249" i="18" s="1"/>
  <c r="I295" i="18" s="1"/>
  <c r="H120" i="18"/>
  <c r="H249" i="18" s="1"/>
  <c r="H295" i="18" s="1"/>
  <c r="G120" i="18"/>
  <c r="G249" i="18" s="1"/>
  <c r="G295" i="18"/>
  <c r="E120" i="18"/>
  <c r="E249" i="18" s="1"/>
  <c r="E295" i="18" s="1"/>
  <c r="M119" i="18"/>
  <c r="M248" i="18" s="1"/>
  <c r="M294" i="18" s="1"/>
  <c r="L119" i="18"/>
  <c r="L248" i="18"/>
  <c r="L294" i="18" s="1"/>
  <c r="I119" i="18"/>
  <c r="I248" i="18"/>
  <c r="I294" i="18" s="1"/>
  <c r="H119" i="18"/>
  <c r="H248" i="18"/>
  <c r="H294" i="18" s="1"/>
  <c r="G119" i="18"/>
  <c r="G248" i="18" s="1"/>
  <c r="G294" i="18" s="1"/>
  <c r="E119" i="18"/>
  <c r="E248" i="18" s="1"/>
  <c r="E294" i="18" s="1"/>
  <c r="M118" i="18"/>
  <c r="M247" i="18" s="1"/>
  <c r="M293" i="18"/>
  <c r="L118" i="18"/>
  <c r="L247" i="18"/>
  <c r="L293" i="18"/>
  <c r="I118" i="18"/>
  <c r="I247" i="18" s="1"/>
  <c r="I293" i="18" s="1"/>
  <c r="H118" i="18"/>
  <c r="H247" i="18"/>
  <c r="H293" i="18" s="1"/>
  <c r="G118" i="18"/>
  <c r="G247" i="18"/>
  <c r="G293" i="18" s="1"/>
  <c r="E118" i="18"/>
  <c r="E247" i="18"/>
  <c r="E293" i="18" s="1"/>
  <c r="M117" i="18"/>
  <c r="M246" i="18" s="1"/>
  <c r="M292" i="18" s="1"/>
  <c r="L117" i="18"/>
  <c r="L246" i="18" s="1"/>
  <c r="L292" i="18" s="1"/>
  <c r="I117" i="18"/>
  <c r="I246" i="18" s="1"/>
  <c r="I292" i="18" s="1"/>
  <c r="H117" i="18"/>
  <c r="H246" i="18"/>
  <c r="H292" i="18"/>
  <c r="G117" i="18"/>
  <c r="G246" i="18" s="1"/>
  <c r="G292" i="18" s="1"/>
  <c r="E117" i="18"/>
  <c r="E246" i="18"/>
  <c r="E292" i="18" s="1"/>
  <c r="M116" i="18"/>
  <c r="M245" i="18"/>
  <c r="M291" i="18" s="1"/>
  <c r="L116" i="18"/>
  <c r="L245" i="18" s="1"/>
  <c r="L291" i="18"/>
  <c r="I116" i="18"/>
  <c r="I245" i="18"/>
  <c r="I291" i="18" s="1"/>
  <c r="H116" i="18"/>
  <c r="H245" i="18" s="1"/>
  <c r="H291" i="18"/>
  <c r="G116" i="18"/>
  <c r="G245" i="18"/>
  <c r="G291" i="18" s="1"/>
  <c r="E116" i="18"/>
  <c r="E245" i="18" s="1"/>
  <c r="E291" i="18"/>
  <c r="M115" i="18"/>
  <c r="M244" i="18"/>
  <c r="M289" i="18" s="1"/>
  <c r="L115" i="18"/>
  <c r="L244" i="18"/>
  <c r="L289" i="18" s="1"/>
  <c r="I115" i="18"/>
  <c r="I244" i="18" s="1"/>
  <c r="I289" i="18" s="1"/>
  <c r="H115" i="18"/>
  <c r="H244" i="18" s="1"/>
  <c r="H289" i="18" s="1"/>
  <c r="G115" i="18"/>
  <c r="G244" i="18" s="1"/>
  <c r="G289" i="18"/>
  <c r="E115" i="18"/>
  <c r="E244" i="18"/>
  <c r="E289" i="18"/>
  <c r="M114" i="18"/>
  <c r="M243" i="18" s="1"/>
  <c r="M288" i="18" s="1"/>
  <c r="L114" i="18"/>
  <c r="L243" i="18"/>
  <c r="L288" i="18" s="1"/>
  <c r="I114" i="18"/>
  <c r="I243" i="18"/>
  <c r="I288" i="18" s="1"/>
  <c r="H114" i="18"/>
  <c r="H243" i="18"/>
  <c r="H288" i="18" s="1"/>
  <c r="G114" i="18"/>
  <c r="G243" i="18" s="1"/>
  <c r="G288" i="18" s="1"/>
  <c r="E114" i="18"/>
  <c r="E243" i="18" s="1"/>
  <c r="E288" i="18" s="1"/>
  <c r="M113" i="18"/>
  <c r="M242" i="18" s="1"/>
  <c r="M287" i="18" s="1"/>
  <c r="L113" i="18"/>
  <c r="L242" i="18"/>
  <c r="L287" i="18"/>
  <c r="I113" i="18"/>
  <c r="I242" i="18"/>
  <c r="I287" i="18"/>
  <c r="H113" i="18"/>
  <c r="H242" i="18"/>
  <c r="H287" i="18" s="1"/>
  <c r="G113" i="18"/>
  <c r="G242" i="18"/>
  <c r="G287" i="18" s="1"/>
  <c r="E113" i="18"/>
  <c r="E242" i="18"/>
  <c r="E287" i="18" s="1"/>
  <c r="M112" i="18"/>
  <c r="M241" i="18" s="1"/>
  <c r="M286" i="18" s="1"/>
  <c r="L112" i="18"/>
  <c r="L241" i="18" s="1"/>
  <c r="L286" i="18" s="1"/>
  <c r="I112" i="18"/>
  <c r="I241" i="18" s="1"/>
  <c r="I286" i="18" s="1"/>
  <c r="H112" i="18"/>
  <c r="H241" i="18"/>
  <c r="H286" i="18"/>
  <c r="G112" i="18"/>
  <c r="G241" i="18"/>
  <c r="G286" i="18"/>
  <c r="E112" i="18"/>
  <c r="E241" i="18"/>
  <c r="E286" i="18" s="1"/>
  <c r="M111" i="18"/>
  <c r="M240" i="18"/>
  <c r="M285" i="18" s="1"/>
  <c r="L111" i="18"/>
  <c r="L240" i="18"/>
  <c r="L285" i="18" s="1"/>
  <c r="I111" i="18"/>
  <c r="I240" i="18" s="1"/>
  <c r="I285" i="18" s="1"/>
  <c r="H111" i="18"/>
  <c r="H240" i="18" s="1"/>
  <c r="H285" i="18" s="1"/>
  <c r="G111" i="18"/>
  <c r="G240" i="18" s="1"/>
  <c r="G285" i="18" s="1"/>
  <c r="E111" i="18"/>
  <c r="E240" i="18"/>
  <c r="E285" i="18"/>
  <c r="M110" i="18"/>
  <c r="M239" i="18"/>
  <c r="M284" i="18"/>
  <c r="L110" i="18"/>
  <c r="L239" i="18"/>
  <c r="L284" i="18" s="1"/>
  <c r="I110" i="18"/>
  <c r="I239" i="18"/>
  <c r="I284" i="18" s="1"/>
  <c r="H110" i="18"/>
  <c r="H239" i="18"/>
  <c r="H284" i="18" s="1"/>
  <c r="G110" i="18"/>
  <c r="G239" i="18" s="1"/>
  <c r="G284" i="18" s="1"/>
  <c r="E110" i="18"/>
  <c r="E239" i="18" s="1"/>
  <c r="E284" i="18" s="1"/>
  <c r="M109" i="18"/>
  <c r="M238" i="18" s="1"/>
  <c r="M283" i="18" s="1"/>
  <c r="L109" i="18"/>
  <c r="L238" i="18"/>
  <c r="L283" i="18"/>
  <c r="I109" i="18"/>
  <c r="I238" i="18"/>
  <c r="I283" i="18"/>
  <c r="H109" i="18"/>
  <c r="H238" i="18"/>
  <c r="H283" i="18" s="1"/>
  <c r="G109" i="18"/>
  <c r="G238" i="18"/>
  <c r="G283" i="18" s="1"/>
  <c r="E109" i="18"/>
  <c r="E238" i="18"/>
  <c r="E283" i="18" s="1"/>
  <c r="M108" i="18"/>
  <c r="M237" i="18" s="1"/>
  <c r="M282" i="18" s="1"/>
  <c r="L108" i="18"/>
  <c r="L237" i="18" s="1"/>
  <c r="L282" i="18" s="1"/>
  <c r="I108" i="18"/>
  <c r="I237" i="18" s="1"/>
  <c r="I282" i="18" s="1"/>
  <c r="H108" i="18"/>
  <c r="H237" i="18"/>
  <c r="H282" i="18"/>
  <c r="G108" i="18"/>
  <c r="G237" i="18"/>
  <c r="G282" i="18"/>
  <c r="E108" i="18"/>
  <c r="E237" i="18"/>
  <c r="E282" i="18" s="1"/>
  <c r="M107" i="18"/>
  <c r="M236" i="18"/>
  <c r="M281" i="18" s="1"/>
  <c r="L107" i="18"/>
  <c r="L236" i="18"/>
  <c r="L281" i="18" s="1"/>
  <c r="I107" i="18"/>
  <c r="I236" i="18" s="1"/>
  <c r="I281" i="18" s="1"/>
  <c r="I290" i="18" s="1"/>
  <c r="H107" i="18"/>
  <c r="H236" i="18" s="1"/>
  <c r="H281" i="18" s="1"/>
  <c r="G107" i="18"/>
  <c r="G236" i="18" s="1"/>
  <c r="G281" i="18" s="1"/>
  <c r="E107" i="18"/>
  <c r="E236" i="18"/>
  <c r="E281" i="18"/>
  <c r="M106" i="18"/>
  <c r="M235" i="18"/>
  <c r="M280" i="18"/>
  <c r="L106" i="18"/>
  <c r="L235" i="18"/>
  <c r="L280" i="18" s="1"/>
  <c r="I106" i="18"/>
  <c r="I235" i="18"/>
  <c r="I280" i="18" s="1"/>
  <c r="H106" i="18"/>
  <c r="H235" i="18"/>
  <c r="H280" i="18" s="1"/>
  <c r="G106" i="18"/>
  <c r="G235" i="18" s="1"/>
  <c r="G280" i="18" s="1"/>
  <c r="E106" i="18"/>
  <c r="E235" i="18" s="1"/>
  <c r="E280" i="18" s="1"/>
  <c r="M105" i="18"/>
  <c r="M234" i="18" s="1"/>
  <c r="M279" i="18" s="1"/>
  <c r="L105" i="18"/>
  <c r="L234" i="18"/>
  <c r="L279" i="18"/>
  <c r="I105" i="18"/>
  <c r="I234" i="18"/>
  <c r="I279" i="18"/>
  <c r="H105" i="18"/>
  <c r="H234" i="18"/>
  <c r="H279" i="18" s="1"/>
  <c r="G105" i="18"/>
  <c r="G234" i="18"/>
  <c r="G279" i="18" s="1"/>
  <c r="E105" i="18"/>
  <c r="E234" i="18"/>
  <c r="E279" i="18" s="1"/>
  <c r="M104" i="18"/>
  <c r="M233" i="18" s="1"/>
  <c r="M278" i="18" s="1"/>
  <c r="M290" i="18"/>
  <c r="L104" i="18"/>
  <c r="L233" i="18"/>
  <c r="L278" i="18"/>
  <c r="I104" i="18"/>
  <c r="I233" i="18" s="1"/>
  <c r="I278" i="18" s="1"/>
  <c r="H104" i="18"/>
  <c r="H233" i="18"/>
  <c r="H278" i="18"/>
  <c r="G104" i="18"/>
  <c r="G233" i="18" s="1"/>
  <c r="G278" i="18" s="1"/>
  <c r="E104" i="18"/>
  <c r="E233" i="18"/>
  <c r="E278" i="18"/>
  <c r="M103" i="18"/>
  <c r="M232" i="18" s="1"/>
  <c r="M276" i="18" s="1"/>
  <c r="L103" i="18"/>
  <c r="L232" i="18" s="1"/>
  <c r="L276" i="18" s="1"/>
  <c r="I103" i="18"/>
  <c r="I232" i="18" s="1"/>
  <c r="I276" i="18" s="1"/>
  <c r="H103" i="18"/>
  <c r="H232" i="18"/>
  <c r="H276" i="18"/>
  <c r="G103" i="18"/>
  <c r="G232" i="18"/>
  <c r="G276" i="18"/>
  <c r="E103" i="18"/>
  <c r="E232" i="18"/>
  <c r="E276" i="18" s="1"/>
  <c r="M102" i="18"/>
  <c r="M231" i="18"/>
  <c r="M275" i="18" s="1"/>
  <c r="L102" i="18"/>
  <c r="L231" i="18"/>
  <c r="L275" i="18" s="1"/>
  <c r="I102" i="18"/>
  <c r="I231" i="18" s="1"/>
  <c r="I275" i="18" s="1"/>
  <c r="H102" i="18"/>
  <c r="H231" i="18" s="1"/>
  <c r="H275" i="18" s="1"/>
  <c r="G102" i="18"/>
  <c r="G231" i="18" s="1"/>
  <c r="G275" i="18" s="1"/>
  <c r="E102" i="18"/>
  <c r="E231" i="18"/>
  <c r="E275" i="18"/>
  <c r="M101" i="18"/>
  <c r="M230" i="18"/>
  <c r="M274" i="18"/>
  <c r="L101" i="18"/>
  <c r="L230" i="18"/>
  <c r="L274" i="18" s="1"/>
  <c r="I101" i="18"/>
  <c r="I230" i="18"/>
  <c r="I274" i="18" s="1"/>
  <c r="H101" i="18"/>
  <c r="H230" i="18"/>
  <c r="H274" i="18" s="1"/>
  <c r="G101" i="18"/>
  <c r="G230" i="18" s="1"/>
  <c r="G274" i="18" s="1"/>
  <c r="E101" i="18"/>
  <c r="E230" i="18" s="1"/>
  <c r="E274" i="18" s="1"/>
  <c r="M100" i="18"/>
  <c r="M229" i="18" s="1"/>
  <c r="M273" i="18" s="1"/>
  <c r="L100" i="18"/>
  <c r="L229" i="18"/>
  <c r="L273" i="18"/>
  <c r="I100" i="18"/>
  <c r="I229" i="18"/>
  <c r="I273" i="18"/>
  <c r="H100" i="18"/>
  <c r="H229" i="18"/>
  <c r="H273" i="18" s="1"/>
  <c r="G100" i="18"/>
  <c r="G229" i="18"/>
  <c r="G273" i="18" s="1"/>
  <c r="E100" i="18"/>
  <c r="E229" i="18"/>
  <c r="E273" i="18" s="1"/>
  <c r="M99" i="18"/>
  <c r="M228" i="18" s="1"/>
  <c r="M272" i="18" s="1"/>
  <c r="L99" i="18"/>
  <c r="L228" i="18" s="1"/>
  <c r="L272" i="18" s="1"/>
  <c r="I99" i="18"/>
  <c r="I228" i="18" s="1"/>
  <c r="I272" i="18" s="1"/>
  <c r="H99" i="18"/>
  <c r="H228" i="18"/>
  <c r="H272" i="18"/>
  <c r="G99" i="18"/>
  <c r="G228" i="18"/>
  <c r="G272" i="18"/>
  <c r="E99" i="18"/>
  <c r="E228" i="18"/>
  <c r="E272" i="18" s="1"/>
  <c r="M98" i="18"/>
  <c r="M227" i="18"/>
  <c r="M271" i="18" s="1"/>
  <c r="L98" i="18"/>
  <c r="L227" i="18"/>
  <c r="L271" i="18" s="1"/>
  <c r="I98" i="18"/>
  <c r="I227" i="18" s="1"/>
  <c r="I271" i="18" s="1"/>
  <c r="H98" i="18"/>
  <c r="H227" i="18" s="1"/>
  <c r="H271" i="18" s="1"/>
  <c r="G98" i="18"/>
  <c r="G227" i="18" s="1"/>
  <c r="G271" i="18" s="1"/>
  <c r="E98" i="18"/>
  <c r="E227" i="18"/>
  <c r="E271" i="18"/>
  <c r="M97" i="18"/>
  <c r="M226" i="18"/>
  <c r="M270" i="18"/>
  <c r="L97" i="18"/>
  <c r="L226" i="18"/>
  <c r="L270" i="18" s="1"/>
  <c r="I97" i="18"/>
  <c r="I226" i="18"/>
  <c r="I270" i="18" s="1"/>
  <c r="H97" i="18"/>
  <c r="H226" i="18"/>
  <c r="H270" i="18" s="1"/>
  <c r="G97" i="18"/>
  <c r="G226" i="18" s="1"/>
  <c r="G270" i="18" s="1"/>
  <c r="E97" i="18"/>
  <c r="E226" i="18" s="1"/>
  <c r="E270" i="18" s="1"/>
  <c r="M96" i="18"/>
  <c r="M225" i="18" s="1"/>
  <c r="M269" i="18" s="1"/>
  <c r="L96" i="18"/>
  <c r="L225" i="18"/>
  <c r="L269" i="18"/>
  <c r="I96" i="18"/>
  <c r="I225" i="18"/>
  <c r="I269" i="18"/>
  <c r="H96" i="18"/>
  <c r="H225" i="18"/>
  <c r="H269" i="18" s="1"/>
  <c r="G96" i="18"/>
  <c r="G225" i="18"/>
  <c r="G269" i="18" s="1"/>
  <c r="E96" i="18"/>
  <c r="E225" i="18"/>
  <c r="E269" i="18" s="1"/>
  <c r="M95" i="18"/>
  <c r="M224" i="18" s="1"/>
  <c r="M268" i="18" s="1"/>
  <c r="L95" i="18"/>
  <c r="L224" i="18" s="1"/>
  <c r="L268" i="18" s="1"/>
  <c r="I95" i="18"/>
  <c r="I224" i="18" s="1"/>
  <c r="I268" i="18" s="1"/>
  <c r="H95" i="18"/>
  <c r="H224" i="18"/>
  <c r="H268" i="18"/>
  <c r="G95" i="18"/>
  <c r="G224" i="18"/>
  <c r="G268" i="18"/>
  <c r="E95" i="18"/>
  <c r="E224" i="18"/>
  <c r="E268" i="18" s="1"/>
  <c r="M94" i="18"/>
  <c r="M223" i="18"/>
  <c r="M267" i="18" s="1"/>
  <c r="L94" i="18"/>
  <c r="L223" i="18"/>
  <c r="L267" i="18" s="1"/>
  <c r="I94" i="18"/>
  <c r="I223" i="18" s="1"/>
  <c r="I267" i="18" s="1"/>
  <c r="H94" i="18"/>
  <c r="H223" i="18" s="1"/>
  <c r="H267" i="18" s="1"/>
  <c r="G94" i="18"/>
  <c r="G223" i="18" s="1"/>
  <c r="G267" i="18" s="1"/>
  <c r="E94" i="18"/>
  <c r="E223" i="18"/>
  <c r="E267" i="18"/>
  <c r="M93" i="18"/>
  <c r="M222" i="18"/>
  <c r="M266" i="18"/>
  <c r="L93" i="18"/>
  <c r="L222" i="18"/>
  <c r="L266" i="18" s="1"/>
  <c r="I93" i="18"/>
  <c r="I222" i="18"/>
  <c r="I266" i="18" s="1"/>
  <c r="H93" i="18"/>
  <c r="H222" i="18"/>
  <c r="H266" i="18" s="1"/>
  <c r="G93" i="18"/>
  <c r="G222" i="18" s="1"/>
  <c r="G266" i="18" s="1"/>
  <c r="E93" i="18"/>
  <c r="E222" i="18" s="1"/>
  <c r="E266" i="18" s="1"/>
  <c r="M92" i="18"/>
  <c r="M221" i="18" s="1"/>
  <c r="M265" i="18" s="1"/>
  <c r="L92" i="18"/>
  <c r="L221" i="18"/>
  <c r="L265" i="18" s="1"/>
  <c r="I92" i="18"/>
  <c r="I221" i="18" s="1"/>
  <c r="I265" i="18"/>
  <c r="H92" i="18"/>
  <c r="H221" i="18"/>
  <c r="H265" i="18" s="1"/>
  <c r="H277" i="18" s="1"/>
  <c r="G92" i="18"/>
  <c r="G221" i="18" s="1"/>
  <c r="G265" i="18" s="1"/>
  <c r="E92" i="18"/>
  <c r="E221" i="18"/>
  <c r="E265" i="18" s="1"/>
  <c r="M85" i="18"/>
  <c r="L85" i="18"/>
  <c r="I85" i="18"/>
  <c r="H85" i="18"/>
  <c r="G85" i="18"/>
  <c r="E85" i="18"/>
  <c r="M42" i="18"/>
  <c r="L42" i="18"/>
  <c r="I42" i="18"/>
  <c r="H42" i="18"/>
  <c r="G42" i="18"/>
  <c r="E42" i="18"/>
  <c r="M216" i="17"/>
  <c r="L216" i="17"/>
  <c r="I216" i="17"/>
  <c r="H216" i="17"/>
  <c r="E216" i="17"/>
  <c r="M172" i="17"/>
  <c r="L172" i="17"/>
  <c r="I172" i="17"/>
  <c r="H172" i="17"/>
  <c r="E172" i="17"/>
  <c r="M128" i="17"/>
  <c r="M259" i="17"/>
  <c r="M304" i="17"/>
  <c r="L128" i="17"/>
  <c r="L259" i="17"/>
  <c r="L304" i="17" s="1"/>
  <c r="I128" i="17"/>
  <c r="I259" i="17"/>
  <c r="I304" i="17" s="1"/>
  <c r="H128" i="17"/>
  <c r="H259" i="17"/>
  <c r="H304" i="17" s="1"/>
  <c r="E128" i="17"/>
  <c r="E259" i="17" s="1"/>
  <c r="E304" i="17" s="1"/>
  <c r="M127" i="17"/>
  <c r="M258" i="17" s="1"/>
  <c r="M303" i="17" s="1"/>
  <c r="L127" i="17"/>
  <c r="L258" i="17" s="1"/>
  <c r="L303" i="17" s="1"/>
  <c r="I127" i="17"/>
  <c r="I258" i="17" s="1"/>
  <c r="I303" i="17"/>
  <c r="H127" i="17"/>
  <c r="H258" i="17"/>
  <c r="H303" i="17"/>
  <c r="E127" i="17"/>
  <c r="E258" i="17"/>
  <c r="E303" i="17" s="1"/>
  <c r="M126" i="17"/>
  <c r="M257" i="17"/>
  <c r="M302" i="17" s="1"/>
  <c r="L126" i="17"/>
  <c r="L257" i="17"/>
  <c r="L302" i="17" s="1"/>
  <c r="I126" i="17"/>
  <c r="I257" i="17" s="1"/>
  <c r="I302" i="17" s="1"/>
  <c r="H126" i="17"/>
  <c r="H257" i="17" s="1"/>
  <c r="H302" i="17" s="1"/>
  <c r="E126" i="17"/>
  <c r="E257" i="17" s="1"/>
  <c r="E302" i="17"/>
  <c r="M125" i="17"/>
  <c r="M256" i="17" s="1"/>
  <c r="M301" i="17"/>
  <c r="L125" i="17"/>
  <c r="L256" i="17"/>
  <c r="L301" i="17"/>
  <c r="I125" i="17"/>
  <c r="I256" i="17"/>
  <c r="I301" i="17" s="1"/>
  <c r="H125" i="17"/>
  <c r="H256" i="17"/>
  <c r="H301" i="17" s="1"/>
  <c r="E125" i="17"/>
  <c r="E256" i="17"/>
  <c r="E301" i="17" s="1"/>
  <c r="M124" i="17"/>
  <c r="M255" i="17" s="1"/>
  <c r="M300" i="17" s="1"/>
  <c r="L124" i="17"/>
  <c r="L255" i="17" s="1"/>
  <c r="L300" i="17" s="1"/>
  <c r="I124" i="17"/>
  <c r="I255" i="17" s="1"/>
  <c r="I300" i="17"/>
  <c r="H124" i="17"/>
  <c r="H255" i="17"/>
  <c r="H300" i="17"/>
  <c r="E124" i="17"/>
  <c r="E255" i="17"/>
  <c r="E300" i="17"/>
  <c r="M123" i="17"/>
  <c r="M254" i="17"/>
  <c r="M299" i="17" s="1"/>
  <c r="L123" i="17"/>
  <c r="L254" i="17"/>
  <c r="L299" i="17" s="1"/>
  <c r="I123" i="17"/>
  <c r="I254" i="17"/>
  <c r="I299" i="17" s="1"/>
  <c r="H123" i="17"/>
  <c r="H254" i="17" s="1"/>
  <c r="H299" i="17" s="1"/>
  <c r="E123" i="17"/>
  <c r="E254" i="17" s="1"/>
  <c r="E299" i="17" s="1"/>
  <c r="M122" i="17"/>
  <c r="M253" i="17" s="1"/>
  <c r="M298" i="17"/>
  <c r="L122" i="17"/>
  <c r="L253" i="17"/>
  <c r="L298" i="17"/>
  <c r="I122" i="17"/>
  <c r="I253" i="17"/>
  <c r="I298" i="17"/>
  <c r="H122" i="17"/>
  <c r="H253" i="17"/>
  <c r="H298" i="17" s="1"/>
  <c r="E122" i="17"/>
  <c r="E253" i="17"/>
  <c r="E298" i="17" s="1"/>
  <c r="M121" i="17"/>
  <c r="M252" i="17"/>
  <c r="M297" i="17" s="1"/>
  <c r="L121" i="17"/>
  <c r="L252" i="17" s="1"/>
  <c r="L297" i="17" s="1"/>
  <c r="I121" i="17"/>
  <c r="I252" i="17" s="1"/>
  <c r="I297" i="17" s="1"/>
  <c r="H121" i="17"/>
  <c r="H252" i="17" s="1"/>
  <c r="H297" i="17"/>
  <c r="E121" i="17"/>
  <c r="E252" i="17"/>
  <c r="E297" i="17"/>
  <c r="M120" i="17"/>
  <c r="M251" i="17"/>
  <c r="M296" i="17"/>
  <c r="L120" i="17"/>
  <c r="L251" i="17"/>
  <c r="L296" i="17" s="1"/>
  <c r="I120" i="17"/>
  <c r="I251" i="17"/>
  <c r="I296" i="17" s="1"/>
  <c r="H120" i="17"/>
  <c r="H251" i="17"/>
  <c r="H296" i="17" s="1"/>
  <c r="H305" i="17" s="1"/>
  <c r="E120" i="17"/>
  <c r="E251" i="17" s="1"/>
  <c r="E296" i="17" s="1"/>
  <c r="M119" i="17"/>
  <c r="M250" i="17" s="1"/>
  <c r="M295" i="17" s="1"/>
  <c r="L119" i="17"/>
  <c r="L250" i="17" s="1"/>
  <c r="L295" i="17"/>
  <c r="I119" i="17"/>
  <c r="I250" i="17"/>
  <c r="I295" i="17"/>
  <c r="H119" i="17"/>
  <c r="H250" i="17"/>
  <c r="H295" i="17"/>
  <c r="E119" i="17"/>
  <c r="E250" i="17"/>
  <c r="E295" i="17" s="1"/>
  <c r="M118" i="17"/>
  <c r="M249" i="17"/>
  <c r="M294" i="17" s="1"/>
  <c r="L118" i="17"/>
  <c r="L249" i="17"/>
  <c r="L294" i="17" s="1"/>
  <c r="I118" i="17"/>
  <c r="I249" i="17" s="1"/>
  <c r="I294" i="17" s="1"/>
  <c r="H118" i="17"/>
  <c r="H249" i="17" s="1"/>
  <c r="H294" i="17" s="1"/>
  <c r="E118" i="17"/>
  <c r="E249" i="17" s="1"/>
  <c r="E294" i="17"/>
  <c r="M117" i="17"/>
  <c r="M248" i="17"/>
  <c r="M293" i="17"/>
  <c r="L117" i="17"/>
  <c r="L248" i="17"/>
  <c r="L293" i="17" s="1"/>
  <c r="I117" i="17"/>
  <c r="I248" i="17"/>
  <c r="I293" i="17"/>
  <c r="H117" i="17"/>
  <c r="H248" i="17"/>
  <c r="H293" i="17" s="1"/>
  <c r="E117" i="17"/>
  <c r="E248" i="17"/>
  <c r="E293" i="17"/>
  <c r="M116" i="17"/>
  <c r="M247" i="17"/>
  <c r="M291" i="17" s="1"/>
  <c r="L116" i="17"/>
  <c r="L247" i="17" s="1"/>
  <c r="L291" i="17" s="1"/>
  <c r="I116" i="17"/>
  <c r="I247" i="17" s="1"/>
  <c r="I291" i="17" s="1"/>
  <c r="H116" i="17"/>
  <c r="H247" i="17" s="1"/>
  <c r="H291" i="17" s="1"/>
  <c r="E116" i="17"/>
  <c r="E247" i="17"/>
  <c r="E291" i="17"/>
  <c r="M115" i="17"/>
  <c r="M246" i="17"/>
  <c r="M290" i="17"/>
  <c r="L115" i="17"/>
  <c r="L246" i="17"/>
  <c r="L290" i="17" s="1"/>
  <c r="I115" i="17"/>
  <c r="I246" i="17"/>
  <c r="I290" i="17" s="1"/>
  <c r="H115" i="17"/>
  <c r="H246" i="17"/>
  <c r="H290" i="17" s="1"/>
  <c r="E115" i="17"/>
  <c r="E246" i="17" s="1"/>
  <c r="E290" i="17" s="1"/>
  <c r="M114" i="17"/>
  <c r="M245" i="17" s="1"/>
  <c r="M289" i="17" s="1"/>
  <c r="L114" i="17"/>
  <c r="L245" i="17" s="1"/>
  <c r="L289" i="17" s="1"/>
  <c r="I114" i="17"/>
  <c r="I245" i="17"/>
  <c r="I289" i="17"/>
  <c r="H114" i="17"/>
  <c r="H245" i="17"/>
  <c r="H289" i="17"/>
  <c r="E114" i="17"/>
  <c r="E245" i="17"/>
  <c r="E289" i="17" s="1"/>
  <c r="M113" i="17"/>
  <c r="M244" i="17"/>
  <c r="M288" i="17" s="1"/>
  <c r="L113" i="17"/>
  <c r="L244" i="17"/>
  <c r="L288" i="17" s="1"/>
  <c r="I113" i="17"/>
  <c r="I244" i="17" s="1"/>
  <c r="I288" i="17" s="1"/>
  <c r="H113" i="17"/>
  <c r="H244" i="17" s="1"/>
  <c r="H288" i="17" s="1"/>
  <c r="E113" i="17"/>
  <c r="E244" i="17" s="1"/>
  <c r="E288" i="17" s="1"/>
  <c r="M112" i="17"/>
  <c r="M243" i="17"/>
  <c r="M287" i="17"/>
  <c r="L112" i="17"/>
  <c r="L243" i="17"/>
  <c r="L287" i="17"/>
  <c r="I112" i="17"/>
  <c r="I243" i="17"/>
  <c r="I287" i="17" s="1"/>
  <c r="H112" i="17"/>
  <c r="H243" i="17"/>
  <c r="H287" i="17" s="1"/>
  <c r="E112" i="17"/>
  <c r="E243" i="17"/>
  <c r="E287" i="17" s="1"/>
  <c r="M111" i="17"/>
  <c r="M242" i="17" s="1"/>
  <c r="M286" i="17" s="1"/>
  <c r="L111" i="17"/>
  <c r="L242" i="17" s="1"/>
  <c r="L286" i="17" s="1"/>
  <c r="I111" i="17"/>
  <c r="I242" i="17" s="1"/>
  <c r="I286" i="17" s="1"/>
  <c r="H111" i="17"/>
  <c r="H242" i="17"/>
  <c r="H286" i="17"/>
  <c r="E111" i="17"/>
  <c r="E242" i="17"/>
  <c r="E286" i="17"/>
  <c r="M110" i="17"/>
  <c r="M241" i="17"/>
  <c r="M285" i="17" s="1"/>
  <c r="L110" i="17"/>
  <c r="L241" i="17"/>
  <c r="L285" i="17" s="1"/>
  <c r="I110" i="17"/>
  <c r="I241" i="17"/>
  <c r="I285" i="17" s="1"/>
  <c r="H110" i="17"/>
  <c r="H241" i="17" s="1"/>
  <c r="H285" i="17" s="1"/>
  <c r="E110" i="17"/>
  <c r="E241" i="17" s="1"/>
  <c r="E285" i="17" s="1"/>
  <c r="M109" i="17"/>
  <c r="M240" i="17" s="1"/>
  <c r="M284" i="17" s="1"/>
  <c r="L109" i="17"/>
  <c r="L240" i="17"/>
  <c r="L284" i="17"/>
  <c r="I109" i="17"/>
  <c r="I240" i="17"/>
  <c r="I284" i="17"/>
  <c r="H109" i="17"/>
  <c r="H240" i="17"/>
  <c r="H284" i="17" s="1"/>
  <c r="E109" i="17"/>
  <c r="E240" i="17"/>
  <c r="E284" i="17" s="1"/>
  <c r="M108" i="17"/>
  <c r="M239" i="17"/>
  <c r="M283" i="17" s="1"/>
  <c r="L108" i="17"/>
  <c r="L239" i="17" s="1"/>
  <c r="L283" i="17" s="1"/>
  <c r="I108" i="17"/>
  <c r="I239" i="17" s="1"/>
  <c r="I283" i="17" s="1"/>
  <c r="H108" i="17"/>
  <c r="H239" i="17" s="1"/>
  <c r="H283" i="17" s="1"/>
  <c r="E108" i="17"/>
  <c r="E239" i="17"/>
  <c r="E283" i="17"/>
  <c r="M107" i="17"/>
  <c r="M238" i="17"/>
  <c r="M282" i="17"/>
  <c r="L107" i="17"/>
  <c r="L238" i="17"/>
  <c r="L282" i="17" s="1"/>
  <c r="I107" i="17"/>
  <c r="I238" i="17"/>
  <c r="I282" i="17" s="1"/>
  <c r="H107" i="17"/>
  <c r="H238" i="17"/>
  <c r="H282" i="17" s="1"/>
  <c r="E107" i="17"/>
  <c r="E238" i="17" s="1"/>
  <c r="E282" i="17" s="1"/>
  <c r="M106" i="17"/>
  <c r="M237" i="17" s="1"/>
  <c r="M281" i="17" s="1"/>
  <c r="L106" i="17"/>
  <c r="L237" i="17" s="1"/>
  <c r="L281" i="17" s="1"/>
  <c r="I106" i="17"/>
  <c r="I237" i="17"/>
  <c r="I281" i="17"/>
  <c r="H106" i="17"/>
  <c r="H237" i="17"/>
  <c r="H281" i="17"/>
  <c r="E106" i="17"/>
  <c r="E237" i="17"/>
  <c r="E281" i="17" s="1"/>
  <c r="M105" i="17"/>
  <c r="M236" i="17"/>
  <c r="M280" i="17" s="1"/>
  <c r="L105" i="17"/>
  <c r="L236" i="17" s="1"/>
  <c r="L280" i="17"/>
  <c r="I105" i="17"/>
  <c r="I236" i="17"/>
  <c r="I280" i="17"/>
  <c r="I292" i="17" s="1"/>
  <c r="H105" i="17"/>
  <c r="H236" i="17"/>
  <c r="H280" i="17" s="1"/>
  <c r="E105" i="17"/>
  <c r="E236" i="17" s="1"/>
  <c r="E280" i="17" s="1"/>
  <c r="M104" i="17"/>
  <c r="M235" i="17"/>
  <c r="M278" i="17"/>
  <c r="L104" i="17"/>
  <c r="L235" i="17"/>
  <c r="L278" i="17" s="1"/>
  <c r="I104" i="17"/>
  <c r="I235" i="17"/>
  <c r="I278" i="17" s="1"/>
  <c r="H104" i="17"/>
  <c r="H235" i="17"/>
  <c r="H278" i="17" s="1"/>
  <c r="E104" i="17"/>
  <c r="E235" i="17" s="1"/>
  <c r="E278" i="17" s="1"/>
  <c r="M103" i="17"/>
  <c r="M234" i="17" s="1"/>
  <c r="M277" i="17" s="1"/>
  <c r="L103" i="17"/>
  <c r="L234" i="17" s="1"/>
  <c r="L277" i="17" s="1"/>
  <c r="I103" i="17"/>
  <c r="I234" i="17"/>
  <c r="I277" i="17"/>
  <c r="H103" i="17"/>
  <c r="H234" i="17"/>
  <c r="H277" i="17"/>
  <c r="E103" i="17"/>
  <c r="E234" i="17"/>
  <c r="E277" i="17" s="1"/>
  <c r="M102" i="17"/>
  <c r="M233" i="17"/>
  <c r="M276" i="17" s="1"/>
  <c r="L102" i="17"/>
  <c r="L233" i="17"/>
  <c r="L276" i="17" s="1"/>
  <c r="I102" i="17"/>
  <c r="I233" i="17" s="1"/>
  <c r="I276" i="17" s="1"/>
  <c r="H102" i="17"/>
  <c r="H233" i="17" s="1"/>
  <c r="H276" i="17" s="1"/>
  <c r="E102" i="17"/>
  <c r="E233" i="17" s="1"/>
  <c r="E276" i="17" s="1"/>
  <c r="M101" i="17"/>
  <c r="M232" i="17"/>
  <c r="M275" i="17"/>
  <c r="L101" i="17"/>
  <c r="L232" i="17"/>
  <c r="L275" i="17"/>
  <c r="I101" i="17"/>
  <c r="I232" i="17"/>
  <c r="I275" i="17" s="1"/>
  <c r="H101" i="17"/>
  <c r="H232" i="17"/>
  <c r="H275" i="17" s="1"/>
  <c r="E101" i="17"/>
  <c r="E232" i="17"/>
  <c r="E275" i="17" s="1"/>
  <c r="M100" i="17"/>
  <c r="M231" i="17" s="1"/>
  <c r="M274" i="17" s="1"/>
  <c r="L100" i="17"/>
  <c r="L231" i="17" s="1"/>
  <c r="L274" i="17" s="1"/>
  <c r="I100" i="17"/>
  <c r="I231" i="17" s="1"/>
  <c r="I274" i="17" s="1"/>
  <c r="H100" i="17"/>
  <c r="H231" i="17"/>
  <c r="H274" i="17"/>
  <c r="E100" i="17"/>
  <c r="E231" i="17"/>
  <c r="E274" i="17"/>
  <c r="M99" i="17"/>
  <c r="M230" i="17"/>
  <c r="M273" i="17" s="1"/>
  <c r="L99" i="17"/>
  <c r="L230" i="17"/>
  <c r="L273" i="17" s="1"/>
  <c r="I99" i="17"/>
  <c r="I230" i="17"/>
  <c r="I273" i="17" s="1"/>
  <c r="H99" i="17"/>
  <c r="H230" i="17" s="1"/>
  <c r="H273" i="17" s="1"/>
  <c r="E99" i="17"/>
  <c r="E230" i="17" s="1"/>
  <c r="E273" i="17" s="1"/>
  <c r="M98" i="17"/>
  <c r="M229" i="17" s="1"/>
  <c r="M272" i="17" s="1"/>
  <c r="L98" i="17"/>
  <c r="L229" i="17"/>
  <c r="L272" i="17"/>
  <c r="I98" i="17"/>
  <c r="I229" i="17"/>
  <c r="I272" i="17"/>
  <c r="H98" i="17"/>
  <c r="H229" i="17"/>
  <c r="H272" i="17" s="1"/>
  <c r="E98" i="17"/>
  <c r="E229" i="17"/>
  <c r="E272" i="17" s="1"/>
  <c r="M97" i="17"/>
  <c r="M228" i="17"/>
  <c r="M271" i="17" s="1"/>
  <c r="L97" i="17"/>
  <c r="L228" i="17" s="1"/>
  <c r="L271" i="17" s="1"/>
  <c r="I97" i="17"/>
  <c r="I228" i="17" s="1"/>
  <c r="I271" i="17" s="1"/>
  <c r="H97" i="17"/>
  <c r="H228" i="17" s="1"/>
  <c r="H271" i="17" s="1"/>
  <c r="H279" i="17" s="1"/>
  <c r="E97" i="17"/>
  <c r="E228" i="17"/>
  <c r="E271" i="17"/>
  <c r="M96" i="17"/>
  <c r="M227" i="17"/>
  <c r="M270" i="17"/>
  <c r="L96" i="17"/>
  <c r="L227" i="17"/>
  <c r="L270" i="17" s="1"/>
  <c r="I96" i="17"/>
  <c r="I227" i="17"/>
  <c r="I270" i="17" s="1"/>
  <c r="H96" i="17"/>
  <c r="H227" i="17"/>
  <c r="H270" i="17" s="1"/>
  <c r="E96" i="17"/>
  <c r="E227" i="17" s="1"/>
  <c r="E270" i="17" s="1"/>
  <c r="M95" i="17"/>
  <c r="M226" i="17" s="1"/>
  <c r="M269" i="17" s="1"/>
  <c r="L95" i="17"/>
  <c r="L226" i="17" s="1"/>
  <c r="L269" i="17" s="1"/>
  <c r="I95" i="17"/>
  <c r="I226" i="17"/>
  <c r="I269" i="17"/>
  <c r="H95" i="17"/>
  <c r="H226" i="17"/>
  <c r="H269" i="17"/>
  <c r="E95" i="17"/>
  <c r="E226" i="17"/>
  <c r="E269" i="17" s="1"/>
  <c r="M94" i="17"/>
  <c r="M225" i="17"/>
  <c r="M268" i="17" s="1"/>
  <c r="L94" i="17"/>
  <c r="L225" i="17"/>
  <c r="L268" i="17" s="1"/>
  <c r="I94" i="17"/>
  <c r="I225" i="17" s="1"/>
  <c r="I268" i="17" s="1"/>
  <c r="H94" i="17"/>
  <c r="H225" i="17" s="1"/>
  <c r="H268" i="17" s="1"/>
  <c r="E94" i="17"/>
  <c r="E225" i="17" s="1"/>
  <c r="E268" i="17" s="1"/>
  <c r="M93" i="17"/>
  <c r="M224" i="17"/>
  <c r="M267" i="17"/>
  <c r="L93" i="17"/>
  <c r="L224" i="17"/>
  <c r="L267" i="17" s="1"/>
  <c r="I93" i="17"/>
  <c r="I224" i="17" s="1"/>
  <c r="I267" i="17" s="1"/>
  <c r="I279" i="17"/>
  <c r="H93" i="17"/>
  <c r="H224" i="17"/>
  <c r="H267" i="17"/>
  <c r="E93" i="17"/>
  <c r="E224" i="17"/>
  <c r="E267" i="17" s="1"/>
  <c r="M86" i="17"/>
  <c r="L86" i="17"/>
  <c r="I86" i="17"/>
  <c r="H86" i="17"/>
  <c r="M42" i="17"/>
  <c r="L42" i="17"/>
  <c r="L129" i="17" s="1"/>
  <c r="I42" i="17"/>
  <c r="H42" i="17"/>
  <c r="H129" i="17" s="1"/>
  <c r="E42" i="17"/>
  <c r="F75" i="35"/>
  <c r="F117" i="35" s="1"/>
  <c r="F243" i="35"/>
  <c r="F287" i="35" s="1"/>
  <c r="H75" i="35"/>
  <c r="H243" i="35" s="1"/>
  <c r="H287" i="35" s="1"/>
  <c r="H117" i="35"/>
  <c r="J75" i="35"/>
  <c r="J117" i="35" s="1"/>
  <c r="J243" i="35"/>
  <c r="J287" i="35" s="1"/>
  <c r="L75" i="35"/>
  <c r="L243" i="35" s="1"/>
  <c r="L287" i="35" s="1"/>
  <c r="L117" i="35"/>
  <c r="M76" i="35"/>
  <c r="M118" i="35" s="1"/>
  <c r="F77" i="35"/>
  <c r="H77" i="35"/>
  <c r="H119" i="35"/>
  <c r="J77" i="35"/>
  <c r="L77" i="35"/>
  <c r="L119" i="35"/>
  <c r="E78" i="35"/>
  <c r="E120" i="35" s="1"/>
  <c r="E246" i="35"/>
  <c r="E290" i="35" s="1"/>
  <c r="G78" i="35"/>
  <c r="G120" i="35"/>
  <c r="I78" i="35"/>
  <c r="I120" i="35"/>
  <c r="I246" i="35"/>
  <c r="I290" i="35" s="1"/>
  <c r="K78" i="35"/>
  <c r="K120" i="35" s="1"/>
  <c r="M78" i="35"/>
  <c r="M120" i="35"/>
  <c r="F79" i="35"/>
  <c r="F121" i="35" s="1"/>
  <c r="F247" i="35" s="1"/>
  <c r="F291" i="35" s="1"/>
  <c r="H79" i="35"/>
  <c r="H121" i="35"/>
  <c r="J79" i="35"/>
  <c r="J121" i="35" s="1"/>
  <c r="J247" i="35"/>
  <c r="J291" i="35" s="1"/>
  <c r="L79" i="35"/>
  <c r="L121" i="35"/>
  <c r="E80" i="35"/>
  <c r="E122" i="35" s="1"/>
  <c r="E248" i="35" s="1"/>
  <c r="G80" i="35"/>
  <c r="I80" i="35"/>
  <c r="I122" i="35"/>
  <c r="K80" i="35"/>
  <c r="K122" i="35" s="1"/>
  <c r="K248" i="35" s="1"/>
  <c r="K292" i="35" s="1"/>
  <c r="M80" i="35"/>
  <c r="M122" i="35"/>
  <c r="M248" i="35" s="1"/>
  <c r="M292" i="35" s="1"/>
  <c r="F81" i="35"/>
  <c r="H81" i="35"/>
  <c r="H123" i="35"/>
  <c r="J81" i="35"/>
  <c r="L81" i="35"/>
  <c r="L123" i="35" s="1"/>
  <c r="E82" i="35"/>
  <c r="E124" i="35"/>
  <c r="G82" i="35"/>
  <c r="G124" i="35" s="1"/>
  <c r="G250" i="35" s="1"/>
  <c r="G294" i="35" s="1"/>
  <c r="I82" i="35"/>
  <c r="K82" i="35"/>
  <c r="K124" i="35"/>
  <c r="M82" i="35"/>
  <c r="M124" i="35" s="1"/>
  <c r="M250" i="35" s="1"/>
  <c r="M294" i="35" s="1"/>
  <c r="F83" i="35"/>
  <c r="F125" i="35"/>
  <c r="H83" i="35"/>
  <c r="H125" i="35" s="1"/>
  <c r="H251" i="35" s="1"/>
  <c r="H295" i="35" s="1"/>
  <c r="J83" i="35"/>
  <c r="J125" i="35"/>
  <c r="L83" i="35"/>
  <c r="L125" i="35" s="1"/>
  <c r="L251" i="35" s="1"/>
  <c r="L295" i="35" s="1"/>
  <c r="B90" i="35"/>
  <c r="B216" i="35" s="1"/>
  <c r="B258" i="35" s="1"/>
  <c r="B270" i="35" s="1"/>
  <c r="D90" i="35"/>
  <c r="B91" i="35"/>
  <c r="B217" i="35"/>
  <c r="B259" i="35"/>
  <c r="D91" i="35"/>
  <c r="D217" i="35"/>
  <c r="D259" i="35" s="1"/>
  <c r="F49" i="35"/>
  <c r="F91" i="35"/>
  <c r="H49" i="35"/>
  <c r="H51" i="35"/>
  <c r="H53" i="35"/>
  <c r="H55" i="35"/>
  <c r="H57" i="35"/>
  <c r="H99" i="35" s="1"/>
  <c r="H59" i="35"/>
  <c r="H61" i="35"/>
  <c r="H63" i="35"/>
  <c r="H105" i="35" s="1"/>
  <c r="H65" i="35"/>
  <c r="H67" i="35"/>
  <c r="H69" i="35"/>
  <c r="H111" i="35" s="1"/>
  <c r="H73" i="35"/>
  <c r="H115" i="35" s="1"/>
  <c r="H76" i="35"/>
  <c r="H78" i="35"/>
  <c r="H80" i="35"/>
  <c r="H82" i="35"/>
  <c r="J49" i="35"/>
  <c r="J91" i="35" s="1"/>
  <c r="L49" i="35"/>
  <c r="L51" i="35"/>
  <c r="L55" i="35"/>
  <c r="L97" i="35" s="1"/>
  <c r="L57" i="35"/>
  <c r="L59" i="35"/>
  <c r="L61" i="35"/>
  <c r="L103" i="35" s="1"/>
  <c r="L63" i="35"/>
  <c r="L65" i="35"/>
  <c r="L107" i="35" s="1"/>
  <c r="L67" i="35"/>
  <c r="L71" i="35"/>
  <c r="L113" i="35" s="1"/>
  <c r="L73" i="35"/>
  <c r="L76" i="35"/>
  <c r="L78" i="35"/>
  <c r="L120" i="35" s="1"/>
  <c r="L246" i="35" s="1"/>
  <c r="L290" i="35" s="1"/>
  <c r="L80" i="35"/>
  <c r="L82" i="35"/>
  <c r="L124" i="35" s="1"/>
  <c r="B92" i="35"/>
  <c r="B218" i="35"/>
  <c r="B260" i="35" s="1"/>
  <c r="D92" i="35"/>
  <c r="D218" i="35"/>
  <c r="D260" i="35" s="1"/>
  <c r="B93" i="35"/>
  <c r="B219" i="35" s="1"/>
  <c r="B261" i="35" s="1"/>
  <c r="D93" i="35"/>
  <c r="D219" i="35" s="1"/>
  <c r="D261" i="35" s="1"/>
  <c r="F51" i="35"/>
  <c r="F93" i="35" s="1"/>
  <c r="H93" i="35"/>
  <c r="J51" i="35"/>
  <c r="J93" i="35" s="1"/>
  <c r="L93" i="35"/>
  <c r="B94" i="35"/>
  <c r="B220" i="35"/>
  <c r="B262" i="35"/>
  <c r="D94" i="35"/>
  <c r="D220" i="35"/>
  <c r="D262" i="35" s="1"/>
  <c r="B95" i="35"/>
  <c r="B221" i="35"/>
  <c r="B263" i="35" s="1"/>
  <c r="D95" i="35"/>
  <c r="D221" i="35"/>
  <c r="D263" i="35" s="1"/>
  <c r="F53" i="35"/>
  <c r="F95" i="35" s="1"/>
  <c r="J53" i="35"/>
  <c r="J95" i="35" s="1"/>
  <c r="B96" i="35"/>
  <c r="B222" i="35" s="1"/>
  <c r="B264" i="35" s="1"/>
  <c r="D96" i="35"/>
  <c r="D222" i="35" s="1"/>
  <c r="D264" i="35"/>
  <c r="B97" i="35"/>
  <c r="B223" i="35"/>
  <c r="B265" i="35"/>
  <c r="D97" i="35"/>
  <c r="D223" i="35"/>
  <c r="D265" i="35" s="1"/>
  <c r="F55" i="35"/>
  <c r="F97" i="35"/>
  <c r="H97" i="35"/>
  <c r="J55" i="35"/>
  <c r="J97" i="35"/>
  <c r="B98" i="35"/>
  <c r="B224" i="35" s="1"/>
  <c r="B266" i="35" s="1"/>
  <c r="D98" i="35"/>
  <c r="D224" i="35" s="1"/>
  <c r="D266" i="35" s="1"/>
  <c r="B99" i="35"/>
  <c r="B225" i="35" s="1"/>
  <c r="B267" i="35" s="1"/>
  <c r="D99" i="35"/>
  <c r="D225" i="35" s="1"/>
  <c r="D267" i="35"/>
  <c r="F57" i="35"/>
  <c r="F99" i="35"/>
  <c r="J57" i="35"/>
  <c r="J99" i="35"/>
  <c r="L99" i="35"/>
  <c r="B100" i="35"/>
  <c r="B226" i="35"/>
  <c r="B268" i="35" s="1"/>
  <c r="D100" i="35"/>
  <c r="D226" i="35"/>
  <c r="D268" i="35" s="1"/>
  <c r="B101" i="35"/>
  <c r="B227" i="35" s="1"/>
  <c r="B269" i="35" s="1"/>
  <c r="D101" i="35"/>
  <c r="D227" i="35" s="1"/>
  <c r="D269" i="35" s="1"/>
  <c r="F59" i="35"/>
  <c r="F101" i="35" s="1"/>
  <c r="H101" i="35"/>
  <c r="H227" i="35" s="1"/>
  <c r="J59" i="35"/>
  <c r="J101" i="35" s="1"/>
  <c r="L101" i="35"/>
  <c r="B102" i="35"/>
  <c r="B228" i="35"/>
  <c r="B271" i="35"/>
  <c r="D102" i="35"/>
  <c r="D228" i="35"/>
  <c r="D271" i="35" s="1"/>
  <c r="B103" i="35"/>
  <c r="B229" i="35"/>
  <c r="B272" i="35" s="1"/>
  <c r="D103" i="35"/>
  <c r="D229" i="35"/>
  <c r="D272" i="35" s="1"/>
  <c r="F61" i="35"/>
  <c r="F103" i="35" s="1"/>
  <c r="H103" i="35"/>
  <c r="J61" i="35"/>
  <c r="J103" i="35" s="1"/>
  <c r="B104" i="35"/>
  <c r="B230" i="35" s="1"/>
  <c r="B273" i="35"/>
  <c r="D104" i="35"/>
  <c r="D230" i="35" s="1"/>
  <c r="D273" i="35" s="1"/>
  <c r="D283" i="35" s="1"/>
  <c r="B105" i="35"/>
  <c r="B231" i="35"/>
  <c r="B274" i="35"/>
  <c r="D105" i="35"/>
  <c r="D231" i="35"/>
  <c r="D274" i="35" s="1"/>
  <c r="F63" i="35"/>
  <c r="F105" i="35"/>
  <c r="J63" i="35"/>
  <c r="J105" i="35"/>
  <c r="L105" i="35"/>
  <c r="B106" i="35"/>
  <c r="B232" i="35" s="1"/>
  <c r="B275" i="35" s="1"/>
  <c r="D106" i="35"/>
  <c r="D232" i="35" s="1"/>
  <c r="D275" i="35" s="1"/>
  <c r="B107" i="35"/>
  <c r="B233" i="35" s="1"/>
  <c r="B276" i="35"/>
  <c r="D107" i="35"/>
  <c r="D233" i="35" s="1"/>
  <c r="D276" i="35" s="1"/>
  <c r="F65" i="35"/>
  <c r="F107" i="35"/>
  <c r="H107" i="35"/>
  <c r="J65" i="35"/>
  <c r="J107" i="35"/>
  <c r="B108" i="35"/>
  <c r="B234" i="35"/>
  <c r="B277" i="35" s="1"/>
  <c r="D108" i="35"/>
  <c r="D234" i="35"/>
  <c r="D277" i="35" s="1"/>
  <c r="B109" i="35"/>
  <c r="B235" i="35" s="1"/>
  <c r="B278" i="35" s="1"/>
  <c r="D109" i="35"/>
  <c r="D235" i="35" s="1"/>
  <c r="D278" i="35" s="1"/>
  <c r="F67" i="35"/>
  <c r="F109" i="35" s="1"/>
  <c r="H109" i="35"/>
  <c r="J67" i="35"/>
  <c r="J109" i="35" s="1"/>
  <c r="L109" i="35"/>
  <c r="B110" i="35"/>
  <c r="B236" i="35"/>
  <c r="B279" i="35"/>
  <c r="D110" i="35"/>
  <c r="D236" i="35"/>
  <c r="D279" i="35" s="1"/>
  <c r="B111" i="35"/>
  <c r="B237" i="35"/>
  <c r="B280" i="35" s="1"/>
  <c r="D111" i="35"/>
  <c r="D237" i="35"/>
  <c r="D280" i="35" s="1"/>
  <c r="F69" i="35"/>
  <c r="F111" i="35" s="1"/>
  <c r="J69" i="35"/>
  <c r="J111" i="35" s="1"/>
  <c r="B112" i="35"/>
  <c r="B238" i="35" s="1"/>
  <c r="B281" i="35"/>
  <c r="D112" i="35"/>
  <c r="D238" i="35" s="1"/>
  <c r="D281" i="35"/>
  <c r="B113" i="35"/>
  <c r="B239" i="35"/>
  <c r="B282" i="35"/>
  <c r="D113" i="35"/>
  <c r="D239" i="35"/>
  <c r="D282" i="35" s="1"/>
  <c r="F71" i="35"/>
  <c r="F113" i="35"/>
  <c r="J71" i="35"/>
  <c r="J113" i="35"/>
  <c r="B114" i="35"/>
  <c r="B240" i="35" s="1"/>
  <c r="B284" i="35" s="1"/>
  <c r="D114" i="35"/>
  <c r="D240" i="35" s="1"/>
  <c r="D284" i="35" s="1"/>
  <c r="B115" i="35"/>
  <c r="B241" i="35" s="1"/>
  <c r="B285" i="35"/>
  <c r="D115" i="35"/>
  <c r="D241" i="35" s="1"/>
  <c r="D285" i="35" s="1"/>
  <c r="F73" i="35"/>
  <c r="F115" i="35"/>
  <c r="J73" i="35"/>
  <c r="J115" i="35"/>
  <c r="L115" i="35"/>
  <c r="B116" i="35"/>
  <c r="B242" i="35"/>
  <c r="B286" i="35" s="1"/>
  <c r="D116" i="35"/>
  <c r="D242" i="35"/>
  <c r="D286" i="35" s="1"/>
  <c r="B117" i="35"/>
  <c r="B243" i="35" s="1"/>
  <c r="B287" i="35" s="1"/>
  <c r="G76" i="35"/>
  <c r="G118" i="35" s="1"/>
  <c r="K76" i="35"/>
  <c r="K118" i="35"/>
  <c r="F90" i="35"/>
  <c r="F216" i="35"/>
  <c r="F258" i="35" s="1"/>
  <c r="H90" i="35"/>
  <c r="H216" i="35"/>
  <c r="H258" i="35" s="1"/>
  <c r="J90" i="35"/>
  <c r="J216" i="35"/>
  <c r="J258" i="35" s="1"/>
  <c r="L90" i="35"/>
  <c r="L216" i="35" s="1"/>
  <c r="L258" i="35" s="1"/>
  <c r="F92" i="35"/>
  <c r="F218" i="35" s="1"/>
  <c r="F260" i="35" s="1"/>
  <c r="H92" i="35"/>
  <c r="H218" i="35" s="1"/>
  <c r="H260" i="35"/>
  <c r="J92" i="35"/>
  <c r="J218" i="35" s="1"/>
  <c r="J260" i="35"/>
  <c r="L92" i="35"/>
  <c r="L218" i="35"/>
  <c r="L260" i="35"/>
  <c r="H94" i="35"/>
  <c r="H220" i="35"/>
  <c r="H262" i="35" s="1"/>
  <c r="J94" i="35"/>
  <c r="J220" i="35"/>
  <c r="J262" i="35" s="1"/>
  <c r="L94" i="35"/>
  <c r="L220" i="35" s="1"/>
  <c r="L262" i="35" s="1"/>
  <c r="F96" i="35"/>
  <c r="F222" i="35" s="1"/>
  <c r="F264" i="35" s="1"/>
  <c r="H96" i="35"/>
  <c r="H222" i="35" s="1"/>
  <c r="H264" i="35"/>
  <c r="J96" i="35"/>
  <c r="J222" i="35" s="1"/>
  <c r="J264" i="35"/>
  <c r="L96" i="35"/>
  <c r="L222" i="35"/>
  <c r="L264" i="35"/>
  <c r="F98" i="35"/>
  <c r="F224" i="35"/>
  <c r="F266" i="35" s="1"/>
  <c r="H98" i="35"/>
  <c r="H224" i="35"/>
  <c r="H266" i="35" s="1"/>
  <c r="J98" i="35"/>
  <c r="J224" i="35"/>
  <c r="J266" i="35" s="1"/>
  <c r="L98" i="35"/>
  <c r="L224" i="35" s="1"/>
  <c r="L266" i="35" s="1"/>
  <c r="F100" i="35"/>
  <c r="F226" i="35" s="1"/>
  <c r="F268" i="35" s="1"/>
  <c r="H100" i="35"/>
  <c r="H226" i="35" s="1"/>
  <c r="H268" i="35"/>
  <c r="J100" i="35"/>
  <c r="J226" i="35" s="1"/>
  <c r="J268" i="35"/>
  <c r="L100" i="35"/>
  <c r="L226" i="35"/>
  <c r="L268" i="35"/>
  <c r="F102" i="35"/>
  <c r="F228" i="35"/>
  <c r="F271" i="35" s="1"/>
  <c r="H102" i="35"/>
  <c r="H228" i="35"/>
  <c r="H271" i="35" s="1"/>
  <c r="J102" i="35"/>
  <c r="J228" i="35"/>
  <c r="J271" i="35" s="1"/>
  <c r="L102" i="35"/>
  <c r="L228" i="35" s="1"/>
  <c r="L271" i="35" s="1"/>
  <c r="F104" i="35"/>
  <c r="F230" i="35" s="1"/>
  <c r="F273" i="35" s="1"/>
  <c r="H104" i="35"/>
  <c r="H230" i="35" s="1"/>
  <c r="H273" i="35" s="1"/>
  <c r="J104" i="35"/>
  <c r="J230" i="35" s="1"/>
  <c r="J273" i="35"/>
  <c r="L104" i="35"/>
  <c r="L230" i="35"/>
  <c r="L273" i="35"/>
  <c r="F106" i="35"/>
  <c r="F232" i="35"/>
  <c r="F275" i="35" s="1"/>
  <c r="H106" i="35"/>
  <c r="H232" i="35"/>
  <c r="H275" i="35" s="1"/>
  <c r="J106" i="35"/>
  <c r="J232" i="35"/>
  <c r="J275" i="35" s="1"/>
  <c r="L106" i="35"/>
  <c r="L232" i="35" s="1"/>
  <c r="L275" i="35" s="1"/>
  <c r="F108" i="35"/>
  <c r="F234" i="35" s="1"/>
  <c r="F277" i="35" s="1"/>
  <c r="H108" i="35"/>
  <c r="H234" i="35" s="1"/>
  <c r="H277" i="35" s="1"/>
  <c r="J108" i="35"/>
  <c r="J234" i="35" s="1"/>
  <c r="J277" i="35"/>
  <c r="L108" i="35"/>
  <c r="L234" i="35"/>
  <c r="L277" i="35"/>
  <c r="F110" i="35"/>
  <c r="F236" i="35"/>
  <c r="F279" i="35" s="1"/>
  <c r="H110" i="35"/>
  <c r="H236" i="35"/>
  <c r="H279" i="35" s="1"/>
  <c r="J110" i="35"/>
  <c r="J236" i="35"/>
  <c r="J279" i="35" s="1"/>
  <c r="L110" i="35"/>
  <c r="L236" i="35" s="1"/>
  <c r="L279" i="35" s="1"/>
  <c r="F112" i="35"/>
  <c r="F238" i="35" s="1"/>
  <c r="F281" i="35" s="1"/>
  <c r="H112" i="35"/>
  <c r="H238" i="35" s="1"/>
  <c r="H281" i="35"/>
  <c r="L112" i="35"/>
  <c r="L238" i="35"/>
  <c r="L281" i="35"/>
  <c r="F114" i="35"/>
  <c r="F240" i="35"/>
  <c r="F284" i="35" s="1"/>
  <c r="H114" i="35"/>
  <c r="H240" i="35"/>
  <c r="H284" i="35" s="1"/>
  <c r="J114" i="35"/>
  <c r="J240" i="35"/>
  <c r="J284" i="35" s="1"/>
  <c r="L114" i="35"/>
  <c r="L240" i="35" s="1"/>
  <c r="L284" i="35" s="1"/>
  <c r="F116" i="35"/>
  <c r="F242" i="35" s="1"/>
  <c r="F286" i="35" s="1"/>
  <c r="H116" i="35"/>
  <c r="H242" i="35" s="1"/>
  <c r="H286" i="35"/>
  <c r="J116" i="35"/>
  <c r="J242" i="35" s="1"/>
  <c r="J286" i="35"/>
  <c r="L116" i="35"/>
  <c r="L242" i="35"/>
  <c r="L286" i="35"/>
  <c r="G117" i="35"/>
  <c r="G243" i="35"/>
  <c r="G287" i="35" s="1"/>
  <c r="K117" i="35"/>
  <c r="K243" i="35"/>
  <c r="K287" i="35" s="1"/>
  <c r="F76" i="35"/>
  <c r="F244" i="35" s="1"/>
  <c r="F288" i="35" s="1"/>
  <c r="F118" i="35"/>
  <c r="H118" i="35"/>
  <c r="H244" i="35" s="1"/>
  <c r="H288" i="35"/>
  <c r="J76" i="35"/>
  <c r="J118" i="35"/>
  <c r="J244" i="35"/>
  <c r="J288" i="35" s="1"/>
  <c r="L118" i="35"/>
  <c r="L244" i="35" s="1"/>
  <c r="L288" i="35" s="1"/>
  <c r="E77" i="35"/>
  <c r="E119" i="35" s="1"/>
  <c r="G77" i="35"/>
  <c r="G245" i="35" s="1"/>
  <c r="G119" i="35"/>
  <c r="G289" i="35"/>
  <c r="I77" i="35"/>
  <c r="I119" i="35" s="1"/>
  <c r="K77" i="35"/>
  <c r="M77" i="35"/>
  <c r="M119" i="35"/>
  <c r="F78" i="35"/>
  <c r="H120" i="35"/>
  <c r="J78" i="35"/>
  <c r="E79" i="35"/>
  <c r="E247" i="35" s="1"/>
  <c r="E121" i="35"/>
  <c r="E291" i="35"/>
  <c r="G79" i="35"/>
  <c r="G121" i="35" s="1"/>
  <c r="G247" i="35" s="1"/>
  <c r="G291" i="35" s="1"/>
  <c r="I79" i="35"/>
  <c r="K79" i="35"/>
  <c r="K121" i="35"/>
  <c r="M79" i="35"/>
  <c r="M121" i="35" s="1"/>
  <c r="M247" i="35"/>
  <c r="M291" i="35" s="1"/>
  <c r="F80" i="35"/>
  <c r="F248" i="35" s="1"/>
  <c r="F122" i="35"/>
  <c r="F292" i="35"/>
  <c r="J80" i="35"/>
  <c r="J122" i="35"/>
  <c r="J248" i="35"/>
  <c r="J292" i="35" s="1"/>
  <c r="L122" i="35"/>
  <c r="L248" i="35" s="1"/>
  <c r="L292" i="35" s="1"/>
  <c r="E81" i="35"/>
  <c r="E123" i="35" s="1"/>
  <c r="G81" i="35"/>
  <c r="G249" i="35" s="1"/>
  <c r="G123" i="35"/>
  <c r="G293" i="35"/>
  <c r="I81" i="35"/>
  <c r="I123" i="35" s="1"/>
  <c r="K81" i="35"/>
  <c r="M81" i="35"/>
  <c r="M123" i="35"/>
  <c r="F82" i="35"/>
  <c r="H124" i="35"/>
  <c r="J82" i="35"/>
  <c r="J124" i="35" s="1"/>
  <c r="J250" i="35" s="1"/>
  <c r="J294" i="35" s="1"/>
  <c r="E83" i="35"/>
  <c r="E251" i="35" s="1"/>
  <c r="E295" i="35" s="1"/>
  <c r="E125" i="35"/>
  <c r="G83" i="35"/>
  <c r="G125" i="35" s="1"/>
  <c r="I83" i="35"/>
  <c r="K83" i="35"/>
  <c r="K125" i="35"/>
  <c r="K251" i="35" s="1"/>
  <c r="K295" i="35" s="1"/>
  <c r="M83" i="35"/>
  <c r="M125" i="35" s="1"/>
  <c r="M251" i="35"/>
  <c r="M295" i="35" s="1"/>
  <c r="E42" i="35"/>
  <c r="G42" i="35"/>
  <c r="I42" i="35"/>
  <c r="K42" i="35"/>
  <c r="C90" i="35"/>
  <c r="C216" i="35"/>
  <c r="C258" i="35" s="1"/>
  <c r="C84" i="35"/>
  <c r="E48" i="35"/>
  <c r="G48" i="35"/>
  <c r="I48" i="35"/>
  <c r="K48" i="35"/>
  <c r="M48" i="35"/>
  <c r="C91" i="35"/>
  <c r="C217" i="35" s="1"/>
  <c r="C259" i="35" s="1"/>
  <c r="E49" i="35"/>
  <c r="E91" i="35" s="1"/>
  <c r="E217" i="35" s="1"/>
  <c r="E259" i="35" s="1"/>
  <c r="G49" i="35"/>
  <c r="G91" i="35" s="1"/>
  <c r="I49" i="35"/>
  <c r="I91" i="35"/>
  <c r="K49" i="35"/>
  <c r="K91" i="35"/>
  <c r="M49" i="35"/>
  <c r="M91" i="35" s="1"/>
  <c r="C92" i="35"/>
  <c r="C218" i="35" s="1"/>
  <c r="C260" i="35" s="1"/>
  <c r="E50" i="35"/>
  <c r="E92" i="35" s="1"/>
  <c r="G50" i="35"/>
  <c r="G92" i="35"/>
  <c r="I50" i="35"/>
  <c r="I92" i="35"/>
  <c r="K50" i="35"/>
  <c r="K92" i="35"/>
  <c r="M50" i="35"/>
  <c r="M92" i="35" s="1"/>
  <c r="C93" i="35"/>
  <c r="C219" i="35"/>
  <c r="C261" i="35" s="1"/>
  <c r="E51" i="35"/>
  <c r="G51" i="35"/>
  <c r="G93" i="35"/>
  <c r="I51" i="35"/>
  <c r="I93" i="35"/>
  <c r="K51" i="35"/>
  <c r="K93" i="35" s="1"/>
  <c r="M51" i="35"/>
  <c r="M93" i="35" s="1"/>
  <c r="C94" i="35"/>
  <c r="C220" i="35"/>
  <c r="C262" i="35" s="1"/>
  <c r="E52" i="35"/>
  <c r="E94" i="35"/>
  <c r="G52" i="35"/>
  <c r="G94" i="35"/>
  <c r="I52" i="35"/>
  <c r="I94" i="35"/>
  <c r="K52" i="35"/>
  <c r="K94" i="35" s="1"/>
  <c r="C95" i="35"/>
  <c r="C221" i="35"/>
  <c r="C263" i="35" s="1"/>
  <c r="E53" i="35"/>
  <c r="E95" i="35"/>
  <c r="G53" i="35"/>
  <c r="G95" i="35"/>
  <c r="I53" i="35"/>
  <c r="I95" i="35" s="1"/>
  <c r="I221" i="35" s="1"/>
  <c r="I263" i="35" s="1"/>
  <c r="K53" i="35"/>
  <c r="K95" i="35" s="1"/>
  <c r="M53" i="35"/>
  <c r="M95" i="35"/>
  <c r="C96" i="35"/>
  <c r="C222" i="35"/>
  <c r="C264" i="35"/>
  <c r="E54" i="35"/>
  <c r="E96" i="35"/>
  <c r="G54" i="35"/>
  <c r="G96" i="35"/>
  <c r="I54" i="35"/>
  <c r="I96" i="35" s="1"/>
  <c r="K54" i="35"/>
  <c r="K96" i="35"/>
  <c r="M54" i="35"/>
  <c r="M96" i="35"/>
  <c r="C97" i="35"/>
  <c r="C223" i="35"/>
  <c r="C265" i="35"/>
  <c r="E55" i="35"/>
  <c r="E97" i="35"/>
  <c r="G55" i="35"/>
  <c r="G97" i="35" s="1"/>
  <c r="I55" i="35"/>
  <c r="I97" i="35" s="1"/>
  <c r="K55" i="35"/>
  <c r="K97" i="35"/>
  <c r="M55" i="35"/>
  <c r="M97" i="35"/>
  <c r="C98" i="35"/>
  <c r="C224" i="35" s="1"/>
  <c r="C266" i="35" s="1"/>
  <c r="E56" i="35"/>
  <c r="E98" i="35"/>
  <c r="G56" i="35"/>
  <c r="G98" i="35" s="1"/>
  <c r="I56" i="35"/>
  <c r="I98" i="35"/>
  <c r="K56" i="35"/>
  <c r="K98" i="35"/>
  <c r="M56" i="35"/>
  <c r="M98" i="35"/>
  <c r="C99" i="35"/>
  <c r="C225" i="35" s="1"/>
  <c r="C267" i="35" s="1"/>
  <c r="E57" i="35"/>
  <c r="E99" i="35" s="1"/>
  <c r="G57" i="35"/>
  <c r="G99" i="35" s="1"/>
  <c r="I57" i="35"/>
  <c r="I99" i="35"/>
  <c r="K57" i="35"/>
  <c r="K99" i="35"/>
  <c r="M57" i="35"/>
  <c r="M99" i="35" s="1"/>
  <c r="C100" i="35"/>
  <c r="C226" i="35" s="1"/>
  <c r="C268" i="35" s="1"/>
  <c r="E58" i="35"/>
  <c r="E100" i="35" s="1"/>
  <c r="G58" i="35"/>
  <c r="G100" i="35"/>
  <c r="I58" i="35"/>
  <c r="I100" i="35"/>
  <c r="K58" i="35"/>
  <c r="K100" i="35"/>
  <c r="M58" i="35"/>
  <c r="M100" i="35" s="1"/>
  <c r="C101" i="35"/>
  <c r="C227" i="35"/>
  <c r="C269" i="35" s="1"/>
  <c r="E59" i="35"/>
  <c r="E101" i="35" s="1"/>
  <c r="G59" i="35"/>
  <c r="G101" i="35"/>
  <c r="I59" i="35"/>
  <c r="I101" i="35"/>
  <c r="K59" i="35"/>
  <c r="K101" i="35" s="1"/>
  <c r="M59" i="35"/>
  <c r="M101" i="35" s="1"/>
  <c r="C102" i="35"/>
  <c r="C228" i="35"/>
  <c r="C271" i="35" s="1"/>
  <c r="E60" i="35"/>
  <c r="E102" i="35"/>
  <c r="G60" i="35"/>
  <c r="G102" i="35"/>
  <c r="I60" i="35"/>
  <c r="I102" i="35"/>
  <c r="K60" i="35"/>
  <c r="K102" i="35" s="1"/>
  <c r="M60" i="35"/>
  <c r="M102" i="35"/>
  <c r="C103" i="35"/>
  <c r="C229" i="35"/>
  <c r="C272" i="35" s="1"/>
  <c r="E61" i="35"/>
  <c r="E103" i="35"/>
  <c r="G61" i="35"/>
  <c r="G103" i="35"/>
  <c r="I61" i="35"/>
  <c r="I103" i="35" s="1"/>
  <c r="I229" i="35" s="1"/>
  <c r="I272" i="35" s="1"/>
  <c r="K61" i="35"/>
  <c r="K103" i="35" s="1"/>
  <c r="M61" i="35"/>
  <c r="M103" i="35"/>
  <c r="C104" i="35"/>
  <c r="C230" i="35"/>
  <c r="C273" i="35"/>
  <c r="E62" i="35"/>
  <c r="E104" i="35"/>
  <c r="G62" i="35"/>
  <c r="G104" i="35"/>
  <c r="I62" i="35"/>
  <c r="I104" i="35" s="1"/>
  <c r="K62" i="35"/>
  <c r="K104" i="35"/>
  <c r="M62" i="35"/>
  <c r="M104" i="35"/>
  <c r="C105" i="35"/>
  <c r="C231" i="35"/>
  <c r="C274" i="35"/>
  <c r="E63" i="35"/>
  <c r="E105" i="35"/>
  <c r="G63" i="35"/>
  <c r="G105" i="35" s="1"/>
  <c r="I63" i="35"/>
  <c r="I105" i="35" s="1"/>
  <c r="K63" i="35"/>
  <c r="K105" i="35"/>
  <c r="M63" i="35"/>
  <c r="M105" i="35"/>
  <c r="C106" i="35"/>
  <c r="C232" i="35" s="1"/>
  <c r="C275" i="35"/>
  <c r="E64" i="35"/>
  <c r="E106" i="35"/>
  <c r="G64" i="35"/>
  <c r="G106" i="35" s="1"/>
  <c r="I64" i="35"/>
  <c r="I106" i="35"/>
  <c r="K64" i="35"/>
  <c r="K106" i="35"/>
  <c r="M64" i="35"/>
  <c r="M106" i="35"/>
  <c r="C107" i="35"/>
  <c r="C233" i="35" s="1"/>
  <c r="C276" i="35" s="1"/>
  <c r="E65" i="35"/>
  <c r="E107" i="35" s="1"/>
  <c r="E233" i="35" s="1"/>
  <c r="E276" i="35" s="1"/>
  <c r="G65" i="35"/>
  <c r="G107" i="35" s="1"/>
  <c r="I65" i="35"/>
  <c r="I107" i="35"/>
  <c r="K65" i="35"/>
  <c r="K107" i="35"/>
  <c r="M65" i="35"/>
  <c r="M107" i="35" s="1"/>
  <c r="C108" i="35"/>
  <c r="C234" i="35" s="1"/>
  <c r="C277" i="35" s="1"/>
  <c r="E66" i="35"/>
  <c r="E108" i="35" s="1"/>
  <c r="G66" i="35"/>
  <c r="G108" i="35"/>
  <c r="I66" i="35"/>
  <c r="I108" i="35"/>
  <c r="K66" i="35"/>
  <c r="K108" i="35"/>
  <c r="M66" i="35"/>
  <c r="M108" i="35" s="1"/>
  <c r="C109" i="35"/>
  <c r="C235" i="35"/>
  <c r="C278" i="35" s="1"/>
  <c r="E67" i="35"/>
  <c r="E109" i="35" s="1"/>
  <c r="G67" i="35"/>
  <c r="G109" i="35"/>
  <c r="I67" i="35"/>
  <c r="I109" i="35"/>
  <c r="K67" i="35"/>
  <c r="K109" i="35" s="1"/>
  <c r="K235" i="35" s="1"/>
  <c r="K278" i="35" s="1"/>
  <c r="M67" i="35"/>
  <c r="M109" i="35" s="1"/>
  <c r="C110" i="35"/>
  <c r="C236" i="35"/>
  <c r="C279" i="35" s="1"/>
  <c r="E68" i="35"/>
  <c r="E110" i="35"/>
  <c r="G68" i="35"/>
  <c r="G110" i="35"/>
  <c r="I68" i="35"/>
  <c r="I110" i="35"/>
  <c r="K68" i="35"/>
  <c r="K110" i="35" s="1"/>
  <c r="C111" i="35"/>
  <c r="C237" i="35"/>
  <c r="C280" i="35" s="1"/>
  <c r="E69" i="35"/>
  <c r="E111" i="35"/>
  <c r="G69" i="35"/>
  <c r="G111" i="35"/>
  <c r="I69" i="35"/>
  <c r="I111" i="35" s="1"/>
  <c r="I237" i="35" s="1"/>
  <c r="I280" i="35" s="1"/>
  <c r="K69" i="35"/>
  <c r="K111" i="35" s="1"/>
  <c r="M69" i="35"/>
  <c r="M111" i="35"/>
  <c r="C112" i="35"/>
  <c r="C238" i="35"/>
  <c r="C281" i="35"/>
  <c r="E70" i="35"/>
  <c r="E112" i="35"/>
  <c r="G70" i="35"/>
  <c r="G112" i="35"/>
  <c r="I70" i="35"/>
  <c r="I112" i="35" s="1"/>
  <c r="K70" i="35"/>
  <c r="K112" i="35"/>
  <c r="M70" i="35"/>
  <c r="M112" i="35"/>
  <c r="C113" i="35"/>
  <c r="C239" i="35"/>
  <c r="C282" i="35"/>
  <c r="E71" i="35"/>
  <c r="E113" i="35"/>
  <c r="G71" i="35"/>
  <c r="G113" i="35" s="1"/>
  <c r="I71" i="35"/>
  <c r="I113" i="35" s="1"/>
  <c r="K71" i="35"/>
  <c r="K113" i="35"/>
  <c r="M71" i="35"/>
  <c r="M113" i="35"/>
  <c r="C114" i="35"/>
  <c r="C240" i="35" s="1"/>
  <c r="C284" i="35" s="1"/>
  <c r="C296" i="35" s="1"/>
  <c r="E72" i="35"/>
  <c r="E114" i="35"/>
  <c r="G72" i="35"/>
  <c r="G114" i="35" s="1"/>
  <c r="I72" i="35"/>
  <c r="I114" i="35"/>
  <c r="K72" i="35"/>
  <c r="K114" i="35"/>
  <c r="K240" i="35" s="1"/>
  <c r="K284" i="35" s="1"/>
  <c r="M72" i="35"/>
  <c r="M114" i="35"/>
  <c r="C115" i="35"/>
  <c r="C241" i="35" s="1"/>
  <c r="C285" i="35" s="1"/>
  <c r="E73" i="35"/>
  <c r="E115" i="35" s="1"/>
  <c r="E241" i="35" s="1"/>
  <c r="E285" i="35" s="1"/>
  <c r="G73" i="35"/>
  <c r="G115" i="35" s="1"/>
  <c r="I73" i="35"/>
  <c r="I115" i="35"/>
  <c r="I241" i="35" s="1"/>
  <c r="I285" i="35" s="1"/>
  <c r="K73" i="35"/>
  <c r="K115" i="35"/>
  <c r="M73" i="35"/>
  <c r="M115" i="35" s="1"/>
  <c r="C116" i="35"/>
  <c r="C242" i="35" s="1"/>
  <c r="C286" i="35" s="1"/>
  <c r="E74" i="35"/>
  <c r="E116" i="35" s="1"/>
  <c r="G74" i="35"/>
  <c r="G116" i="35"/>
  <c r="I74" i="35"/>
  <c r="I116" i="35"/>
  <c r="I242" i="35" s="1"/>
  <c r="K74" i="35"/>
  <c r="K116" i="35"/>
  <c r="M74" i="35"/>
  <c r="M116" i="35" s="1"/>
  <c r="C117" i="35"/>
  <c r="C243" i="35"/>
  <c r="C287" i="35" s="1"/>
  <c r="E75" i="35"/>
  <c r="E117" i="35" s="1"/>
  <c r="I75" i="35"/>
  <c r="I243" i="35" s="1"/>
  <c r="I287" i="35" s="1"/>
  <c r="I117" i="35"/>
  <c r="M75" i="35"/>
  <c r="M117" i="35" s="1"/>
  <c r="C118" i="35"/>
  <c r="C244" i="35" s="1"/>
  <c r="C288" i="35" s="1"/>
  <c r="E76" i="35"/>
  <c r="E118" i="35" s="1"/>
  <c r="I76" i="35"/>
  <c r="I118" i="35"/>
  <c r="I244" i="35" s="1"/>
  <c r="I288" i="35" s="1"/>
  <c r="C119" i="35"/>
  <c r="C245" i="35"/>
  <c r="C289" i="35" s="1"/>
  <c r="C120" i="35"/>
  <c r="C246" i="35"/>
  <c r="C290" i="35" s="1"/>
  <c r="C121" i="35"/>
  <c r="C247" i="35"/>
  <c r="C291" i="35" s="1"/>
  <c r="C122" i="35"/>
  <c r="C248" i="35" s="1"/>
  <c r="C292" i="35" s="1"/>
  <c r="C123" i="35"/>
  <c r="C249" i="35" s="1"/>
  <c r="C293" i="35" s="1"/>
  <c r="C124" i="35"/>
  <c r="C250" i="35" s="1"/>
  <c r="C294" i="35"/>
  <c r="C125" i="35"/>
  <c r="C251" i="35"/>
  <c r="C295" i="35"/>
  <c r="B245" i="35"/>
  <c r="B289" i="35" s="1"/>
  <c r="B246" i="35"/>
  <c r="B290" i="35" s="1"/>
  <c r="B247" i="35"/>
  <c r="B291" i="35"/>
  <c r="B248" i="35"/>
  <c r="B292" i="35"/>
  <c r="B249" i="35"/>
  <c r="B293" i="35" s="1"/>
  <c r="B250" i="35"/>
  <c r="B294" i="35" s="1"/>
  <c r="B251" i="35"/>
  <c r="B295" i="35"/>
  <c r="D117" i="35"/>
  <c r="D243" i="35"/>
  <c r="D287" i="35"/>
  <c r="D118" i="35"/>
  <c r="D244" i="35"/>
  <c r="D288" i="35" s="1"/>
  <c r="D119" i="35"/>
  <c r="D245" i="35"/>
  <c r="D289" i="35" s="1"/>
  <c r="D121" i="35"/>
  <c r="D247" i="35" s="1"/>
  <c r="D291" i="35" s="1"/>
  <c r="D122" i="35"/>
  <c r="D248" i="35" s="1"/>
  <c r="D292" i="35" s="1"/>
  <c r="D123" i="35"/>
  <c r="D249" i="35" s="1"/>
  <c r="D293" i="35" s="1"/>
  <c r="D124" i="35"/>
  <c r="D250" i="35"/>
  <c r="D294" i="35"/>
  <c r="D125" i="35"/>
  <c r="D251" i="35"/>
  <c r="D295" i="35"/>
  <c r="G126" i="34"/>
  <c r="G252" i="34"/>
  <c r="G297" i="34" s="1"/>
  <c r="M126" i="34"/>
  <c r="M252" i="34"/>
  <c r="M297" i="34" s="1"/>
  <c r="I126" i="34"/>
  <c r="I252" i="34"/>
  <c r="I297" i="34" s="1"/>
  <c r="E126" i="34"/>
  <c r="E252" i="34" s="1"/>
  <c r="E297" i="34" s="1"/>
  <c r="L126" i="34"/>
  <c r="L252" i="34" s="1"/>
  <c r="L297" i="34" s="1"/>
  <c r="B126" i="33"/>
  <c r="B252" i="33"/>
  <c r="B297" i="33"/>
  <c r="E126" i="33"/>
  <c r="E252" i="33"/>
  <c r="E297" i="33"/>
  <c r="G126" i="33"/>
  <c r="G252" i="33"/>
  <c r="G297" i="33" s="1"/>
  <c r="I126" i="33"/>
  <c r="I252" i="33"/>
  <c r="I297" i="33" s="1"/>
  <c r="K126" i="33"/>
  <c r="K252" i="33"/>
  <c r="K297" i="33" s="1"/>
  <c r="F126" i="33"/>
  <c r="F252" i="33" s="1"/>
  <c r="F297" i="33" s="1"/>
  <c r="J126" i="33"/>
  <c r="J252" i="33" s="1"/>
  <c r="J297" i="33" s="1"/>
  <c r="D126" i="33"/>
  <c r="D252" i="33" s="1"/>
  <c r="D297" i="33" s="1"/>
  <c r="H126" i="33"/>
  <c r="H252" i="33"/>
  <c r="H297" i="33"/>
  <c r="L126" i="33"/>
  <c r="L252" i="33"/>
  <c r="L297" i="33"/>
  <c r="C126" i="32"/>
  <c r="C252" i="32"/>
  <c r="C296" i="32" s="1"/>
  <c r="K126" i="32"/>
  <c r="K252" i="32" s="1"/>
  <c r="K296" i="32" s="1"/>
  <c r="J126" i="32"/>
  <c r="J252" i="32"/>
  <c r="J296" i="32"/>
  <c r="G269" i="31"/>
  <c r="I216" i="31"/>
  <c r="I257" i="31"/>
  <c r="I269" i="31"/>
  <c r="I126" i="31"/>
  <c r="L216" i="31"/>
  <c r="L257" i="31"/>
  <c r="L126" i="31"/>
  <c r="L252" i="31" s="1"/>
  <c r="L296" i="31" s="1"/>
  <c r="N216" i="31"/>
  <c r="N257" i="31" s="1"/>
  <c r="N126" i="31"/>
  <c r="N252" i="31" s="1"/>
  <c r="N296" i="31"/>
  <c r="E282" i="31"/>
  <c r="G282" i="31"/>
  <c r="I282" i="31"/>
  <c r="L282" i="31"/>
  <c r="N282" i="31"/>
  <c r="E295" i="31"/>
  <c r="L295" i="31"/>
  <c r="E126" i="31"/>
  <c r="E252" i="31" s="1"/>
  <c r="E296" i="31" s="1"/>
  <c r="J126" i="31"/>
  <c r="J252" i="31"/>
  <c r="J296" i="31" s="1"/>
  <c r="I252" i="31"/>
  <c r="I296" i="31" s="1"/>
  <c r="F126" i="31"/>
  <c r="F252" i="31" s="1"/>
  <c r="F296" i="31"/>
  <c r="M126" i="31"/>
  <c r="M252" i="31" s="1"/>
  <c r="M296" i="31" s="1"/>
  <c r="C126" i="30"/>
  <c r="C252" i="30"/>
  <c r="C297" i="30" s="1"/>
  <c r="E126" i="30"/>
  <c r="E252" i="30"/>
  <c r="E297" i="30" s="1"/>
  <c r="G126" i="30"/>
  <c r="G252" i="30"/>
  <c r="G297" i="30" s="1"/>
  <c r="I126" i="30"/>
  <c r="I252" i="30" s="1"/>
  <c r="I297" i="30" s="1"/>
  <c r="K126" i="30"/>
  <c r="K252" i="30" s="1"/>
  <c r="K297" i="30" s="1"/>
  <c r="M126" i="30"/>
  <c r="M252" i="30" s="1"/>
  <c r="M297" i="30"/>
  <c r="B126" i="30"/>
  <c r="B252" i="30" s="1"/>
  <c r="B297" i="30"/>
  <c r="D126" i="30"/>
  <c r="D252" i="30" s="1"/>
  <c r="D297" i="30" s="1"/>
  <c r="F126" i="30"/>
  <c r="F252" i="30"/>
  <c r="F297" i="30" s="1"/>
  <c r="H126" i="30"/>
  <c r="H252" i="30"/>
  <c r="H297" i="30" s="1"/>
  <c r="J126" i="30"/>
  <c r="J252" i="30"/>
  <c r="J297" i="30" s="1"/>
  <c r="L126" i="30"/>
  <c r="L252" i="30" s="1"/>
  <c r="L297" i="30" s="1"/>
  <c r="C127" i="29"/>
  <c r="C253" i="29" s="1"/>
  <c r="C298" i="29" s="1"/>
  <c r="E127" i="29"/>
  <c r="E253" i="29" s="1"/>
  <c r="E298" i="29" s="1"/>
  <c r="G127" i="29"/>
  <c r="G253" i="29" s="1"/>
  <c r="G298" i="29"/>
  <c r="I127" i="29"/>
  <c r="I253" i="29" s="1"/>
  <c r="I298" i="29"/>
  <c r="K127" i="29"/>
  <c r="K253" i="29"/>
  <c r="K298" i="29" s="1"/>
  <c r="M127" i="29"/>
  <c r="M253" i="29"/>
  <c r="M298" i="29" s="1"/>
  <c r="B127" i="29"/>
  <c r="B253" i="29"/>
  <c r="B298" i="29" s="1"/>
  <c r="F127" i="29"/>
  <c r="F253" i="29" s="1"/>
  <c r="F298" i="29" s="1"/>
  <c r="J127" i="29"/>
  <c r="J253" i="29" s="1"/>
  <c r="J298" i="29" s="1"/>
  <c r="C128" i="28"/>
  <c r="C258" i="28"/>
  <c r="C304" i="28" s="1"/>
  <c r="G128" i="28"/>
  <c r="G258" i="28"/>
  <c r="G304" i="28" s="1"/>
  <c r="K128" i="28"/>
  <c r="K258" i="28"/>
  <c r="K304" i="28" s="1"/>
  <c r="C222" i="28"/>
  <c r="C265" i="28" s="1"/>
  <c r="C277" i="28" s="1"/>
  <c r="E222" i="28"/>
  <c r="E265" i="28" s="1"/>
  <c r="E277" i="28" s="1"/>
  <c r="E128" i="28"/>
  <c r="E258" i="28" s="1"/>
  <c r="E304" i="28"/>
  <c r="G222" i="28"/>
  <c r="G265" i="28" s="1"/>
  <c r="G277" i="28"/>
  <c r="I222" i="28"/>
  <c r="I265" i="28" s="1"/>
  <c r="I277" i="28"/>
  <c r="K222" i="28"/>
  <c r="K265" i="28"/>
  <c r="K277" i="28" s="1"/>
  <c r="M222" i="28"/>
  <c r="M265" i="28"/>
  <c r="M277" i="28" s="1"/>
  <c r="M128" i="28"/>
  <c r="M258" i="28" s="1"/>
  <c r="M304" i="28" s="1"/>
  <c r="D128" i="28"/>
  <c r="L128" i="28"/>
  <c r="L258" i="28" s="1"/>
  <c r="L304" i="28" s="1"/>
  <c r="D258" i="28"/>
  <c r="D304" i="28" s="1"/>
  <c r="B128" i="28"/>
  <c r="B258" i="28"/>
  <c r="B304" i="28"/>
  <c r="B126" i="27"/>
  <c r="B257" i="27" s="1"/>
  <c r="B303" i="27" s="1"/>
  <c r="H126" i="27"/>
  <c r="H257" i="27" s="1"/>
  <c r="H303" i="27"/>
  <c r="F126" i="27"/>
  <c r="F257" i="27"/>
  <c r="F303" i="27" s="1"/>
  <c r="C126" i="27"/>
  <c r="C257" i="27" s="1"/>
  <c r="C303" i="27" s="1"/>
  <c r="J126" i="27"/>
  <c r="J257" i="27"/>
  <c r="J303" i="27"/>
  <c r="G126" i="27"/>
  <c r="G257" i="27" s="1"/>
  <c r="G303" i="27" s="1"/>
  <c r="B126" i="26"/>
  <c r="B256" i="26"/>
  <c r="F126" i="26"/>
  <c r="F256" i="26"/>
  <c r="C126" i="26"/>
  <c r="C256" i="26" s="1"/>
  <c r="G126" i="26"/>
  <c r="G256" i="26"/>
  <c r="E260" i="25"/>
  <c r="E306" i="25"/>
  <c r="K260" i="25"/>
  <c r="K306" i="25" s="1"/>
  <c r="D128" i="25"/>
  <c r="D260" i="25"/>
  <c r="D306" i="25"/>
  <c r="F128" i="25"/>
  <c r="F260" i="25" s="1"/>
  <c r="F306" i="25"/>
  <c r="M128" i="25"/>
  <c r="M260" i="25" s="1"/>
  <c r="M306" i="25" s="1"/>
  <c r="G128" i="24"/>
  <c r="G258" i="24"/>
  <c r="M128" i="24"/>
  <c r="M258" i="24" s="1"/>
  <c r="I128" i="24"/>
  <c r="I258" i="24" s="1"/>
  <c r="E128" i="24"/>
  <c r="E258" i="24"/>
  <c r="L128" i="24"/>
  <c r="L258" i="24"/>
  <c r="H128" i="24"/>
  <c r="H258" i="24" s="1"/>
  <c r="B128" i="23"/>
  <c r="B258" i="23" s="1"/>
  <c r="B304" i="23" s="1"/>
  <c r="D128" i="23"/>
  <c r="D258" i="23"/>
  <c r="D304" i="23"/>
  <c r="F128" i="23"/>
  <c r="F258" i="23" s="1"/>
  <c r="F304" i="23"/>
  <c r="H128" i="23"/>
  <c r="H258" i="23" s="1"/>
  <c r="H304" i="23" s="1"/>
  <c r="J128" i="23"/>
  <c r="J258" i="23"/>
  <c r="J304" i="23"/>
  <c r="L128" i="23"/>
  <c r="L258" i="23"/>
  <c r="L304" i="23" s="1"/>
  <c r="C128" i="23"/>
  <c r="C258" i="23"/>
  <c r="C304" i="23"/>
  <c r="E128" i="23"/>
  <c r="E258" i="23"/>
  <c r="E304" i="23" s="1"/>
  <c r="G128" i="23"/>
  <c r="G258" i="23" s="1"/>
  <c r="G304" i="23" s="1"/>
  <c r="I128" i="23"/>
  <c r="I258" i="23"/>
  <c r="I304" i="23"/>
  <c r="K128" i="23"/>
  <c r="K258" i="23" s="1"/>
  <c r="K304" i="23" s="1"/>
  <c r="M128" i="23"/>
  <c r="M258" i="23" s="1"/>
  <c r="M304" i="23" s="1"/>
  <c r="B126" i="22"/>
  <c r="B254" i="22"/>
  <c r="B300" i="22"/>
  <c r="D126" i="22"/>
  <c r="D254" i="22"/>
  <c r="D300" i="22" s="1"/>
  <c r="F126" i="22"/>
  <c r="F254" i="22"/>
  <c r="F300" i="22"/>
  <c r="H126" i="22"/>
  <c r="H254" i="22"/>
  <c r="H300" i="22" s="1"/>
  <c r="J126" i="22"/>
  <c r="J254" i="22" s="1"/>
  <c r="J300" i="22" s="1"/>
  <c r="L126" i="22"/>
  <c r="L254" i="22"/>
  <c r="L300" i="22"/>
  <c r="C126" i="22"/>
  <c r="C254" i="22" s="1"/>
  <c r="C300" i="22"/>
  <c r="E126" i="22"/>
  <c r="E254" i="22" s="1"/>
  <c r="E300" i="22" s="1"/>
  <c r="G126" i="22"/>
  <c r="G254" i="22"/>
  <c r="G300" i="22"/>
  <c r="I126" i="22"/>
  <c r="I254" i="22"/>
  <c r="I300" i="22" s="1"/>
  <c r="K126" i="22"/>
  <c r="K254" i="22"/>
  <c r="K300" i="22"/>
  <c r="M126" i="22"/>
  <c r="M254" i="22"/>
  <c r="M300" i="22" s="1"/>
  <c r="B126" i="21"/>
  <c r="B254" i="21" s="1"/>
  <c r="B300" i="21" s="1"/>
  <c r="I126" i="21"/>
  <c r="I254" i="21"/>
  <c r="I300" i="21"/>
  <c r="K126" i="21"/>
  <c r="K254" i="21" s="1"/>
  <c r="K300" i="21" s="1"/>
  <c r="D126" i="21"/>
  <c r="D254" i="21" s="1"/>
  <c r="D300" i="21" s="1"/>
  <c r="J126" i="21"/>
  <c r="J254" i="21"/>
  <c r="J300" i="21"/>
  <c r="L126" i="21"/>
  <c r="L254" i="21"/>
  <c r="L300" i="21" s="1"/>
  <c r="D125" i="20"/>
  <c r="D253" i="20"/>
  <c r="D299" i="20"/>
  <c r="J125" i="20"/>
  <c r="J253" i="20"/>
  <c r="J299" i="20" s="1"/>
  <c r="L125" i="20"/>
  <c r="L253" i="20" s="1"/>
  <c r="L299" i="20" s="1"/>
  <c r="B125" i="20"/>
  <c r="B253" i="20"/>
  <c r="B299" i="20"/>
  <c r="I126" i="19"/>
  <c r="I257" i="19"/>
  <c r="I304" i="19" s="1"/>
  <c r="M126" i="19"/>
  <c r="M257" i="19"/>
  <c r="M304" i="19"/>
  <c r="E126" i="19"/>
  <c r="E257" i="19"/>
  <c r="E304" i="19" s="1"/>
  <c r="H126" i="19"/>
  <c r="H257" i="19" s="1"/>
  <c r="H304" i="19" s="1"/>
  <c r="L126" i="19"/>
  <c r="L257" i="19"/>
  <c r="L304" i="19"/>
  <c r="G128" i="18"/>
  <c r="G257" i="18" s="1"/>
  <c r="G304" i="18"/>
  <c r="M128" i="18"/>
  <c r="M257" i="18" s="1"/>
  <c r="M304" i="18" s="1"/>
  <c r="I128" i="18"/>
  <c r="E128" i="18"/>
  <c r="E257" i="18"/>
  <c r="E304" i="18" s="1"/>
  <c r="L128" i="18"/>
  <c r="L257" i="18"/>
  <c r="L304" i="18"/>
  <c r="H128" i="18"/>
  <c r="H257" i="18"/>
  <c r="H304" i="18" s="1"/>
  <c r="E129" i="17"/>
  <c r="E260" i="17" s="1"/>
  <c r="E306" i="17" s="1"/>
  <c r="M129" i="17"/>
  <c r="M260" i="17"/>
  <c r="M306" i="17"/>
  <c r="H292" i="17"/>
  <c r="H260" i="17"/>
  <c r="H306" i="17"/>
  <c r="L260" i="17"/>
  <c r="L306" i="17"/>
  <c r="I129" i="17"/>
  <c r="I260" i="17" s="1"/>
  <c r="I306" i="17" s="1"/>
  <c r="G84" i="35"/>
  <c r="G90" i="35"/>
  <c r="G251" i="35"/>
  <c r="G295" i="35"/>
  <c r="L250" i="35"/>
  <c r="L294" i="35" s="1"/>
  <c r="H250" i="35"/>
  <c r="H294" i="35" s="1"/>
  <c r="M249" i="35"/>
  <c r="M293" i="35"/>
  <c r="I249" i="35"/>
  <c r="I293" i="35"/>
  <c r="E249" i="35"/>
  <c r="E293" i="35" s="1"/>
  <c r="K247" i="35"/>
  <c r="K291" i="35" s="1"/>
  <c r="H246" i="35"/>
  <c r="H290" i="35" s="1"/>
  <c r="M245" i="35"/>
  <c r="M289" i="35" s="1"/>
  <c r="I245" i="35"/>
  <c r="I289" i="35"/>
  <c r="E245" i="35"/>
  <c r="E289" i="35"/>
  <c r="M243" i="35"/>
  <c r="M287" i="35" s="1"/>
  <c r="E243" i="35"/>
  <c r="E287" i="35" s="1"/>
  <c r="M241" i="35"/>
  <c r="M285" i="35"/>
  <c r="K241" i="35"/>
  <c r="K285" i="35"/>
  <c r="G241" i="35"/>
  <c r="G285" i="35" s="1"/>
  <c r="M239" i="35"/>
  <c r="M282" i="35"/>
  <c r="K239" i="35"/>
  <c r="K282" i="35" s="1"/>
  <c r="I239" i="35"/>
  <c r="I282" i="35" s="1"/>
  <c r="G239" i="35"/>
  <c r="G282" i="35"/>
  <c r="E239" i="35"/>
  <c r="E282" i="35"/>
  <c r="M237" i="35"/>
  <c r="M280" i="35" s="1"/>
  <c r="K237" i="35"/>
  <c r="K280" i="35" s="1"/>
  <c r="G237" i="35"/>
  <c r="G280" i="35"/>
  <c r="E237" i="35"/>
  <c r="E280" i="35" s="1"/>
  <c r="M235" i="35"/>
  <c r="M278" i="35" s="1"/>
  <c r="I235" i="35"/>
  <c r="I278" i="35"/>
  <c r="G235" i="35"/>
  <c r="G278" i="35" s="1"/>
  <c r="E235" i="35"/>
  <c r="E278" i="35" s="1"/>
  <c r="M233" i="35"/>
  <c r="M276" i="35"/>
  <c r="K233" i="35"/>
  <c r="K276" i="35"/>
  <c r="I233" i="35"/>
  <c r="I276" i="35" s="1"/>
  <c r="G233" i="35"/>
  <c r="G276" i="35" s="1"/>
  <c r="M231" i="35"/>
  <c r="M274" i="35"/>
  <c r="K231" i="35"/>
  <c r="K274" i="35" s="1"/>
  <c r="I231" i="35"/>
  <c r="I274" i="35" s="1"/>
  <c r="G231" i="35"/>
  <c r="G274" i="35"/>
  <c r="E231" i="35"/>
  <c r="E274" i="35"/>
  <c r="M229" i="35"/>
  <c r="M272" i="35" s="1"/>
  <c r="K229" i="35"/>
  <c r="K272" i="35" s="1"/>
  <c r="G229" i="35"/>
  <c r="G272" i="35"/>
  <c r="E229" i="35"/>
  <c r="E272" i="35" s="1"/>
  <c r="M227" i="35"/>
  <c r="M269" i="35" s="1"/>
  <c r="K227" i="35"/>
  <c r="K269" i="35"/>
  <c r="I227" i="35"/>
  <c r="I269" i="35"/>
  <c r="G227" i="35"/>
  <c r="G269" i="35" s="1"/>
  <c r="E227" i="35"/>
  <c r="E269" i="35" s="1"/>
  <c r="M225" i="35"/>
  <c r="M267" i="35"/>
  <c r="K225" i="35"/>
  <c r="K267" i="35" s="1"/>
  <c r="G225" i="35"/>
  <c r="G267" i="35" s="1"/>
  <c r="E225" i="35"/>
  <c r="E267" i="35"/>
  <c r="M223" i="35"/>
  <c r="M265" i="35" s="1"/>
  <c r="K223" i="35"/>
  <c r="K265" i="35" s="1"/>
  <c r="I223" i="35"/>
  <c r="I265" i="35" s="1"/>
  <c r="G223" i="35"/>
  <c r="G265" i="35"/>
  <c r="E223" i="35"/>
  <c r="E265" i="35" s="1"/>
  <c r="M221" i="35"/>
  <c r="M263" i="35" s="1"/>
  <c r="K221" i="35"/>
  <c r="K263" i="35" s="1"/>
  <c r="G221" i="35"/>
  <c r="G263" i="35" s="1"/>
  <c r="E221" i="35"/>
  <c r="E263" i="35" s="1"/>
  <c r="M219" i="35"/>
  <c r="M261" i="35" s="1"/>
  <c r="K219" i="35"/>
  <c r="K261" i="35"/>
  <c r="I219" i="35"/>
  <c r="I261" i="35" s="1"/>
  <c r="G219" i="35"/>
  <c r="G261" i="35" s="1"/>
  <c r="M217" i="35"/>
  <c r="M259" i="35"/>
  <c r="K217" i="35"/>
  <c r="K259" i="35" s="1"/>
  <c r="I217" i="35"/>
  <c r="I259" i="35" s="1"/>
  <c r="G217" i="35"/>
  <c r="G259" i="35" s="1"/>
  <c r="K250" i="35"/>
  <c r="K294" i="35"/>
  <c r="L249" i="35"/>
  <c r="L293" i="35"/>
  <c r="H249" i="35"/>
  <c r="H293" i="35" s="1"/>
  <c r="I248" i="35"/>
  <c r="I292" i="35"/>
  <c r="E292" i="35"/>
  <c r="K246" i="35"/>
  <c r="K290" i="35" s="1"/>
  <c r="G246" i="35"/>
  <c r="G290" i="35"/>
  <c r="L245" i="35"/>
  <c r="L289" i="35"/>
  <c r="H245" i="35"/>
  <c r="H289" i="35"/>
  <c r="M244" i="35"/>
  <c r="M288" i="35" s="1"/>
  <c r="K244" i="35"/>
  <c r="K288" i="35"/>
  <c r="G244" i="35"/>
  <c r="G288" i="35"/>
  <c r="E244" i="35"/>
  <c r="E288" i="35" s="1"/>
  <c r="M242" i="35"/>
  <c r="M286" i="35"/>
  <c r="K242" i="35"/>
  <c r="K286" i="35"/>
  <c r="I286" i="35"/>
  <c r="G242" i="35"/>
  <c r="G286" i="35" s="1"/>
  <c r="E242" i="35"/>
  <c r="E286" i="35"/>
  <c r="L241" i="35"/>
  <c r="L285" i="35"/>
  <c r="J241" i="35"/>
  <c r="J285" i="35" s="1"/>
  <c r="H241" i="35"/>
  <c r="H285" i="35"/>
  <c r="F241" i="35"/>
  <c r="F285" i="35"/>
  <c r="M240" i="35"/>
  <c r="M284" i="35"/>
  <c r="I240" i="35"/>
  <c r="I284" i="35"/>
  <c r="G240" i="35"/>
  <c r="G284" i="35" s="1"/>
  <c r="E240" i="35"/>
  <c r="E284" i="35"/>
  <c r="L239" i="35"/>
  <c r="L282" i="35" s="1"/>
  <c r="J239" i="35"/>
  <c r="J282" i="35" s="1"/>
  <c r="F239" i="35"/>
  <c r="F282" i="35" s="1"/>
  <c r="M238" i="35"/>
  <c r="M281" i="35" s="1"/>
  <c r="K238" i="35"/>
  <c r="K281" i="35"/>
  <c r="I238" i="35"/>
  <c r="I281" i="35"/>
  <c r="G238" i="35"/>
  <c r="G281" i="35" s="1"/>
  <c r="E238" i="35"/>
  <c r="E281" i="35" s="1"/>
  <c r="J237" i="35"/>
  <c r="J280" i="35"/>
  <c r="H237" i="35"/>
  <c r="H280" i="35" s="1"/>
  <c r="F237" i="35"/>
  <c r="F280" i="35" s="1"/>
  <c r="I236" i="35"/>
  <c r="I279" i="35" s="1"/>
  <c r="G236" i="35"/>
  <c r="G279" i="35" s="1"/>
  <c r="E236" i="35"/>
  <c r="E279" i="35"/>
  <c r="L235" i="35"/>
  <c r="L278" i="35"/>
  <c r="H235" i="35"/>
  <c r="H278" i="35" s="1"/>
  <c r="F235" i="35"/>
  <c r="F278" i="35"/>
  <c r="M234" i="35"/>
  <c r="M277" i="35"/>
  <c r="K234" i="35"/>
  <c r="K277" i="35" s="1"/>
  <c r="I234" i="35"/>
  <c r="I277" i="35" s="1"/>
  <c r="G234" i="35"/>
  <c r="G277" i="35" s="1"/>
  <c r="L233" i="35"/>
  <c r="L276" i="35" s="1"/>
  <c r="J233" i="35"/>
  <c r="J276" i="35" s="1"/>
  <c r="H233" i="35"/>
  <c r="H276" i="35"/>
  <c r="F233" i="35"/>
  <c r="F276" i="35"/>
  <c r="M232" i="35"/>
  <c r="M275" i="35" s="1"/>
  <c r="K232" i="35"/>
  <c r="K275" i="35" s="1"/>
  <c r="I232" i="35"/>
  <c r="I275" i="35"/>
  <c r="E232" i="35"/>
  <c r="E275" i="35" s="1"/>
  <c r="L231" i="35"/>
  <c r="L274" i="35" s="1"/>
  <c r="J231" i="35"/>
  <c r="J274" i="35" s="1"/>
  <c r="H231" i="35"/>
  <c r="H274" i="35"/>
  <c r="F231" i="35"/>
  <c r="F274" i="35" s="1"/>
  <c r="M230" i="35"/>
  <c r="M273" i="35" s="1"/>
  <c r="K230" i="35"/>
  <c r="K273" i="35"/>
  <c r="I230" i="35"/>
  <c r="I273" i="35"/>
  <c r="G230" i="35"/>
  <c r="G273" i="35" s="1"/>
  <c r="E230" i="35"/>
  <c r="E273" i="35" s="1"/>
  <c r="L229" i="35"/>
  <c r="L272" i="35"/>
  <c r="H229" i="35"/>
  <c r="H272" i="35" s="1"/>
  <c r="F229" i="35"/>
  <c r="F272" i="35" s="1"/>
  <c r="M228" i="35"/>
  <c r="M271" i="35" s="1"/>
  <c r="K228" i="35"/>
  <c r="K271" i="35"/>
  <c r="I228" i="35"/>
  <c r="I271" i="35"/>
  <c r="G228" i="35"/>
  <c r="G271" i="35"/>
  <c r="E228" i="35"/>
  <c r="E271" i="35"/>
  <c r="L227" i="35"/>
  <c r="L269" i="35"/>
  <c r="J227" i="35"/>
  <c r="J269" i="35"/>
  <c r="H269" i="35"/>
  <c r="F227" i="35"/>
  <c r="F269" i="35" s="1"/>
  <c r="M226" i="35"/>
  <c r="M268" i="35"/>
  <c r="K226" i="35"/>
  <c r="K268" i="35"/>
  <c r="I226" i="35"/>
  <c r="I268" i="35"/>
  <c r="G226" i="35"/>
  <c r="G268" i="35" s="1"/>
  <c r="E226" i="35"/>
  <c r="E268" i="35"/>
  <c r="L225" i="35"/>
  <c r="L267" i="35"/>
  <c r="J225" i="35"/>
  <c r="J267" i="35"/>
  <c r="H225" i="35"/>
  <c r="H267" i="35" s="1"/>
  <c r="F225" i="35"/>
  <c r="F267" i="35"/>
  <c r="M224" i="35"/>
  <c r="M266" i="35"/>
  <c r="K224" i="35"/>
  <c r="K266" i="35"/>
  <c r="I224" i="35"/>
  <c r="I266" i="35" s="1"/>
  <c r="G224" i="35"/>
  <c r="G266" i="35"/>
  <c r="E224" i="35"/>
  <c r="E266" i="35"/>
  <c r="L223" i="35"/>
  <c r="L265" i="35"/>
  <c r="J223" i="35"/>
  <c r="J265" i="35" s="1"/>
  <c r="H223" i="35"/>
  <c r="H265" i="35"/>
  <c r="F223" i="35"/>
  <c r="F265" i="35"/>
  <c r="M222" i="35"/>
  <c r="M264" i="35"/>
  <c r="K222" i="35"/>
  <c r="K264" i="35" s="1"/>
  <c r="I222" i="35"/>
  <c r="I264" i="35"/>
  <c r="G222" i="35"/>
  <c r="G264" i="35"/>
  <c r="E222" i="35"/>
  <c r="E264" i="35"/>
  <c r="J221" i="35"/>
  <c r="J263" i="35"/>
  <c r="F221" i="35"/>
  <c r="F263" i="35"/>
  <c r="K220" i="35"/>
  <c r="K262" i="35"/>
  <c r="I220" i="35"/>
  <c r="I262" i="35"/>
  <c r="G220" i="35"/>
  <c r="G262" i="35"/>
  <c r="E220" i="35"/>
  <c r="E262" i="35" s="1"/>
  <c r="L219" i="35"/>
  <c r="L261" i="35"/>
  <c r="J219" i="35"/>
  <c r="J261" i="35"/>
  <c r="H219" i="35"/>
  <c r="H261" i="35"/>
  <c r="F219" i="35"/>
  <c r="F261" i="35" s="1"/>
  <c r="M218" i="35"/>
  <c r="M260" i="35"/>
  <c r="K218" i="35"/>
  <c r="K260" i="35"/>
  <c r="I218" i="35"/>
  <c r="I260" i="35"/>
  <c r="G218" i="35"/>
  <c r="G260" i="35" s="1"/>
  <c r="J217" i="35"/>
  <c r="J259" i="35"/>
  <c r="F217" i="35"/>
  <c r="F259" i="35"/>
  <c r="C126" i="35"/>
  <c r="C252" i="35"/>
  <c r="F124" i="35"/>
  <c r="F250" i="35"/>
  <c r="F294" i="35" s="1"/>
  <c r="J120" i="35"/>
  <c r="J246" i="35" s="1"/>
  <c r="J290" i="35" s="1"/>
  <c r="F120" i="35"/>
  <c r="F246" i="35"/>
  <c r="F290" i="35" s="1"/>
  <c r="D216" i="35"/>
  <c r="D258" i="35" s="1"/>
  <c r="D270" i="35"/>
  <c r="J123" i="35"/>
  <c r="J249" i="35"/>
  <c r="J293" i="35" s="1"/>
  <c r="F123" i="35"/>
  <c r="F249" i="35" s="1"/>
  <c r="F293" i="35"/>
  <c r="J119" i="35"/>
  <c r="J245" i="35" s="1"/>
  <c r="J289" i="35" s="1"/>
  <c r="L91" i="35"/>
  <c r="H91" i="35"/>
  <c r="M90" i="35"/>
  <c r="M216" i="35" s="1"/>
  <c r="M258" i="35" s="1"/>
  <c r="K90" i="35"/>
  <c r="I90" i="35"/>
  <c r="E90" i="35"/>
  <c r="K216" i="35"/>
  <c r="K258" i="35" s="1"/>
  <c r="H217" i="35"/>
  <c r="H259" i="35" s="1"/>
  <c r="L217" i="35"/>
  <c r="L259" i="35" s="1"/>
  <c r="I216" i="35"/>
  <c r="I258" i="35"/>
  <c r="G216" i="35"/>
  <c r="G258" i="35" s="1"/>
  <c r="M274" i="16"/>
  <c r="L274" i="16"/>
  <c r="K274" i="16"/>
  <c r="I274" i="16"/>
  <c r="E274" i="16"/>
  <c r="D274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M182" i="16"/>
  <c r="L182" i="16"/>
  <c r="K182" i="16"/>
  <c r="J182" i="16"/>
  <c r="I182" i="16"/>
  <c r="H182" i="16"/>
  <c r="G182" i="16"/>
  <c r="F182" i="16"/>
  <c r="E182" i="16"/>
  <c r="D182" i="16"/>
  <c r="C182" i="16"/>
  <c r="B182" i="16"/>
  <c r="M135" i="16"/>
  <c r="L135" i="16"/>
  <c r="K135" i="16"/>
  <c r="I135" i="16"/>
  <c r="H134" i="16"/>
  <c r="H273" i="16" s="1"/>
  <c r="H321" i="16" s="1"/>
  <c r="G134" i="16"/>
  <c r="G273" i="16" s="1"/>
  <c r="G321" i="16"/>
  <c r="F134" i="16"/>
  <c r="F273" i="16"/>
  <c r="F321" i="16" s="1"/>
  <c r="C134" i="16"/>
  <c r="C273" i="16"/>
  <c r="C321" i="16"/>
  <c r="B134" i="16"/>
  <c r="B273" i="16"/>
  <c r="B321" i="16" s="1"/>
  <c r="H133" i="16"/>
  <c r="H272" i="16"/>
  <c r="H320" i="16" s="1"/>
  <c r="G133" i="16"/>
  <c r="G272" i="16"/>
  <c r="G320" i="16" s="1"/>
  <c r="F133" i="16"/>
  <c r="F272" i="16" s="1"/>
  <c r="F320" i="16" s="1"/>
  <c r="C133" i="16"/>
  <c r="C272" i="16" s="1"/>
  <c r="C320" i="16" s="1"/>
  <c r="B133" i="16"/>
  <c r="B272" i="16" s="1"/>
  <c r="B320" i="16" s="1"/>
  <c r="H132" i="16"/>
  <c r="H271" i="16"/>
  <c r="H319" i="16" s="1"/>
  <c r="G132" i="16"/>
  <c r="G271" i="16"/>
  <c r="G319" i="16"/>
  <c r="F132" i="16"/>
  <c r="F271" i="16"/>
  <c r="F319" i="16" s="1"/>
  <c r="C132" i="16"/>
  <c r="C271" i="16" s="1"/>
  <c r="C319" i="16" s="1"/>
  <c r="B132" i="16"/>
  <c r="B271" i="16"/>
  <c r="B319" i="16" s="1"/>
  <c r="H131" i="16"/>
  <c r="H270" i="16" s="1"/>
  <c r="H318" i="16"/>
  <c r="G131" i="16"/>
  <c r="G270" i="16" s="1"/>
  <c r="G318" i="16" s="1"/>
  <c r="F131" i="16"/>
  <c r="F270" i="16" s="1"/>
  <c r="F318" i="16"/>
  <c r="C131" i="16"/>
  <c r="C270" i="16"/>
  <c r="C318" i="16"/>
  <c r="B131" i="16"/>
  <c r="B270" i="16"/>
  <c r="B318" i="16"/>
  <c r="H130" i="16"/>
  <c r="H269" i="16"/>
  <c r="H317" i="16" s="1"/>
  <c r="G130" i="16"/>
  <c r="G269" i="16" s="1"/>
  <c r="G317" i="16" s="1"/>
  <c r="F130" i="16"/>
  <c r="F269" i="16"/>
  <c r="F317" i="16" s="1"/>
  <c r="C130" i="16"/>
  <c r="C269" i="16" s="1"/>
  <c r="C317" i="16"/>
  <c r="B130" i="16"/>
  <c r="B269" i="16" s="1"/>
  <c r="B317" i="16" s="1"/>
  <c r="H129" i="16"/>
  <c r="H268" i="16" s="1"/>
  <c r="H316" i="16" s="1"/>
  <c r="G129" i="16"/>
  <c r="G268" i="16"/>
  <c r="G316" i="16" s="1"/>
  <c r="F129" i="16"/>
  <c r="F268" i="16"/>
  <c r="F316" i="16"/>
  <c r="C129" i="16"/>
  <c r="C268" i="16"/>
  <c r="C316" i="16" s="1"/>
  <c r="B129" i="16"/>
  <c r="B268" i="16"/>
  <c r="B316" i="16" s="1"/>
  <c r="H128" i="16"/>
  <c r="H267" i="16"/>
  <c r="H315" i="16" s="1"/>
  <c r="G128" i="16"/>
  <c r="G267" i="16" s="1"/>
  <c r="G315" i="16" s="1"/>
  <c r="F128" i="16"/>
  <c r="F267" i="16" s="1"/>
  <c r="F315" i="16" s="1"/>
  <c r="C128" i="16"/>
  <c r="C267" i="16" s="1"/>
  <c r="C315" i="16" s="1"/>
  <c r="B128" i="16"/>
  <c r="B267" i="16"/>
  <c r="B315" i="16"/>
  <c r="H127" i="16"/>
  <c r="H266" i="16"/>
  <c r="H314" i="16"/>
  <c r="G127" i="16"/>
  <c r="G266" i="16"/>
  <c r="G314" i="16" s="1"/>
  <c r="F127" i="16"/>
  <c r="F266" i="16" s="1"/>
  <c r="F314" i="16" s="1"/>
  <c r="C127" i="16"/>
  <c r="C266" i="16"/>
  <c r="C314" i="16" s="1"/>
  <c r="B127" i="16"/>
  <c r="B266" i="16" s="1"/>
  <c r="B314" i="16"/>
  <c r="H126" i="16"/>
  <c r="H265" i="16" s="1"/>
  <c r="H313" i="16" s="1"/>
  <c r="G126" i="16"/>
  <c r="G265" i="16" s="1"/>
  <c r="G313" i="16"/>
  <c r="F126" i="16"/>
  <c r="F265" i="16"/>
  <c r="F313" i="16"/>
  <c r="C126" i="16"/>
  <c r="C265" i="16"/>
  <c r="C313" i="16"/>
  <c r="B126" i="16"/>
  <c r="B265" i="16"/>
  <c r="B313" i="16" s="1"/>
  <c r="H125" i="16"/>
  <c r="H264" i="16"/>
  <c r="H312" i="16" s="1"/>
  <c r="G125" i="16"/>
  <c r="G264" i="16"/>
  <c r="G312" i="16" s="1"/>
  <c r="F125" i="16"/>
  <c r="F264" i="16" s="1"/>
  <c r="F312" i="16" s="1"/>
  <c r="C125" i="16"/>
  <c r="C264" i="16" s="1"/>
  <c r="C312" i="16" s="1"/>
  <c r="B125" i="16"/>
  <c r="B264" i="16" s="1"/>
  <c r="B312" i="16" s="1"/>
  <c r="H124" i="16"/>
  <c r="H263" i="16"/>
  <c r="H311" i="16" s="1"/>
  <c r="G124" i="16"/>
  <c r="G263" i="16"/>
  <c r="G311" i="16"/>
  <c r="F124" i="16"/>
  <c r="F263" i="16"/>
  <c r="F311" i="16" s="1"/>
  <c r="C124" i="16"/>
  <c r="C263" i="16"/>
  <c r="C311" i="16" s="1"/>
  <c r="B124" i="16"/>
  <c r="B263" i="16"/>
  <c r="B311" i="16" s="1"/>
  <c r="H123" i="16"/>
  <c r="H262" i="16" s="1"/>
  <c r="H310" i="16" s="1"/>
  <c r="H322" i="16" s="1"/>
  <c r="G123" i="16"/>
  <c r="G262" i="16"/>
  <c r="G310" i="16"/>
  <c r="F123" i="16"/>
  <c r="F262" i="16" s="1"/>
  <c r="F310" i="16"/>
  <c r="C123" i="16"/>
  <c r="C262" i="16"/>
  <c r="C310" i="16"/>
  <c r="B123" i="16"/>
  <c r="B262" i="16" s="1"/>
  <c r="B310" i="16"/>
  <c r="H122" i="16"/>
  <c r="H261" i="16"/>
  <c r="H308" i="16"/>
  <c r="G122" i="16"/>
  <c r="G261" i="16"/>
  <c r="G308" i="16" s="1"/>
  <c r="F122" i="16"/>
  <c r="F261" i="16"/>
  <c r="F308" i="16" s="1"/>
  <c r="C122" i="16"/>
  <c r="C261" i="16"/>
  <c r="C308" i="16" s="1"/>
  <c r="B122" i="16"/>
  <c r="B261" i="16" s="1"/>
  <c r="B308" i="16" s="1"/>
  <c r="H121" i="16"/>
  <c r="H260" i="16" s="1"/>
  <c r="H307" i="16" s="1"/>
  <c r="G121" i="16"/>
  <c r="G260" i="16" s="1"/>
  <c r="G307" i="16" s="1"/>
  <c r="F121" i="16"/>
  <c r="F260" i="16"/>
  <c r="F307" i="16"/>
  <c r="C121" i="16"/>
  <c r="C260" i="16"/>
  <c r="C307" i="16"/>
  <c r="B121" i="16"/>
  <c r="B260" i="16"/>
  <c r="B307" i="16" s="1"/>
  <c r="H120" i="16"/>
  <c r="H259" i="16" s="1"/>
  <c r="H306" i="16" s="1"/>
  <c r="G120" i="16"/>
  <c r="G259" i="16"/>
  <c r="G306" i="16" s="1"/>
  <c r="F120" i="16"/>
  <c r="F259" i="16" s="1"/>
  <c r="F306" i="16"/>
  <c r="C120" i="16"/>
  <c r="C259" i="16" s="1"/>
  <c r="C306" i="16" s="1"/>
  <c r="B120" i="16"/>
  <c r="B259" i="16" s="1"/>
  <c r="B306" i="16"/>
  <c r="H119" i="16"/>
  <c r="H258" i="16"/>
  <c r="H305" i="16" s="1"/>
  <c r="G119" i="16"/>
  <c r="G258" i="16" s="1"/>
  <c r="G305" i="16" s="1"/>
  <c r="F119" i="16"/>
  <c r="F258" i="16"/>
  <c r="F305" i="16" s="1"/>
  <c r="C119" i="16"/>
  <c r="C258" i="16"/>
  <c r="C305" i="16" s="1"/>
  <c r="B119" i="16"/>
  <c r="B258" i="16"/>
  <c r="B305" i="16" s="1"/>
  <c r="H118" i="16"/>
  <c r="H257" i="16" s="1"/>
  <c r="H304" i="16" s="1"/>
  <c r="G118" i="16"/>
  <c r="F118" i="16"/>
  <c r="F257" i="16" s="1"/>
  <c r="F304" i="16" s="1"/>
  <c r="C118" i="16"/>
  <c r="C257" i="16"/>
  <c r="C304" i="16"/>
  <c r="B118" i="16"/>
  <c r="B257" i="16" s="1"/>
  <c r="B304" i="16" s="1"/>
  <c r="H117" i="16"/>
  <c r="H256" i="16"/>
  <c r="H303" i="16" s="1"/>
  <c r="G117" i="16"/>
  <c r="G256" i="16" s="1"/>
  <c r="G303" i="16" s="1"/>
  <c r="F117" i="16"/>
  <c r="F256" i="16"/>
  <c r="F303" i="16" s="1"/>
  <c r="C117" i="16"/>
  <c r="C256" i="16" s="1"/>
  <c r="C303" i="16" s="1"/>
  <c r="B117" i="16"/>
  <c r="B256" i="16" s="1"/>
  <c r="B303" i="16" s="1"/>
  <c r="H116" i="16"/>
  <c r="H255" i="16" s="1"/>
  <c r="H302" i="16" s="1"/>
  <c r="G116" i="16"/>
  <c r="G255" i="16"/>
  <c r="G302" i="16" s="1"/>
  <c r="F116" i="16"/>
  <c r="F255" i="16" s="1"/>
  <c r="F302" i="16" s="1"/>
  <c r="C116" i="16"/>
  <c r="C255" i="16"/>
  <c r="C302" i="16" s="1"/>
  <c r="B116" i="16"/>
  <c r="B255" i="16" s="1"/>
  <c r="B302" i="16" s="1"/>
  <c r="H115" i="16"/>
  <c r="H254" i="16"/>
  <c r="H301" i="16" s="1"/>
  <c r="G115" i="16"/>
  <c r="G254" i="16" s="1"/>
  <c r="G301" i="16"/>
  <c r="F115" i="16"/>
  <c r="F254" i="16" s="1"/>
  <c r="F301" i="16" s="1"/>
  <c r="C115" i="16"/>
  <c r="C254" i="16" s="1"/>
  <c r="C301" i="16"/>
  <c r="B115" i="16"/>
  <c r="B254" i="16"/>
  <c r="B301" i="16"/>
  <c r="H114" i="16"/>
  <c r="H253" i="16" s="1"/>
  <c r="H300" i="16" s="1"/>
  <c r="G114" i="16"/>
  <c r="G253" i="16"/>
  <c r="G300" i="16" s="1"/>
  <c r="F114" i="16"/>
  <c r="F253" i="16"/>
  <c r="F300" i="16" s="1"/>
  <c r="C114" i="16"/>
  <c r="C253" i="16"/>
  <c r="C300" i="16" s="1"/>
  <c r="B114" i="16"/>
  <c r="B253" i="16" s="1"/>
  <c r="B300" i="16" s="1"/>
  <c r="H113" i="16"/>
  <c r="H252" i="16" s="1"/>
  <c r="H299" i="16" s="1"/>
  <c r="G113" i="16"/>
  <c r="G252" i="16" s="1"/>
  <c r="G299" i="16" s="1"/>
  <c r="F113" i="16"/>
  <c r="F252" i="16"/>
  <c r="F299" i="16" s="1"/>
  <c r="C113" i="16"/>
  <c r="C252" i="16"/>
  <c r="C299" i="16"/>
  <c r="B113" i="16"/>
  <c r="B252" i="16"/>
  <c r="B299" i="16" s="1"/>
  <c r="H112" i="16"/>
  <c r="H251" i="16" s="1"/>
  <c r="H298" i="16" s="1"/>
  <c r="G112" i="16"/>
  <c r="G251" i="16"/>
  <c r="G298" i="16" s="1"/>
  <c r="F112" i="16"/>
  <c r="F251" i="16" s="1"/>
  <c r="F298" i="16"/>
  <c r="C112" i="16"/>
  <c r="C251" i="16" s="1"/>
  <c r="C298" i="16" s="1"/>
  <c r="B112" i="16"/>
  <c r="B251" i="16" s="1"/>
  <c r="B298" i="16"/>
  <c r="H111" i="16"/>
  <c r="H250" i="16"/>
  <c r="H297" i="16"/>
  <c r="G111" i="16"/>
  <c r="G250" i="16"/>
  <c r="G297" i="16" s="1"/>
  <c r="F111" i="16"/>
  <c r="F250" i="16"/>
  <c r="F297" i="16" s="1"/>
  <c r="C111" i="16"/>
  <c r="C250" i="16"/>
  <c r="C297" i="16" s="1"/>
  <c r="B111" i="16"/>
  <c r="B250" i="16"/>
  <c r="B297" i="16" s="1"/>
  <c r="B309" i="16" s="1"/>
  <c r="H110" i="16"/>
  <c r="H249" i="16"/>
  <c r="H295" i="16" s="1"/>
  <c r="G110" i="16"/>
  <c r="G249" i="16" s="1"/>
  <c r="G295" i="16"/>
  <c r="F110" i="16"/>
  <c r="F249" i="16" s="1"/>
  <c r="F295" i="16" s="1"/>
  <c r="C110" i="16"/>
  <c r="C249" i="16" s="1"/>
  <c r="C295" i="16" s="1"/>
  <c r="B110" i="16"/>
  <c r="B249" i="16"/>
  <c r="B295" i="16" s="1"/>
  <c r="H109" i="16"/>
  <c r="H248" i="16"/>
  <c r="H294" i="16"/>
  <c r="G109" i="16"/>
  <c r="G248" i="16"/>
  <c r="G294" i="16" s="1"/>
  <c r="F109" i="16"/>
  <c r="F248" i="16"/>
  <c r="F294" i="16" s="1"/>
  <c r="F296" i="16" s="1"/>
  <c r="C109" i="16"/>
  <c r="C248" i="16"/>
  <c r="C294" i="16" s="1"/>
  <c r="B109" i="16"/>
  <c r="B248" i="16" s="1"/>
  <c r="B294" i="16" s="1"/>
  <c r="H108" i="16"/>
  <c r="H247" i="16" s="1"/>
  <c r="H293" i="16" s="1"/>
  <c r="G108" i="16"/>
  <c r="G247" i="16" s="1"/>
  <c r="G293" i="16" s="1"/>
  <c r="F108" i="16"/>
  <c r="F247" i="16"/>
  <c r="F293" i="16" s="1"/>
  <c r="C108" i="16"/>
  <c r="C247" i="16" s="1"/>
  <c r="C293" i="16" s="1"/>
  <c r="B108" i="16"/>
  <c r="B247" i="16"/>
  <c r="B293" i="16" s="1"/>
  <c r="H107" i="16"/>
  <c r="H246" i="16" s="1"/>
  <c r="H292" i="16" s="1"/>
  <c r="G107" i="16"/>
  <c r="G246" i="16"/>
  <c r="G292" i="16" s="1"/>
  <c r="F107" i="16"/>
  <c r="F246" i="16" s="1"/>
  <c r="F292" i="16"/>
  <c r="C107" i="16"/>
  <c r="C246" i="16" s="1"/>
  <c r="C292" i="16" s="1"/>
  <c r="B107" i="16"/>
  <c r="B246" i="16" s="1"/>
  <c r="B292" i="16" s="1"/>
  <c r="H106" i="16"/>
  <c r="H245" i="16"/>
  <c r="H291" i="16" s="1"/>
  <c r="G106" i="16"/>
  <c r="G245" i="16"/>
  <c r="G291" i="16"/>
  <c r="F106" i="16"/>
  <c r="F245" i="16"/>
  <c r="F291" i="16" s="1"/>
  <c r="C106" i="16"/>
  <c r="C245" i="16"/>
  <c r="C291" i="16" s="1"/>
  <c r="B106" i="16"/>
  <c r="B245" i="16"/>
  <c r="B291" i="16" s="1"/>
  <c r="H105" i="16"/>
  <c r="H244" i="16" s="1"/>
  <c r="H290" i="16" s="1"/>
  <c r="G105" i="16"/>
  <c r="G244" i="16" s="1"/>
  <c r="G290" i="16" s="1"/>
  <c r="F105" i="16"/>
  <c r="F244" i="16" s="1"/>
  <c r="F290" i="16" s="1"/>
  <c r="C105" i="16"/>
  <c r="C244" i="16"/>
  <c r="C290" i="16" s="1"/>
  <c r="B105" i="16"/>
  <c r="B244" i="16"/>
  <c r="B290" i="16"/>
  <c r="H104" i="16"/>
  <c r="H243" i="16"/>
  <c r="H289" i="16" s="1"/>
  <c r="G104" i="16"/>
  <c r="G243" i="16" s="1"/>
  <c r="G289" i="16" s="1"/>
  <c r="F104" i="16"/>
  <c r="F243" i="16"/>
  <c r="F289" i="16" s="1"/>
  <c r="C104" i="16"/>
  <c r="C243" i="16" s="1"/>
  <c r="C289" i="16"/>
  <c r="B104" i="16"/>
  <c r="B243" i="16" s="1"/>
  <c r="B289" i="16" s="1"/>
  <c r="H103" i="16"/>
  <c r="H242" i="16" s="1"/>
  <c r="H288" i="16"/>
  <c r="G103" i="16"/>
  <c r="G242" i="16"/>
  <c r="G288" i="16"/>
  <c r="F103" i="16"/>
  <c r="F242" i="16"/>
  <c r="F288" i="16"/>
  <c r="C103" i="16"/>
  <c r="C242" i="16"/>
  <c r="C288" i="16" s="1"/>
  <c r="B103" i="16"/>
  <c r="B242" i="16" s="1"/>
  <c r="B288" i="16" s="1"/>
  <c r="H102" i="16"/>
  <c r="H241" i="16"/>
  <c r="H287" i="16" s="1"/>
  <c r="G102" i="16"/>
  <c r="G241" i="16" s="1"/>
  <c r="G287" i="16" s="1"/>
  <c r="F102" i="16"/>
  <c r="F241" i="16" s="1"/>
  <c r="F287" i="16" s="1"/>
  <c r="C102" i="16"/>
  <c r="C241" i="16" s="1"/>
  <c r="C287" i="16" s="1"/>
  <c r="B102" i="16"/>
  <c r="B241" i="16"/>
  <c r="B287" i="16" s="1"/>
  <c r="H101" i="16"/>
  <c r="H240" i="16"/>
  <c r="H286" i="16"/>
  <c r="G101" i="16"/>
  <c r="G240" i="16"/>
  <c r="G286" i="16" s="1"/>
  <c r="F101" i="16"/>
  <c r="F240" i="16"/>
  <c r="F286" i="16" s="1"/>
  <c r="C101" i="16"/>
  <c r="C240" i="16"/>
  <c r="C286" i="16" s="1"/>
  <c r="B101" i="16"/>
  <c r="B240" i="16" s="1"/>
  <c r="B286" i="16" s="1"/>
  <c r="H100" i="16"/>
  <c r="H239" i="16" s="1"/>
  <c r="H285" i="16" s="1"/>
  <c r="G100" i="16"/>
  <c r="G239" i="16" s="1"/>
  <c r="G285" i="16" s="1"/>
  <c r="F100" i="16"/>
  <c r="F239" i="16"/>
  <c r="F285" i="16"/>
  <c r="C100" i="16"/>
  <c r="C239" i="16"/>
  <c r="C285" i="16"/>
  <c r="B100" i="16"/>
  <c r="B239" i="16"/>
  <c r="B285" i="16" s="1"/>
  <c r="H99" i="16"/>
  <c r="H238" i="16" s="1"/>
  <c r="G99" i="16"/>
  <c r="G238" i="16"/>
  <c r="F99" i="16"/>
  <c r="F238" i="16" s="1"/>
  <c r="C99" i="16"/>
  <c r="C238" i="16" s="1"/>
  <c r="B99" i="16"/>
  <c r="B238" i="16" s="1"/>
  <c r="M88" i="16"/>
  <c r="L88" i="16"/>
  <c r="K88" i="16"/>
  <c r="I88" i="16"/>
  <c r="H88" i="16"/>
  <c r="G88" i="16"/>
  <c r="F88" i="16"/>
  <c r="E88" i="16"/>
  <c r="D88" i="16"/>
  <c r="C88" i="16"/>
  <c r="B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123" i="16" s="1"/>
  <c r="J75" i="16"/>
  <c r="J74" i="16"/>
  <c r="J121" i="16"/>
  <c r="J73" i="16"/>
  <c r="J72" i="16"/>
  <c r="J119" i="16" s="1"/>
  <c r="J71" i="16"/>
  <c r="J70" i="16"/>
  <c r="J117" i="16" s="1"/>
  <c r="J69" i="16"/>
  <c r="J68" i="16"/>
  <c r="J115" i="16" s="1"/>
  <c r="J67" i="16"/>
  <c r="J66" i="16"/>
  <c r="J113" i="16"/>
  <c r="J65" i="16"/>
  <c r="J64" i="16"/>
  <c r="J111" i="16"/>
  <c r="J63" i="16"/>
  <c r="J62" i="16"/>
  <c r="J109" i="16"/>
  <c r="J61" i="16"/>
  <c r="J60" i="16"/>
  <c r="J59" i="16"/>
  <c r="J58" i="16"/>
  <c r="J57" i="16"/>
  <c r="J56" i="16"/>
  <c r="J55" i="16"/>
  <c r="J54" i="16"/>
  <c r="J53" i="16"/>
  <c r="J52" i="16"/>
  <c r="M42" i="16"/>
  <c r="L42" i="16"/>
  <c r="K42" i="16"/>
  <c r="J42" i="16"/>
  <c r="I42" i="16"/>
  <c r="H42" i="16"/>
  <c r="G42" i="16"/>
  <c r="F42" i="16"/>
  <c r="E42" i="16"/>
  <c r="D42" i="16"/>
  <c r="C42" i="16"/>
  <c r="B42" i="16"/>
  <c r="J274" i="15"/>
  <c r="I274" i="15"/>
  <c r="H274" i="15"/>
  <c r="G274" i="15"/>
  <c r="B274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L135" i="15"/>
  <c r="J135" i="15"/>
  <c r="I135" i="15"/>
  <c r="H135" i="15"/>
  <c r="G135" i="15"/>
  <c r="B135" i="15"/>
  <c r="M134" i="15"/>
  <c r="M273" i="15" s="1"/>
  <c r="M321" i="15" s="1"/>
  <c r="K134" i="15"/>
  <c r="K273" i="15"/>
  <c r="K321" i="15" s="1"/>
  <c r="F134" i="15"/>
  <c r="F273" i="15" s="1"/>
  <c r="F321" i="15"/>
  <c r="E134" i="15"/>
  <c r="E273" i="15" s="1"/>
  <c r="E321" i="15" s="1"/>
  <c r="D134" i="15"/>
  <c r="D273" i="15" s="1"/>
  <c r="D321" i="15" s="1"/>
  <c r="C134" i="15"/>
  <c r="C273" i="15"/>
  <c r="C321" i="15" s="1"/>
  <c r="M133" i="15"/>
  <c r="M272" i="15" s="1"/>
  <c r="M320" i="15" s="1"/>
  <c r="K133" i="15"/>
  <c r="K272" i="15"/>
  <c r="K320" i="15" s="1"/>
  <c r="F133" i="15"/>
  <c r="F272" i="15" s="1"/>
  <c r="F320" i="15" s="1"/>
  <c r="E133" i="15"/>
  <c r="E272" i="15"/>
  <c r="E320" i="15" s="1"/>
  <c r="D133" i="15"/>
  <c r="D272" i="15" s="1"/>
  <c r="D320" i="15" s="1"/>
  <c r="C133" i="15"/>
  <c r="C272" i="15" s="1"/>
  <c r="C320" i="15" s="1"/>
  <c r="M132" i="15"/>
  <c r="M271" i="15" s="1"/>
  <c r="M319" i="15"/>
  <c r="K132" i="15"/>
  <c r="K271" i="15"/>
  <c r="K319" i="15"/>
  <c r="F132" i="15"/>
  <c r="F271" i="15" s="1"/>
  <c r="F319" i="15" s="1"/>
  <c r="E132" i="15"/>
  <c r="E271" i="15"/>
  <c r="E319" i="15" s="1"/>
  <c r="D132" i="15"/>
  <c r="D271" i="15"/>
  <c r="D319" i="15" s="1"/>
  <c r="C132" i="15"/>
  <c r="C271" i="15"/>
  <c r="C319" i="15" s="1"/>
  <c r="M131" i="15"/>
  <c r="K131" i="15"/>
  <c r="K270" i="15" s="1"/>
  <c r="K318" i="15" s="1"/>
  <c r="F131" i="15"/>
  <c r="F270" i="15" s="1"/>
  <c r="F318" i="15" s="1"/>
  <c r="E131" i="15"/>
  <c r="E270" i="15"/>
  <c r="E318" i="15" s="1"/>
  <c r="D131" i="15"/>
  <c r="D270" i="15" s="1"/>
  <c r="D318" i="15" s="1"/>
  <c r="C131" i="15"/>
  <c r="C270" i="15"/>
  <c r="C318" i="15" s="1"/>
  <c r="M130" i="15"/>
  <c r="M269" i="15" s="1"/>
  <c r="M317" i="15" s="1"/>
  <c r="K130" i="15"/>
  <c r="K269" i="15"/>
  <c r="K317" i="15" s="1"/>
  <c r="F130" i="15"/>
  <c r="F269" i="15" s="1"/>
  <c r="F317" i="15"/>
  <c r="E130" i="15"/>
  <c r="E269" i="15" s="1"/>
  <c r="E317" i="15" s="1"/>
  <c r="D130" i="15"/>
  <c r="D269" i="15" s="1"/>
  <c r="D317" i="15"/>
  <c r="C130" i="15"/>
  <c r="C269" i="15"/>
  <c r="C317" i="15" s="1"/>
  <c r="M129" i="15"/>
  <c r="M268" i="15" s="1"/>
  <c r="M316" i="15" s="1"/>
  <c r="K129" i="15"/>
  <c r="K268" i="15"/>
  <c r="K316" i="15" s="1"/>
  <c r="F129" i="15"/>
  <c r="F268" i="15"/>
  <c r="F316" i="15" s="1"/>
  <c r="E129" i="15"/>
  <c r="E268" i="15"/>
  <c r="E316" i="15" s="1"/>
  <c r="D129" i="15"/>
  <c r="D268" i="15" s="1"/>
  <c r="D316" i="15" s="1"/>
  <c r="C129" i="15"/>
  <c r="C268" i="15" s="1"/>
  <c r="C316" i="15" s="1"/>
  <c r="M128" i="15"/>
  <c r="M267" i="15" s="1"/>
  <c r="M315" i="15" s="1"/>
  <c r="K128" i="15"/>
  <c r="K267" i="15"/>
  <c r="K315" i="15"/>
  <c r="F128" i="15"/>
  <c r="F267" i="15" s="1"/>
  <c r="F315" i="15" s="1"/>
  <c r="E128" i="15"/>
  <c r="E267" i="15"/>
  <c r="E315" i="15" s="1"/>
  <c r="D128" i="15"/>
  <c r="D267" i="15" s="1"/>
  <c r="D315" i="15" s="1"/>
  <c r="C128" i="15"/>
  <c r="C267" i="15"/>
  <c r="C315" i="15" s="1"/>
  <c r="M127" i="15"/>
  <c r="M266" i="15" s="1"/>
  <c r="M314" i="15" s="1"/>
  <c r="K127" i="15"/>
  <c r="K266" i="15" s="1"/>
  <c r="K314" i="15" s="1"/>
  <c r="F127" i="15"/>
  <c r="F266" i="15" s="1"/>
  <c r="F314" i="15" s="1"/>
  <c r="E127" i="15"/>
  <c r="E266" i="15"/>
  <c r="E314" i="15" s="1"/>
  <c r="D127" i="15"/>
  <c r="D266" i="15" s="1"/>
  <c r="D314" i="15" s="1"/>
  <c r="C127" i="15"/>
  <c r="C266" i="15"/>
  <c r="C314" i="15" s="1"/>
  <c r="M126" i="15"/>
  <c r="M265" i="15" s="1"/>
  <c r="M313" i="15" s="1"/>
  <c r="K126" i="15"/>
  <c r="K265" i="15"/>
  <c r="K313" i="15" s="1"/>
  <c r="F126" i="15"/>
  <c r="F265" i="15" s="1"/>
  <c r="F313" i="15"/>
  <c r="E126" i="15"/>
  <c r="E265" i="15" s="1"/>
  <c r="E313" i="15" s="1"/>
  <c r="D126" i="15"/>
  <c r="D265" i="15" s="1"/>
  <c r="D313" i="15"/>
  <c r="C126" i="15"/>
  <c r="C265" i="15"/>
  <c r="C313" i="15"/>
  <c r="M125" i="15"/>
  <c r="M264" i="15"/>
  <c r="M312" i="15"/>
  <c r="K125" i="15"/>
  <c r="K264" i="15"/>
  <c r="K312" i="15" s="1"/>
  <c r="F125" i="15"/>
  <c r="F264" i="15" s="1"/>
  <c r="F312" i="15" s="1"/>
  <c r="E125" i="15"/>
  <c r="E264" i="15"/>
  <c r="E312" i="15" s="1"/>
  <c r="D125" i="15"/>
  <c r="D264" i="15" s="1"/>
  <c r="D312" i="15" s="1"/>
  <c r="C125" i="15"/>
  <c r="C264" i="15" s="1"/>
  <c r="C312" i="15" s="1"/>
  <c r="M124" i="15"/>
  <c r="M263" i="15" s="1"/>
  <c r="M311" i="15" s="1"/>
  <c r="K124" i="15"/>
  <c r="K263" i="15"/>
  <c r="K311" i="15" s="1"/>
  <c r="F124" i="15"/>
  <c r="F263" i="15"/>
  <c r="F311" i="15"/>
  <c r="E124" i="15"/>
  <c r="E263" i="15"/>
  <c r="E311" i="15" s="1"/>
  <c r="D124" i="15"/>
  <c r="D263" i="15"/>
  <c r="D311" i="15" s="1"/>
  <c r="C124" i="15"/>
  <c r="C263" i="15"/>
  <c r="C311" i="15" s="1"/>
  <c r="M123" i="15"/>
  <c r="M262" i="15" s="1"/>
  <c r="M310" i="15" s="1"/>
  <c r="K123" i="15"/>
  <c r="K262" i="15"/>
  <c r="K310" i="15"/>
  <c r="F123" i="15"/>
  <c r="F262" i="15" s="1"/>
  <c r="F310" i="15"/>
  <c r="E123" i="15"/>
  <c r="E262" i="15"/>
  <c r="E310" i="15"/>
  <c r="D123" i="15"/>
  <c r="D262" i="15" s="1"/>
  <c r="D310" i="15"/>
  <c r="C123" i="15"/>
  <c r="C262" i="15"/>
  <c r="C310" i="15"/>
  <c r="M122" i="15"/>
  <c r="M261" i="15" s="1"/>
  <c r="M308" i="15" s="1"/>
  <c r="K122" i="15"/>
  <c r="K261" i="15" s="1"/>
  <c r="K308" i="15" s="1"/>
  <c r="F122" i="15"/>
  <c r="F261" i="15" s="1"/>
  <c r="F308" i="15" s="1"/>
  <c r="E122" i="15"/>
  <c r="E261" i="15"/>
  <c r="E308" i="15" s="1"/>
  <c r="D122" i="15"/>
  <c r="D261" i="15"/>
  <c r="D308" i="15"/>
  <c r="C122" i="15"/>
  <c r="C261" i="15"/>
  <c r="C308" i="15" s="1"/>
  <c r="M121" i="15"/>
  <c r="M260" i="15" s="1"/>
  <c r="M307" i="15" s="1"/>
  <c r="K121" i="15"/>
  <c r="K260" i="15"/>
  <c r="K307" i="15" s="1"/>
  <c r="F121" i="15"/>
  <c r="F260" i="15" s="1"/>
  <c r="F307" i="15" s="1"/>
  <c r="E121" i="15"/>
  <c r="E260" i="15" s="1"/>
  <c r="E307" i="15" s="1"/>
  <c r="D121" i="15"/>
  <c r="D260" i="15" s="1"/>
  <c r="D307" i="15"/>
  <c r="C121" i="15"/>
  <c r="C260" i="15"/>
  <c r="C307" i="15"/>
  <c r="M120" i="15"/>
  <c r="M259" i="15"/>
  <c r="M306" i="15"/>
  <c r="K120" i="15"/>
  <c r="K259" i="15"/>
  <c r="K306" i="15" s="1"/>
  <c r="F120" i="15"/>
  <c r="F259" i="15" s="1"/>
  <c r="F306" i="15" s="1"/>
  <c r="E120" i="15"/>
  <c r="E259" i="15"/>
  <c r="E306" i="15" s="1"/>
  <c r="D120" i="15"/>
  <c r="D259" i="15" s="1"/>
  <c r="D306" i="15"/>
  <c r="C120" i="15"/>
  <c r="C259" i="15" s="1"/>
  <c r="C306" i="15" s="1"/>
  <c r="M119" i="15"/>
  <c r="M258" i="15" s="1"/>
  <c r="M305" i="15" s="1"/>
  <c r="K119" i="15"/>
  <c r="K258" i="15"/>
  <c r="K305" i="15" s="1"/>
  <c r="F119" i="15"/>
  <c r="F258" i="15"/>
  <c r="F305" i="15"/>
  <c r="E119" i="15"/>
  <c r="E258" i="15"/>
  <c r="E305" i="15" s="1"/>
  <c r="D119" i="15"/>
  <c r="D258" i="15"/>
  <c r="D305" i="15" s="1"/>
  <c r="C119" i="15"/>
  <c r="C258" i="15"/>
  <c r="C305" i="15" s="1"/>
  <c r="M118" i="15"/>
  <c r="M257" i="15" s="1"/>
  <c r="M304" i="15" s="1"/>
  <c r="K118" i="15"/>
  <c r="K257" i="15" s="1"/>
  <c r="K304" i="15" s="1"/>
  <c r="F118" i="15"/>
  <c r="F257" i="15" s="1"/>
  <c r="F304" i="15" s="1"/>
  <c r="E118" i="15"/>
  <c r="E257" i="15"/>
  <c r="E304" i="15" s="1"/>
  <c r="D118" i="15"/>
  <c r="D257" i="15"/>
  <c r="D304" i="15"/>
  <c r="C118" i="15"/>
  <c r="C257" i="15"/>
  <c r="C304" i="15" s="1"/>
  <c r="M117" i="15"/>
  <c r="M256" i="15" s="1"/>
  <c r="M303" i="15" s="1"/>
  <c r="K117" i="15"/>
  <c r="K256" i="15"/>
  <c r="K303" i="15" s="1"/>
  <c r="F117" i="15"/>
  <c r="F256" i="15" s="1"/>
  <c r="F303" i="15"/>
  <c r="E117" i="15"/>
  <c r="E256" i="15" s="1"/>
  <c r="E303" i="15" s="1"/>
  <c r="D117" i="15"/>
  <c r="D256" i="15" s="1"/>
  <c r="D303" i="15"/>
  <c r="C117" i="15"/>
  <c r="C256" i="15"/>
  <c r="C303" i="15"/>
  <c r="M116" i="15"/>
  <c r="M255" i="15"/>
  <c r="M302" i="15"/>
  <c r="K116" i="15"/>
  <c r="K255" i="15"/>
  <c r="K302" i="15" s="1"/>
  <c r="F116" i="15"/>
  <c r="F255" i="15" s="1"/>
  <c r="F302" i="15" s="1"/>
  <c r="E116" i="15"/>
  <c r="E255" i="15"/>
  <c r="E302" i="15" s="1"/>
  <c r="D116" i="15"/>
  <c r="D255" i="15" s="1"/>
  <c r="D302" i="15" s="1"/>
  <c r="C116" i="15"/>
  <c r="C255" i="15" s="1"/>
  <c r="C302" i="15" s="1"/>
  <c r="M115" i="15"/>
  <c r="M254" i="15" s="1"/>
  <c r="M301" i="15" s="1"/>
  <c r="K115" i="15"/>
  <c r="K254" i="15"/>
  <c r="K301" i="15" s="1"/>
  <c r="F115" i="15"/>
  <c r="F254" i="15"/>
  <c r="F301" i="15"/>
  <c r="E115" i="15"/>
  <c r="E254" i="15"/>
  <c r="E301" i="15" s="1"/>
  <c r="D115" i="15"/>
  <c r="D254" i="15"/>
  <c r="D301" i="15" s="1"/>
  <c r="C115" i="15"/>
  <c r="C254" i="15"/>
  <c r="C301" i="15" s="1"/>
  <c r="M114" i="15"/>
  <c r="M253" i="15" s="1"/>
  <c r="M300" i="15" s="1"/>
  <c r="K114" i="15"/>
  <c r="K253" i="15" s="1"/>
  <c r="K300" i="15" s="1"/>
  <c r="F114" i="15"/>
  <c r="F253" i="15" s="1"/>
  <c r="F300" i="15" s="1"/>
  <c r="E114" i="15"/>
  <c r="E253" i="15"/>
  <c r="E300" i="15"/>
  <c r="D114" i="15"/>
  <c r="D253" i="15"/>
  <c r="D300" i="15"/>
  <c r="C114" i="15"/>
  <c r="C253" i="15"/>
  <c r="C300" i="15" s="1"/>
  <c r="M113" i="15"/>
  <c r="M252" i="15" s="1"/>
  <c r="M299" i="15" s="1"/>
  <c r="K113" i="15"/>
  <c r="K252" i="15"/>
  <c r="K299" i="15" s="1"/>
  <c r="F113" i="15"/>
  <c r="F252" i="15" s="1"/>
  <c r="F299" i="15"/>
  <c r="E113" i="15"/>
  <c r="E252" i="15" s="1"/>
  <c r="E299" i="15" s="1"/>
  <c r="D113" i="15"/>
  <c r="D252" i="15" s="1"/>
  <c r="D299" i="15"/>
  <c r="C113" i="15"/>
  <c r="C252" i="15"/>
  <c r="C299" i="15" s="1"/>
  <c r="M112" i="15"/>
  <c r="M251" i="15"/>
  <c r="M298" i="15"/>
  <c r="K112" i="15"/>
  <c r="K251" i="15"/>
  <c r="K298" i="15" s="1"/>
  <c r="F112" i="15"/>
  <c r="F251" i="15"/>
  <c r="F298" i="15" s="1"/>
  <c r="E112" i="15"/>
  <c r="E251" i="15"/>
  <c r="E298" i="15" s="1"/>
  <c r="D112" i="15"/>
  <c r="C112" i="15"/>
  <c r="C251" i="15" s="1"/>
  <c r="C298" i="15" s="1"/>
  <c r="M111" i="15"/>
  <c r="M250" i="15" s="1"/>
  <c r="M297" i="15" s="1"/>
  <c r="K111" i="15"/>
  <c r="K250" i="15" s="1"/>
  <c r="K297" i="15" s="1"/>
  <c r="F111" i="15"/>
  <c r="F250" i="15" s="1"/>
  <c r="F297" i="15"/>
  <c r="E111" i="15"/>
  <c r="E250" i="15" s="1"/>
  <c r="E297" i="15" s="1"/>
  <c r="D111" i="15"/>
  <c r="D250" i="15" s="1"/>
  <c r="D297" i="15" s="1"/>
  <c r="C111" i="15"/>
  <c r="C250" i="15" s="1"/>
  <c r="C297" i="15" s="1"/>
  <c r="C309" i="15" s="1"/>
  <c r="M110" i="15"/>
  <c r="M249" i="15" s="1"/>
  <c r="M295" i="15"/>
  <c r="K110" i="15"/>
  <c r="K249" i="15"/>
  <c r="K295" i="15"/>
  <c r="F110" i="15"/>
  <c r="F249" i="15"/>
  <c r="F295" i="15"/>
  <c r="E110" i="15"/>
  <c r="E249" i="15"/>
  <c r="E295" i="15" s="1"/>
  <c r="D110" i="15"/>
  <c r="D249" i="15" s="1"/>
  <c r="D295" i="15" s="1"/>
  <c r="C110" i="15"/>
  <c r="C249" i="15"/>
  <c r="C295" i="15" s="1"/>
  <c r="M109" i="15"/>
  <c r="M248" i="15" s="1"/>
  <c r="M294" i="15" s="1"/>
  <c r="K109" i="15"/>
  <c r="K248" i="15" s="1"/>
  <c r="K294" i="15" s="1"/>
  <c r="F109" i="15"/>
  <c r="E109" i="15"/>
  <c r="E248" i="15"/>
  <c r="E294" i="15" s="1"/>
  <c r="D109" i="15"/>
  <c r="D248" i="15"/>
  <c r="D294" i="15"/>
  <c r="C109" i="15"/>
  <c r="C248" i="15"/>
  <c r="C294" i="15" s="1"/>
  <c r="M108" i="15"/>
  <c r="M247" i="15"/>
  <c r="M293" i="15" s="1"/>
  <c r="K108" i="15"/>
  <c r="K247" i="15"/>
  <c r="K293" i="15" s="1"/>
  <c r="F108" i="15"/>
  <c r="F247" i="15" s="1"/>
  <c r="F293" i="15" s="1"/>
  <c r="E108" i="15"/>
  <c r="E247" i="15" s="1"/>
  <c r="E293" i="15" s="1"/>
  <c r="D108" i="15"/>
  <c r="D247" i="15" s="1"/>
  <c r="D293" i="15" s="1"/>
  <c r="C108" i="15"/>
  <c r="C247" i="15"/>
  <c r="C293" i="15"/>
  <c r="M107" i="15"/>
  <c r="M246" i="15"/>
  <c r="M292" i="15"/>
  <c r="K107" i="15"/>
  <c r="K246" i="15"/>
  <c r="K292" i="15" s="1"/>
  <c r="F107" i="15"/>
  <c r="F246" i="15" s="1"/>
  <c r="F292" i="15" s="1"/>
  <c r="E107" i="15"/>
  <c r="E246" i="15"/>
  <c r="E292" i="15" s="1"/>
  <c r="D107" i="15"/>
  <c r="D246" i="15" s="1"/>
  <c r="D292" i="15"/>
  <c r="C107" i="15"/>
  <c r="C246" i="15" s="1"/>
  <c r="C292" i="15" s="1"/>
  <c r="M106" i="15"/>
  <c r="M245" i="15" s="1"/>
  <c r="M291" i="15"/>
  <c r="K106" i="15"/>
  <c r="K245" i="15"/>
  <c r="K291" i="15" s="1"/>
  <c r="F106" i="15"/>
  <c r="F245" i="15"/>
  <c r="F291" i="15"/>
  <c r="E106" i="15"/>
  <c r="E245" i="15"/>
  <c r="E291" i="15" s="1"/>
  <c r="D106" i="15"/>
  <c r="D245" i="15"/>
  <c r="D291" i="15" s="1"/>
  <c r="C106" i="15"/>
  <c r="C245" i="15"/>
  <c r="C291" i="15" s="1"/>
  <c r="M105" i="15"/>
  <c r="M244" i="15" s="1"/>
  <c r="M290" i="15" s="1"/>
  <c r="K105" i="15"/>
  <c r="K244" i="15" s="1"/>
  <c r="K290" i="15" s="1"/>
  <c r="F105" i="15"/>
  <c r="F244" i="15" s="1"/>
  <c r="F290" i="15" s="1"/>
  <c r="E105" i="15"/>
  <c r="E244" i="15"/>
  <c r="E290" i="15" s="1"/>
  <c r="D105" i="15"/>
  <c r="D244" i="15"/>
  <c r="D290" i="15"/>
  <c r="C105" i="15"/>
  <c r="C244" i="15"/>
  <c r="C290" i="15" s="1"/>
  <c r="M104" i="15"/>
  <c r="M243" i="15" s="1"/>
  <c r="M289" i="15" s="1"/>
  <c r="K104" i="15"/>
  <c r="K243" i="15"/>
  <c r="K289" i="15" s="1"/>
  <c r="F104" i="15"/>
  <c r="F243" i="15" s="1"/>
  <c r="F289" i="15" s="1"/>
  <c r="E104" i="15"/>
  <c r="E243" i="15" s="1"/>
  <c r="E289" i="15" s="1"/>
  <c r="D104" i="15"/>
  <c r="D243" i="15" s="1"/>
  <c r="D289" i="15"/>
  <c r="C104" i="15"/>
  <c r="C243" i="15"/>
  <c r="C289" i="15"/>
  <c r="M103" i="15"/>
  <c r="M242" i="15" s="1"/>
  <c r="M288" i="15" s="1"/>
  <c r="K103" i="15"/>
  <c r="K242" i="15"/>
  <c r="K288" i="15" s="1"/>
  <c r="F103" i="15"/>
  <c r="F242" i="15" s="1"/>
  <c r="F288" i="15" s="1"/>
  <c r="E103" i="15"/>
  <c r="E242" i="15"/>
  <c r="E288" i="15" s="1"/>
  <c r="D103" i="15"/>
  <c r="D242" i="15" s="1"/>
  <c r="D288" i="15" s="1"/>
  <c r="C103" i="15"/>
  <c r="C242" i="15" s="1"/>
  <c r="C288" i="15" s="1"/>
  <c r="M102" i="15"/>
  <c r="M241" i="15" s="1"/>
  <c r="M287" i="15"/>
  <c r="K102" i="15"/>
  <c r="K241" i="15"/>
  <c r="K287" i="15"/>
  <c r="F102" i="15"/>
  <c r="F241" i="15" s="1"/>
  <c r="F287" i="15" s="1"/>
  <c r="E102" i="15"/>
  <c r="E241" i="15"/>
  <c r="E287" i="15" s="1"/>
  <c r="D102" i="15"/>
  <c r="D241" i="15" s="1"/>
  <c r="D287" i="15" s="1"/>
  <c r="C102" i="15"/>
  <c r="C241" i="15"/>
  <c r="C287" i="15" s="1"/>
  <c r="M101" i="15"/>
  <c r="M240" i="15" s="1"/>
  <c r="M286" i="15" s="1"/>
  <c r="K101" i="15"/>
  <c r="K240" i="15" s="1"/>
  <c r="K286" i="15" s="1"/>
  <c r="F101" i="15"/>
  <c r="F240" i="15" s="1"/>
  <c r="F286" i="15"/>
  <c r="E101" i="15"/>
  <c r="E240" i="15"/>
  <c r="E286" i="15"/>
  <c r="D101" i="15"/>
  <c r="D240" i="15" s="1"/>
  <c r="D286" i="15" s="1"/>
  <c r="D296" i="15" s="1"/>
  <c r="C101" i="15"/>
  <c r="C240" i="15"/>
  <c r="C286" i="15" s="1"/>
  <c r="M100" i="15"/>
  <c r="M239" i="15" s="1"/>
  <c r="M285" i="15" s="1"/>
  <c r="K100" i="15"/>
  <c r="K239" i="15"/>
  <c r="K285" i="15" s="1"/>
  <c r="F100" i="15"/>
  <c r="F239" i="15" s="1"/>
  <c r="F285" i="15" s="1"/>
  <c r="E100" i="15"/>
  <c r="E239" i="15" s="1"/>
  <c r="E285" i="15" s="1"/>
  <c r="D100" i="15"/>
  <c r="D239" i="15" s="1"/>
  <c r="D285" i="15"/>
  <c r="C100" i="15"/>
  <c r="C239" i="15"/>
  <c r="C285" i="15"/>
  <c r="M99" i="15"/>
  <c r="M238" i="15" s="1"/>
  <c r="K99" i="15"/>
  <c r="F99" i="15"/>
  <c r="F238" i="15" s="1"/>
  <c r="E99" i="15"/>
  <c r="E135" i="15"/>
  <c r="D99" i="15"/>
  <c r="D238" i="15" s="1"/>
  <c r="C99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M41" i="15"/>
  <c r="L41" i="15"/>
  <c r="K41" i="15"/>
  <c r="J41" i="15"/>
  <c r="I41" i="15"/>
  <c r="H41" i="15"/>
  <c r="F41" i="15"/>
  <c r="E41" i="15"/>
  <c r="D41" i="15"/>
  <c r="C41" i="15"/>
  <c r="B41" i="15"/>
  <c r="L275" i="14"/>
  <c r="J275" i="14"/>
  <c r="I275" i="14"/>
  <c r="H275" i="14"/>
  <c r="G275" i="14"/>
  <c r="B275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L135" i="14"/>
  <c r="J135" i="14"/>
  <c r="I135" i="14"/>
  <c r="H135" i="14"/>
  <c r="G135" i="14"/>
  <c r="B135" i="14"/>
  <c r="M134" i="14"/>
  <c r="M274" i="14" s="1"/>
  <c r="M323" i="14" s="1"/>
  <c r="K134" i="14"/>
  <c r="K274" i="14" s="1"/>
  <c r="K323" i="14"/>
  <c r="F134" i="14"/>
  <c r="F274" i="14" s="1"/>
  <c r="F323" i="14"/>
  <c r="E134" i="14"/>
  <c r="E274" i="14" s="1"/>
  <c r="E323" i="14" s="1"/>
  <c r="D134" i="14"/>
  <c r="D274" i="14"/>
  <c r="D323" i="14"/>
  <c r="C134" i="14"/>
  <c r="C274" i="14" s="1"/>
  <c r="C323" i="14" s="1"/>
  <c r="M133" i="14"/>
  <c r="M273" i="14"/>
  <c r="M322" i="14" s="1"/>
  <c r="K133" i="14"/>
  <c r="K273" i="14"/>
  <c r="K322" i="14" s="1"/>
  <c r="F133" i="14"/>
  <c r="F273" i="14" s="1"/>
  <c r="F322" i="14" s="1"/>
  <c r="E133" i="14"/>
  <c r="E273" i="14" s="1"/>
  <c r="E322" i="14" s="1"/>
  <c r="D133" i="14"/>
  <c r="D273" i="14" s="1"/>
  <c r="D322" i="14" s="1"/>
  <c r="C133" i="14"/>
  <c r="C273" i="14"/>
  <c r="C322" i="14"/>
  <c r="M132" i="14"/>
  <c r="M272" i="14"/>
  <c r="M321" i="14"/>
  <c r="K132" i="14"/>
  <c r="K272" i="14" s="1"/>
  <c r="K321" i="14" s="1"/>
  <c r="F132" i="14"/>
  <c r="F272" i="14"/>
  <c r="F321" i="14" s="1"/>
  <c r="E132" i="14"/>
  <c r="E272" i="14" s="1"/>
  <c r="E321" i="14" s="1"/>
  <c r="D132" i="14"/>
  <c r="D272" i="14" s="1"/>
  <c r="D321" i="14" s="1"/>
  <c r="C132" i="14"/>
  <c r="C272" i="14" s="1"/>
  <c r="C321" i="14" s="1"/>
  <c r="M131" i="14"/>
  <c r="M271" i="14" s="1"/>
  <c r="M320" i="14"/>
  <c r="K131" i="14"/>
  <c r="K271" i="14"/>
  <c r="K320" i="14"/>
  <c r="F131" i="14"/>
  <c r="F271" i="14"/>
  <c r="F320" i="14"/>
  <c r="E131" i="14"/>
  <c r="E271" i="14"/>
  <c r="E320" i="14" s="1"/>
  <c r="D131" i="14"/>
  <c r="D271" i="14"/>
  <c r="D320" i="14" s="1"/>
  <c r="C131" i="14"/>
  <c r="C271" i="14" s="1"/>
  <c r="C320" i="14" s="1"/>
  <c r="M130" i="14"/>
  <c r="M270" i="14" s="1"/>
  <c r="M319" i="14" s="1"/>
  <c r="K130" i="14"/>
  <c r="K270" i="14" s="1"/>
  <c r="K319" i="14"/>
  <c r="F130" i="14"/>
  <c r="F270" i="14" s="1"/>
  <c r="F319" i="14"/>
  <c r="E130" i="14"/>
  <c r="E270" i="14"/>
  <c r="E319" i="14"/>
  <c r="D130" i="14"/>
  <c r="D270" i="14"/>
  <c r="D319" i="14" s="1"/>
  <c r="C130" i="14"/>
  <c r="C270" i="14"/>
  <c r="C319" i="14" s="1"/>
  <c r="M129" i="14"/>
  <c r="M269" i="14"/>
  <c r="M318" i="14" s="1"/>
  <c r="K129" i="14"/>
  <c r="K269" i="14" s="1"/>
  <c r="K318" i="14"/>
  <c r="F129" i="14"/>
  <c r="F269" i="14" s="1"/>
  <c r="F318" i="14" s="1"/>
  <c r="E129" i="14"/>
  <c r="E269" i="14" s="1"/>
  <c r="E318" i="14"/>
  <c r="D129" i="14"/>
  <c r="D269" i="14" s="1"/>
  <c r="D318" i="14" s="1"/>
  <c r="C129" i="14"/>
  <c r="C269" i="14"/>
  <c r="C318" i="14"/>
  <c r="M128" i="14"/>
  <c r="M268" i="14"/>
  <c r="M317" i="14" s="1"/>
  <c r="K128" i="14"/>
  <c r="K268" i="14"/>
  <c r="K317" i="14" s="1"/>
  <c r="F128" i="14"/>
  <c r="F268" i="14"/>
  <c r="F317" i="14" s="1"/>
  <c r="E128" i="14"/>
  <c r="E268" i="14"/>
  <c r="E317" i="14" s="1"/>
  <c r="D128" i="14"/>
  <c r="D268" i="14" s="1"/>
  <c r="D317" i="14" s="1"/>
  <c r="C128" i="14"/>
  <c r="C268" i="14" s="1"/>
  <c r="C317" i="14" s="1"/>
  <c r="M127" i="14"/>
  <c r="M267" i="14" s="1"/>
  <c r="M316" i="14" s="1"/>
  <c r="K127" i="14"/>
  <c r="K267" i="14"/>
  <c r="K316" i="14"/>
  <c r="F127" i="14"/>
  <c r="F267" i="14"/>
  <c r="F316" i="14" s="1"/>
  <c r="E127" i="14"/>
  <c r="E267" i="14"/>
  <c r="E316" i="14" s="1"/>
  <c r="D127" i="14"/>
  <c r="D267" i="14"/>
  <c r="D316" i="14"/>
  <c r="C127" i="14"/>
  <c r="C267" i="14"/>
  <c r="C316" i="14" s="1"/>
  <c r="M126" i="14"/>
  <c r="M266" i="14" s="1"/>
  <c r="M315" i="14" s="1"/>
  <c r="K126" i="14"/>
  <c r="K266" i="14" s="1"/>
  <c r="K315" i="14" s="1"/>
  <c r="F126" i="14"/>
  <c r="F266" i="14" s="1"/>
  <c r="F315" i="14" s="1"/>
  <c r="E126" i="14"/>
  <c r="E266" i="14"/>
  <c r="E315" i="14"/>
  <c r="D126" i="14"/>
  <c r="D266" i="14"/>
  <c r="D315" i="14"/>
  <c r="C126" i="14"/>
  <c r="C266" i="14"/>
  <c r="C315" i="14" s="1"/>
  <c r="M125" i="14"/>
  <c r="M265" i="14"/>
  <c r="M314" i="14"/>
  <c r="K125" i="14"/>
  <c r="K265" i="14"/>
  <c r="K314" i="14"/>
  <c r="F125" i="14"/>
  <c r="F265" i="14" s="1"/>
  <c r="F314" i="14" s="1"/>
  <c r="E125" i="14"/>
  <c r="E265" i="14" s="1"/>
  <c r="E314" i="14" s="1"/>
  <c r="D125" i="14"/>
  <c r="D265" i="14" s="1"/>
  <c r="D314" i="14" s="1"/>
  <c r="C125" i="14"/>
  <c r="C265" i="14"/>
  <c r="C314" i="14"/>
  <c r="M124" i="14"/>
  <c r="M264" i="14" s="1"/>
  <c r="M313" i="14" s="1"/>
  <c r="K124" i="14"/>
  <c r="K264" i="14"/>
  <c r="K313" i="14" s="1"/>
  <c r="F124" i="14"/>
  <c r="F264" i="14"/>
  <c r="F313" i="14"/>
  <c r="E124" i="14"/>
  <c r="E264" i="14" s="1"/>
  <c r="E313" i="14" s="1"/>
  <c r="D124" i="14"/>
  <c r="D264" i="14" s="1"/>
  <c r="D313" i="14" s="1"/>
  <c r="C124" i="14"/>
  <c r="C264" i="14"/>
  <c r="C313" i="14" s="1"/>
  <c r="M123" i="14"/>
  <c r="M263" i="14" s="1"/>
  <c r="M312" i="14" s="1"/>
  <c r="K123" i="14"/>
  <c r="K263" i="14"/>
  <c r="K312" i="14"/>
  <c r="F123" i="14"/>
  <c r="F263" i="14"/>
  <c r="F312" i="14" s="1"/>
  <c r="E123" i="14"/>
  <c r="E263" i="14"/>
  <c r="E312" i="14" s="1"/>
  <c r="D123" i="14"/>
  <c r="D263" i="14" s="1"/>
  <c r="D312" i="14" s="1"/>
  <c r="D324" i="14" s="1"/>
  <c r="C123" i="14"/>
  <c r="C263" i="14"/>
  <c r="C312" i="14"/>
  <c r="M122" i="14"/>
  <c r="M262" i="14"/>
  <c r="M310" i="14" s="1"/>
  <c r="K122" i="14"/>
  <c r="K262" i="14" s="1"/>
  <c r="K310" i="14" s="1"/>
  <c r="F122" i="14"/>
  <c r="F262" i="14"/>
  <c r="F310" i="14" s="1"/>
  <c r="E122" i="14"/>
  <c r="E262" i="14"/>
  <c r="E310" i="14" s="1"/>
  <c r="D122" i="14"/>
  <c r="D262" i="14"/>
  <c r="D310" i="14" s="1"/>
  <c r="C122" i="14"/>
  <c r="C262" i="14" s="1"/>
  <c r="C310" i="14" s="1"/>
  <c r="M121" i="14"/>
  <c r="M261" i="14" s="1"/>
  <c r="M309" i="14"/>
  <c r="K121" i="14"/>
  <c r="K261" i="14" s="1"/>
  <c r="K309" i="14"/>
  <c r="F121" i="14"/>
  <c r="F261" i="14"/>
  <c r="F309" i="14"/>
  <c r="E121" i="14"/>
  <c r="E261" i="14"/>
  <c r="E309" i="14" s="1"/>
  <c r="D121" i="14"/>
  <c r="D261" i="14"/>
  <c r="D309" i="14" s="1"/>
  <c r="C121" i="14"/>
  <c r="C261" i="14"/>
  <c r="C309" i="14" s="1"/>
  <c r="M120" i="14"/>
  <c r="M260" i="14" s="1"/>
  <c r="M308" i="14" s="1"/>
  <c r="K120" i="14"/>
  <c r="K260" i="14" s="1"/>
  <c r="K308" i="14" s="1"/>
  <c r="F120" i="14"/>
  <c r="F260" i="14" s="1"/>
  <c r="F308" i="14"/>
  <c r="E120" i="14"/>
  <c r="E260" i="14" s="1"/>
  <c r="E308" i="14" s="1"/>
  <c r="D120" i="14"/>
  <c r="D260" i="14"/>
  <c r="D308" i="14"/>
  <c r="C120" i="14"/>
  <c r="C260" i="14"/>
  <c r="C308" i="14" s="1"/>
  <c r="M119" i="14"/>
  <c r="M259" i="14"/>
  <c r="M307" i="14" s="1"/>
  <c r="K119" i="14"/>
  <c r="K259" i="14"/>
  <c r="K307" i="14" s="1"/>
  <c r="F119" i="14"/>
  <c r="F259" i="14" s="1"/>
  <c r="F307" i="14" s="1"/>
  <c r="E119" i="14"/>
  <c r="E259" i="14" s="1"/>
  <c r="E307" i="14" s="1"/>
  <c r="D119" i="14"/>
  <c r="D259" i="14" s="1"/>
  <c r="D307" i="14"/>
  <c r="C119" i="14"/>
  <c r="C259" i="14" s="1"/>
  <c r="C307" i="14"/>
  <c r="M118" i="14"/>
  <c r="M258" i="14"/>
  <c r="M306" i="14"/>
  <c r="K118" i="14"/>
  <c r="K258" i="14"/>
  <c r="K306" i="14" s="1"/>
  <c r="F118" i="14"/>
  <c r="F258" i="14"/>
  <c r="F306" i="14" s="1"/>
  <c r="E118" i="14"/>
  <c r="E258" i="14"/>
  <c r="E306" i="14" s="1"/>
  <c r="D118" i="14"/>
  <c r="C118" i="14"/>
  <c r="C258" i="14" s="1"/>
  <c r="C306" i="14" s="1"/>
  <c r="M117" i="14"/>
  <c r="M257" i="14" s="1"/>
  <c r="M305" i="14" s="1"/>
  <c r="K117" i="14"/>
  <c r="K257" i="14" s="1"/>
  <c r="K305" i="14"/>
  <c r="F117" i="14"/>
  <c r="F257" i="14"/>
  <c r="F305" i="14"/>
  <c r="E117" i="14"/>
  <c r="E257" i="14"/>
  <c r="E305" i="14" s="1"/>
  <c r="D117" i="14"/>
  <c r="D257" i="14"/>
  <c r="D305" i="14" s="1"/>
  <c r="C117" i="14"/>
  <c r="C257" i="14"/>
  <c r="C305" i="14" s="1"/>
  <c r="M116" i="14"/>
  <c r="M256" i="14" s="1"/>
  <c r="M304" i="14" s="1"/>
  <c r="K116" i="14"/>
  <c r="F116" i="14"/>
  <c r="F256" i="14" s="1"/>
  <c r="E116" i="14"/>
  <c r="E256" i="14" s="1"/>
  <c r="E304" i="14"/>
  <c r="D116" i="14"/>
  <c r="D256" i="14"/>
  <c r="D304" i="14"/>
  <c r="C116" i="14"/>
  <c r="C256" i="14"/>
  <c r="C304" i="14" s="1"/>
  <c r="M115" i="14"/>
  <c r="M255" i="14"/>
  <c r="M303" i="14" s="1"/>
  <c r="K115" i="14"/>
  <c r="K255" i="14"/>
  <c r="K303" i="14" s="1"/>
  <c r="F115" i="14"/>
  <c r="F255" i="14" s="1"/>
  <c r="F303" i="14" s="1"/>
  <c r="E115" i="14"/>
  <c r="E255" i="14" s="1"/>
  <c r="E303" i="14" s="1"/>
  <c r="D115" i="14"/>
  <c r="D255" i="14" s="1"/>
  <c r="D303" i="14"/>
  <c r="C115" i="14"/>
  <c r="C255" i="14" s="1"/>
  <c r="C303" i="14" s="1"/>
  <c r="M114" i="14"/>
  <c r="M254" i="14"/>
  <c r="M302" i="14"/>
  <c r="K114" i="14"/>
  <c r="K254" i="14"/>
  <c r="K302" i="14" s="1"/>
  <c r="F114" i="14"/>
  <c r="F254" i="14"/>
  <c r="F302" i="14" s="1"/>
  <c r="E114" i="14"/>
  <c r="E254" i="14"/>
  <c r="E302" i="14" s="1"/>
  <c r="D114" i="14"/>
  <c r="D254" i="14" s="1"/>
  <c r="D302" i="14" s="1"/>
  <c r="C114" i="14"/>
  <c r="C254" i="14" s="1"/>
  <c r="C302" i="14" s="1"/>
  <c r="M113" i="14"/>
  <c r="M253" i="14" s="1"/>
  <c r="M301" i="14"/>
  <c r="K113" i="14"/>
  <c r="K253" i="14" s="1"/>
  <c r="K301" i="14" s="1"/>
  <c r="F113" i="14"/>
  <c r="F253" i="14"/>
  <c r="F301" i="14"/>
  <c r="E113" i="14"/>
  <c r="E253" i="14"/>
  <c r="E301" i="14" s="1"/>
  <c r="D113" i="14"/>
  <c r="D253" i="14"/>
  <c r="D301" i="14" s="1"/>
  <c r="C113" i="14"/>
  <c r="C253" i="14"/>
  <c r="C301" i="14" s="1"/>
  <c r="M112" i="14"/>
  <c r="M252" i="14" s="1"/>
  <c r="M300" i="14" s="1"/>
  <c r="K112" i="14"/>
  <c r="K252" i="14" s="1"/>
  <c r="K300" i="14" s="1"/>
  <c r="F112" i="14"/>
  <c r="F252" i="14" s="1"/>
  <c r="F300" i="14" s="1"/>
  <c r="E112" i="14"/>
  <c r="E252" i="14" s="1"/>
  <c r="E300" i="14"/>
  <c r="D112" i="14"/>
  <c r="D252" i="14"/>
  <c r="D300" i="14"/>
  <c r="C112" i="14"/>
  <c r="C252" i="14"/>
  <c r="C300" i="14" s="1"/>
  <c r="M111" i="14"/>
  <c r="M251" i="14"/>
  <c r="M299" i="14" s="1"/>
  <c r="K111" i="14"/>
  <c r="K251" i="14" s="1"/>
  <c r="K299" i="14" s="1"/>
  <c r="F111" i="14"/>
  <c r="F251" i="14"/>
  <c r="F299" i="14" s="1"/>
  <c r="E111" i="14"/>
  <c r="E251" i="14" s="1"/>
  <c r="E299" i="14"/>
  <c r="D111" i="14"/>
  <c r="D251" i="14"/>
  <c r="D299" i="14" s="1"/>
  <c r="C111" i="14"/>
  <c r="C251" i="14" s="1"/>
  <c r="C299" i="14" s="1"/>
  <c r="M110" i="14"/>
  <c r="M250" i="14"/>
  <c r="M297" i="14" s="1"/>
  <c r="K110" i="14"/>
  <c r="K250" i="14"/>
  <c r="K297" i="14" s="1"/>
  <c r="F110" i="14"/>
  <c r="F250" i="14" s="1"/>
  <c r="F297" i="14" s="1"/>
  <c r="E110" i="14"/>
  <c r="E250" i="14" s="1"/>
  <c r="E297" i="14" s="1"/>
  <c r="D110" i="14"/>
  <c r="D250" i="14" s="1"/>
  <c r="D297" i="14" s="1"/>
  <c r="C110" i="14"/>
  <c r="C250" i="14" s="1"/>
  <c r="C297" i="14"/>
  <c r="M109" i="14"/>
  <c r="M249" i="14"/>
  <c r="M296" i="14"/>
  <c r="K109" i="14"/>
  <c r="K249" i="14"/>
  <c r="K296" i="14" s="1"/>
  <c r="F109" i="14"/>
  <c r="F249" i="14"/>
  <c r="F296" i="14" s="1"/>
  <c r="E109" i="14"/>
  <c r="E249" i="14"/>
  <c r="E296" i="14" s="1"/>
  <c r="D109" i="14"/>
  <c r="D249" i="14" s="1"/>
  <c r="D296" i="14" s="1"/>
  <c r="C109" i="14"/>
  <c r="C249" i="14" s="1"/>
  <c r="C296" i="14" s="1"/>
  <c r="M108" i="14"/>
  <c r="M248" i="14" s="1"/>
  <c r="K108" i="14"/>
  <c r="K248" i="14" s="1"/>
  <c r="K295" i="14" s="1"/>
  <c r="F108" i="14"/>
  <c r="F248" i="14"/>
  <c r="F295" i="14"/>
  <c r="E108" i="14"/>
  <c r="E248" i="14"/>
  <c r="E295" i="14" s="1"/>
  <c r="D108" i="14"/>
  <c r="D248" i="14"/>
  <c r="D295" i="14" s="1"/>
  <c r="C108" i="14"/>
  <c r="C248" i="14"/>
  <c r="C295" i="14" s="1"/>
  <c r="M107" i="14"/>
  <c r="M247" i="14" s="1"/>
  <c r="M294" i="14" s="1"/>
  <c r="K107" i="14"/>
  <c r="K247" i="14" s="1"/>
  <c r="K294" i="14" s="1"/>
  <c r="F107" i="14"/>
  <c r="F247" i="14" s="1"/>
  <c r="F294" i="14"/>
  <c r="E107" i="14"/>
  <c r="E247" i="14" s="1"/>
  <c r="E294" i="14" s="1"/>
  <c r="D107" i="14"/>
  <c r="D247" i="14"/>
  <c r="D294" i="14"/>
  <c r="C107" i="14"/>
  <c r="C247" i="14"/>
  <c r="C294" i="14" s="1"/>
  <c r="M106" i="14"/>
  <c r="M246" i="14"/>
  <c r="M293" i="14" s="1"/>
  <c r="K106" i="14"/>
  <c r="K246" i="14"/>
  <c r="K293" i="14" s="1"/>
  <c r="F106" i="14"/>
  <c r="F246" i="14" s="1"/>
  <c r="F293" i="14" s="1"/>
  <c r="E106" i="14"/>
  <c r="E246" i="14" s="1"/>
  <c r="E293" i="14" s="1"/>
  <c r="D106" i="14"/>
  <c r="D246" i="14" s="1"/>
  <c r="D293" i="14"/>
  <c r="C106" i="14"/>
  <c r="C246" i="14" s="1"/>
  <c r="C293" i="14"/>
  <c r="M105" i="14"/>
  <c r="M245" i="14"/>
  <c r="M292" i="14" s="1"/>
  <c r="K105" i="14"/>
  <c r="K245" i="14"/>
  <c r="K292" i="14" s="1"/>
  <c r="F105" i="14"/>
  <c r="F245" i="14"/>
  <c r="F292" i="14" s="1"/>
  <c r="E105" i="14"/>
  <c r="E245" i="14" s="1"/>
  <c r="E292" i="14" s="1"/>
  <c r="D105" i="14"/>
  <c r="D245" i="14" s="1"/>
  <c r="D292" i="14" s="1"/>
  <c r="C105" i="14"/>
  <c r="C245" i="14" s="1"/>
  <c r="C292" i="14" s="1"/>
  <c r="M104" i="14"/>
  <c r="M244" i="14" s="1"/>
  <c r="M291" i="14"/>
  <c r="K104" i="14"/>
  <c r="K244" i="14" s="1"/>
  <c r="K291" i="14"/>
  <c r="F104" i="14"/>
  <c r="F244" i="14"/>
  <c r="F291" i="14" s="1"/>
  <c r="E104" i="14"/>
  <c r="E244" i="14"/>
  <c r="E291" i="14" s="1"/>
  <c r="D104" i="14"/>
  <c r="D244" i="14"/>
  <c r="D291" i="14" s="1"/>
  <c r="C104" i="14"/>
  <c r="C244" i="14" s="1"/>
  <c r="C291" i="14" s="1"/>
  <c r="M103" i="14"/>
  <c r="M243" i="14" s="1"/>
  <c r="M290" i="14" s="1"/>
  <c r="K103" i="14"/>
  <c r="K243" i="14" s="1"/>
  <c r="K290" i="14" s="1"/>
  <c r="F103" i="14"/>
  <c r="F243" i="14" s="1"/>
  <c r="F290" i="14"/>
  <c r="E103" i="14"/>
  <c r="E243" i="14" s="1"/>
  <c r="E290" i="14" s="1"/>
  <c r="D103" i="14"/>
  <c r="D243" i="14"/>
  <c r="D290" i="14" s="1"/>
  <c r="C103" i="14"/>
  <c r="C243" i="14"/>
  <c r="C290" i="14" s="1"/>
  <c r="M102" i="14"/>
  <c r="M242" i="14"/>
  <c r="M289" i="14" s="1"/>
  <c r="K102" i="14"/>
  <c r="K242" i="14" s="1"/>
  <c r="K289" i="14" s="1"/>
  <c r="F102" i="14"/>
  <c r="F242" i="14" s="1"/>
  <c r="F289" i="14" s="1"/>
  <c r="E102" i="14"/>
  <c r="E242" i="14" s="1"/>
  <c r="E289" i="14" s="1"/>
  <c r="D102" i="14"/>
  <c r="D242" i="14" s="1"/>
  <c r="D289" i="14"/>
  <c r="C102" i="14"/>
  <c r="C242" i="14" s="1"/>
  <c r="C289" i="14"/>
  <c r="M101" i="14"/>
  <c r="M241" i="14"/>
  <c r="M288" i="14" s="1"/>
  <c r="K101" i="14"/>
  <c r="K241" i="14"/>
  <c r="K288" i="14" s="1"/>
  <c r="F101" i="14"/>
  <c r="F241" i="14"/>
  <c r="F288" i="14" s="1"/>
  <c r="E101" i="14"/>
  <c r="E241" i="14" s="1"/>
  <c r="E288" i="14" s="1"/>
  <c r="D101" i="14"/>
  <c r="D241" i="14" s="1"/>
  <c r="D288" i="14" s="1"/>
  <c r="C101" i="14"/>
  <c r="M100" i="14"/>
  <c r="M240" i="14" s="1"/>
  <c r="M287" i="14" s="1"/>
  <c r="K100" i="14"/>
  <c r="K240" i="14" s="1"/>
  <c r="K287" i="14" s="1"/>
  <c r="F100" i="14"/>
  <c r="F240" i="14"/>
  <c r="F287" i="14" s="1"/>
  <c r="E100" i="14"/>
  <c r="E240" i="14"/>
  <c r="E287" i="14" s="1"/>
  <c r="D100" i="14"/>
  <c r="D240" i="14"/>
  <c r="D287" i="14" s="1"/>
  <c r="C100" i="14"/>
  <c r="C240" i="14" s="1"/>
  <c r="C287" i="14" s="1"/>
  <c r="M99" i="14"/>
  <c r="M239" i="14" s="1"/>
  <c r="K99" i="14"/>
  <c r="F99" i="14"/>
  <c r="F239" i="14"/>
  <c r="E99" i="14"/>
  <c r="D99" i="14"/>
  <c r="D239" i="14" s="1"/>
  <c r="C99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108" i="13"/>
  <c r="C248" i="13"/>
  <c r="C295" i="13" s="1"/>
  <c r="K106" i="13"/>
  <c r="K246" i="13"/>
  <c r="K293" i="13" s="1"/>
  <c r="E105" i="13"/>
  <c r="E245" i="13"/>
  <c r="E292" i="13" s="1"/>
  <c r="C104" i="13"/>
  <c r="C244" i="13" s="1"/>
  <c r="C291" i="13" s="1"/>
  <c r="K102" i="13"/>
  <c r="K242" i="13" s="1"/>
  <c r="K289" i="13" s="1"/>
  <c r="E101" i="13"/>
  <c r="E241" i="13" s="1"/>
  <c r="E288" i="13" s="1"/>
  <c r="C100" i="13"/>
  <c r="C240" i="13" s="1"/>
  <c r="C287" i="13"/>
  <c r="L275" i="13"/>
  <c r="J275" i="13"/>
  <c r="I275" i="13"/>
  <c r="H275" i="13"/>
  <c r="G275" i="13"/>
  <c r="B275" i="13"/>
  <c r="K134" i="13"/>
  <c r="K274" i="13"/>
  <c r="K323" i="13" s="1"/>
  <c r="C134" i="13"/>
  <c r="C274" i="13"/>
  <c r="C323" i="13" s="1"/>
  <c r="E133" i="13"/>
  <c r="E273" i="13" s="1"/>
  <c r="E322" i="13" s="1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L135" i="13"/>
  <c r="K99" i="13"/>
  <c r="K100" i="13"/>
  <c r="K101" i="13"/>
  <c r="K103" i="13"/>
  <c r="K104" i="13"/>
  <c r="K105" i="13"/>
  <c r="K107" i="13"/>
  <c r="K108" i="13"/>
  <c r="K248" i="13" s="1"/>
  <c r="K295" i="13" s="1"/>
  <c r="K109" i="13"/>
  <c r="K249" i="13" s="1"/>
  <c r="K110" i="13"/>
  <c r="K111" i="13"/>
  <c r="K251" i="13" s="1"/>
  <c r="K112" i="13"/>
  <c r="K113" i="13"/>
  <c r="K114" i="13"/>
  <c r="K115" i="13"/>
  <c r="K116" i="13"/>
  <c r="K117" i="13"/>
  <c r="K257" i="13" s="1"/>
  <c r="K305" i="13" s="1"/>
  <c r="K118" i="13"/>
  <c r="K119" i="13"/>
  <c r="K259" i="13" s="1"/>
  <c r="K307" i="13" s="1"/>
  <c r="K120" i="13"/>
  <c r="K121" i="13"/>
  <c r="K122" i="13"/>
  <c r="K123" i="13"/>
  <c r="K124" i="13"/>
  <c r="K264" i="13" s="1"/>
  <c r="K313" i="13" s="1"/>
  <c r="K125" i="13"/>
  <c r="K265" i="13" s="1"/>
  <c r="K126" i="13"/>
  <c r="K127" i="13"/>
  <c r="K267" i="13" s="1"/>
  <c r="K316" i="13" s="1"/>
  <c r="K324" i="13" s="1"/>
  <c r="K128" i="13"/>
  <c r="K129" i="13"/>
  <c r="K130" i="13"/>
  <c r="K270" i="13" s="1"/>
  <c r="K319" i="13" s="1"/>
  <c r="K131" i="13"/>
  <c r="K132" i="13"/>
  <c r="K272" i="13" s="1"/>
  <c r="K321" i="13" s="1"/>
  <c r="K133" i="13"/>
  <c r="J135" i="13"/>
  <c r="I135" i="13"/>
  <c r="H135" i="13"/>
  <c r="G135" i="13"/>
  <c r="E99" i="13"/>
  <c r="E100" i="13"/>
  <c r="E240" i="13" s="1"/>
  <c r="E102" i="13"/>
  <c r="E103" i="13"/>
  <c r="E104" i="13"/>
  <c r="E244" i="13" s="1"/>
  <c r="E291" i="13" s="1"/>
  <c r="E106" i="13"/>
  <c r="E107" i="13"/>
  <c r="E108" i="13"/>
  <c r="E109" i="13"/>
  <c r="E110" i="13"/>
  <c r="E111" i="13"/>
  <c r="E251" i="13" s="1"/>
  <c r="E299" i="13" s="1"/>
  <c r="E112" i="13"/>
  <c r="E113" i="13"/>
  <c r="E253" i="13" s="1"/>
  <c r="E301" i="13" s="1"/>
  <c r="E114" i="13"/>
  <c r="E115" i="13"/>
  <c r="E255" i="13" s="1"/>
  <c r="E303" i="13" s="1"/>
  <c r="E311" i="13" s="1"/>
  <c r="E116" i="13"/>
  <c r="E117" i="13"/>
  <c r="E118" i="13"/>
  <c r="E258" i="13" s="1"/>
  <c r="E119" i="13"/>
  <c r="E120" i="13"/>
  <c r="E121" i="13"/>
  <c r="E261" i="13" s="1"/>
  <c r="E309" i="13" s="1"/>
  <c r="E122" i="13"/>
  <c r="E123" i="13"/>
  <c r="E124" i="13"/>
  <c r="E125" i="13"/>
  <c r="E126" i="13"/>
  <c r="E266" i="13" s="1"/>
  <c r="E315" i="13" s="1"/>
  <c r="E127" i="13"/>
  <c r="E267" i="13" s="1"/>
  <c r="E316" i="13" s="1"/>
  <c r="E128" i="13"/>
  <c r="E268" i="13" s="1"/>
  <c r="E129" i="13"/>
  <c r="E269" i="13" s="1"/>
  <c r="E318" i="13" s="1"/>
  <c r="E130" i="13"/>
  <c r="E131" i="13"/>
  <c r="E132" i="13"/>
  <c r="E134" i="13"/>
  <c r="C99" i="13"/>
  <c r="C101" i="13"/>
  <c r="C102" i="13"/>
  <c r="C103" i="13"/>
  <c r="C105" i="13"/>
  <c r="C106" i="13"/>
  <c r="C107" i="13"/>
  <c r="C109" i="13"/>
  <c r="C249" i="13" s="1"/>
  <c r="C296" i="13" s="1"/>
  <c r="C110" i="13"/>
  <c r="C250" i="13" s="1"/>
  <c r="C297" i="13" s="1"/>
  <c r="C111" i="13"/>
  <c r="C112" i="13"/>
  <c r="C252" i="13" s="1"/>
  <c r="C300" i="13" s="1"/>
  <c r="C113" i="13"/>
  <c r="C114" i="13"/>
  <c r="C115" i="13"/>
  <c r="C116" i="13"/>
  <c r="C117" i="13"/>
  <c r="C257" i="13" s="1"/>
  <c r="C305" i="13" s="1"/>
  <c r="C118" i="13"/>
  <c r="C258" i="13" s="1"/>
  <c r="C119" i="13"/>
  <c r="C120" i="13"/>
  <c r="C260" i="13" s="1"/>
  <c r="C308" i="13" s="1"/>
  <c r="C121" i="13"/>
  <c r="C122" i="13"/>
  <c r="C123" i="13"/>
  <c r="C263" i="13" s="1"/>
  <c r="C312" i="13" s="1"/>
  <c r="C124" i="13"/>
  <c r="C125" i="13"/>
  <c r="C265" i="13" s="1"/>
  <c r="C314" i="13" s="1"/>
  <c r="C126" i="13"/>
  <c r="C266" i="13" s="1"/>
  <c r="C127" i="13"/>
  <c r="C128" i="13"/>
  <c r="C268" i="13" s="1"/>
  <c r="C317" i="13" s="1"/>
  <c r="C129" i="13"/>
  <c r="C130" i="13"/>
  <c r="C131" i="13"/>
  <c r="C271" i="13" s="1"/>
  <c r="C132" i="13"/>
  <c r="C133" i="13"/>
  <c r="C273" i="13" s="1"/>
  <c r="C322" i="13" s="1"/>
  <c r="B135" i="13"/>
  <c r="M134" i="13"/>
  <c r="M274" i="13" s="1"/>
  <c r="M323" i="13" s="1"/>
  <c r="F134" i="13"/>
  <c r="F274" i="13" s="1"/>
  <c r="F323" i="13"/>
  <c r="E274" i="13"/>
  <c r="E323" i="13" s="1"/>
  <c r="D134" i="13"/>
  <c r="D274" i="13" s="1"/>
  <c r="D323" i="13" s="1"/>
  <c r="M133" i="13"/>
  <c r="M273" i="13" s="1"/>
  <c r="M322" i="13" s="1"/>
  <c r="K273" i="13"/>
  <c r="K322" i="13" s="1"/>
  <c r="F133" i="13"/>
  <c r="F273" i="13" s="1"/>
  <c r="F322" i="13" s="1"/>
  <c r="D133" i="13"/>
  <c r="D273" i="13" s="1"/>
  <c r="D322" i="13"/>
  <c r="M132" i="13"/>
  <c r="M272" i="13" s="1"/>
  <c r="M321" i="13" s="1"/>
  <c r="F132" i="13"/>
  <c r="F272" i="13" s="1"/>
  <c r="F321" i="13" s="1"/>
  <c r="E272" i="13"/>
  <c r="E321" i="13" s="1"/>
  <c r="D132" i="13"/>
  <c r="D272" i="13"/>
  <c r="D321" i="13" s="1"/>
  <c r="C272" i="13"/>
  <c r="C321" i="13" s="1"/>
  <c r="M131" i="13"/>
  <c r="M271" i="13"/>
  <c r="M320" i="13" s="1"/>
  <c r="K271" i="13"/>
  <c r="K320" i="13"/>
  <c r="F131" i="13"/>
  <c r="F271" i="13"/>
  <c r="F320" i="13" s="1"/>
  <c r="E271" i="13"/>
  <c r="E320" i="13"/>
  <c r="D131" i="13"/>
  <c r="D271" i="13"/>
  <c r="D320" i="13"/>
  <c r="C320" i="13"/>
  <c r="M130" i="13"/>
  <c r="M270" i="13" s="1"/>
  <c r="M319" i="13" s="1"/>
  <c r="F130" i="13"/>
  <c r="F270" i="13" s="1"/>
  <c r="F319" i="13" s="1"/>
  <c r="E270" i="13"/>
  <c r="E319" i="13" s="1"/>
  <c r="D130" i="13"/>
  <c r="D270" i="13" s="1"/>
  <c r="D319" i="13" s="1"/>
  <c r="C270" i="13"/>
  <c r="C319" i="13" s="1"/>
  <c r="M129" i="13"/>
  <c r="M269" i="13" s="1"/>
  <c r="M318" i="13" s="1"/>
  <c r="K269" i="13"/>
  <c r="K318" i="13" s="1"/>
  <c r="F129" i="13"/>
  <c r="F269" i="13"/>
  <c r="F318" i="13" s="1"/>
  <c r="D129" i="13"/>
  <c r="D269" i="13"/>
  <c r="D318" i="13" s="1"/>
  <c r="C269" i="13"/>
  <c r="C318" i="13"/>
  <c r="M128" i="13"/>
  <c r="M268" i="13"/>
  <c r="M317" i="13" s="1"/>
  <c r="K268" i="13"/>
  <c r="K317" i="13"/>
  <c r="F128" i="13"/>
  <c r="F268" i="13"/>
  <c r="F317" i="13"/>
  <c r="E317" i="13"/>
  <c r="D128" i="13"/>
  <c r="D268" i="13" s="1"/>
  <c r="D317" i="13" s="1"/>
  <c r="M127" i="13"/>
  <c r="M267" i="13" s="1"/>
  <c r="M316" i="13" s="1"/>
  <c r="F127" i="13"/>
  <c r="F267" i="13" s="1"/>
  <c r="F316" i="13" s="1"/>
  <c r="D127" i="13"/>
  <c r="D267" i="13" s="1"/>
  <c r="D316" i="13" s="1"/>
  <c r="C267" i="13"/>
  <c r="C316" i="13" s="1"/>
  <c r="M126" i="13"/>
  <c r="M266" i="13"/>
  <c r="M315" i="13" s="1"/>
  <c r="K266" i="13"/>
  <c r="K315" i="13" s="1"/>
  <c r="F126" i="13"/>
  <c r="F266" i="13"/>
  <c r="F315" i="13" s="1"/>
  <c r="D126" i="13"/>
  <c r="D266" i="13"/>
  <c r="D315" i="13" s="1"/>
  <c r="C315" i="13"/>
  <c r="M125" i="13"/>
  <c r="M265" i="13"/>
  <c r="M314" i="13"/>
  <c r="K314" i="13"/>
  <c r="F125" i="13"/>
  <c r="F265" i="13" s="1"/>
  <c r="F314" i="13"/>
  <c r="E265" i="13"/>
  <c r="E314" i="13"/>
  <c r="D125" i="13"/>
  <c r="D265" i="13" s="1"/>
  <c r="D314" i="13" s="1"/>
  <c r="M124" i="13"/>
  <c r="M264" i="13" s="1"/>
  <c r="M313" i="13" s="1"/>
  <c r="F124" i="13"/>
  <c r="F264" i="13" s="1"/>
  <c r="F313" i="13" s="1"/>
  <c r="E264" i="13"/>
  <c r="E313" i="13" s="1"/>
  <c r="D124" i="13"/>
  <c r="D264" i="13"/>
  <c r="D313" i="13" s="1"/>
  <c r="C264" i="13"/>
  <c r="C313" i="13" s="1"/>
  <c r="M123" i="13"/>
  <c r="M263" i="13"/>
  <c r="M312" i="13" s="1"/>
  <c r="K263" i="13"/>
  <c r="K312" i="13" s="1"/>
  <c r="F123" i="13"/>
  <c r="F263" i="13" s="1"/>
  <c r="F312" i="13"/>
  <c r="E263" i="13"/>
  <c r="E312" i="13"/>
  <c r="E324" i="13" s="1"/>
  <c r="D123" i="13"/>
  <c r="D263" i="13" s="1"/>
  <c r="D312" i="13" s="1"/>
  <c r="D324" i="13" s="1"/>
  <c r="M122" i="13"/>
  <c r="M262" i="13" s="1"/>
  <c r="M310" i="13"/>
  <c r="K262" i="13"/>
  <c r="K310" i="13" s="1"/>
  <c r="F122" i="13"/>
  <c r="F262" i="13" s="1"/>
  <c r="F310" i="13" s="1"/>
  <c r="E262" i="13"/>
  <c r="E310" i="13" s="1"/>
  <c r="D122" i="13"/>
  <c r="D262" i="13" s="1"/>
  <c r="D310" i="13" s="1"/>
  <c r="C262" i="13"/>
  <c r="C310" i="13" s="1"/>
  <c r="M121" i="13"/>
  <c r="M261" i="13"/>
  <c r="M309" i="13" s="1"/>
  <c r="K261" i="13"/>
  <c r="K309" i="13" s="1"/>
  <c r="F121" i="13"/>
  <c r="F261" i="13"/>
  <c r="F309" i="13" s="1"/>
  <c r="D121" i="13"/>
  <c r="D261" i="13"/>
  <c r="D309" i="13" s="1"/>
  <c r="C261" i="13"/>
  <c r="C309" i="13"/>
  <c r="M120" i="13"/>
  <c r="M260" i="13"/>
  <c r="M308" i="13"/>
  <c r="K260" i="13"/>
  <c r="K308" i="13"/>
  <c r="F120" i="13"/>
  <c r="F260" i="13" s="1"/>
  <c r="F308" i="13"/>
  <c r="E260" i="13"/>
  <c r="E308" i="13"/>
  <c r="D120" i="13"/>
  <c r="D260" i="13" s="1"/>
  <c r="D308" i="13" s="1"/>
  <c r="M119" i="13"/>
  <c r="M259" i="13" s="1"/>
  <c r="M307" i="13" s="1"/>
  <c r="F119" i="13"/>
  <c r="F259" i="13" s="1"/>
  <c r="F307" i="13" s="1"/>
  <c r="E259" i="13"/>
  <c r="E307" i="13" s="1"/>
  <c r="D119" i="13"/>
  <c r="D259" i="13"/>
  <c r="D307" i="13" s="1"/>
  <c r="C259" i="13"/>
  <c r="C307" i="13" s="1"/>
  <c r="M118" i="13"/>
  <c r="M258" i="13"/>
  <c r="M306" i="13" s="1"/>
  <c r="K258" i="13"/>
  <c r="K306" i="13"/>
  <c r="F118" i="13"/>
  <c r="F258" i="13"/>
  <c r="F306" i="13" s="1"/>
  <c r="E306" i="13"/>
  <c r="D118" i="13"/>
  <c r="D258" i="13"/>
  <c r="D306" i="13"/>
  <c r="C306" i="13"/>
  <c r="M117" i="13"/>
  <c r="M257" i="13" s="1"/>
  <c r="M305" i="13"/>
  <c r="F117" i="13"/>
  <c r="F257" i="13" s="1"/>
  <c r="F305" i="13" s="1"/>
  <c r="E257" i="13"/>
  <c r="E305" i="13" s="1"/>
  <c r="D117" i="13"/>
  <c r="D257" i="13" s="1"/>
  <c r="D305" i="13" s="1"/>
  <c r="M116" i="13"/>
  <c r="M256" i="13" s="1"/>
  <c r="M304" i="13" s="1"/>
  <c r="K256" i="13"/>
  <c r="K304" i="13" s="1"/>
  <c r="F116" i="13"/>
  <c r="F256" i="13"/>
  <c r="F304" i="13" s="1"/>
  <c r="E256" i="13"/>
  <c r="E304" i="13" s="1"/>
  <c r="D116" i="13"/>
  <c r="D256" i="13"/>
  <c r="D304" i="13" s="1"/>
  <c r="C256" i="13"/>
  <c r="C304" i="13"/>
  <c r="M115" i="13"/>
  <c r="M255" i="13"/>
  <c r="M303" i="13" s="1"/>
  <c r="K255" i="13"/>
  <c r="K303" i="13"/>
  <c r="F115" i="13"/>
  <c r="F255" i="13"/>
  <c r="F303" i="13"/>
  <c r="D115" i="13"/>
  <c r="D255" i="13" s="1"/>
  <c r="D303" i="13"/>
  <c r="C255" i="13"/>
  <c r="C303" i="13"/>
  <c r="M114" i="13"/>
  <c r="M254" i="13" s="1"/>
  <c r="M302" i="13" s="1"/>
  <c r="K254" i="13"/>
  <c r="K302" i="13" s="1"/>
  <c r="F114" i="13"/>
  <c r="F254" i="13" s="1"/>
  <c r="F302" i="13" s="1"/>
  <c r="E254" i="13"/>
  <c r="E302" i="13" s="1"/>
  <c r="D114" i="13"/>
  <c r="D254" i="13" s="1"/>
  <c r="D302" i="13" s="1"/>
  <c r="C254" i="13"/>
  <c r="C302" i="13" s="1"/>
  <c r="M113" i="13"/>
  <c r="M253" i="13"/>
  <c r="M301" i="13" s="1"/>
  <c r="K253" i="13"/>
  <c r="K301" i="13" s="1"/>
  <c r="F113" i="13"/>
  <c r="F253" i="13"/>
  <c r="F301" i="13" s="1"/>
  <c r="D113" i="13"/>
  <c r="D253" i="13"/>
  <c r="D301" i="13" s="1"/>
  <c r="C253" i="13"/>
  <c r="C301" i="13"/>
  <c r="M112" i="13"/>
  <c r="M252" i="13"/>
  <c r="M300" i="13"/>
  <c r="K252" i="13"/>
  <c r="K300" i="13"/>
  <c r="F112" i="13"/>
  <c r="F252" i="13" s="1"/>
  <c r="F300" i="13"/>
  <c r="E252" i="13"/>
  <c r="E300" i="13"/>
  <c r="D112" i="13"/>
  <c r="D252" i="13" s="1"/>
  <c r="D300" i="13"/>
  <c r="M111" i="13"/>
  <c r="M251" i="13" s="1"/>
  <c r="M299" i="13" s="1"/>
  <c r="K299" i="13"/>
  <c r="F111" i="13"/>
  <c r="F251" i="13"/>
  <c r="F299" i="13" s="1"/>
  <c r="D111" i="13"/>
  <c r="D251" i="13" s="1"/>
  <c r="D299" i="13" s="1"/>
  <c r="C251" i="13"/>
  <c r="C299" i="13"/>
  <c r="M110" i="13"/>
  <c r="M250" i="13" s="1"/>
  <c r="M297" i="13" s="1"/>
  <c r="K250" i="13"/>
  <c r="K297" i="13" s="1"/>
  <c r="F110" i="13"/>
  <c r="F250" i="13"/>
  <c r="F297" i="13" s="1"/>
  <c r="E250" i="13"/>
  <c r="E297" i="13" s="1"/>
  <c r="D110" i="13"/>
  <c r="D250" i="13"/>
  <c r="D297" i="13" s="1"/>
  <c r="M109" i="13"/>
  <c r="M249" i="13"/>
  <c r="M296" i="13" s="1"/>
  <c r="K296" i="13"/>
  <c r="F109" i="13"/>
  <c r="F249" i="13"/>
  <c r="F296" i="13"/>
  <c r="E249" i="13"/>
  <c r="E296" i="13"/>
  <c r="D109" i="13"/>
  <c r="D249" i="13" s="1"/>
  <c r="D296" i="13"/>
  <c r="M108" i="13"/>
  <c r="M248" i="13" s="1"/>
  <c r="M295" i="13"/>
  <c r="F108" i="13"/>
  <c r="F248" i="13" s="1"/>
  <c r="F295" i="13" s="1"/>
  <c r="E248" i="13"/>
  <c r="E295" i="13" s="1"/>
  <c r="D108" i="13"/>
  <c r="D248" i="13" s="1"/>
  <c r="D295" i="13" s="1"/>
  <c r="M107" i="13"/>
  <c r="M247" i="13" s="1"/>
  <c r="M294" i="13" s="1"/>
  <c r="K247" i="13"/>
  <c r="K294" i="13" s="1"/>
  <c r="F107" i="13"/>
  <c r="F247" i="13" s="1"/>
  <c r="F294" i="13" s="1"/>
  <c r="E247" i="13"/>
  <c r="E294" i="13" s="1"/>
  <c r="D107" i="13"/>
  <c r="D247" i="13"/>
  <c r="D294" i="13" s="1"/>
  <c r="C247" i="13"/>
  <c r="C294" i="13" s="1"/>
  <c r="M106" i="13"/>
  <c r="M246" i="13"/>
  <c r="M293" i="13" s="1"/>
  <c r="F106" i="13"/>
  <c r="F246" i="13"/>
  <c r="F293" i="13" s="1"/>
  <c r="E246" i="13"/>
  <c r="E293" i="13" s="1"/>
  <c r="D106" i="13"/>
  <c r="D246" i="13"/>
  <c r="D293" i="13" s="1"/>
  <c r="C246" i="13"/>
  <c r="C293" i="13"/>
  <c r="M105" i="13"/>
  <c r="M245" i="13"/>
  <c r="M292" i="13" s="1"/>
  <c r="K245" i="13"/>
  <c r="K292" i="13"/>
  <c r="F105" i="13"/>
  <c r="F245" i="13"/>
  <c r="F292" i="13"/>
  <c r="D105" i="13"/>
  <c r="D245" i="13"/>
  <c r="D292" i="13" s="1"/>
  <c r="C245" i="13"/>
  <c r="C292" i="13"/>
  <c r="M104" i="13"/>
  <c r="M244" i="13"/>
  <c r="M291" i="13"/>
  <c r="K244" i="13"/>
  <c r="K291" i="13"/>
  <c r="F104" i="13"/>
  <c r="F244" i="13" s="1"/>
  <c r="F291" i="13" s="1"/>
  <c r="D104" i="13"/>
  <c r="D244" i="13" s="1"/>
  <c r="D291" i="13"/>
  <c r="M103" i="13"/>
  <c r="M243" i="13" s="1"/>
  <c r="M290" i="13"/>
  <c r="K243" i="13"/>
  <c r="K290" i="13"/>
  <c r="F103" i="13"/>
  <c r="F243" i="13" s="1"/>
  <c r="F290" i="13" s="1"/>
  <c r="E243" i="13"/>
  <c r="E290" i="13" s="1"/>
  <c r="D103" i="13"/>
  <c r="D243" i="13" s="1"/>
  <c r="D290" i="13" s="1"/>
  <c r="C243" i="13"/>
  <c r="C290" i="13" s="1"/>
  <c r="M102" i="13"/>
  <c r="M242" i="13" s="1"/>
  <c r="M289" i="13" s="1"/>
  <c r="F102" i="13"/>
  <c r="F242" i="13" s="1"/>
  <c r="F289" i="13" s="1"/>
  <c r="E242" i="13"/>
  <c r="E289" i="13" s="1"/>
  <c r="D102" i="13"/>
  <c r="D242" i="13" s="1"/>
  <c r="D289" i="13" s="1"/>
  <c r="M101" i="13"/>
  <c r="M241" i="13"/>
  <c r="M288" i="13" s="1"/>
  <c r="K241" i="13"/>
  <c r="K288" i="13" s="1"/>
  <c r="F101" i="13"/>
  <c r="F241" i="13"/>
  <c r="F288" i="13" s="1"/>
  <c r="D101" i="13"/>
  <c r="D241" i="13"/>
  <c r="D288" i="13" s="1"/>
  <c r="C241" i="13"/>
  <c r="C288" i="13" s="1"/>
  <c r="M100" i="13"/>
  <c r="M240" i="13"/>
  <c r="M287" i="13" s="1"/>
  <c r="K240" i="13"/>
  <c r="K287" i="13"/>
  <c r="F100" i="13"/>
  <c r="F240" i="13"/>
  <c r="F287" i="13" s="1"/>
  <c r="E287" i="13"/>
  <c r="D100" i="13"/>
  <c r="D240" i="13"/>
  <c r="D287" i="13"/>
  <c r="M99" i="13"/>
  <c r="M239" i="13"/>
  <c r="K239" i="13"/>
  <c r="F99" i="13"/>
  <c r="E239" i="13"/>
  <c r="D99" i="13"/>
  <c r="C239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L271" i="12"/>
  <c r="L320" i="12" s="1"/>
  <c r="L270" i="12"/>
  <c r="L319" i="12" s="1"/>
  <c r="L269" i="12"/>
  <c r="L318" i="12"/>
  <c r="L267" i="12"/>
  <c r="L316" i="12"/>
  <c r="L266" i="12"/>
  <c r="L315" i="12" s="1"/>
  <c r="L265" i="12"/>
  <c r="L314" i="12" s="1"/>
  <c r="L264" i="12"/>
  <c r="L313" i="12"/>
  <c r="L263" i="12"/>
  <c r="L312" i="12"/>
  <c r="L262" i="12"/>
  <c r="L310" i="12" s="1"/>
  <c r="L261" i="12"/>
  <c r="L309" i="12" s="1"/>
  <c r="L260" i="12"/>
  <c r="L30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M182" i="12"/>
  <c r="L182" i="12"/>
  <c r="K182" i="12"/>
  <c r="J182" i="12"/>
  <c r="I182" i="12"/>
  <c r="H182" i="12"/>
  <c r="G182" i="12"/>
  <c r="F182" i="12"/>
  <c r="E182" i="12"/>
  <c r="C182" i="12"/>
  <c r="B182" i="12"/>
  <c r="M134" i="12"/>
  <c r="M274" i="12" s="1"/>
  <c r="M323" i="12"/>
  <c r="L134" i="12"/>
  <c r="L274" i="12" s="1"/>
  <c r="L323" i="12" s="1"/>
  <c r="K134" i="12"/>
  <c r="K274" i="12"/>
  <c r="K323" i="12"/>
  <c r="J134" i="12"/>
  <c r="J274" i="12"/>
  <c r="J323" i="12" s="1"/>
  <c r="I134" i="12"/>
  <c r="I274" i="12"/>
  <c r="I323" i="12" s="1"/>
  <c r="H134" i="12"/>
  <c r="H274" i="12"/>
  <c r="H323" i="12" s="1"/>
  <c r="G134" i="12"/>
  <c r="G274" i="12" s="1"/>
  <c r="G323" i="12" s="1"/>
  <c r="F134" i="12"/>
  <c r="F274" i="12" s="1"/>
  <c r="F323" i="12" s="1"/>
  <c r="E134" i="12"/>
  <c r="E274" i="12" s="1"/>
  <c r="E323" i="12"/>
  <c r="D134" i="12"/>
  <c r="D274" i="12" s="1"/>
  <c r="D323" i="12" s="1"/>
  <c r="C134" i="12"/>
  <c r="C274" i="12"/>
  <c r="C323" i="12"/>
  <c r="B134" i="12"/>
  <c r="B274" i="12"/>
  <c r="B323" i="12" s="1"/>
  <c r="M133" i="12"/>
  <c r="M273" i="12"/>
  <c r="M322" i="12" s="1"/>
  <c r="L133" i="12"/>
  <c r="L273" i="12"/>
  <c r="L322" i="12" s="1"/>
  <c r="K133" i="12"/>
  <c r="K273" i="12" s="1"/>
  <c r="K322" i="12" s="1"/>
  <c r="J133" i="12"/>
  <c r="J273" i="12" s="1"/>
  <c r="J322" i="12" s="1"/>
  <c r="I133" i="12"/>
  <c r="I273" i="12" s="1"/>
  <c r="I322" i="12"/>
  <c r="H133" i="12"/>
  <c r="H273" i="12" s="1"/>
  <c r="H322" i="12"/>
  <c r="G133" i="12"/>
  <c r="G273" i="12"/>
  <c r="G322" i="12"/>
  <c r="F133" i="12"/>
  <c r="F273" i="12"/>
  <c r="F322" i="12" s="1"/>
  <c r="E133" i="12"/>
  <c r="E273" i="12"/>
  <c r="E322" i="12" s="1"/>
  <c r="D133" i="12"/>
  <c r="D273" i="12"/>
  <c r="D322" i="12" s="1"/>
  <c r="C133" i="12"/>
  <c r="C273" i="12" s="1"/>
  <c r="C322" i="12" s="1"/>
  <c r="B133" i="12"/>
  <c r="B273" i="12" s="1"/>
  <c r="B322" i="12" s="1"/>
  <c r="M132" i="12"/>
  <c r="M272" i="12" s="1"/>
  <c r="M321" i="12" s="1"/>
  <c r="L132" i="12"/>
  <c r="L272" i="12" s="1"/>
  <c r="L321" i="12"/>
  <c r="K132" i="12"/>
  <c r="K272" i="12"/>
  <c r="K321" i="12"/>
  <c r="J132" i="12"/>
  <c r="J272" i="12"/>
  <c r="J321" i="12" s="1"/>
  <c r="I132" i="12"/>
  <c r="I272" i="12"/>
  <c r="I321" i="12" s="1"/>
  <c r="H132" i="12"/>
  <c r="H272" i="12"/>
  <c r="H321" i="12" s="1"/>
  <c r="G132" i="12"/>
  <c r="G272" i="12" s="1"/>
  <c r="G321" i="12" s="1"/>
  <c r="F132" i="12"/>
  <c r="F272" i="12" s="1"/>
  <c r="F321" i="12" s="1"/>
  <c r="E132" i="12"/>
  <c r="E272" i="12" s="1"/>
  <c r="E321" i="12"/>
  <c r="D132" i="12"/>
  <c r="D272" i="12" s="1"/>
  <c r="D321" i="12"/>
  <c r="C132" i="12"/>
  <c r="C272" i="12"/>
  <c r="C321" i="12"/>
  <c r="B132" i="12"/>
  <c r="B272" i="12"/>
  <c r="B321" i="12" s="1"/>
  <c r="M131" i="12"/>
  <c r="M271" i="12"/>
  <c r="M320" i="12" s="1"/>
  <c r="K131" i="12"/>
  <c r="K271" i="12"/>
  <c r="K320" i="12" s="1"/>
  <c r="J131" i="12"/>
  <c r="J271" i="12" s="1"/>
  <c r="J320" i="12" s="1"/>
  <c r="I131" i="12"/>
  <c r="I271" i="12" s="1"/>
  <c r="I320" i="12" s="1"/>
  <c r="H131" i="12"/>
  <c r="H271" i="12" s="1"/>
  <c r="H320" i="12" s="1"/>
  <c r="G131" i="12"/>
  <c r="G271" i="12" s="1"/>
  <c r="G320" i="12" s="1"/>
  <c r="F131" i="12"/>
  <c r="F271" i="12"/>
  <c r="F320" i="12"/>
  <c r="E131" i="12"/>
  <c r="E271" i="12"/>
  <c r="E320" i="12" s="1"/>
  <c r="D131" i="12"/>
  <c r="D271" i="12"/>
  <c r="D320" i="12" s="1"/>
  <c r="C131" i="12"/>
  <c r="C271" i="12"/>
  <c r="C320" i="12" s="1"/>
  <c r="B131" i="12"/>
  <c r="B271" i="12" s="1"/>
  <c r="B320" i="12" s="1"/>
  <c r="M130" i="12"/>
  <c r="M270" i="12" s="1"/>
  <c r="M319" i="12" s="1"/>
  <c r="K130" i="12"/>
  <c r="K270" i="12" s="1"/>
  <c r="K319" i="12" s="1"/>
  <c r="J130" i="12"/>
  <c r="J270" i="12" s="1"/>
  <c r="J319" i="12"/>
  <c r="I130" i="12"/>
  <c r="I270" i="12"/>
  <c r="I319" i="12"/>
  <c r="H130" i="12"/>
  <c r="H270" i="12"/>
  <c r="H319" i="12" s="1"/>
  <c r="G130" i="12"/>
  <c r="G270" i="12"/>
  <c r="G319" i="12" s="1"/>
  <c r="F130" i="12"/>
  <c r="F270" i="12"/>
  <c r="F319" i="12" s="1"/>
  <c r="E130" i="12"/>
  <c r="E270" i="12" s="1"/>
  <c r="E319" i="12" s="1"/>
  <c r="D130" i="12"/>
  <c r="D270" i="12" s="1"/>
  <c r="D319" i="12" s="1"/>
  <c r="C130" i="12"/>
  <c r="C270" i="12" s="1"/>
  <c r="C319" i="12"/>
  <c r="B130" i="12"/>
  <c r="B270" i="12" s="1"/>
  <c r="B319" i="12" s="1"/>
  <c r="M129" i="12"/>
  <c r="M269" i="12"/>
  <c r="M318" i="12"/>
  <c r="K129" i="12"/>
  <c r="K269" i="12"/>
  <c r="K318" i="12" s="1"/>
  <c r="J129" i="12"/>
  <c r="J269" i="12"/>
  <c r="J318" i="12" s="1"/>
  <c r="I129" i="12"/>
  <c r="I269" i="12"/>
  <c r="I318" i="12" s="1"/>
  <c r="H129" i="12"/>
  <c r="H269" i="12" s="1"/>
  <c r="H318" i="12" s="1"/>
  <c r="G129" i="12"/>
  <c r="G269" i="12" s="1"/>
  <c r="G318" i="12" s="1"/>
  <c r="F129" i="12"/>
  <c r="F269" i="12" s="1"/>
  <c r="F318" i="12"/>
  <c r="E129" i="12"/>
  <c r="E269" i="12" s="1"/>
  <c r="E318" i="12" s="1"/>
  <c r="D129" i="12"/>
  <c r="D269" i="12"/>
  <c r="D318" i="12"/>
  <c r="C129" i="12"/>
  <c r="C269" i="12"/>
  <c r="C318" i="12" s="1"/>
  <c r="B129" i="12"/>
  <c r="B269" i="12"/>
  <c r="B318" i="12" s="1"/>
  <c r="M128" i="12"/>
  <c r="M268" i="12"/>
  <c r="M317" i="12" s="1"/>
  <c r="L128" i="12"/>
  <c r="L268" i="12" s="1"/>
  <c r="L317" i="12" s="1"/>
  <c r="K128" i="12"/>
  <c r="K268" i="12" s="1"/>
  <c r="K317" i="12" s="1"/>
  <c r="J128" i="12"/>
  <c r="J268" i="12" s="1"/>
  <c r="J317" i="12"/>
  <c r="I128" i="12"/>
  <c r="I268" i="12" s="1"/>
  <c r="I317" i="12"/>
  <c r="H128" i="12"/>
  <c r="H268" i="12"/>
  <c r="H317" i="12"/>
  <c r="G128" i="12"/>
  <c r="G268" i="12"/>
  <c r="G317" i="12" s="1"/>
  <c r="F128" i="12"/>
  <c r="F268" i="12"/>
  <c r="F317" i="12" s="1"/>
  <c r="E128" i="12"/>
  <c r="E268" i="12"/>
  <c r="E317" i="12" s="1"/>
  <c r="D128" i="12"/>
  <c r="D268" i="12" s="1"/>
  <c r="D317" i="12" s="1"/>
  <c r="C128" i="12"/>
  <c r="C268" i="12" s="1"/>
  <c r="C317" i="12" s="1"/>
  <c r="B128" i="12"/>
  <c r="B268" i="12" s="1"/>
  <c r="B317" i="12"/>
  <c r="M127" i="12"/>
  <c r="M267" i="12" s="1"/>
  <c r="M316" i="12"/>
  <c r="K127" i="12"/>
  <c r="K267" i="12"/>
  <c r="K316" i="12"/>
  <c r="J127" i="12"/>
  <c r="J267" i="12"/>
  <c r="J316" i="12" s="1"/>
  <c r="I127" i="12"/>
  <c r="I267" i="12"/>
  <c r="I316" i="12" s="1"/>
  <c r="H127" i="12"/>
  <c r="H267" i="12"/>
  <c r="H316" i="12" s="1"/>
  <c r="G127" i="12"/>
  <c r="G267" i="12" s="1"/>
  <c r="G316" i="12" s="1"/>
  <c r="F127" i="12"/>
  <c r="F267" i="12" s="1"/>
  <c r="F316" i="12" s="1"/>
  <c r="E127" i="12"/>
  <c r="E267" i="12" s="1"/>
  <c r="E316" i="12" s="1"/>
  <c r="D127" i="12"/>
  <c r="D267" i="12" s="1"/>
  <c r="D316" i="12"/>
  <c r="C127" i="12"/>
  <c r="C267" i="12"/>
  <c r="C316" i="12"/>
  <c r="B127" i="12"/>
  <c r="B267" i="12"/>
  <c r="B316" i="12" s="1"/>
  <c r="M126" i="12"/>
  <c r="M266" i="12"/>
  <c r="M315" i="12" s="1"/>
  <c r="K126" i="12"/>
  <c r="K266" i="12"/>
  <c r="K315" i="12" s="1"/>
  <c r="J126" i="12"/>
  <c r="J266" i="12" s="1"/>
  <c r="J315" i="12" s="1"/>
  <c r="I126" i="12"/>
  <c r="I266" i="12" s="1"/>
  <c r="I315" i="12" s="1"/>
  <c r="H126" i="12"/>
  <c r="H266" i="12" s="1"/>
  <c r="H315" i="12"/>
  <c r="G126" i="12"/>
  <c r="G266" i="12" s="1"/>
  <c r="G315" i="12"/>
  <c r="F126" i="12"/>
  <c r="F266" i="12"/>
  <c r="F315" i="12"/>
  <c r="E126" i="12"/>
  <c r="E266" i="12"/>
  <c r="E315" i="12" s="1"/>
  <c r="D126" i="12"/>
  <c r="D266" i="12"/>
  <c r="D315" i="12" s="1"/>
  <c r="C126" i="12"/>
  <c r="C266" i="12"/>
  <c r="C315" i="12" s="1"/>
  <c r="B126" i="12"/>
  <c r="B266" i="12" s="1"/>
  <c r="B315" i="12" s="1"/>
  <c r="M125" i="12"/>
  <c r="M265" i="12" s="1"/>
  <c r="M314" i="12" s="1"/>
  <c r="K125" i="12"/>
  <c r="K265" i="12" s="1"/>
  <c r="K314" i="12" s="1"/>
  <c r="J125" i="12"/>
  <c r="J265" i="12" s="1"/>
  <c r="J314" i="12" s="1"/>
  <c r="I125" i="12"/>
  <c r="I265" i="12"/>
  <c r="I314" i="12"/>
  <c r="H125" i="12"/>
  <c r="H265" i="12"/>
  <c r="H314" i="12" s="1"/>
  <c r="G125" i="12"/>
  <c r="G265" i="12"/>
  <c r="G314" i="12" s="1"/>
  <c r="F125" i="12"/>
  <c r="F265" i="12"/>
  <c r="F314" i="12" s="1"/>
  <c r="E125" i="12"/>
  <c r="E265" i="12" s="1"/>
  <c r="E314" i="12" s="1"/>
  <c r="D125" i="12"/>
  <c r="D265" i="12" s="1"/>
  <c r="D314" i="12" s="1"/>
  <c r="C125" i="12"/>
  <c r="C265" i="12" s="1"/>
  <c r="C314" i="12" s="1"/>
  <c r="B125" i="12"/>
  <c r="B265" i="12" s="1"/>
  <c r="B314" i="12"/>
  <c r="M124" i="12"/>
  <c r="M264" i="12"/>
  <c r="M313" i="12"/>
  <c r="K124" i="12"/>
  <c r="K264" i="12"/>
  <c r="K313" i="12" s="1"/>
  <c r="J124" i="12"/>
  <c r="J264" i="12"/>
  <c r="J313" i="12" s="1"/>
  <c r="I124" i="12"/>
  <c r="I264" i="12"/>
  <c r="I313" i="12" s="1"/>
  <c r="H124" i="12"/>
  <c r="H264" i="12" s="1"/>
  <c r="H313" i="12" s="1"/>
  <c r="G124" i="12"/>
  <c r="G264" i="12" s="1"/>
  <c r="G313" i="12" s="1"/>
  <c r="F124" i="12"/>
  <c r="F264" i="12" s="1"/>
  <c r="F313" i="12" s="1"/>
  <c r="F324" i="12" s="1"/>
  <c r="E124" i="12"/>
  <c r="E264" i="12" s="1"/>
  <c r="E313" i="12" s="1"/>
  <c r="D124" i="12"/>
  <c r="D264" i="12"/>
  <c r="D313" i="12"/>
  <c r="C124" i="12"/>
  <c r="C264" i="12"/>
  <c r="C313" i="12" s="1"/>
  <c r="B124" i="12"/>
  <c r="B264" i="12"/>
  <c r="B313" i="12" s="1"/>
  <c r="M123" i="12"/>
  <c r="M263" i="12"/>
  <c r="M312" i="12" s="1"/>
  <c r="K123" i="12"/>
  <c r="K263" i="12" s="1"/>
  <c r="K312" i="12" s="1"/>
  <c r="J123" i="12"/>
  <c r="J263" i="12"/>
  <c r="J312" i="12"/>
  <c r="I123" i="12"/>
  <c r="I263" i="12"/>
  <c r="I312" i="12" s="1"/>
  <c r="H123" i="12"/>
  <c r="H263" i="12" s="1"/>
  <c r="H312" i="12" s="1"/>
  <c r="G123" i="12"/>
  <c r="G263" i="12" s="1"/>
  <c r="G312" i="12"/>
  <c r="F123" i="12"/>
  <c r="F263" i="12"/>
  <c r="F312" i="12" s="1"/>
  <c r="E123" i="12"/>
  <c r="E263" i="12"/>
  <c r="E312" i="12" s="1"/>
  <c r="D123" i="12"/>
  <c r="D263" i="12" s="1"/>
  <c r="D312" i="12" s="1"/>
  <c r="C123" i="12"/>
  <c r="C263" i="12"/>
  <c r="C312" i="12"/>
  <c r="C324" i="12" s="1"/>
  <c r="B123" i="12"/>
  <c r="B263" i="12" s="1"/>
  <c r="B312" i="12" s="1"/>
  <c r="M122" i="12"/>
  <c r="M262" i="12" s="1"/>
  <c r="M310" i="12" s="1"/>
  <c r="K122" i="12"/>
  <c r="K262" i="12" s="1"/>
  <c r="K310" i="12"/>
  <c r="J122" i="12"/>
  <c r="J262" i="12" s="1"/>
  <c r="J310" i="12"/>
  <c r="I122" i="12"/>
  <c r="I262" i="12"/>
  <c r="I310" i="12"/>
  <c r="H122" i="12"/>
  <c r="H262" i="12"/>
  <c r="H310" i="12" s="1"/>
  <c r="G122" i="12"/>
  <c r="G262" i="12"/>
  <c r="G310" i="12" s="1"/>
  <c r="F122" i="12"/>
  <c r="F262" i="12"/>
  <c r="F310" i="12" s="1"/>
  <c r="E122" i="12"/>
  <c r="E262" i="12" s="1"/>
  <c r="E310" i="12" s="1"/>
  <c r="D122" i="12"/>
  <c r="C122" i="12"/>
  <c r="C262" i="12"/>
  <c r="C310" i="12"/>
  <c r="B122" i="12"/>
  <c r="B262" i="12"/>
  <c r="B310" i="12" s="1"/>
  <c r="M121" i="12"/>
  <c r="M261" i="12"/>
  <c r="M309" i="12" s="1"/>
  <c r="K121" i="12"/>
  <c r="K261" i="12"/>
  <c r="K309" i="12" s="1"/>
  <c r="J121" i="12"/>
  <c r="J261" i="12" s="1"/>
  <c r="J309" i="12" s="1"/>
  <c r="I121" i="12"/>
  <c r="I261" i="12" s="1"/>
  <c r="I309" i="12" s="1"/>
  <c r="H121" i="12"/>
  <c r="H261" i="12" s="1"/>
  <c r="H309" i="12"/>
  <c r="G121" i="12"/>
  <c r="G261" i="12" s="1"/>
  <c r="G309" i="12"/>
  <c r="F121" i="12"/>
  <c r="F261" i="12"/>
  <c r="F309" i="12" s="1"/>
  <c r="E121" i="12"/>
  <c r="E261" i="12"/>
  <c r="E309" i="12" s="1"/>
  <c r="D121" i="12"/>
  <c r="D261" i="12"/>
  <c r="D309" i="12" s="1"/>
  <c r="C121" i="12"/>
  <c r="C261" i="12" s="1"/>
  <c r="C309" i="12" s="1"/>
  <c r="B121" i="12"/>
  <c r="B261" i="12" s="1"/>
  <c r="B309" i="12" s="1"/>
  <c r="M120" i="12"/>
  <c r="M260" i="12" s="1"/>
  <c r="M308" i="12" s="1"/>
  <c r="K120" i="12"/>
  <c r="K260" i="12" s="1"/>
  <c r="K308" i="12" s="1"/>
  <c r="J120" i="12"/>
  <c r="J260" i="12" s="1"/>
  <c r="J308" i="12" s="1"/>
  <c r="I120" i="12"/>
  <c r="I260" i="12"/>
  <c r="I308" i="12" s="1"/>
  <c r="H120" i="12"/>
  <c r="H260" i="12"/>
  <c r="H308" i="12" s="1"/>
  <c r="G120" i="12"/>
  <c r="G260" i="12"/>
  <c r="G308" i="12" s="1"/>
  <c r="F120" i="12"/>
  <c r="F260" i="12" s="1"/>
  <c r="F308" i="12" s="1"/>
  <c r="E120" i="12"/>
  <c r="E260" i="12" s="1"/>
  <c r="E308" i="12" s="1"/>
  <c r="D120" i="12"/>
  <c r="D260" i="12" s="1"/>
  <c r="D308" i="12" s="1"/>
  <c r="C120" i="12"/>
  <c r="C260" i="12" s="1"/>
  <c r="C308" i="12"/>
  <c r="B120" i="12"/>
  <c r="B260" i="12" s="1"/>
  <c r="B308" i="12" s="1"/>
  <c r="M119" i="12"/>
  <c r="M259" i="12"/>
  <c r="M307" i="12" s="1"/>
  <c r="L119" i="12"/>
  <c r="L259" i="12"/>
  <c r="L307" i="12" s="1"/>
  <c r="K119" i="12"/>
  <c r="K259" i="12"/>
  <c r="K307" i="12" s="1"/>
  <c r="J119" i="12"/>
  <c r="J259" i="12" s="1"/>
  <c r="J307" i="12" s="1"/>
  <c r="I119" i="12"/>
  <c r="I259" i="12" s="1"/>
  <c r="I307" i="12" s="1"/>
  <c r="H119" i="12"/>
  <c r="H259" i="12" s="1"/>
  <c r="H307" i="12" s="1"/>
  <c r="G119" i="12"/>
  <c r="G259" i="12" s="1"/>
  <c r="G307" i="12" s="1"/>
  <c r="F119" i="12"/>
  <c r="F259" i="12" s="1"/>
  <c r="F307" i="12"/>
  <c r="E119" i="12"/>
  <c r="E259" i="12"/>
  <c r="E307" i="12" s="1"/>
  <c r="D119" i="12"/>
  <c r="D259" i="12"/>
  <c r="D307" i="12" s="1"/>
  <c r="C119" i="12"/>
  <c r="C259" i="12"/>
  <c r="C307" i="12" s="1"/>
  <c r="B119" i="12"/>
  <c r="B259" i="12" s="1"/>
  <c r="B307" i="12" s="1"/>
  <c r="M118" i="12"/>
  <c r="M258" i="12" s="1"/>
  <c r="M306" i="12" s="1"/>
  <c r="L118" i="12"/>
  <c r="L258" i="12" s="1"/>
  <c r="L306" i="12" s="1"/>
  <c r="K118" i="12"/>
  <c r="K258" i="12" s="1"/>
  <c r="K306" i="12" s="1"/>
  <c r="J118" i="12"/>
  <c r="J258" i="12" s="1"/>
  <c r="J306" i="12"/>
  <c r="I118" i="12"/>
  <c r="I258" i="12"/>
  <c r="I306" i="12" s="1"/>
  <c r="H118" i="12"/>
  <c r="H258" i="12"/>
  <c r="H306" i="12" s="1"/>
  <c r="G118" i="12"/>
  <c r="G258" i="12"/>
  <c r="G306" i="12" s="1"/>
  <c r="F118" i="12"/>
  <c r="F258" i="12" s="1"/>
  <c r="F306" i="12" s="1"/>
  <c r="E118" i="12"/>
  <c r="E258" i="12" s="1"/>
  <c r="E306" i="12" s="1"/>
  <c r="D118" i="12"/>
  <c r="D258" i="12" s="1"/>
  <c r="D306" i="12" s="1"/>
  <c r="C118" i="12"/>
  <c r="C258" i="12" s="1"/>
  <c r="C306" i="12"/>
  <c r="B118" i="12"/>
  <c r="B258" i="12" s="1"/>
  <c r="B306" i="12" s="1"/>
  <c r="M117" i="12"/>
  <c r="M257" i="12"/>
  <c r="M305" i="12" s="1"/>
  <c r="L117" i="12"/>
  <c r="L257" i="12"/>
  <c r="L305" i="12" s="1"/>
  <c r="K117" i="12"/>
  <c r="K257" i="12"/>
  <c r="K305" i="12" s="1"/>
  <c r="J117" i="12"/>
  <c r="J257" i="12" s="1"/>
  <c r="J305" i="12" s="1"/>
  <c r="I117" i="12"/>
  <c r="I257" i="12" s="1"/>
  <c r="I305" i="12" s="1"/>
  <c r="H117" i="12"/>
  <c r="H257" i="12" s="1"/>
  <c r="H305" i="12" s="1"/>
  <c r="G117" i="12"/>
  <c r="G257" i="12" s="1"/>
  <c r="G305" i="12"/>
  <c r="F117" i="12"/>
  <c r="F257" i="12" s="1"/>
  <c r="F305" i="12"/>
  <c r="E117" i="12"/>
  <c r="E257" i="12"/>
  <c r="E305" i="12" s="1"/>
  <c r="D117" i="12"/>
  <c r="D257" i="12"/>
  <c r="D305" i="12" s="1"/>
  <c r="C117" i="12"/>
  <c r="C257" i="12"/>
  <c r="C305" i="12" s="1"/>
  <c r="B117" i="12"/>
  <c r="B257" i="12" s="1"/>
  <c r="B305" i="12" s="1"/>
  <c r="M116" i="12"/>
  <c r="M256" i="12" s="1"/>
  <c r="M304" i="12" s="1"/>
  <c r="L116" i="12"/>
  <c r="L256" i="12" s="1"/>
  <c r="L304" i="12" s="1"/>
  <c r="K116" i="12"/>
  <c r="K256" i="12" s="1"/>
  <c r="K304" i="12" s="1"/>
  <c r="J116" i="12"/>
  <c r="J256" i="12" s="1"/>
  <c r="J304" i="12" s="1"/>
  <c r="I116" i="12"/>
  <c r="I256" i="12"/>
  <c r="I304" i="12" s="1"/>
  <c r="H116" i="12"/>
  <c r="H256" i="12"/>
  <c r="H304" i="12" s="1"/>
  <c r="G116" i="12"/>
  <c r="G256" i="12"/>
  <c r="G304" i="12" s="1"/>
  <c r="F116" i="12"/>
  <c r="F256" i="12" s="1"/>
  <c r="F304" i="12" s="1"/>
  <c r="E116" i="12"/>
  <c r="E256" i="12" s="1"/>
  <c r="E304" i="12" s="1"/>
  <c r="D116" i="12"/>
  <c r="D256" i="12" s="1"/>
  <c r="D304" i="12" s="1"/>
  <c r="C116" i="12"/>
  <c r="C256" i="12" s="1"/>
  <c r="C304" i="12"/>
  <c r="B116" i="12"/>
  <c r="B256" i="12" s="1"/>
  <c r="B304" i="12"/>
  <c r="M115" i="12"/>
  <c r="M255" i="12"/>
  <c r="M303" i="12" s="1"/>
  <c r="L115" i="12"/>
  <c r="L255" i="12"/>
  <c r="L303" i="12" s="1"/>
  <c r="K115" i="12"/>
  <c r="K255" i="12"/>
  <c r="K303" i="12" s="1"/>
  <c r="J115" i="12"/>
  <c r="J255" i="12" s="1"/>
  <c r="J303" i="12" s="1"/>
  <c r="I115" i="12"/>
  <c r="I255" i="12" s="1"/>
  <c r="I303" i="12" s="1"/>
  <c r="H115" i="12"/>
  <c r="H255" i="12" s="1"/>
  <c r="H303" i="12" s="1"/>
  <c r="G115" i="12"/>
  <c r="G255" i="12" s="1"/>
  <c r="G303" i="12" s="1"/>
  <c r="F115" i="12"/>
  <c r="F255" i="12" s="1"/>
  <c r="F303" i="12" s="1"/>
  <c r="E115" i="12"/>
  <c r="E255" i="12"/>
  <c r="E303" i="12" s="1"/>
  <c r="D115" i="12"/>
  <c r="D255" i="12"/>
  <c r="D303" i="12" s="1"/>
  <c r="C115" i="12"/>
  <c r="C255" i="12"/>
  <c r="C303" i="12" s="1"/>
  <c r="B115" i="12"/>
  <c r="B255" i="12" s="1"/>
  <c r="B303" i="12" s="1"/>
  <c r="M114" i="12"/>
  <c r="M254" i="12" s="1"/>
  <c r="M302" i="12" s="1"/>
  <c r="L114" i="12"/>
  <c r="L254" i="12" s="1"/>
  <c r="L302" i="12" s="1"/>
  <c r="K114" i="12"/>
  <c r="K254" i="12" s="1"/>
  <c r="K302" i="12"/>
  <c r="J114" i="12"/>
  <c r="J254" i="12" s="1"/>
  <c r="J302" i="12" s="1"/>
  <c r="I114" i="12"/>
  <c r="I254" i="12"/>
  <c r="I302" i="12" s="1"/>
  <c r="H114" i="12"/>
  <c r="H254" i="12"/>
  <c r="H302" i="12" s="1"/>
  <c r="G114" i="12"/>
  <c r="G254" i="12"/>
  <c r="G302" i="12" s="1"/>
  <c r="F114" i="12"/>
  <c r="F254" i="12" s="1"/>
  <c r="F302" i="12" s="1"/>
  <c r="E114" i="12"/>
  <c r="E254" i="12" s="1"/>
  <c r="E302" i="12" s="1"/>
  <c r="D114" i="12"/>
  <c r="D254" i="12" s="1"/>
  <c r="D302" i="12" s="1"/>
  <c r="C114" i="12"/>
  <c r="C254" i="12" s="1"/>
  <c r="C302" i="12" s="1"/>
  <c r="B114" i="12"/>
  <c r="B254" i="12" s="1"/>
  <c r="B302" i="12" s="1"/>
  <c r="M113" i="12"/>
  <c r="M253" i="12"/>
  <c r="M301" i="12" s="1"/>
  <c r="L113" i="12"/>
  <c r="L253" i="12"/>
  <c r="L301" i="12" s="1"/>
  <c r="K113" i="12"/>
  <c r="K253" i="12"/>
  <c r="K301" i="12" s="1"/>
  <c r="J113" i="12"/>
  <c r="J253" i="12" s="1"/>
  <c r="J301" i="12" s="1"/>
  <c r="I113" i="12"/>
  <c r="I253" i="12" s="1"/>
  <c r="I301" i="12" s="1"/>
  <c r="H113" i="12"/>
  <c r="H253" i="12" s="1"/>
  <c r="H301" i="12" s="1"/>
  <c r="G113" i="12"/>
  <c r="G253" i="12" s="1"/>
  <c r="G301" i="12" s="1"/>
  <c r="F113" i="12"/>
  <c r="F253" i="12" s="1"/>
  <c r="F301" i="12"/>
  <c r="E113" i="12"/>
  <c r="E253" i="12"/>
  <c r="E301" i="12" s="1"/>
  <c r="D113" i="12"/>
  <c r="C113" i="12"/>
  <c r="C253" i="12" s="1"/>
  <c r="C301" i="12" s="1"/>
  <c r="B113" i="12"/>
  <c r="B253" i="12" s="1"/>
  <c r="B301" i="12" s="1"/>
  <c r="M112" i="12"/>
  <c r="M252" i="12" s="1"/>
  <c r="M300" i="12" s="1"/>
  <c r="L112" i="12"/>
  <c r="L252" i="12" s="1"/>
  <c r="L300" i="12" s="1"/>
  <c r="K112" i="12"/>
  <c r="K252" i="12"/>
  <c r="K300" i="12" s="1"/>
  <c r="J112" i="12"/>
  <c r="J252" i="12"/>
  <c r="J300" i="12" s="1"/>
  <c r="I112" i="12"/>
  <c r="I252" i="12"/>
  <c r="I300" i="12" s="1"/>
  <c r="H112" i="12"/>
  <c r="H252" i="12" s="1"/>
  <c r="H300" i="12" s="1"/>
  <c r="G112" i="12"/>
  <c r="G252" i="12" s="1"/>
  <c r="G300" i="12" s="1"/>
  <c r="F112" i="12"/>
  <c r="F252" i="12" s="1"/>
  <c r="F300" i="12" s="1"/>
  <c r="E112" i="12"/>
  <c r="E252" i="12" s="1"/>
  <c r="E300" i="12"/>
  <c r="D112" i="12"/>
  <c r="D252" i="12" s="1"/>
  <c r="D300" i="12" s="1"/>
  <c r="C112" i="12"/>
  <c r="C252" i="12"/>
  <c r="C300" i="12" s="1"/>
  <c r="B112" i="12"/>
  <c r="B252" i="12"/>
  <c r="B300" i="12" s="1"/>
  <c r="M111" i="12"/>
  <c r="M251" i="12"/>
  <c r="M299" i="12" s="1"/>
  <c r="L111" i="12"/>
  <c r="L251" i="12" s="1"/>
  <c r="L299" i="12" s="1"/>
  <c r="L311" i="12" s="1"/>
  <c r="K111" i="12"/>
  <c r="K251" i="12"/>
  <c r="K299" i="12" s="1"/>
  <c r="J111" i="12"/>
  <c r="J251" i="12" s="1"/>
  <c r="J299" i="12"/>
  <c r="I111" i="12"/>
  <c r="I251" i="12"/>
  <c r="I299" i="12" s="1"/>
  <c r="I311" i="12" s="1"/>
  <c r="H111" i="12"/>
  <c r="H251" i="12" s="1"/>
  <c r="H299" i="12" s="1"/>
  <c r="H311" i="12" s="1"/>
  <c r="G111" i="12"/>
  <c r="G251" i="12"/>
  <c r="G299" i="12" s="1"/>
  <c r="F111" i="12"/>
  <c r="F251" i="12" s="1"/>
  <c r="F299" i="12"/>
  <c r="E111" i="12"/>
  <c r="E251" i="12"/>
  <c r="E299" i="12" s="1"/>
  <c r="D111" i="12"/>
  <c r="D251" i="12" s="1"/>
  <c r="D299" i="12" s="1"/>
  <c r="C111" i="12"/>
  <c r="C251" i="12" s="1"/>
  <c r="C299" i="12"/>
  <c r="B111" i="12"/>
  <c r="B251" i="12" s="1"/>
  <c r="B299" i="12" s="1"/>
  <c r="M110" i="12"/>
  <c r="M250" i="12" s="1"/>
  <c r="M297" i="12"/>
  <c r="L110" i="12"/>
  <c r="L250" i="12"/>
  <c r="L297" i="12" s="1"/>
  <c r="K110" i="12"/>
  <c r="K250" i="12"/>
  <c r="K297" i="12" s="1"/>
  <c r="J110" i="12"/>
  <c r="J250" i="12"/>
  <c r="J297" i="12" s="1"/>
  <c r="I110" i="12"/>
  <c r="I250" i="12" s="1"/>
  <c r="I297" i="12" s="1"/>
  <c r="H110" i="12"/>
  <c r="H250" i="12" s="1"/>
  <c r="H297" i="12" s="1"/>
  <c r="G110" i="12"/>
  <c r="G250" i="12" s="1"/>
  <c r="G297" i="12" s="1"/>
  <c r="F110" i="12"/>
  <c r="F250" i="12" s="1"/>
  <c r="F297" i="12" s="1"/>
  <c r="E110" i="12"/>
  <c r="E250" i="12" s="1"/>
  <c r="E297" i="12" s="1"/>
  <c r="D110" i="12"/>
  <c r="D250" i="12"/>
  <c r="D297" i="12" s="1"/>
  <c r="C110" i="12"/>
  <c r="C250" i="12"/>
  <c r="C297" i="12" s="1"/>
  <c r="B110" i="12"/>
  <c r="B250" i="12"/>
  <c r="B297" i="12" s="1"/>
  <c r="M109" i="12"/>
  <c r="M249" i="12" s="1"/>
  <c r="M296" i="12" s="1"/>
  <c r="L109" i="12"/>
  <c r="L249" i="12" s="1"/>
  <c r="L296" i="12" s="1"/>
  <c r="K109" i="12"/>
  <c r="K249" i="12" s="1"/>
  <c r="K296" i="12" s="1"/>
  <c r="J109" i="12"/>
  <c r="J249" i="12" s="1"/>
  <c r="J296" i="12"/>
  <c r="I109" i="12"/>
  <c r="I249" i="12" s="1"/>
  <c r="I296" i="12" s="1"/>
  <c r="H109" i="12"/>
  <c r="H249" i="12"/>
  <c r="H296" i="12" s="1"/>
  <c r="G109" i="12"/>
  <c r="G249" i="12"/>
  <c r="G296" i="12" s="1"/>
  <c r="F109" i="12"/>
  <c r="F249" i="12"/>
  <c r="F296" i="12" s="1"/>
  <c r="E109" i="12"/>
  <c r="E249" i="12" s="1"/>
  <c r="E296" i="12" s="1"/>
  <c r="D109" i="12"/>
  <c r="D249" i="12" s="1"/>
  <c r="D296" i="12" s="1"/>
  <c r="C109" i="12"/>
  <c r="C249" i="12" s="1"/>
  <c r="C296" i="12" s="1"/>
  <c r="B109" i="12"/>
  <c r="B249" i="12" s="1"/>
  <c r="B296" i="12" s="1"/>
  <c r="M108" i="12"/>
  <c r="M248" i="12" s="1"/>
  <c r="M295" i="12" s="1"/>
  <c r="L108" i="12"/>
  <c r="L248" i="12"/>
  <c r="L295" i="12" s="1"/>
  <c r="K108" i="12"/>
  <c r="K248" i="12"/>
  <c r="K295" i="12" s="1"/>
  <c r="J108" i="12"/>
  <c r="J248" i="12"/>
  <c r="J295" i="12" s="1"/>
  <c r="I108" i="12"/>
  <c r="I248" i="12" s="1"/>
  <c r="I295" i="12" s="1"/>
  <c r="H108" i="12"/>
  <c r="H248" i="12" s="1"/>
  <c r="H295" i="12" s="1"/>
  <c r="G108" i="12"/>
  <c r="G248" i="12" s="1"/>
  <c r="G295" i="12" s="1"/>
  <c r="F108" i="12"/>
  <c r="F248" i="12" s="1"/>
  <c r="F295" i="12" s="1"/>
  <c r="E108" i="12"/>
  <c r="E248" i="12" s="1"/>
  <c r="E295" i="12"/>
  <c r="D108" i="12"/>
  <c r="D248" i="12"/>
  <c r="D295" i="12" s="1"/>
  <c r="C108" i="12"/>
  <c r="C248" i="12"/>
  <c r="C295" i="12" s="1"/>
  <c r="B108" i="12"/>
  <c r="B248" i="12"/>
  <c r="B295" i="12" s="1"/>
  <c r="M107" i="12"/>
  <c r="M247" i="12" s="1"/>
  <c r="M294" i="12" s="1"/>
  <c r="L107" i="12"/>
  <c r="L247" i="12" s="1"/>
  <c r="L294" i="12" s="1"/>
  <c r="K107" i="12"/>
  <c r="K247" i="12" s="1"/>
  <c r="K294" i="12" s="1"/>
  <c r="J107" i="12"/>
  <c r="J247" i="12" s="1"/>
  <c r="J294" i="12" s="1"/>
  <c r="I107" i="12"/>
  <c r="I247" i="12" s="1"/>
  <c r="I294" i="12"/>
  <c r="H107" i="12"/>
  <c r="H247" i="12"/>
  <c r="H294" i="12" s="1"/>
  <c r="G107" i="12"/>
  <c r="G247" i="12"/>
  <c r="G294" i="12" s="1"/>
  <c r="F107" i="12"/>
  <c r="F247" i="12"/>
  <c r="F294" i="12" s="1"/>
  <c r="E107" i="12"/>
  <c r="E247" i="12" s="1"/>
  <c r="E294" i="12" s="1"/>
  <c r="D107" i="12"/>
  <c r="D247" i="12" s="1"/>
  <c r="D294" i="12" s="1"/>
  <c r="C107" i="12"/>
  <c r="C247" i="12" s="1"/>
  <c r="C294" i="12" s="1"/>
  <c r="B107" i="12"/>
  <c r="B247" i="12" s="1"/>
  <c r="B294" i="12"/>
  <c r="M106" i="12"/>
  <c r="M246" i="12" s="1"/>
  <c r="M293" i="12"/>
  <c r="L106" i="12"/>
  <c r="L246" i="12"/>
  <c r="L293" i="12" s="1"/>
  <c r="K106" i="12"/>
  <c r="K246" i="12"/>
  <c r="K293" i="12" s="1"/>
  <c r="J106" i="12"/>
  <c r="J246" i="12"/>
  <c r="J293" i="12" s="1"/>
  <c r="I106" i="12"/>
  <c r="I246" i="12" s="1"/>
  <c r="I293" i="12" s="1"/>
  <c r="H106" i="12"/>
  <c r="H246" i="12" s="1"/>
  <c r="H293" i="12" s="1"/>
  <c r="G106" i="12"/>
  <c r="G246" i="12" s="1"/>
  <c r="G293" i="12" s="1"/>
  <c r="F106" i="12"/>
  <c r="F246" i="12" s="1"/>
  <c r="F293" i="12"/>
  <c r="E106" i="12"/>
  <c r="E246" i="12" s="1"/>
  <c r="E293" i="12" s="1"/>
  <c r="D106" i="12"/>
  <c r="D246" i="12"/>
  <c r="D293" i="12" s="1"/>
  <c r="C106" i="12"/>
  <c r="C246" i="12"/>
  <c r="C293" i="12" s="1"/>
  <c r="B106" i="12"/>
  <c r="B246" i="12"/>
  <c r="B293" i="12" s="1"/>
  <c r="M105" i="12"/>
  <c r="M245" i="12" s="1"/>
  <c r="M292" i="12" s="1"/>
  <c r="L105" i="12"/>
  <c r="L245" i="12" s="1"/>
  <c r="L292" i="12" s="1"/>
  <c r="K105" i="12"/>
  <c r="K245" i="12" s="1"/>
  <c r="K292" i="12" s="1"/>
  <c r="J105" i="12"/>
  <c r="J245" i="12" s="1"/>
  <c r="J292" i="12"/>
  <c r="I105" i="12"/>
  <c r="I245" i="12" s="1"/>
  <c r="I292" i="12"/>
  <c r="H105" i="12"/>
  <c r="H245" i="12"/>
  <c r="H292" i="12" s="1"/>
  <c r="G105" i="12"/>
  <c r="G245" i="12"/>
  <c r="G292" i="12" s="1"/>
  <c r="F105" i="12"/>
  <c r="F245" i="12"/>
  <c r="F292" i="12" s="1"/>
  <c r="E105" i="12"/>
  <c r="E245" i="12" s="1"/>
  <c r="E292" i="12" s="1"/>
  <c r="D105" i="12"/>
  <c r="D151" i="12" s="1"/>
  <c r="C105" i="12"/>
  <c r="C245" i="12"/>
  <c r="C292" i="12" s="1"/>
  <c r="B105" i="12"/>
  <c r="B245" i="12" s="1"/>
  <c r="B292" i="12" s="1"/>
  <c r="M104" i="12"/>
  <c r="M244" i="12" s="1"/>
  <c r="M291" i="12" s="1"/>
  <c r="L104" i="12"/>
  <c r="L244" i="12" s="1"/>
  <c r="L291" i="12" s="1"/>
  <c r="K104" i="12"/>
  <c r="K244" i="12" s="1"/>
  <c r="K291" i="12" s="1"/>
  <c r="J104" i="12"/>
  <c r="J244" i="12" s="1"/>
  <c r="J291" i="12" s="1"/>
  <c r="I104" i="12"/>
  <c r="I244" i="12"/>
  <c r="I291" i="12" s="1"/>
  <c r="H104" i="12"/>
  <c r="H244" i="12"/>
  <c r="H291" i="12" s="1"/>
  <c r="G104" i="12"/>
  <c r="G244" i="12"/>
  <c r="G291" i="12" s="1"/>
  <c r="F104" i="12"/>
  <c r="F244" i="12" s="1"/>
  <c r="F291" i="12" s="1"/>
  <c r="E104" i="12"/>
  <c r="E244" i="12" s="1"/>
  <c r="E291" i="12" s="1"/>
  <c r="D104" i="12"/>
  <c r="C104" i="12"/>
  <c r="C244" i="12" s="1"/>
  <c r="C291" i="12"/>
  <c r="B104" i="12"/>
  <c r="B244" i="12" s="1"/>
  <c r="B291" i="12"/>
  <c r="M103" i="12"/>
  <c r="M243" i="12"/>
  <c r="M290" i="12" s="1"/>
  <c r="L103" i="12"/>
  <c r="L243" i="12"/>
  <c r="L290" i="12" s="1"/>
  <c r="K103" i="12"/>
  <c r="K243" i="12"/>
  <c r="K290" i="12" s="1"/>
  <c r="J103" i="12"/>
  <c r="J243" i="12" s="1"/>
  <c r="J290" i="12" s="1"/>
  <c r="I103" i="12"/>
  <c r="I243" i="12" s="1"/>
  <c r="I290" i="12" s="1"/>
  <c r="H103" i="12"/>
  <c r="H243" i="12" s="1"/>
  <c r="H290" i="12" s="1"/>
  <c r="G103" i="12"/>
  <c r="G243" i="12" s="1"/>
  <c r="G290" i="12" s="1"/>
  <c r="F103" i="12"/>
  <c r="F243" i="12" s="1"/>
  <c r="F290" i="12" s="1"/>
  <c r="E103" i="12"/>
  <c r="E243" i="12"/>
  <c r="E290" i="12" s="1"/>
  <c r="D103" i="12"/>
  <c r="C103" i="12"/>
  <c r="C243" i="12" s="1"/>
  <c r="C290" i="12" s="1"/>
  <c r="B103" i="12"/>
  <c r="B243" i="12" s="1"/>
  <c r="B290" i="12" s="1"/>
  <c r="M102" i="12"/>
  <c r="M242" i="12" s="1"/>
  <c r="M289" i="12" s="1"/>
  <c r="L102" i="12"/>
  <c r="L242" i="12" s="1"/>
  <c r="L289" i="12"/>
  <c r="K102" i="12"/>
  <c r="K242" i="12"/>
  <c r="K289" i="12" s="1"/>
  <c r="J102" i="12"/>
  <c r="J242" i="12"/>
  <c r="J289" i="12" s="1"/>
  <c r="I102" i="12"/>
  <c r="I242" i="12"/>
  <c r="I289" i="12" s="1"/>
  <c r="H102" i="12"/>
  <c r="H242" i="12" s="1"/>
  <c r="H289" i="12" s="1"/>
  <c r="G102" i="12"/>
  <c r="G242" i="12" s="1"/>
  <c r="G289" i="12" s="1"/>
  <c r="F102" i="12"/>
  <c r="F242" i="12" s="1"/>
  <c r="F289" i="12" s="1"/>
  <c r="E102" i="12"/>
  <c r="E242" i="12" s="1"/>
  <c r="E289" i="12" s="1"/>
  <c r="D102" i="12"/>
  <c r="D242" i="12" s="1"/>
  <c r="D289" i="12" s="1"/>
  <c r="C102" i="12"/>
  <c r="C242" i="12"/>
  <c r="C289" i="12" s="1"/>
  <c r="B102" i="12"/>
  <c r="B242" i="12"/>
  <c r="B289" i="12" s="1"/>
  <c r="M101" i="12"/>
  <c r="M241" i="12"/>
  <c r="M288" i="12" s="1"/>
  <c r="L101" i="12"/>
  <c r="L241" i="12" s="1"/>
  <c r="L288" i="12" s="1"/>
  <c r="K101" i="12"/>
  <c r="K241" i="12" s="1"/>
  <c r="K288" i="12" s="1"/>
  <c r="J101" i="12"/>
  <c r="J241" i="12" s="1"/>
  <c r="J288" i="12" s="1"/>
  <c r="I101" i="12"/>
  <c r="I241" i="12" s="1"/>
  <c r="I288" i="12"/>
  <c r="H101" i="12"/>
  <c r="H241" i="12" s="1"/>
  <c r="H288" i="12"/>
  <c r="G101" i="12"/>
  <c r="G241" i="12"/>
  <c r="G288" i="12" s="1"/>
  <c r="F101" i="12"/>
  <c r="F241" i="12"/>
  <c r="F288" i="12" s="1"/>
  <c r="E101" i="12"/>
  <c r="E241" i="12"/>
  <c r="E288" i="12" s="1"/>
  <c r="D101" i="12"/>
  <c r="D241" i="12" s="1"/>
  <c r="D288" i="12" s="1"/>
  <c r="C101" i="12"/>
  <c r="C241" i="12" s="1"/>
  <c r="C288" i="12" s="1"/>
  <c r="B101" i="12"/>
  <c r="B241" i="12" s="1"/>
  <c r="B288" i="12" s="1"/>
  <c r="M100" i="12"/>
  <c r="M240" i="12" s="1"/>
  <c r="M287" i="12" s="1"/>
  <c r="L100" i="12"/>
  <c r="L240" i="12" s="1"/>
  <c r="L287" i="12" s="1"/>
  <c r="K100" i="12"/>
  <c r="K240" i="12"/>
  <c r="K287" i="12" s="1"/>
  <c r="J100" i="12"/>
  <c r="J240" i="12"/>
  <c r="J287" i="12" s="1"/>
  <c r="I100" i="12"/>
  <c r="I240" i="12"/>
  <c r="I287" i="12" s="1"/>
  <c r="H100" i="12"/>
  <c r="H240" i="12" s="1"/>
  <c r="H287" i="12" s="1"/>
  <c r="G100" i="12"/>
  <c r="G240" i="12" s="1"/>
  <c r="G287" i="12" s="1"/>
  <c r="F100" i="12"/>
  <c r="F240" i="12" s="1"/>
  <c r="F287" i="12" s="1"/>
  <c r="E100" i="12"/>
  <c r="E240" i="12" s="1"/>
  <c r="E287" i="12"/>
  <c r="D100" i="12"/>
  <c r="D240" i="12" s="1"/>
  <c r="D287" i="12"/>
  <c r="C100" i="12"/>
  <c r="C240" i="12"/>
  <c r="C287" i="12" s="1"/>
  <c r="B100" i="12"/>
  <c r="B240" i="12"/>
  <c r="B287" i="12" s="1"/>
  <c r="M99" i="12"/>
  <c r="M239" i="12"/>
  <c r="L99" i="12"/>
  <c r="L239" i="12"/>
  <c r="K99" i="12"/>
  <c r="K239" i="12" s="1"/>
  <c r="J99" i="12"/>
  <c r="J239" i="12" s="1"/>
  <c r="I99" i="12"/>
  <c r="I239" i="12"/>
  <c r="H99" i="12"/>
  <c r="H239" i="12"/>
  <c r="G99" i="12"/>
  <c r="G239" i="12" s="1"/>
  <c r="F99" i="12"/>
  <c r="F239" i="12" s="1"/>
  <c r="E99" i="12"/>
  <c r="E239" i="12"/>
  <c r="D99" i="12"/>
  <c r="D239" i="12"/>
  <c r="C99" i="12"/>
  <c r="C239" i="12" s="1"/>
  <c r="B99" i="12"/>
  <c r="B239" i="12" s="1"/>
  <c r="M88" i="12"/>
  <c r="L88" i="12"/>
  <c r="K88" i="12"/>
  <c r="J88" i="12"/>
  <c r="I88" i="12"/>
  <c r="H88" i="12"/>
  <c r="G88" i="12"/>
  <c r="F88" i="12"/>
  <c r="E88" i="12"/>
  <c r="D88" i="12"/>
  <c r="C88" i="12"/>
  <c r="B88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M228" i="11"/>
  <c r="L228" i="11"/>
  <c r="K228" i="11"/>
  <c r="J228" i="11"/>
  <c r="I228" i="11"/>
  <c r="H228" i="11"/>
  <c r="G228" i="11"/>
  <c r="F228" i="11"/>
  <c r="E228" i="11"/>
  <c r="D228" i="11"/>
  <c r="C228" i="11"/>
  <c r="B228" i="11"/>
  <c r="M182" i="11"/>
  <c r="L182" i="11"/>
  <c r="K182" i="11"/>
  <c r="J182" i="11"/>
  <c r="I182" i="11"/>
  <c r="H182" i="11"/>
  <c r="G182" i="11"/>
  <c r="F182" i="11"/>
  <c r="E182" i="11"/>
  <c r="D182" i="11"/>
  <c r="C182" i="11"/>
  <c r="B182" i="11"/>
  <c r="M134" i="11"/>
  <c r="M273" i="11"/>
  <c r="M322" i="11" s="1"/>
  <c r="L134" i="11"/>
  <c r="L273" i="11" s="1"/>
  <c r="L322" i="11" s="1"/>
  <c r="K134" i="11"/>
  <c r="K273" i="11" s="1"/>
  <c r="K322" i="11" s="1"/>
  <c r="J134" i="11"/>
  <c r="J273" i="11" s="1"/>
  <c r="J322" i="11" s="1"/>
  <c r="I134" i="11"/>
  <c r="I273" i="11" s="1"/>
  <c r="I322" i="11" s="1"/>
  <c r="H134" i="11"/>
  <c r="H273" i="11" s="1"/>
  <c r="H322" i="11" s="1"/>
  <c r="G134" i="11"/>
  <c r="G273" i="11"/>
  <c r="G322" i="11" s="1"/>
  <c r="F134" i="11"/>
  <c r="F273" i="11"/>
  <c r="F322" i="11" s="1"/>
  <c r="E134" i="11"/>
  <c r="E273" i="11"/>
  <c r="E322" i="11" s="1"/>
  <c r="D134" i="11"/>
  <c r="D273" i="11" s="1"/>
  <c r="D322" i="11" s="1"/>
  <c r="C134" i="11"/>
  <c r="C273" i="11" s="1"/>
  <c r="C322" i="11" s="1"/>
  <c r="B134" i="11"/>
  <c r="B273" i="11" s="1"/>
  <c r="B322" i="11" s="1"/>
  <c r="M133" i="11"/>
  <c r="M272" i="11" s="1"/>
  <c r="M321" i="11" s="1"/>
  <c r="L133" i="11"/>
  <c r="L272" i="11" s="1"/>
  <c r="L321" i="11"/>
  <c r="K133" i="11"/>
  <c r="K272" i="11"/>
  <c r="K321" i="11" s="1"/>
  <c r="J133" i="11"/>
  <c r="J272" i="11"/>
  <c r="J321" i="11" s="1"/>
  <c r="I133" i="11"/>
  <c r="I272" i="11"/>
  <c r="I321" i="11" s="1"/>
  <c r="H133" i="11"/>
  <c r="H272" i="11" s="1"/>
  <c r="H321" i="11" s="1"/>
  <c r="G133" i="11"/>
  <c r="G272" i="11" s="1"/>
  <c r="G321" i="11" s="1"/>
  <c r="F133" i="11"/>
  <c r="F272" i="11" s="1"/>
  <c r="F321" i="11" s="1"/>
  <c r="E133" i="11"/>
  <c r="E272" i="11" s="1"/>
  <c r="E321" i="11" s="1"/>
  <c r="D133" i="11"/>
  <c r="D272" i="11" s="1"/>
  <c r="D321" i="11" s="1"/>
  <c r="C133" i="11"/>
  <c r="C272" i="11"/>
  <c r="C321" i="11" s="1"/>
  <c r="B133" i="11"/>
  <c r="B272" i="11"/>
  <c r="B321" i="11" s="1"/>
  <c r="M132" i="11"/>
  <c r="M271" i="11"/>
  <c r="M320" i="11" s="1"/>
  <c r="L132" i="11"/>
  <c r="L271" i="11" s="1"/>
  <c r="L320" i="11" s="1"/>
  <c r="K132" i="11"/>
  <c r="K271" i="11" s="1"/>
  <c r="K320" i="11" s="1"/>
  <c r="J132" i="11"/>
  <c r="J271" i="11" s="1"/>
  <c r="J320" i="11" s="1"/>
  <c r="I132" i="11"/>
  <c r="I271" i="11" s="1"/>
  <c r="I320" i="11"/>
  <c r="H132" i="11"/>
  <c r="H271" i="11" s="1"/>
  <c r="H320" i="11" s="1"/>
  <c r="G132" i="11"/>
  <c r="G271" i="11"/>
  <c r="G320" i="11" s="1"/>
  <c r="F132" i="11"/>
  <c r="F271" i="11"/>
  <c r="F320" i="11" s="1"/>
  <c r="E132" i="11"/>
  <c r="E271" i="11"/>
  <c r="E320" i="11" s="1"/>
  <c r="D132" i="11"/>
  <c r="D271" i="11" s="1"/>
  <c r="D320" i="11" s="1"/>
  <c r="C132" i="11"/>
  <c r="C271" i="11" s="1"/>
  <c r="C320" i="11" s="1"/>
  <c r="B132" i="11"/>
  <c r="B271" i="11" s="1"/>
  <c r="B320" i="11" s="1"/>
  <c r="M131" i="11"/>
  <c r="M270" i="11" s="1"/>
  <c r="M319" i="11" s="1"/>
  <c r="L131" i="11"/>
  <c r="L270" i="11" s="1"/>
  <c r="L319" i="11" s="1"/>
  <c r="K131" i="11"/>
  <c r="K270" i="11"/>
  <c r="K319" i="11" s="1"/>
  <c r="J131" i="11"/>
  <c r="J270" i="11"/>
  <c r="J319" i="11" s="1"/>
  <c r="I131" i="11"/>
  <c r="I270" i="11"/>
  <c r="I319" i="11" s="1"/>
  <c r="H131" i="11"/>
  <c r="H270" i="11" s="1"/>
  <c r="H319" i="11" s="1"/>
  <c r="G131" i="11"/>
  <c r="G270" i="11" s="1"/>
  <c r="G319" i="11" s="1"/>
  <c r="F131" i="11"/>
  <c r="F270" i="11" s="1"/>
  <c r="F319" i="11" s="1"/>
  <c r="E131" i="11"/>
  <c r="E270" i="11" s="1"/>
  <c r="E319" i="11" s="1"/>
  <c r="D131" i="11"/>
  <c r="D270" i="11" s="1"/>
  <c r="D319" i="11"/>
  <c r="C131" i="11"/>
  <c r="C270" i="11"/>
  <c r="C319" i="11" s="1"/>
  <c r="B131" i="11"/>
  <c r="B270" i="11"/>
  <c r="B319" i="11" s="1"/>
  <c r="M130" i="11"/>
  <c r="M269" i="11"/>
  <c r="M318" i="11" s="1"/>
  <c r="L130" i="11"/>
  <c r="L269" i="11" s="1"/>
  <c r="L318" i="11" s="1"/>
  <c r="K130" i="11"/>
  <c r="K269" i="11" s="1"/>
  <c r="K318" i="11" s="1"/>
  <c r="J130" i="11"/>
  <c r="J269" i="11" s="1"/>
  <c r="J318" i="11" s="1"/>
  <c r="I130" i="11"/>
  <c r="I269" i="11" s="1"/>
  <c r="I318" i="11" s="1"/>
  <c r="H130" i="11"/>
  <c r="H269" i="11" s="1"/>
  <c r="H318" i="11" s="1"/>
  <c r="G130" i="11"/>
  <c r="G269" i="11"/>
  <c r="G318" i="11" s="1"/>
  <c r="F130" i="11"/>
  <c r="F269" i="11"/>
  <c r="F318" i="11" s="1"/>
  <c r="E130" i="11"/>
  <c r="E269" i="11"/>
  <c r="E318" i="11" s="1"/>
  <c r="D130" i="11"/>
  <c r="D269" i="11" s="1"/>
  <c r="D318" i="11" s="1"/>
  <c r="C130" i="11"/>
  <c r="C269" i="11" s="1"/>
  <c r="C318" i="11" s="1"/>
  <c r="B130" i="11"/>
  <c r="B269" i="11" s="1"/>
  <c r="B318" i="11" s="1"/>
  <c r="M129" i="11"/>
  <c r="M268" i="11" s="1"/>
  <c r="M317" i="11"/>
  <c r="L129" i="11"/>
  <c r="L268" i="11" s="1"/>
  <c r="L317" i="11" s="1"/>
  <c r="K129" i="11"/>
  <c r="K268" i="11"/>
  <c r="K317" i="11" s="1"/>
  <c r="J129" i="11"/>
  <c r="J268" i="11"/>
  <c r="J317" i="11" s="1"/>
  <c r="I129" i="11"/>
  <c r="I268" i="11"/>
  <c r="I317" i="11" s="1"/>
  <c r="H129" i="11"/>
  <c r="H268" i="11" s="1"/>
  <c r="H317" i="11" s="1"/>
  <c r="G129" i="11"/>
  <c r="G268" i="11" s="1"/>
  <c r="G317" i="11" s="1"/>
  <c r="F129" i="11"/>
  <c r="F268" i="11" s="1"/>
  <c r="F317" i="11" s="1"/>
  <c r="E129" i="11"/>
  <c r="E268" i="11" s="1"/>
  <c r="E317" i="11" s="1"/>
  <c r="D129" i="11"/>
  <c r="D268" i="11" s="1"/>
  <c r="D317" i="11" s="1"/>
  <c r="C129" i="11"/>
  <c r="C268" i="11"/>
  <c r="C317" i="11" s="1"/>
  <c r="B129" i="11"/>
  <c r="B268" i="11"/>
  <c r="B317" i="11" s="1"/>
  <c r="M128" i="11"/>
  <c r="M267" i="11"/>
  <c r="M316" i="11" s="1"/>
  <c r="L128" i="11"/>
  <c r="L267" i="11" s="1"/>
  <c r="L316" i="11" s="1"/>
  <c r="K128" i="11"/>
  <c r="K267" i="11" s="1"/>
  <c r="K316" i="11" s="1"/>
  <c r="J128" i="11"/>
  <c r="J267" i="11" s="1"/>
  <c r="J316" i="11" s="1"/>
  <c r="I128" i="11"/>
  <c r="I267" i="11" s="1"/>
  <c r="I316" i="11" s="1"/>
  <c r="H128" i="11"/>
  <c r="H267" i="11" s="1"/>
  <c r="H316" i="11"/>
  <c r="G128" i="11"/>
  <c r="G267" i="11"/>
  <c r="G316" i="11" s="1"/>
  <c r="F128" i="11"/>
  <c r="F267" i="11"/>
  <c r="F316" i="11" s="1"/>
  <c r="E128" i="11"/>
  <c r="E267" i="11"/>
  <c r="E316" i="11" s="1"/>
  <c r="D128" i="11"/>
  <c r="D267" i="11" s="1"/>
  <c r="D316" i="11" s="1"/>
  <c r="C128" i="11"/>
  <c r="C267" i="11" s="1"/>
  <c r="C316" i="11" s="1"/>
  <c r="B128" i="11"/>
  <c r="B267" i="11" s="1"/>
  <c r="B316" i="11" s="1"/>
  <c r="M127" i="11"/>
  <c r="M266" i="11" s="1"/>
  <c r="M315" i="11" s="1"/>
  <c r="L127" i="11"/>
  <c r="L266" i="11" s="1"/>
  <c r="L315" i="11"/>
  <c r="K127" i="11"/>
  <c r="K266" i="11"/>
  <c r="K315" i="11" s="1"/>
  <c r="J127" i="11"/>
  <c r="J266" i="11"/>
  <c r="J315" i="11" s="1"/>
  <c r="I127" i="11"/>
  <c r="I266" i="11"/>
  <c r="I315" i="11" s="1"/>
  <c r="H127" i="11"/>
  <c r="H266" i="11" s="1"/>
  <c r="H315" i="11" s="1"/>
  <c r="G127" i="11"/>
  <c r="G266" i="11" s="1"/>
  <c r="G315" i="11" s="1"/>
  <c r="F127" i="11"/>
  <c r="F266" i="11" s="1"/>
  <c r="F315" i="11" s="1"/>
  <c r="E127" i="11"/>
  <c r="E266" i="11" s="1"/>
  <c r="E315" i="11"/>
  <c r="D127" i="11"/>
  <c r="D266" i="11" s="1"/>
  <c r="D315" i="11" s="1"/>
  <c r="C127" i="11"/>
  <c r="C266" i="11"/>
  <c r="C315" i="11" s="1"/>
  <c r="B127" i="11"/>
  <c r="B266" i="11"/>
  <c r="B315" i="11" s="1"/>
  <c r="M126" i="11"/>
  <c r="M265" i="11"/>
  <c r="M314" i="11" s="1"/>
  <c r="L126" i="11"/>
  <c r="L265" i="11" s="1"/>
  <c r="L314" i="11" s="1"/>
  <c r="K126" i="11"/>
  <c r="K265" i="11" s="1"/>
  <c r="K314" i="11" s="1"/>
  <c r="J126" i="11"/>
  <c r="J265" i="11" s="1"/>
  <c r="J314" i="11" s="1"/>
  <c r="I126" i="11"/>
  <c r="I265" i="11" s="1"/>
  <c r="I314" i="11" s="1"/>
  <c r="H126" i="11"/>
  <c r="H265" i="11" s="1"/>
  <c r="H314" i="11" s="1"/>
  <c r="G126" i="11"/>
  <c r="G265" i="11"/>
  <c r="G314" i="11" s="1"/>
  <c r="F126" i="11"/>
  <c r="F265" i="11"/>
  <c r="F314" i="11" s="1"/>
  <c r="E126" i="11"/>
  <c r="E265" i="11"/>
  <c r="E314" i="11" s="1"/>
  <c r="D126" i="11"/>
  <c r="D265" i="11" s="1"/>
  <c r="D314" i="11" s="1"/>
  <c r="C126" i="11"/>
  <c r="C265" i="11" s="1"/>
  <c r="C314" i="11" s="1"/>
  <c r="B126" i="11"/>
  <c r="B265" i="11" s="1"/>
  <c r="B314" i="11" s="1"/>
  <c r="M125" i="11"/>
  <c r="M264" i="11" s="1"/>
  <c r="M313" i="11" s="1"/>
  <c r="L125" i="11"/>
  <c r="L264" i="11" s="1"/>
  <c r="L313" i="11"/>
  <c r="K125" i="11"/>
  <c r="K264" i="11"/>
  <c r="K313" i="11" s="1"/>
  <c r="J125" i="11"/>
  <c r="J264" i="11"/>
  <c r="J313" i="11" s="1"/>
  <c r="I125" i="11"/>
  <c r="I264" i="11"/>
  <c r="I313" i="11" s="1"/>
  <c r="H125" i="11"/>
  <c r="H264" i="11" s="1"/>
  <c r="H313" i="11" s="1"/>
  <c r="G125" i="11"/>
  <c r="G264" i="11" s="1"/>
  <c r="G313" i="11" s="1"/>
  <c r="F125" i="11"/>
  <c r="F264" i="11" s="1"/>
  <c r="F313" i="11" s="1"/>
  <c r="E125" i="11"/>
  <c r="E264" i="11" s="1"/>
  <c r="E313" i="11" s="1"/>
  <c r="D125" i="11"/>
  <c r="D264" i="11" s="1"/>
  <c r="D313" i="11"/>
  <c r="C125" i="11"/>
  <c r="C264" i="11"/>
  <c r="C313" i="11" s="1"/>
  <c r="B125" i="11"/>
  <c r="B264" i="11"/>
  <c r="B313" i="11" s="1"/>
  <c r="M124" i="11"/>
  <c r="M263" i="11"/>
  <c r="M312" i="11" s="1"/>
  <c r="L124" i="11"/>
  <c r="L263" i="11" s="1"/>
  <c r="L312" i="11" s="1"/>
  <c r="K124" i="11"/>
  <c r="K263" i="11" s="1"/>
  <c r="K312" i="11" s="1"/>
  <c r="J124" i="11"/>
  <c r="J263" i="11" s="1"/>
  <c r="J312" i="11" s="1"/>
  <c r="I124" i="11"/>
  <c r="I263" i="11" s="1"/>
  <c r="I312" i="11"/>
  <c r="H124" i="11"/>
  <c r="H263" i="11" s="1"/>
  <c r="H312" i="11" s="1"/>
  <c r="G124" i="11"/>
  <c r="G263" i="11"/>
  <c r="G312" i="11" s="1"/>
  <c r="F124" i="11"/>
  <c r="F263" i="11"/>
  <c r="F312" i="11" s="1"/>
  <c r="E124" i="11"/>
  <c r="E263" i="11"/>
  <c r="E312" i="11" s="1"/>
  <c r="D124" i="11"/>
  <c r="D263" i="11" s="1"/>
  <c r="C124" i="11"/>
  <c r="C263" i="11" s="1"/>
  <c r="C312" i="11" s="1"/>
  <c r="B124" i="11"/>
  <c r="B263" i="11" s="1"/>
  <c r="B312" i="11" s="1"/>
  <c r="M123" i="11"/>
  <c r="M262" i="11" s="1"/>
  <c r="M311" i="11" s="1"/>
  <c r="L123" i="11"/>
  <c r="L262" i="11"/>
  <c r="L311" i="11" s="1"/>
  <c r="K123" i="11"/>
  <c r="K262" i="11" s="1"/>
  <c r="K311" i="11"/>
  <c r="K323" i="11" s="1"/>
  <c r="J123" i="11"/>
  <c r="J262" i="11"/>
  <c r="J311" i="11" s="1"/>
  <c r="I123" i="11"/>
  <c r="I262" i="11" s="1"/>
  <c r="I311" i="11" s="1"/>
  <c r="H123" i="11"/>
  <c r="H262" i="11"/>
  <c r="H311" i="11" s="1"/>
  <c r="G123" i="11"/>
  <c r="G262" i="11" s="1"/>
  <c r="G311" i="11"/>
  <c r="G323" i="11" s="1"/>
  <c r="F123" i="11"/>
  <c r="F262" i="11"/>
  <c r="F311" i="11" s="1"/>
  <c r="E123" i="11"/>
  <c r="E262" i="11" s="1"/>
  <c r="E311" i="11" s="1"/>
  <c r="E323" i="11" s="1"/>
  <c r="D123" i="11"/>
  <c r="D262" i="11"/>
  <c r="D311" i="11" s="1"/>
  <c r="C123" i="11"/>
  <c r="C262" i="11" s="1"/>
  <c r="C311" i="11"/>
  <c r="C323" i="11" s="1"/>
  <c r="B123" i="11"/>
  <c r="B262" i="11"/>
  <c r="B311" i="11" s="1"/>
  <c r="M122" i="11"/>
  <c r="M261" i="11" s="1"/>
  <c r="M309" i="11" s="1"/>
  <c r="L122" i="11"/>
  <c r="L261" i="11" s="1"/>
  <c r="L309" i="11" s="1"/>
  <c r="K122" i="11"/>
  <c r="K261" i="11"/>
  <c r="K309" i="11" s="1"/>
  <c r="J122" i="11"/>
  <c r="J261" i="11"/>
  <c r="J309" i="11" s="1"/>
  <c r="I122" i="11"/>
  <c r="I261" i="11"/>
  <c r="I309" i="11" s="1"/>
  <c r="H122" i="11"/>
  <c r="H261" i="11" s="1"/>
  <c r="H309" i="11" s="1"/>
  <c r="G122" i="11"/>
  <c r="G261" i="11" s="1"/>
  <c r="G309" i="11" s="1"/>
  <c r="F122" i="11"/>
  <c r="F261" i="11" s="1"/>
  <c r="F309" i="11" s="1"/>
  <c r="E122" i="11"/>
  <c r="E261" i="11" s="1"/>
  <c r="E309" i="11" s="1"/>
  <c r="D122" i="11"/>
  <c r="D261" i="11" s="1"/>
  <c r="D309" i="11"/>
  <c r="C122" i="11"/>
  <c r="C261" i="11"/>
  <c r="C309" i="11" s="1"/>
  <c r="B122" i="11"/>
  <c r="B261" i="11"/>
  <c r="B309" i="11" s="1"/>
  <c r="M121" i="11"/>
  <c r="M260" i="11"/>
  <c r="M308" i="11" s="1"/>
  <c r="L121" i="11"/>
  <c r="L260" i="11" s="1"/>
  <c r="L308" i="11" s="1"/>
  <c r="K121" i="11"/>
  <c r="K260" i="11" s="1"/>
  <c r="K308" i="11" s="1"/>
  <c r="J121" i="11"/>
  <c r="J260" i="11" s="1"/>
  <c r="J308" i="11" s="1"/>
  <c r="I121" i="11"/>
  <c r="I260" i="11" s="1"/>
  <c r="I308" i="11" s="1"/>
  <c r="H121" i="11"/>
  <c r="H260" i="11" s="1"/>
  <c r="H308" i="11"/>
  <c r="G121" i="11"/>
  <c r="G260" i="11"/>
  <c r="G308" i="11" s="1"/>
  <c r="F121" i="11"/>
  <c r="F260" i="11"/>
  <c r="F308" i="11" s="1"/>
  <c r="E121" i="11"/>
  <c r="E260" i="11"/>
  <c r="E308" i="11" s="1"/>
  <c r="D121" i="11"/>
  <c r="D260" i="11" s="1"/>
  <c r="D308" i="11" s="1"/>
  <c r="C121" i="11"/>
  <c r="C260" i="11" s="1"/>
  <c r="C308" i="11" s="1"/>
  <c r="B121" i="11"/>
  <c r="B260" i="11" s="1"/>
  <c r="B308" i="11" s="1"/>
  <c r="M120" i="11"/>
  <c r="M259" i="11" s="1"/>
  <c r="M307" i="11"/>
  <c r="L120" i="11"/>
  <c r="L259" i="11" s="1"/>
  <c r="L307" i="11" s="1"/>
  <c r="K120" i="11"/>
  <c r="K259" i="11"/>
  <c r="K307" i="11" s="1"/>
  <c r="J120" i="11"/>
  <c r="J259" i="11"/>
  <c r="J307" i="11" s="1"/>
  <c r="I120" i="11"/>
  <c r="I259" i="11"/>
  <c r="I307" i="11" s="1"/>
  <c r="H120" i="11"/>
  <c r="H259" i="11" s="1"/>
  <c r="H307" i="11" s="1"/>
  <c r="G120" i="11"/>
  <c r="G259" i="11" s="1"/>
  <c r="G307" i="11" s="1"/>
  <c r="F120" i="11"/>
  <c r="F259" i="11" s="1"/>
  <c r="F307" i="11" s="1"/>
  <c r="E120" i="11"/>
  <c r="E259" i="11" s="1"/>
  <c r="E307" i="11" s="1"/>
  <c r="D120" i="11"/>
  <c r="D259" i="11" s="1"/>
  <c r="D307" i="11" s="1"/>
  <c r="C120" i="11"/>
  <c r="C259" i="11"/>
  <c r="C307" i="11" s="1"/>
  <c r="B120" i="11"/>
  <c r="B259" i="11"/>
  <c r="B307" i="11" s="1"/>
  <c r="M119" i="11"/>
  <c r="M258" i="11"/>
  <c r="M306" i="11" s="1"/>
  <c r="L119" i="11"/>
  <c r="L258" i="11" s="1"/>
  <c r="L306" i="11" s="1"/>
  <c r="K119" i="11"/>
  <c r="K258" i="11" s="1"/>
  <c r="K306" i="11" s="1"/>
  <c r="J119" i="11"/>
  <c r="J258" i="11" s="1"/>
  <c r="J306" i="11" s="1"/>
  <c r="I119" i="11"/>
  <c r="I258" i="11" s="1"/>
  <c r="I306" i="11" s="1"/>
  <c r="H119" i="11"/>
  <c r="H258" i="11" s="1"/>
  <c r="H306" i="11"/>
  <c r="G119" i="11"/>
  <c r="G258" i="11"/>
  <c r="G306" i="11" s="1"/>
  <c r="F119" i="11"/>
  <c r="F258" i="11"/>
  <c r="F306" i="11" s="1"/>
  <c r="E119" i="11"/>
  <c r="E258" i="11"/>
  <c r="E306" i="11" s="1"/>
  <c r="D119" i="11"/>
  <c r="D258" i="11" s="1"/>
  <c r="D306" i="11" s="1"/>
  <c r="C119" i="11"/>
  <c r="C258" i="11" s="1"/>
  <c r="C306" i="11" s="1"/>
  <c r="B119" i="11"/>
  <c r="B258" i="11" s="1"/>
  <c r="B306" i="11" s="1"/>
  <c r="M118" i="11"/>
  <c r="M257" i="11" s="1"/>
  <c r="M305" i="11" s="1"/>
  <c r="L118" i="11"/>
  <c r="L257" i="11" s="1"/>
  <c r="L305" i="11"/>
  <c r="K118" i="11"/>
  <c r="K257" i="11"/>
  <c r="K305" i="11" s="1"/>
  <c r="J118" i="11"/>
  <c r="J257" i="11"/>
  <c r="J305" i="11" s="1"/>
  <c r="I118" i="11"/>
  <c r="I257" i="11"/>
  <c r="I305" i="11" s="1"/>
  <c r="H118" i="11"/>
  <c r="H257" i="11" s="1"/>
  <c r="H305" i="11" s="1"/>
  <c r="G118" i="11"/>
  <c r="G257" i="11" s="1"/>
  <c r="G305" i="11" s="1"/>
  <c r="F118" i="11"/>
  <c r="F257" i="11" s="1"/>
  <c r="F305" i="11" s="1"/>
  <c r="E118" i="11"/>
  <c r="E257" i="11" s="1"/>
  <c r="E305" i="11"/>
  <c r="D118" i="11"/>
  <c r="D257" i="11" s="1"/>
  <c r="D305" i="11" s="1"/>
  <c r="C118" i="11"/>
  <c r="C257" i="11"/>
  <c r="C305" i="11" s="1"/>
  <c r="B118" i="11"/>
  <c r="B257" i="11"/>
  <c r="B305" i="11" s="1"/>
  <c r="M117" i="11"/>
  <c r="M256" i="11"/>
  <c r="M304" i="11" s="1"/>
  <c r="L117" i="11"/>
  <c r="L256" i="11" s="1"/>
  <c r="L304" i="11" s="1"/>
  <c r="K117" i="11"/>
  <c r="K256" i="11" s="1"/>
  <c r="K304" i="11" s="1"/>
  <c r="J117" i="11"/>
  <c r="J256" i="11" s="1"/>
  <c r="J304" i="11" s="1"/>
  <c r="I117" i="11"/>
  <c r="I256" i="11" s="1"/>
  <c r="I304" i="11" s="1"/>
  <c r="H117" i="11"/>
  <c r="H256" i="11" s="1"/>
  <c r="H304" i="11" s="1"/>
  <c r="G117" i="11"/>
  <c r="G256" i="11"/>
  <c r="G304" i="11" s="1"/>
  <c r="F117" i="11"/>
  <c r="F256" i="11"/>
  <c r="F304" i="11" s="1"/>
  <c r="E117" i="11"/>
  <c r="E256" i="11"/>
  <c r="E304" i="11" s="1"/>
  <c r="D117" i="11"/>
  <c r="D256" i="11" s="1"/>
  <c r="D304" i="11" s="1"/>
  <c r="C117" i="11"/>
  <c r="C256" i="11" s="1"/>
  <c r="C304" i="11" s="1"/>
  <c r="B117" i="11"/>
  <c r="B256" i="11" s="1"/>
  <c r="B304" i="11" s="1"/>
  <c r="M116" i="11"/>
  <c r="M255" i="11" s="1"/>
  <c r="M303" i="11" s="1"/>
  <c r="L116" i="11"/>
  <c r="L255" i="11" s="1"/>
  <c r="L303" i="11"/>
  <c r="K116" i="11"/>
  <c r="K255" i="11"/>
  <c r="K303" i="11" s="1"/>
  <c r="J116" i="11"/>
  <c r="J255" i="11"/>
  <c r="J303" i="11" s="1"/>
  <c r="I116" i="11"/>
  <c r="I255" i="11"/>
  <c r="I303" i="11" s="1"/>
  <c r="H116" i="11"/>
  <c r="H255" i="11" s="1"/>
  <c r="H303" i="11" s="1"/>
  <c r="G116" i="11"/>
  <c r="G255" i="11" s="1"/>
  <c r="G303" i="11" s="1"/>
  <c r="F116" i="11"/>
  <c r="F255" i="11" s="1"/>
  <c r="F303" i="11" s="1"/>
  <c r="E116" i="11"/>
  <c r="E255" i="11" s="1"/>
  <c r="E303" i="11"/>
  <c r="D116" i="11"/>
  <c r="D255" i="11" s="1"/>
  <c r="D303" i="11" s="1"/>
  <c r="C116" i="11"/>
  <c r="C255" i="11"/>
  <c r="C303" i="11" s="1"/>
  <c r="B116" i="11"/>
  <c r="B255" i="11"/>
  <c r="B303" i="11" s="1"/>
  <c r="M115" i="11"/>
  <c r="M254" i="11"/>
  <c r="M302" i="11" s="1"/>
  <c r="L115" i="11"/>
  <c r="L254" i="11" s="1"/>
  <c r="L302" i="11" s="1"/>
  <c r="K115" i="11"/>
  <c r="K254" i="11"/>
  <c r="K302" i="11" s="1"/>
  <c r="J115" i="11"/>
  <c r="J254" i="11" s="1"/>
  <c r="J302" i="11" s="1"/>
  <c r="I115" i="11"/>
  <c r="I254" i="11" s="1"/>
  <c r="I302" i="11"/>
  <c r="H115" i="11"/>
  <c r="H254" i="11" s="1"/>
  <c r="H302" i="11" s="1"/>
  <c r="G115" i="11"/>
  <c r="G254" i="11"/>
  <c r="G302" i="11" s="1"/>
  <c r="F115" i="11"/>
  <c r="F254" i="11"/>
  <c r="F302" i="11" s="1"/>
  <c r="E115" i="11"/>
  <c r="E254" i="11"/>
  <c r="E302" i="11" s="1"/>
  <c r="D115" i="11"/>
  <c r="D254" i="11" s="1"/>
  <c r="D302" i="11" s="1"/>
  <c r="C115" i="11"/>
  <c r="C254" i="11"/>
  <c r="C302" i="11" s="1"/>
  <c r="B115" i="11"/>
  <c r="B254" i="11" s="1"/>
  <c r="B302" i="11" s="1"/>
  <c r="M114" i="11"/>
  <c r="M253" i="11" s="1"/>
  <c r="M301" i="11"/>
  <c r="L114" i="11"/>
  <c r="L253" i="11" s="1"/>
  <c r="L301" i="11" s="1"/>
  <c r="K114" i="11"/>
  <c r="K253" i="11"/>
  <c r="K301" i="11" s="1"/>
  <c r="J114" i="11"/>
  <c r="J253" i="11"/>
  <c r="J301" i="11" s="1"/>
  <c r="I114" i="11"/>
  <c r="I253" i="11"/>
  <c r="I301" i="11" s="1"/>
  <c r="H114" i="11"/>
  <c r="H253" i="11" s="1"/>
  <c r="H301" i="11" s="1"/>
  <c r="G114" i="11"/>
  <c r="G253" i="11"/>
  <c r="G301" i="11" s="1"/>
  <c r="G310" i="11" s="1"/>
  <c r="F114" i="11"/>
  <c r="F253" i="11" s="1"/>
  <c r="F301" i="11" s="1"/>
  <c r="E114" i="11"/>
  <c r="E253" i="11" s="1"/>
  <c r="E301" i="11"/>
  <c r="D114" i="11"/>
  <c r="D253" i="11" s="1"/>
  <c r="D301" i="11" s="1"/>
  <c r="C114" i="11"/>
  <c r="C253" i="11"/>
  <c r="C301" i="11" s="1"/>
  <c r="B114" i="11"/>
  <c r="B253" i="11"/>
  <c r="B301" i="11" s="1"/>
  <c r="M113" i="11"/>
  <c r="M252" i="11"/>
  <c r="M300" i="11" s="1"/>
  <c r="L113" i="11"/>
  <c r="L252" i="11" s="1"/>
  <c r="L300" i="11" s="1"/>
  <c r="K113" i="11"/>
  <c r="K252" i="11"/>
  <c r="K300" i="11" s="1"/>
  <c r="J113" i="11"/>
  <c r="J252" i="11" s="1"/>
  <c r="J300" i="11" s="1"/>
  <c r="I113" i="11"/>
  <c r="I252" i="11" s="1"/>
  <c r="I300" i="11"/>
  <c r="H113" i="11"/>
  <c r="H252" i="11" s="1"/>
  <c r="H300" i="11" s="1"/>
  <c r="G113" i="11"/>
  <c r="G252" i="11"/>
  <c r="G300" i="11" s="1"/>
  <c r="F113" i="11"/>
  <c r="F252" i="11"/>
  <c r="F300" i="11" s="1"/>
  <c r="E113" i="11"/>
  <c r="E252" i="11"/>
  <c r="E300" i="11" s="1"/>
  <c r="D113" i="11"/>
  <c r="D252" i="11" s="1"/>
  <c r="D300" i="11" s="1"/>
  <c r="C113" i="11"/>
  <c r="C252" i="11"/>
  <c r="C300" i="11" s="1"/>
  <c r="B113" i="11"/>
  <c r="B252" i="11" s="1"/>
  <c r="B300" i="11" s="1"/>
  <c r="M112" i="11"/>
  <c r="M251" i="11" s="1"/>
  <c r="M299" i="11"/>
  <c r="L112" i="11"/>
  <c r="L251" i="11" s="1"/>
  <c r="L299" i="11" s="1"/>
  <c r="K112" i="11"/>
  <c r="K251" i="11"/>
  <c r="K299" i="11" s="1"/>
  <c r="K310" i="11" s="1"/>
  <c r="J112" i="11"/>
  <c r="J251" i="11"/>
  <c r="J299" i="11" s="1"/>
  <c r="I112" i="11"/>
  <c r="I251" i="11"/>
  <c r="I299" i="11" s="1"/>
  <c r="H112" i="11"/>
  <c r="H251" i="11" s="1"/>
  <c r="H299" i="11" s="1"/>
  <c r="G112" i="11"/>
  <c r="G251" i="11"/>
  <c r="G299" i="11" s="1"/>
  <c r="F112" i="11"/>
  <c r="F251" i="11" s="1"/>
  <c r="F299" i="11" s="1"/>
  <c r="E112" i="11"/>
  <c r="E251" i="11" s="1"/>
  <c r="E299" i="11"/>
  <c r="D112" i="11"/>
  <c r="D251" i="11" s="1"/>
  <c r="D299" i="11" s="1"/>
  <c r="D310" i="11" s="1"/>
  <c r="C112" i="11"/>
  <c r="C251" i="11"/>
  <c r="C299" i="11" s="1"/>
  <c r="B112" i="11"/>
  <c r="B251" i="11"/>
  <c r="B299" i="11" s="1"/>
  <c r="M111" i="11"/>
  <c r="M250" i="11"/>
  <c r="M298" i="11" s="1"/>
  <c r="L111" i="11"/>
  <c r="L250" i="11" s="1"/>
  <c r="L298" i="11"/>
  <c r="K111" i="11"/>
  <c r="K250" i="11"/>
  <c r="K298" i="11" s="1"/>
  <c r="J111" i="11"/>
  <c r="J250" i="11" s="1"/>
  <c r="J298" i="11" s="1"/>
  <c r="J310" i="11" s="1"/>
  <c r="I111" i="11"/>
  <c r="I250" i="11"/>
  <c r="I298" i="11" s="1"/>
  <c r="H111" i="11"/>
  <c r="H250" i="11" s="1"/>
  <c r="H298" i="11"/>
  <c r="G111" i="11"/>
  <c r="G250" i="11" s="1"/>
  <c r="G298" i="11" s="1"/>
  <c r="F111" i="11"/>
  <c r="F250" i="11" s="1"/>
  <c r="F298" i="11" s="1"/>
  <c r="E111" i="11"/>
  <c r="E250" i="11"/>
  <c r="E298" i="11" s="1"/>
  <c r="D111" i="11"/>
  <c r="D250" i="11" s="1"/>
  <c r="D298" i="11"/>
  <c r="C111" i="11"/>
  <c r="C250" i="11" s="1"/>
  <c r="C298" i="11" s="1"/>
  <c r="C310" i="11"/>
  <c r="B111" i="11"/>
  <c r="B250" i="11" s="1"/>
  <c r="B298" i="11" s="1"/>
  <c r="M110" i="11"/>
  <c r="M249" i="11"/>
  <c r="M296" i="11" s="1"/>
  <c r="L110" i="11"/>
  <c r="L249" i="11" s="1"/>
  <c r="L296" i="11" s="1"/>
  <c r="K110" i="11"/>
  <c r="K249" i="11"/>
  <c r="K296" i="11" s="1"/>
  <c r="J110" i="11"/>
  <c r="J249" i="11" s="1"/>
  <c r="J296" i="11"/>
  <c r="I110" i="11"/>
  <c r="I249" i="11" s="1"/>
  <c r="I296" i="11" s="1"/>
  <c r="H110" i="11"/>
  <c r="H249" i="11"/>
  <c r="H296" i="11" s="1"/>
  <c r="G110" i="11"/>
  <c r="G249" i="11"/>
  <c r="G296" i="11"/>
  <c r="F110" i="11"/>
  <c r="F249" i="11"/>
  <c r="F296" i="11" s="1"/>
  <c r="E110" i="11"/>
  <c r="E249" i="11"/>
  <c r="E296" i="11" s="1"/>
  <c r="D110" i="11"/>
  <c r="D249" i="11" s="1"/>
  <c r="D296" i="11" s="1"/>
  <c r="C110" i="11"/>
  <c r="C249" i="11"/>
  <c r="C296" i="11" s="1"/>
  <c r="B110" i="11"/>
  <c r="B249" i="11" s="1"/>
  <c r="B296" i="11"/>
  <c r="M109" i="11"/>
  <c r="M248" i="11" s="1"/>
  <c r="M295" i="11" s="1"/>
  <c r="L109" i="11"/>
  <c r="L248" i="11"/>
  <c r="L295" i="11" s="1"/>
  <c r="K109" i="11"/>
  <c r="K248" i="11"/>
  <c r="K295" i="11"/>
  <c r="J109" i="11"/>
  <c r="J248" i="11"/>
  <c r="J295" i="11" s="1"/>
  <c r="I109" i="11"/>
  <c r="I248" i="11"/>
  <c r="I295" i="11" s="1"/>
  <c r="H109" i="11"/>
  <c r="H248" i="11" s="1"/>
  <c r="H295" i="11" s="1"/>
  <c r="G109" i="11"/>
  <c r="G248" i="11"/>
  <c r="G295" i="11" s="1"/>
  <c r="F109" i="11"/>
  <c r="F248" i="11" s="1"/>
  <c r="F295" i="11"/>
  <c r="E109" i="11"/>
  <c r="E248" i="11" s="1"/>
  <c r="E295" i="11" s="1"/>
  <c r="D109" i="11"/>
  <c r="D248" i="11"/>
  <c r="D295" i="11" s="1"/>
  <c r="C109" i="11"/>
  <c r="C248" i="11"/>
  <c r="C295" i="11"/>
  <c r="B109" i="11"/>
  <c r="B248" i="11"/>
  <c r="B295" i="11" s="1"/>
  <c r="M108" i="11"/>
  <c r="M247" i="11"/>
  <c r="M294" i="11" s="1"/>
  <c r="L108" i="11"/>
  <c r="L247" i="11" s="1"/>
  <c r="L294" i="11" s="1"/>
  <c r="K108" i="11"/>
  <c r="K247" i="11"/>
  <c r="K294" i="11" s="1"/>
  <c r="J108" i="11"/>
  <c r="J247" i="11" s="1"/>
  <c r="J294" i="11"/>
  <c r="I108" i="11"/>
  <c r="I247" i="11" s="1"/>
  <c r="I294" i="11" s="1"/>
  <c r="H108" i="11"/>
  <c r="H247" i="11"/>
  <c r="H294" i="11" s="1"/>
  <c r="G108" i="11"/>
  <c r="G247" i="11"/>
  <c r="G294" i="11"/>
  <c r="F108" i="11"/>
  <c r="F247" i="11"/>
  <c r="F294" i="11" s="1"/>
  <c r="E108" i="11"/>
  <c r="E247" i="11"/>
  <c r="E294" i="11" s="1"/>
  <c r="D108" i="11"/>
  <c r="D247" i="11" s="1"/>
  <c r="D294" i="11" s="1"/>
  <c r="C108" i="11"/>
  <c r="C247" i="11"/>
  <c r="C294" i="11" s="1"/>
  <c r="B108" i="11"/>
  <c r="B247" i="11" s="1"/>
  <c r="B294" i="11"/>
  <c r="M107" i="11"/>
  <c r="M246" i="11" s="1"/>
  <c r="M293" i="11" s="1"/>
  <c r="L107" i="11"/>
  <c r="L246" i="11"/>
  <c r="L293" i="11" s="1"/>
  <c r="K107" i="11"/>
  <c r="K246" i="11"/>
  <c r="K293" i="11"/>
  <c r="J107" i="11"/>
  <c r="J246" i="11"/>
  <c r="J293" i="11" s="1"/>
  <c r="I107" i="11"/>
  <c r="I246" i="11"/>
  <c r="I293" i="11" s="1"/>
  <c r="H107" i="11"/>
  <c r="H246" i="11" s="1"/>
  <c r="H293" i="11" s="1"/>
  <c r="G107" i="11"/>
  <c r="G246" i="11"/>
  <c r="G293" i="11" s="1"/>
  <c r="F107" i="11"/>
  <c r="F246" i="11" s="1"/>
  <c r="F293" i="11"/>
  <c r="E107" i="11"/>
  <c r="E246" i="11" s="1"/>
  <c r="E293" i="11" s="1"/>
  <c r="E297" i="11" s="1"/>
  <c r="D107" i="11"/>
  <c r="D246" i="11"/>
  <c r="D293" i="11" s="1"/>
  <c r="C107" i="11"/>
  <c r="C246" i="11"/>
  <c r="C293" i="11"/>
  <c r="B107" i="11"/>
  <c r="B246" i="11"/>
  <c r="B293" i="11" s="1"/>
  <c r="M106" i="11"/>
  <c r="M245" i="11"/>
  <c r="M292" i="11" s="1"/>
  <c r="L106" i="11"/>
  <c r="L245" i="11" s="1"/>
  <c r="L292" i="11" s="1"/>
  <c r="K106" i="11"/>
  <c r="K245" i="11"/>
  <c r="K292" i="11" s="1"/>
  <c r="J106" i="11"/>
  <c r="J245" i="11" s="1"/>
  <c r="J292" i="11"/>
  <c r="I106" i="11"/>
  <c r="I245" i="11" s="1"/>
  <c r="I292" i="11" s="1"/>
  <c r="H106" i="11"/>
  <c r="H245" i="11"/>
  <c r="H292" i="11" s="1"/>
  <c r="G106" i="11"/>
  <c r="G245" i="11"/>
  <c r="G292" i="11"/>
  <c r="F106" i="11"/>
  <c r="F245" i="11"/>
  <c r="F292" i="11" s="1"/>
  <c r="E106" i="11"/>
  <c r="E245" i="11"/>
  <c r="E292" i="11" s="1"/>
  <c r="D106" i="11"/>
  <c r="D245" i="11" s="1"/>
  <c r="D292" i="11" s="1"/>
  <c r="C106" i="11"/>
  <c r="C245" i="11"/>
  <c r="C292" i="11" s="1"/>
  <c r="B106" i="11"/>
  <c r="B245" i="11" s="1"/>
  <c r="B292" i="11"/>
  <c r="M105" i="11"/>
  <c r="M244" i="11" s="1"/>
  <c r="M291" i="11" s="1"/>
  <c r="L105" i="11"/>
  <c r="L244" i="11"/>
  <c r="L291" i="11" s="1"/>
  <c r="L297" i="11" s="1"/>
  <c r="K105" i="11"/>
  <c r="K244" i="11"/>
  <c r="K291" i="11"/>
  <c r="J105" i="11"/>
  <c r="J244" i="11"/>
  <c r="J291" i="11" s="1"/>
  <c r="I105" i="11"/>
  <c r="I244" i="11"/>
  <c r="I291" i="11" s="1"/>
  <c r="H105" i="11"/>
  <c r="H244" i="11" s="1"/>
  <c r="H291" i="11" s="1"/>
  <c r="G105" i="11"/>
  <c r="G244" i="11"/>
  <c r="G291" i="11" s="1"/>
  <c r="F105" i="11"/>
  <c r="F244" i="11" s="1"/>
  <c r="F291" i="11"/>
  <c r="E105" i="11"/>
  <c r="E244" i="11" s="1"/>
  <c r="E291" i="11" s="1"/>
  <c r="D105" i="11"/>
  <c r="D244" i="11"/>
  <c r="D291" i="11" s="1"/>
  <c r="C105" i="11"/>
  <c r="C244" i="11"/>
  <c r="C291" i="11"/>
  <c r="B105" i="11"/>
  <c r="B244" i="11"/>
  <c r="B291" i="11" s="1"/>
  <c r="M104" i="11"/>
  <c r="M243" i="11"/>
  <c r="M290" i="11" s="1"/>
  <c r="L104" i="11"/>
  <c r="L243" i="11" s="1"/>
  <c r="L290" i="11" s="1"/>
  <c r="K104" i="11"/>
  <c r="K243" i="11"/>
  <c r="K290" i="11" s="1"/>
  <c r="J104" i="11"/>
  <c r="J243" i="11" s="1"/>
  <c r="J290" i="11"/>
  <c r="I104" i="11"/>
  <c r="I243" i="11" s="1"/>
  <c r="I290" i="11" s="1"/>
  <c r="H104" i="11"/>
  <c r="H243" i="11"/>
  <c r="H290" i="11" s="1"/>
  <c r="G104" i="11"/>
  <c r="G243" i="11"/>
  <c r="G290" i="11"/>
  <c r="F104" i="11"/>
  <c r="F243" i="11"/>
  <c r="F290" i="11" s="1"/>
  <c r="E104" i="11"/>
  <c r="E243" i="11"/>
  <c r="E290" i="11" s="1"/>
  <c r="D104" i="11"/>
  <c r="D243" i="11" s="1"/>
  <c r="D290" i="11" s="1"/>
  <c r="C104" i="11"/>
  <c r="C243" i="11"/>
  <c r="C290" i="11" s="1"/>
  <c r="B104" i="11"/>
  <c r="B243" i="11"/>
  <c r="B290" i="11"/>
  <c r="M103" i="11"/>
  <c r="M242" i="11" s="1"/>
  <c r="M289" i="11"/>
  <c r="L103" i="11"/>
  <c r="L242" i="11" s="1"/>
  <c r="L289" i="11" s="1"/>
  <c r="K103" i="11"/>
  <c r="K242" i="11"/>
  <c r="K289" i="11" s="1"/>
  <c r="J103" i="11"/>
  <c r="J242" i="11"/>
  <c r="J289" i="11"/>
  <c r="I103" i="11"/>
  <c r="I242" i="11" s="1"/>
  <c r="I289" i="11"/>
  <c r="H103" i="11"/>
  <c r="H242" i="11" s="1"/>
  <c r="H289" i="11" s="1"/>
  <c r="G103" i="11"/>
  <c r="G242" i="11"/>
  <c r="G289" i="11" s="1"/>
  <c r="F103" i="11"/>
  <c r="F242" i="11"/>
  <c r="F289" i="11"/>
  <c r="E103" i="11"/>
  <c r="E242" i="11" s="1"/>
  <c r="E289" i="11"/>
  <c r="D103" i="11"/>
  <c r="D242" i="11" s="1"/>
  <c r="D289" i="11" s="1"/>
  <c r="C103" i="11"/>
  <c r="C242" i="11"/>
  <c r="C289" i="11" s="1"/>
  <c r="B103" i="11"/>
  <c r="B242" i="11"/>
  <c r="B289" i="11"/>
  <c r="M102" i="11"/>
  <c r="M241" i="11" s="1"/>
  <c r="M288" i="11"/>
  <c r="L102" i="11"/>
  <c r="L241" i="11" s="1"/>
  <c r="L288" i="11" s="1"/>
  <c r="K102" i="11"/>
  <c r="K241" i="11"/>
  <c r="K288" i="11" s="1"/>
  <c r="J102" i="11"/>
  <c r="J241" i="11"/>
  <c r="J288" i="11"/>
  <c r="I102" i="11"/>
  <c r="I241" i="11" s="1"/>
  <c r="I288" i="11"/>
  <c r="H102" i="11"/>
  <c r="H241" i="11" s="1"/>
  <c r="H288" i="11" s="1"/>
  <c r="G102" i="11"/>
  <c r="G241" i="11"/>
  <c r="G288" i="11" s="1"/>
  <c r="F102" i="11"/>
  <c r="F241" i="11"/>
  <c r="F288" i="11"/>
  <c r="E102" i="11"/>
  <c r="E241" i="11" s="1"/>
  <c r="E288" i="11"/>
  <c r="D102" i="11"/>
  <c r="D241" i="11" s="1"/>
  <c r="D288" i="11" s="1"/>
  <c r="C102" i="11"/>
  <c r="C241" i="11"/>
  <c r="C288" i="11" s="1"/>
  <c r="B102" i="11"/>
  <c r="B241" i="11"/>
  <c r="B288" i="11"/>
  <c r="M101" i="11"/>
  <c r="M240" i="11" s="1"/>
  <c r="M287" i="11"/>
  <c r="L101" i="11"/>
  <c r="L240" i="11" s="1"/>
  <c r="L287" i="11" s="1"/>
  <c r="K101" i="11"/>
  <c r="K240" i="11"/>
  <c r="K287" i="11" s="1"/>
  <c r="J101" i="11"/>
  <c r="J240" i="11"/>
  <c r="J287" i="11"/>
  <c r="I101" i="11"/>
  <c r="I240" i="11" s="1"/>
  <c r="I287" i="11"/>
  <c r="H101" i="11"/>
  <c r="H240" i="11" s="1"/>
  <c r="H287" i="11" s="1"/>
  <c r="G101" i="11"/>
  <c r="G240" i="11"/>
  <c r="G287" i="11" s="1"/>
  <c r="F101" i="11"/>
  <c r="F240" i="11"/>
  <c r="F287" i="11"/>
  <c r="E101" i="11"/>
  <c r="E240" i="11" s="1"/>
  <c r="E287" i="11"/>
  <c r="D101" i="11"/>
  <c r="D240" i="11" s="1"/>
  <c r="D287" i="11" s="1"/>
  <c r="C101" i="11"/>
  <c r="C240" i="11"/>
  <c r="C287" i="11" s="1"/>
  <c r="B101" i="11"/>
  <c r="B240" i="11"/>
  <c r="B287" i="11"/>
  <c r="M100" i="11"/>
  <c r="M239" i="11" s="1"/>
  <c r="M286" i="11"/>
  <c r="L100" i="11"/>
  <c r="L239" i="11" s="1"/>
  <c r="L286" i="11" s="1"/>
  <c r="K100" i="11"/>
  <c r="K239" i="11"/>
  <c r="K286" i="11" s="1"/>
  <c r="J100" i="11"/>
  <c r="J239" i="11"/>
  <c r="J286" i="11"/>
  <c r="I100" i="11"/>
  <c r="I239" i="11" s="1"/>
  <c r="I286" i="11"/>
  <c r="H100" i="11"/>
  <c r="H239" i="11" s="1"/>
  <c r="H286" i="11" s="1"/>
  <c r="G100" i="11"/>
  <c r="G239" i="11"/>
  <c r="G286" i="11" s="1"/>
  <c r="F100" i="11"/>
  <c r="F239" i="11"/>
  <c r="F286" i="11"/>
  <c r="E100" i="11"/>
  <c r="E239" i="11" s="1"/>
  <c r="E286" i="11"/>
  <c r="D100" i="11"/>
  <c r="D239" i="11" s="1"/>
  <c r="D286" i="11" s="1"/>
  <c r="C100" i="11"/>
  <c r="C239" i="11"/>
  <c r="C286" i="11" s="1"/>
  <c r="B100" i="11"/>
  <c r="B239" i="11"/>
  <c r="B286" i="11"/>
  <c r="M99" i="11"/>
  <c r="M238" i="11" s="1"/>
  <c r="L99" i="11"/>
  <c r="L238" i="11"/>
  <c r="K99" i="11"/>
  <c r="K238" i="11" s="1"/>
  <c r="J99" i="11"/>
  <c r="J238" i="11" s="1"/>
  <c r="I99" i="11"/>
  <c r="I238" i="11" s="1"/>
  <c r="H99" i="11"/>
  <c r="H238" i="11" s="1"/>
  <c r="G99" i="11"/>
  <c r="G238" i="11" s="1"/>
  <c r="F99" i="11"/>
  <c r="F238" i="11" s="1"/>
  <c r="E99" i="11"/>
  <c r="E238" i="11" s="1"/>
  <c r="D99" i="11"/>
  <c r="D238" i="11"/>
  <c r="C99" i="11"/>
  <c r="C238" i="11" s="1"/>
  <c r="C285" i="11" s="1"/>
  <c r="C297" i="11" s="1"/>
  <c r="B99" i="11"/>
  <c r="B23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L134" i="9"/>
  <c r="L276" i="9" s="1"/>
  <c r="L325" i="9" s="1"/>
  <c r="H134" i="9"/>
  <c r="H276" i="9" s="1"/>
  <c r="H325" i="9" s="1"/>
  <c r="D134" i="9"/>
  <c r="D276" i="9"/>
  <c r="D325" i="9" s="1"/>
  <c r="L133" i="9"/>
  <c r="L275" i="9"/>
  <c r="L324" i="9"/>
  <c r="H133" i="9"/>
  <c r="H275" i="9" s="1"/>
  <c r="H324" i="9" s="1"/>
  <c r="D133" i="9"/>
  <c r="D275" i="9" s="1"/>
  <c r="D324" i="9" s="1"/>
  <c r="L132" i="9"/>
  <c r="L274" i="9"/>
  <c r="L323" i="9" s="1"/>
  <c r="H132" i="9"/>
  <c r="H274" i="9"/>
  <c r="H323" i="9"/>
  <c r="D132" i="9"/>
  <c r="D274" i="9" s="1"/>
  <c r="D323" i="9" s="1"/>
  <c r="L131" i="9"/>
  <c r="L273" i="9" s="1"/>
  <c r="L322" i="9" s="1"/>
  <c r="H131" i="9"/>
  <c r="H273" i="9"/>
  <c r="H322" i="9" s="1"/>
  <c r="D131" i="9"/>
  <c r="D273" i="9"/>
  <c r="D322" i="9"/>
  <c r="L130" i="9"/>
  <c r="L272" i="9" s="1"/>
  <c r="L321" i="9" s="1"/>
  <c r="H130" i="9"/>
  <c r="H272" i="9" s="1"/>
  <c r="H321" i="9" s="1"/>
  <c r="D130" i="9"/>
  <c r="D272" i="9"/>
  <c r="D321" i="9" s="1"/>
  <c r="L129" i="9"/>
  <c r="L271" i="9"/>
  <c r="L320" i="9"/>
  <c r="H129" i="9"/>
  <c r="H271" i="9" s="1"/>
  <c r="H320" i="9" s="1"/>
  <c r="D129" i="9"/>
  <c r="D271" i="9" s="1"/>
  <c r="L128" i="9"/>
  <c r="L270" i="9"/>
  <c r="L319" i="9" s="1"/>
  <c r="H128" i="9"/>
  <c r="H270" i="9"/>
  <c r="H319" i="9"/>
  <c r="D128" i="9"/>
  <c r="D270" i="9" s="1"/>
  <c r="D319" i="9"/>
  <c r="L127" i="9"/>
  <c r="L269" i="9" s="1"/>
  <c r="L318" i="9" s="1"/>
  <c r="H127" i="9"/>
  <c r="H269" i="9"/>
  <c r="H318" i="9" s="1"/>
  <c r="D127" i="9"/>
  <c r="D269" i="9"/>
  <c r="D318" i="9" s="1"/>
  <c r="L126" i="9"/>
  <c r="L268" i="9" s="1"/>
  <c r="L317" i="9" s="1"/>
  <c r="H126" i="9"/>
  <c r="H268" i="9"/>
  <c r="H317" i="9" s="1"/>
  <c r="D126" i="9"/>
  <c r="D268" i="9"/>
  <c r="D317" i="9" s="1"/>
  <c r="L125" i="9"/>
  <c r="L267" i="9"/>
  <c r="L316" i="9"/>
  <c r="H125" i="9"/>
  <c r="H267" i="9" s="1"/>
  <c r="H316" i="9"/>
  <c r="D125" i="9"/>
  <c r="D267" i="9" s="1"/>
  <c r="D316" i="9" s="1"/>
  <c r="L124" i="9"/>
  <c r="L266" i="9"/>
  <c r="L315" i="9"/>
  <c r="H124" i="9"/>
  <c r="H266" i="9"/>
  <c r="H315" i="9" s="1"/>
  <c r="H326" i="9" s="1"/>
  <c r="D124" i="9"/>
  <c r="D266" i="9" s="1"/>
  <c r="D315" i="9"/>
  <c r="L123" i="9"/>
  <c r="L265" i="9"/>
  <c r="L314" i="9" s="1"/>
  <c r="H123" i="9"/>
  <c r="H265" i="9" s="1"/>
  <c r="H314" i="9" s="1"/>
  <c r="D123" i="9"/>
  <c r="D265" i="9"/>
  <c r="D314" i="9" s="1"/>
  <c r="L122" i="9"/>
  <c r="L264" i="9" s="1"/>
  <c r="L312" i="9" s="1"/>
  <c r="H122" i="9"/>
  <c r="H264" i="9"/>
  <c r="H312" i="9" s="1"/>
  <c r="D122" i="9"/>
  <c r="D264" i="9"/>
  <c r="D312" i="9"/>
  <c r="L121" i="9"/>
  <c r="L263" i="9" s="1"/>
  <c r="L311" i="9" s="1"/>
  <c r="H121" i="9"/>
  <c r="H263" i="9"/>
  <c r="H311" i="9" s="1"/>
  <c r="D121" i="9"/>
  <c r="D263" i="9"/>
  <c r="D311" i="9" s="1"/>
  <c r="L120" i="9"/>
  <c r="L262" i="9"/>
  <c r="L310" i="9"/>
  <c r="H120" i="9"/>
  <c r="H262" i="9" s="1"/>
  <c r="H310" i="9"/>
  <c r="D120" i="9"/>
  <c r="D262" i="9" s="1"/>
  <c r="D310" i="9" s="1"/>
  <c r="L119" i="9"/>
  <c r="L261" i="9"/>
  <c r="L309" i="9" s="1"/>
  <c r="H119" i="9"/>
  <c r="H261" i="9"/>
  <c r="H309" i="9" s="1"/>
  <c r="D119" i="9"/>
  <c r="D261" i="9" s="1"/>
  <c r="D309" i="9"/>
  <c r="L118" i="9"/>
  <c r="L260" i="9"/>
  <c r="L308" i="9" s="1"/>
  <c r="H118" i="9"/>
  <c r="H260" i="9"/>
  <c r="H308" i="9" s="1"/>
  <c r="D118" i="9"/>
  <c r="D260" i="9"/>
  <c r="D308" i="9"/>
  <c r="L117" i="9"/>
  <c r="L259" i="9" s="1"/>
  <c r="L307" i="9" s="1"/>
  <c r="H117" i="9"/>
  <c r="H259" i="9" s="1"/>
  <c r="H307" i="9" s="1"/>
  <c r="D117" i="9"/>
  <c r="D259" i="9"/>
  <c r="D307" i="9"/>
  <c r="L116" i="9"/>
  <c r="L258" i="9"/>
  <c r="L306" i="9"/>
  <c r="H116" i="9"/>
  <c r="H258" i="9" s="1"/>
  <c r="H306" i="9"/>
  <c r="D116" i="9"/>
  <c r="D258" i="9"/>
  <c r="D306" i="9" s="1"/>
  <c r="L115" i="9"/>
  <c r="L257" i="9" s="1"/>
  <c r="L305" i="9" s="1"/>
  <c r="H115" i="9"/>
  <c r="H257" i="9"/>
  <c r="H305" i="9" s="1"/>
  <c r="D115" i="9"/>
  <c r="D257" i="9" s="1"/>
  <c r="D305" i="9" s="1"/>
  <c r="L114" i="9"/>
  <c r="L256" i="9" s="1"/>
  <c r="L304" i="9" s="1"/>
  <c r="H114" i="9"/>
  <c r="H256" i="9" s="1"/>
  <c r="H304" i="9" s="1"/>
  <c r="D114" i="9"/>
  <c r="D256" i="9"/>
  <c r="D304" i="9"/>
  <c r="L113" i="9"/>
  <c r="L255" i="9" s="1"/>
  <c r="L303" i="9"/>
  <c r="H113" i="9"/>
  <c r="H255" i="9" s="1"/>
  <c r="H303" i="9" s="1"/>
  <c r="D113" i="9"/>
  <c r="D255" i="9"/>
  <c r="D303" i="9" s="1"/>
  <c r="L112" i="9"/>
  <c r="L254" i="9"/>
  <c r="L302" i="9" s="1"/>
  <c r="H112" i="9"/>
  <c r="H254" i="9" s="1"/>
  <c r="H302" i="9"/>
  <c r="D112" i="9"/>
  <c r="D254" i="9" s="1"/>
  <c r="D302" i="9" s="1"/>
  <c r="L111" i="9"/>
  <c r="L253" i="9"/>
  <c r="L301" i="9" s="1"/>
  <c r="H111" i="9"/>
  <c r="H253" i="9"/>
  <c r="H301" i="9"/>
  <c r="D111" i="9"/>
  <c r="D253" i="9"/>
  <c r="D301" i="9"/>
  <c r="L110" i="9"/>
  <c r="L252" i="9" s="1"/>
  <c r="L299" i="9" s="1"/>
  <c r="H110" i="9"/>
  <c r="H252" i="9" s="1"/>
  <c r="H299" i="9" s="1"/>
  <c r="D110" i="9"/>
  <c r="D252" i="9"/>
  <c r="D299" i="9"/>
  <c r="L109" i="9"/>
  <c r="L251" i="9"/>
  <c r="L298" i="9"/>
  <c r="H109" i="9"/>
  <c r="H251" i="9" s="1"/>
  <c r="H298" i="9"/>
  <c r="D109" i="9"/>
  <c r="D251" i="9"/>
  <c r="D298" i="9" s="1"/>
  <c r="L108" i="9"/>
  <c r="L250" i="9" s="1"/>
  <c r="L297" i="9" s="1"/>
  <c r="H108" i="9"/>
  <c r="H250" i="9"/>
  <c r="H297" i="9" s="1"/>
  <c r="D108" i="9"/>
  <c r="D250" i="9" s="1"/>
  <c r="D297" i="9" s="1"/>
  <c r="L107" i="9"/>
  <c r="L249" i="9" s="1"/>
  <c r="L296" i="9" s="1"/>
  <c r="H107" i="9"/>
  <c r="H249" i="9" s="1"/>
  <c r="H296" i="9" s="1"/>
  <c r="D107" i="9"/>
  <c r="D249" i="9"/>
  <c r="D296" i="9"/>
  <c r="L106" i="9"/>
  <c r="L248" i="9" s="1"/>
  <c r="L295" i="9"/>
  <c r="H106" i="9"/>
  <c r="H248" i="9" s="1"/>
  <c r="H295" i="9" s="1"/>
  <c r="D106" i="9"/>
  <c r="D248" i="9"/>
  <c r="D295" i="9" s="1"/>
  <c r="L105" i="9"/>
  <c r="L247" i="9"/>
  <c r="L294" i="9" s="1"/>
  <c r="H105" i="9"/>
  <c r="H247" i="9" s="1"/>
  <c r="H294" i="9"/>
  <c r="D105" i="9"/>
  <c r="D247" i="9" s="1"/>
  <c r="D294" i="9" s="1"/>
  <c r="L104" i="9"/>
  <c r="L246" i="9"/>
  <c r="L293" i="9" s="1"/>
  <c r="H104" i="9"/>
  <c r="H246" i="9"/>
  <c r="H293" i="9"/>
  <c r="D104" i="9"/>
  <c r="D246" i="9" s="1"/>
  <c r="D293" i="9" s="1"/>
  <c r="L103" i="9"/>
  <c r="L245" i="9"/>
  <c r="L292" i="9" s="1"/>
  <c r="H103" i="9"/>
  <c r="H245" i="9"/>
  <c r="H292" i="9" s="1"/>
  <c r="D103" i="9"/>
  <c r="D245" i="9"/>
  <c r="D292" i="9"/>
  <c r="L102" i="9"/>
  <c r="L244" i="9" s="1"/>
  <c r="L291" i="9"/>
  <c r="H102" i="9"/>
  <c r="H244" i="9" s="1"/>
  <c r="H291" i="9" s="1"/>
  <c r="D102" i="9"/>
  <c r="D244" i="9"/>
  <c r="D291" i="9" s="1"/>
  <c r="L101" i="9"/>
  <c r="L243" i="9"/>
  <c r="L290" i="9" s="1"/>
  <c r="L300" i="9" s="1"/>
  <c r="H101" i="9"/>
  <c r="H243" i="9" s="1"/>
  <c r="H290" i="9"/>
  <c r="D101" i="9"/>
  <c r="D243" i="9"/>
  <c r="D290" i="9" s="1"/>
  <c r="L100" i="9"/>
  <c r="L242" i="9"/>
  <c r="L289" i="9" s="1"/>
  <c r="H100" i="9"/>
  <c r="H242" i="9"/>
  <c r="H289" i="9"/>
  <c r="D100" i="9"/>
  <c r="D242" i="9" s="1"/>
  <c r="D289" i="9" s="1"/>
  <c r="L99" i="9"/>
  <c r="L241" i="9" s="1"/>
  <c r="L288" i="9" s="1"/>
  <c r="H99" i="9"/>
  <c r="H241" i="9"/>
  <c r="H288" i="9"/>
  <c r="D99" i="9"/>
  <c r="D241" i="9" s="1"/>
  <c r="D288" i="9" s="1"/>
  <c r="M229" i="9"/>
  <c r="L229" i="9"/>
  <c r="K229" i="9"/>
  <c r="J229" i="9"/>
  <c r="I229" i="9"/>
  <c r="H229" i="9"/>
  <c r="G229" i="9"/>
  <c r="F229" i="9"/>
  <c r="E229" i="9"/>
  <c r="D229" i="9"/>
  <c r="C229" i="9"/>
  <c r="B229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M134" i="9"/>
  <c r="M276" i="9"/>
  <c r="M325" i="9"/>
  <c r="K134" i="9"/>
  <c r="K276" i="9" s="1"/>
  <c r="K325" i="9"/>
  <c r="J134" i="9"/>
  <c r="J276" i="9" s="1"/>
  <c r="J325" i="9" s="1"/>
  <c r="I134" i="9"/>
  <c r="I276" i="9" s="1"/>
  <c r="I325" i="9" s="1"/>
  <c r="G134" i="9"/>
  <c r="G276" i="9"/>
  <c r="G325" i="9" s="1"/>
  <c r="F134" i="9"/>
  <c r="F276" i="9" s="1"/>
  <c r="F325" i="9"/>
  <c r="E134" i="9"/>
  <c r="E276" i="9" s="1"/>
  <c r="E325" i="9" s="1"/>
  <c r="C134" i="9"/>
  <c r="C276" i="9" s="1"/>
  <c r="C325" i="9" s="1"/>
  <c r="B134" i="9"/>
  <c r="B276" i="9"/>
  <c r="B325" i="9"/>
  <c r="M133" i="9"/>
  <c r="M275" i="9" s="1"/>
  <c r="M324" i="9" s="1"/>
  <c r="K133" i="9"/>
  <c r="K275" i="9" s="1"/>
  <c r="K324" i="9" s="1"/>
  <c r="J133" i="9"/>
  <c r="J275" i="9"/>
  <c r="J324" i="9" s="1"/>
  <c r="I133" i="9"/>
  <c r="I275" i="9"/>
  <c r="I324" i="9"/>
  <c r="G133" i="9"/>
  <c r="G275" i="9" s="1"/>
  <c r="G324" i="9"/>
  <c r="F133" i="9"/>
  <c r="F275" i="9" s="1"/>
  <c r="F324" i="9" s="1"/>
  <c r="E133" i="9"/>
  <c r="E275" i="9"/>
  <c r="E324" i="9" s="1"/>
  <c r="C133" i="9"/>
  <c r="C275" i="9"/>
  <c r="C324" i="9" s="1"/>
  <c r="B133" i="9"/>
  <c r="B275" i="9" s="1"/>
  <c r="B324" i="9" s="1"/>
  <c r="M132" i="9"/>
  <c r="M274" i="9"/>
  <c r="M323" i="9" s="1"/>
  <c r="K132" i="9"/>
  <c r="K274" i="9"/>
  <c r="K323" i="9" s="1"/>
  <c r="J132" i="9"/>
  <c r="J274" i="9"/>
  <c r="J323" i="9"/>
  <c r="I132" i="9"/>
  <c r="I274" i="9" s="1"/>
  <c r="I323" i="9"/>
  <c r="G132" i="9"/>
  <c r="G274" i="9" s="1"/>
  <c r="G323" i="9" s="1"/>
  <c r="F132" i="9"/>
  <c r="F274" i="9"/>
  <c r="F323" i="9"/>
  <c r="E132" i="9"/>
  <c r="E274" i="9"/>
  <c r="E323" i="9" s="1"/>
  <c r="C132" i="9"/>
  <c r="C274" i="9" s="1"/>
  <c r="C323" i="9"/>
  <c r="B132" i="9"/>
  <c r="B274" i="9"/>
  <c r="B323" i="9" s="1"/>
  <c r="M131" i="9"/>
  <c r="M273" i="9" s="1"/>
  <c r="M322" i="9" s="1"/>
  <c r="K131" i="9"/>
  <c r="K273" i="9"/>
  <c r="K322" i="9"/>
  <c r="J131" i="9"/>
  <c r="J273" i="9" s="1"/>
  <c r="J322" i="9" s="1"/>
  <c r="I131" i="9"/>
  <c r="I273" i="9" s="1"/>
  <c r="I322" i="9" s="1"/>
  <c r="G131" i="9"/>
  <c r="G273" i="9" s="1"/>
  <c r="G322" i="9" s="1"/>
  <c r="F131" i="9"/>
  <c r="F273" i="9"/>
  <c r="F322" i="9"/>
  <c r="E131" i="9"/>
  <c r="E273" i="9" s="1"/>
  <c r="E322" i="9"/>
  <c r="C131" i="9"/>
  <c r="C273" i="9" s="1"/>
  <c r="C322" i="9" s="1"/>
  <c r="B131" i="9"/>
  <c r="B273" i="9" s="1"/>
  <c r="B322" i="9" s="1"/>
  <c r="M130" i="9"/>
  <c r="M272" i="9"/>
  <c r="M321" i="9" s="1"/>
  <c r="K130" i="9"/>
  <c r="K272" i="9" s="1"/>
  <c r="K321" i="9"/>
  <c r="J130" i="9"/>
  <c r="J272" i="9" s="1"/>
  <c r="J321" i="9" s="1"/>
  <c r="I130" i="9"/>
  <c r="I272" i="9" s="1"/>
  <c r="I321" i="9" s="1"/>
  <c r="G130" i="9"/>
  <c r="G272" i="9"/>
  <c r="G321" i="9"/>
  <c r="F130" i="9"/>
  <c r="F272" i="9" s="1"/>
  <c r="F321" i="9" s="1"/>
  <c r="E130" i="9"/>
  <c r="E272" i="9" s="1"/>
  <c r="E321" i="9" s="1"/>
  <c r="C130" i="9"/>
  <c r="C272" i="9"/>
  <c r="C321" i="9" s="1"/>
  <c r="B130" i="9"/>
  <c r="B272" i="9"/>
  <c r="B321" i="9"/>
  <c r="M129" i="9"/>
  <c r="M271" i="9" s="1"/>
  <c r="M320" i="9"/>
  <c r="K129" i="9"/>
  <c r="K271" i="9" s="1"/>
  <c r="K320" i="9" s="1"/>
  <c r="J129" i="9"/>
  <c r="J271" i="9"/>
  <c r="J320" i="9" s="1"/>
  <c r="I129" i="9"/>
  <c r="I271" i="9"/>
  <c r="I320" i="9" s="1"/>
  <c r="G129" i="9"/>
  <c r="G271" i="9" s="1"/>
  <c r="G320" i="9" s="1"/>
  <c r="F129" i="9"/>
  <c r="F271" i="9"/>
  <c r="F320" i="9" s="1"/>
  <c r="E129" i="9"/>
  <c r="E271" i="9"/>
  <c r="E320" i="9" s="1"/>
  <c r="C129" i="9"/>
  <c r="C271" i="9"/>
  <c r="C320" i="9"/>
  <c r="B129" i="9"/>
  <c r="B271" i="9" s="1"/>
  <c r="B320" i="9"/>
  <c r="M128" i="9"/>
  <c r="M270" i="9" s="1"/>
  <c r="M319" i="9" s="1"/>
  <c r="K128" i="9"/>
  <c r="K270" i="9"/>
  <c r="K319" i="9"/>
  <c r="J128" i="9"/>
  <c r="J270" i="9"/>
  <c r="J319" i="9" s="1"/>
  <c r="I128" i="9"/>
  <c r="I270" i="9" s="1"/>
  <c r="I319" i="9"/>
  <c r="G128" i="9"/>
  <c r="G270" i="9"/>
  <c r="G319" i="9" s="1"/>
  <c r="F128" i="9"/>
  <c r="F270" i="9" s="1"/>
  <c r="F319" i="9" s="1"/>
  <c r="E128" i="9"/>
  <c r="E270" i="9"/>
  <c r="E319" i="9"/>
  <c r="C128" i="9"/>
  <c r="C270" i="9" s="1"/>
  <c r="C319" i="9" s="1"/>
  <c r="B128" i="9"/>
  <c r="B270" i="9" s="1"/>
  <c r="B319" i="9" s="1"/>
  <c r="M127" i="9"/>
  <c r="M269" i="9" s="1"/>
  <c r="M318" i="9" s="1"/>
  <c r="K127" i="9"/>
  <c r="K269" i="9"/>
  <c r="K318" i="9"/>
  <c r="J127" i="9"/>
  <c r="J269" i="9" s="1"/>
  <c r="J318" i="9"/>
  <c r="I127" i="9"/>
  <c r="I269" i="9" s="1"/>
  <c r="I318" i="9" s="1"/>
  <c r="G127" i="9"/>
  <c r="G269" i="9" s="1"/>
  <c r="G318" i="9" s="1"/>
  <c r="F127" i="9"/>
  <c r="F269" i="9"/>
  <c r="F318" i="9" s="1"/>
  <c r="E127" i="9"/>
  <c r="E269" i="9" s="1"/>
  <c r="E318" i="9"/>
  <c r="C127" i="9"/>
  <c r="C269" i="9" s="1"/>
  <c r="C318" i="9" s="1"/>
  <c r="B127" i="9"/>
  <c r="B269" i="9" s="1"/>
  <c r="B318" i="9" s="1"/>
  <c r="M126" i="9"/>
  <c r="M268" i="9" s="1"/>
  <c r="M317" i="9" s="1"/>
  <c r="K126" i="9"/>
  <c r="K268" i="9" s="1"/>
  <c r="K317" i="9" s="1"/>
  <c r="J126" i="9"/>
  <c r="J268" i="9" s="1"/>
  <c r="J317" i="9" s="1"/>
  <c r="I126" i="9"/>
  <c r="I268" i="9" s="1"/>
  <c r="I317" i="9" s="1"/>
  <c r="G126" i="9"/>
  <c r="G268" i="9"/>
  <c r="G317" i="9" s="1"/>
  <c r="F126" i="9"/>
  <c r="F268" i="9" s="1"/>
  <c r="F317" i="9" s="1"/>
  <c r="E126" i="9"/>
  <c r="E268" i="9" s="1"/>
  <c r="E317" i="9" s="1"/>
  <c r="C126" i="9"/>
  <c r="C268" i="9"/>
  <c r="C317" i="9" s="1"/>
  <c r="B126" i="9"/>
  <c r="B268" i="9" s="1"/>
  <c r="B317" i="9" s="1"/>
  <c r="M125" i="9"/>
  <c r="M267" i="9" s="1"/>
  <c r="M316" i="9" s="1"/>
  <c r="K125" i="9"/>
  <c r="K267" i="9"/>
  <c r="K316" i="9" s="1"/>
  <c r="J125" i="9"/>
  <c r="J267" i="9" s="1"/>
  <c r="J316" i="9" s="1"/>
  <c r="I125" i="9"/>
  <c r="I267" i="9"/>
  <c r="I316" i="9"/>
  <c r="G125" i="9"/>
  <c r="G267" i="9" s="1"/>
  <c r="G316" i="9" s="1"/>
  <c r="F125" i="9"/>
  <c r="F267" i="9"/>
  <c r="F316" i="9" s="1"/>
  <c r="E125" i="9"/>
  <c r="E267" i="9" s="1"/>
  <c r="E316" i="9" s="1"/>
  <c r="C125" i="9"/>
  <c r="C267" i="9" s="1"/>
  <c r="C316" i="9" s="1"/>
  <c r="B125" i="9"/>
  <c r="B267" i="9" s="1"/>
  <c r="B316" i="9"/>
  <c r="M124" i="9"/>
  <c r="M266" i="9" s="1"/>
  <c r="M315" i="9" s="1"/>
  <c r="K124" i="9"/>
  <c r="K266" i="9" s="1"/>
  <c r="K315" i="9" s="1"/>
  <c r="J124" i="9"/>
  <c r="J266" i="9"/>
  <c r="J315" i="9"/>
  <c r="I124" i="9"/>
  <c r="I266" i="9"/>
  <c r="I315" i="9"/>
  <c r="G124" i="9"/>
  <c r="G266" i="9"/>
  <c r="G315" i="9" s="1"/>
  <c r="F124" i="9"/>
  <c r="F266" i="9"/>
  <c r="F315" i="9"/>
  <c r="E124" i="9"/>
  <c r="E266" i="9"/>
  <c r="E315" i="9"/>
  <c r="C124" i="9"/>
  <c r="C266" i="9" s="1"/>
  <c r="C315" i="9"/>
  <c r="B124" i="9"/>
  <c r="B266" i="9"/>
  <c r="B315" i="9"/>
  <c r="M123" i="9"/>
  <c r="M265" i="9"/>
  <c r="M314" i="9"/>
  <c r="K123" i="9"/>
  <c r="K265" i="9"/>
  <c r="K314" i="9" s="1"/>
  <c r="J123" i="9"/>
  <c r="J265" i="9" s="1"/>
  <c r="J314" i="9" s="1"/>
  <c r="I123" i="9"/>
  <c r="I265" i="9" s="1"/>
  <c r="I314" i="9" s="1"/>
  <c r="G123" i="9"/>
  <c r="G265" i="9"/>
  <c r="G314" i="9"/>
  <c r="F123" i="9"/>
  <c r="F265" i="9"/>
  <c r="F314" i="9" s="1"/>
  <c r="E123" i="9"/>
  <c r="E265" i="9"/>
  <c r="E314" i="9"/>
  <c r="C123" i="9"/>
  <c r="C265" i="9"/>
  <c r="C314" i="9" s="1"/>
  <c r="B123" i="9"/>
  <c r="B265" i="9"/>
  <c r="B314" i="9"/>
  <c r="M122" i="9"/>
  <c r="M264" i="9"/>
  <c r="M312" i="9" s="1"/>
  <c r="K122" i="9"/>
  <c r="K264" i="9" s="1"/>
  <c r="K312" i="9" s="1"/>
  <c r="J122" i="9"/>
  <c r="I122" i="9"/>
  <c r="I264" i="9"/>
  <c r="I312" i="9" s="1"/>
  <c r="G122" i="9"/>
  <c r="G264" i="9" s="1"/>
  <c r="G312" i="9" s="1"/>
  <c r="F122" i="9"/>
  <c r="F264" i="9" s="1"/>
  <c r="F312" i="9" s="1"/>
  <c r="E122" i="9"/>
  <c r="E264" i="9"/>
  <c r="E312" i="9" s="1"/>
  <c r="C122" i="9"/>
  <c r="C264" i="9" s="1"/>
  <c r="C312" i="9" s="1"/>
  <c r="B122" i="9"/>
  <c r="B264" i="9"/>
  <c r="B312" i="9"/>
  <c r="M121" i="9"/>
  <c r="M263" i="9" s="1"/>
  <c r="M311" i="9" s="1"/>
  <c r="K121" i="9"/>
  <c r="K263" i="9"/>
  <c r="K311" i="9" s="1"/>
  <c r="J121" i="9"/>
  <c r="J263" i="9" s="1"/>
  <c r="J311" i="9" s="1"/>
  <c r="I121" i="9"/>
  <c r="I263" i="9" s="1"/>
  <c r="I311" i="9" s="1"/>
  <c r="G121" i="9"/>
  <c r="G263" i="9" s="1"/>
  <c r="G311" i="9"/>
  <c r="F121" i="9"/>
  <c r="F263" i="9" s="1"/>
  <c r="F311" i="9" s="1"/>
  <c r="E121" i="9"/>
  <c r="E263" i="9" s="1"/>
  <c r="E311" i="9" s="1"/>
  <c r="C121" i="9"/>
  <c r="C263" i="9"/>
  <c r="C311" i="9"/>
  <c r="B121" i="9"/>
  <c r="B263" i="9"/>
  <c r="B311" i="9"/>
  <c r="M120" i="9"/>
  <c r="M262" i="9"/>
  <c r="M310" i="9" s="1"/>
  <c r="K120" i="9"/>
  <c r="K262" i="9"/>
  <c r="K310" i="9"/>
  <c r="J120" i="9"/>
  <c r="J262" i="9"/>
  <c r="J310" i="9"/>
  <c r="I120" i="9"/>
  <c r="I262" i="9" s="1"/>
  <c r="I310" i="9"/>
  <c r="G120" i="9"/>
  <c r="G262" i="9"/>
  <c r="G310" i="9"/>
  <c r="F120" i="9"/>
  <c r="F262" i="9"/>
  <c r="F310" i="9"/>
  <c r="E120" i="9"/>
  <c r="E262" i="9"/>
  <c r="E310" i="9" s="1"/>
  <c r="C120" i="9"/>
  <c r="C262" i="9"/>
  <c r="C310" i="9" s="1"/>
  <c r="B120" i="9"/>
  <c r="B262" i="9"/>
  <c r="B310" i="9" s="1"/>
  <c r="M119" i="9"/>
  <c r="M261" i="9"/>
  <c r="M309" i="9" s="1"/>
  <c r="K119" i="9"/>
  <c r="K261" i="9"/>
  <c r="K309" i="9" s="1"/>
  <c r="J119" i="9"/>
  <c r="J261" i="9" s="1"/>
  <c r="J309" i="9"/>
  <c r="I119" i="9"/>
  <c r="I261" i="9"/>
  <c r="I309" i="9" s="1"/>
  <c r="G119" i="9"/>
  <c r="G261" i="9"/>
  <c r="G309" i="9" s="1"/>
  <c r="F119" i="9"/>
  <c r="F261" i="9"/>
  <c r="F309" i="9" s="1"/>
  <c r="E119" i="9"/>
  <c r="E261" i="9" s="1"/>
  <c r="E309" i="9" s="1"/>
  <c r="C119" i="9"/>
  <c r="C261" i="9" s="1"/>
  <c r="C309" i="9" s="1"/>
  <c r="B119" i="9"/>
  <c r="B261" i="9"/>
  <c r="B309" i="9" s="1"/>
  <c r="M118" i="9"/>
  <c r="M260" i="9" s="1"/>
  <c r="K118" i="9"/>
  <c r="K260" i="9" s="1"/>
  <c r="K308" i="9" s="1"/>
  <c r="J118" i="9"/>
  <c r="J260" i="9"/>
  <c r="J308" i="9" s="1"/>
  <c r="I118" i="9"/>
  <c r="I260" i="9" s="1"/>
  <c r="I308" i="9" s="1"/>
  <c r="G118" i="9"/>
  <c r="G260" i="9"/>
  <c r="G308" i="9"/>
  <c r="F118" i="9"/>
  <c r="F260" i="9" s="1"/>
  <c r="F308" i="9" s="1"/>
  <c r="E118" i="9"/>
  <c r="E260" i="9"/>
  <c r="E308" i="9" s="1"/>
  <c r="C118" i="9"/>
  <c r="C260" i="9" s="1"/>
  <c r="C308" i="9" s="1"/>
  <c r="B118" i="9"/>
  <c r="B260" i="9" s="1"/>
  <c r="B308" i="9" s="1"/>
  <c r="M117" i="9"/>
  <c r="M259" i="9" s="1"/>
  <c r="M307" i="9"/>
  <c r="K117" i="9"/>
  <c r="K259" i="9" s="1"/>
  <c r="K307" i="9" s="1"/>
  <c r="J117" i="9"/>
  <c r="J259" i="9" s="1"/>
  <c r="J307" i="9" s="1"/>
  <c r="I117" i="9"/>
  <c r="I259" i="9"/>
  <c r="I307" i="9"/>
  <c r="G117" i="9"/>
  <c r="G259" i="9"/>
  <c r="G307" i="9"/>
  <c r="F117" i="9"/>
  <c r="F259" i="9"/>
  <c r="F307" i="9" s="1"/>
  <c r="E117" i="9"/>
  <c r="E259" i="9"/>
  <c r="E307" i="9"/>
  <c r="C117" i="9"/>
  <c r="C259" i="9"/>
  <c r="C307" i="9"/>
  <c r="B117" i="9"/>
  <c r="B259" i="9" s="1"/>
  <c r="B307" i="9"/>
  <c r="M116" i="9"/>
  <c r="M258" i="9"/>
  <c r="M306" i="9"/>
  <c r="K116" i="9"/>
  <c r="K258" i="9"/>
  <c r="K306" i="9"/>
  <c r="J116" i="9"/>
  <c r="J258" i="9"/>
  <c r="J306" i="9" s="1"/>
  <c r="I116" i="9"/>
  <c r="I258" i="9"/>
  <c r="I306" i="9" s="1"/>
  <c r="G116" i="9"/>
  <c r="G258" i="9"/>
  <c r="G306" i="9" s="1"/>
  <c r="F116" i="9"/>
  <c r="F258" i="9"/>
  <c r="F306" i="9" s="1"/>
  <c r="E116" i="9"/>
  <c r="E258" i="9"/>
  <c r="C116" i="9"/>
  <c r="C258" i="9" s="1"/>
  <c r="C306" i="9"/>
  <c r="B116" i="9"/>
  <c r="B258" i="9"/>
  <c r="B306" i="9" s="1"/>
  <c r="M115" i="9"/>
  <c r="M257" i="9"/>
  <c r="M305" i="9" s="1"/>
  <c r="K115" i="9"/>
  <c r="K257" i="9"/>
  <c r="K305" i="9" s="1"/>
  <c r="J115" i="9"/>
  <c r="J257" i="9" s="1"/>
  <c r="J305" i="9" s="1"/>
  <c r="I115" i="9"/>
  <c r="I257" i="9" s="1"/>
  <c r="I305" i="9" s="1"/>
  <c r="G115" i="9"/>
  <c r="G257" i="9"/>
  <c r="G305" i="9" s="1"/>
  <c r="F115" i="9"/>
  <c r="F257" i="9" s="1"/>
  <c r="F305" i="9" s="1"/>
  <c r="E115" i="9"/>
  <c r="E257" i="9" s="1"/>
  <c r="E305" i="9" s="1"/>
  <c r="C115" i="9"/>
  <c r="C257" i="9"/>
  <c r="C305" i="9" s="1"/>
  <c r="B115" i="9"/>
  <c r="B257" i="9" s="1"/>
  <c r="B305" i="9" s="1"/>
  <c r="M114" i="9"/>
  <c r="M256" i="9"/>
  <c r="M304" i="9"/>
  <c r="K114" i="9"/>
  <c r="K256" i="9" s="1"/>
  <c r="K304" i="9" s="1"/>
  <c r="J114" i="9"/>
  <c r="J256" i="9"/>
  <c r="J304" i="9" s="1"/>
  <c r="I114" i="9"/>
  <c r="G114" i="9"/>
  <c r="G256" i="9" s="1"/>
  <c r="G304" i="9" s="1"/>
  <c r="F114" i="9"/>
  <c r="F256" i="9" s="1"/>
  <c r="F304" i="9"/>
  <c r="E114" i="9"/>
  <c r="E256" i="9" s="1"/>
  <c r="E304" i="9" s="1"/>
  <c r="C114" i="9"/>
  <c r="C256" i="9" s="1"/>
  <c r="C304" i="9" s="1"/>
  <c r="B114" i="9"/>
  <c r="B256" i="9"/>
  <c r="B304" i="9"/>
  <c r="M113" i="9"/>
  <c r="M255" i="9"/>
  <c r="M303" i="9"/>
  <c r="K113" i="9"/>
  <c r="K255" i="9"/>
  <c r="K303" i="9" s="1"/>
  <c r="J113" i="9"/>
  <c r="J255" i="9"/>
  <c r="J303" i="9"/>
  <c r="I113" i="9"/>
  <c r="I255" i="9"/>
  <c r="I303" i="9"/>
  <c r="G113" i="9"/>
  <c r="G255" i="9" s="1"/>
  <c r="G303" i="9"/>
  <c r="F113" i="9"/>
  <c r="F255" i="9"/>
  <c r="F303" i="9"/>
  <c r="E113" i="9"/>
  <c r="E255" i="9"/>
  <c r="E303" i="9"/>
  <c r="C113" i="9"/>
  <c r="C255" i="9"/>
  <c r="C303" i="9" s="1"/>
  <c r="B113" i="9"/>
  <c r="B255" i="9"/>
  <c r="B303" i="9" s="1"/>
  <c r="M112" i="9"/>
  <c r="M254" i="9"/>
  <c r="M302" i="9" s="1"/>
  <c r="K112" i="9"/>
  <c r="K254" i="9"/>
  <c r="K302" i="9" s="1"/>
  <c r="J112" i="9"/>
  <c r="J254" i="9"/>
  <c r="J302" i="9" s="1"/>
  <c r="I112" i="9"/>
  <c r="I254" i="9" s="1"/>
  <c r="I302" i="9"/>
  <c r="G112" i="9"/>
  <c r="G254" i="9"/>
  <c r="G302" i="9" s="1"/>
  <c r="F112" i="9"/>
  <c r="F254" i="9"/>
  <c r="F302" i="9" s="1"/>
  <c r="E112" i="9"/>
  <c r="E254" i="9"/>
  <c r="E302" i="9" s="1"/>
  <c r="C112" i="9"/>
  <c r="C254" i="9" s="1"/>
  <c r="C302" i="9" s="1"/>
  <c r="B112" i="9"/>
  <c r="B254" i="9" s="1"/>
  <c r="B302" i="9" s="1"/>
  <c r="M111" i="9"/>
  <c r="M253" i="9"/>
  <c r="M301" i="9" s="1"/>
  <c r="K111" i="9"/>
  <c r="K253" i="9"/>
  <c r="K301" i="9"/>
  <c r="J111" i="9"/>
  <c r="J253" i="9"/>
  <c r="J301" i="9"/>
  <c r="I111" i="9"/>
  <c r="I253" i="9" s="1"/>
  <c r="I301" i="9" s="1"/>
  <c r="G111" i="9"/>
  <c r="G253" i="9" s="1"/>
  <c r="G301" i="9" s="1"/>
  <c r="F111" i="9"/>
  <c r="F253" i="9"/>
  <c r="F301" i="9" s="1"/>
  <c r="E111" i="9"/>
  <c r="E253" i="9"/>
  <c r="E301" i="9" s="1"/>
  <c r="C111" i="9"/>
  <c r="C253" i="9" s="1"/>
  <c r="C301" i="9" s="1"/>
  <c r="B111" i="9"/>
  <c r="B253" i="9"/>
  <c r="B301" i="9"/>
  <c r="M110" i="9"/>
  <c r="M252" i="9"/>
  <c r="M299" i="9" s="1"/>
  <c r="K110" i="9"/>
  <c r="K252" i="9"/>
  <c r="K299" i="9"/>
  <c r="J110" i="9"/>
  <c r="J252" i="9" s="1"/>
  <c r="J299" i="9" s="1"/>
  <c r="I110" i="9"/>
  <c r="I252" i="9" s="1"/>
  <c r="G110" i="9"/>
  <c r="G252" i="9" s="1"/>
  <c r="G299" i="9" s="1"/>
  <c r="F110" i="9"/>
  <c r="F252" i="9" s="1"/>
  <c r="F299" i="9" s="1"/>
  <c r="E110" i="9"/>
  <c r="E252" i="9" s="1"/>
  <c r="E299" i="9" s="1"/>
  <c r="C110" i="9"/>
  <c r="C252" i="9" s="1"/>
  <c r="C299" i="9" s="1"/>
  <c r="B110" i="9"/>
  <c r="B252" i="9" s="1"/>
  <c r="B299" i="9" s="1"/>
  <c r="M109" i="9"/>
  <c r="M251" i="9"/>
  <c r="M298" i="9"/>
  <c r="K109" i="9"/>
  <c r="K251" i="9"/>
  <c r="K298" i="9"/>
  <c r="J109" i="9"/>
  <c r="J251" i="9"/>
  <c r="J298" i="9" s="1"/>
  <c r="I109" i="9"/>
  <c r="I251" i="9" s="1"/>
  <c r="I298" i="9" s="1"/>
  <c r="G109" i="9"/>
  <c r="G251" i="9"/>
  <c r="G298" i="9"/>
  <c r="F109" i="9"/>
  <c r="F251" i="9" s="1"/>
  <c r="F298" i="9"/>
  <c r="E109" i="9"/>
  <c r="E251" i="9" s="1"/>
  <c r="E298" i="9" s="1"/>
  <c r="C109" i="9"/>
  <c r="C251" i="9"/>
  <c r="C298" i="9"/>
  <c r="B109" i="9"/>
  <c r="B251" i="9"/>
  <c r="B298" i="9"/>
  <c r="M108" i="9"/>
  <c r="M250" i="9"/>
  <c r="M297" i="9" s="1"/>
  <c r="K108" i="9"/>
  <c r="K250" i="9"/>
  <c r="K297" i="9" s="1"/>
  <c r="J108" i="9"/>
  <c r="J250" i="9"/>
  <c r="J297" i="9"/>
  <c r="I108" i="9"/>
  <c r="I250" i="9"/>
  <c r="I297" i="9" s="1"/>
  <c r="G108" i="9"/>
  <c r="G250" i="9" s="1"/>
  <c r="G297" i="9"/>
  <c r="F108" i="9"/>
  <c r="F250" i="9"/>
  <c r="F297" i="9"/>
  <c r="E108" i="9"/>
  <c r="E250" i="9"/>
  <c r="E297" i="9" s="1"/>
  <c r="C108" i="9"/>
  <c r="C250" i="9"/>
  <c r="C297" i="9" s="1"/>
  <c r="B108" i="9"/>
  <c r="B250" i="9"/>
  <c r="B297" i="9" s="1"/>
  <c r="M107" i="9"/>
  <c r="M249" i="9" s="1"/>
  <c r="M296" i="9" s="1"/>
  <c r="K107" i="9"/>
  <c r="K249" i="9"/>
  <c r="K296" i="9" s="1"/>
  <c r="J107" i="9"/>
  <c r="J249" i="9"/>
  <c r="J296" i="9" s="1"/>
  <c r="I107" i="9"/>
  <c r="I249" i="9" s="1"/>
  <c r="I296" i="9" s="1"/>
  <c r="G107" i="9"/>
  <c r="G249" i="9"/>
  <c r="G296" i="9" s="1"/>
  <c r="F107" i="9"/>
  <c r="F249" i="9"/>
  <c r="F296" i="9" s="1"/>
  <c r="E107" i="9"/>
  <c r="E249" i="9"/>
  <c r="E296" i="9"/>
  <c r="C107" i="9"/>
  <c r="C249" i="9" s="1"/>
  <c r="C296" i="9" s="1"/>
  <c r="B107" i="9"/>
  <c r="B249" i="9" s="1"/>
  <c r="B296" i="9" s="1"/>
  <c r="M106" i="9"/>
  <c r="M248" i="9" s="1"/>
  <c r="M295" i="9" s="1"/>
  <c r="K106" i="9"/>
  <c r="K248" i="9" s="1"/>
  <c r="K295" i="9" s="1"/>
  <c r="J106" i="9"/>
  <c r="J248" i="9" s="1"/>
  <c r="J295" i="9" s="1"/>
  <c r="I106" i="9"/>
  <c r="I248" i="9" s="1"/>
  <c r="I295" i="9" s="1"/>
  <c r="G106" i="9"/>
  <c r="G248" i="9" s="1"/>
  <c r="G295" i="9" s="1"/>
  <c r="F106" i="9"/>
  <c r="F248" i="9"/>
  <c r="F295" i="9"/>
  <c r="E106" i="9"/>
  <c r="E248" i="9"/>
  <c r="E295" i="9"/>
  <c r="C106" i="9"/>
  <c r="C248" i="9"/>
  <c r="C295" i="9" s="1"/>
  <c r="B106" i="9"/>
  <c r="B248" i="9" s="1"/>
  <c r="B295" i="9" s="1"/>
  <c r="M105" i="9"/>
  <c r="M247" i="9"/>
  <c r="M294" i="9"/>
  <c r="K105" i="9"/>
  <c r="K247" i="9" s="1"/>
  <c r="K294" i="9"/>
  <c r="J105" i="9"/>
  <c r="J247" i="9" s="1"/>
  <c r="J294" i="9" s="1"/>
  <c r="I105" i="9"/>
  <c r="I247" i="9"/>
  <c r="I294" i="9"/>
  <c r="G105" i="9"/>
  <c r="G247" i="9"/>
  <c r="G294" i="9"/>
  <c r="F105" i="9"/>
  <c r="F247" i="9"/>
  <c r="F294" i="9" s="1"/>
  <c r="E105" i="9"/>
  <c r="E247" i="9"/>
  <c r="E294" i="9" s="1"/>
  <c r="C105" i="9"/>
  <c r="C247" i="9"/>
  <c r="C294" i="9"/>
  <c r="B105" i="9"/>
  <c r="B247" i="9"/>
  <c r="B294" i="9" s="1"/>
  <c r="M104" i="9"/>
  <c r="M246" i="9" s="1"/>
  <c r="M293" i="9"/>
  <c r="K104" i="9"/>
  <c r="K246" i="9"/>
  <c r="K293" i="9"/>
  <c r="J104" i="9"/>
  <c r="J246" i="9"/>
  <c r="J293" i="9" s="1"/>
  <c r="I104" i="9"/>
  <c r="I246" i="9"/>
  <c r="I293" i="9" s="1"/>
  <c r="G104" i="9"/>
  <c r="G246" i="9"/>
  <c r="G293" i="9" s="1"/>
  <c r="F104" i="9"/>
  <c r="F246" i="9" s="1"/>
  <c r="F293" i="9" s="1"/>
  <c r="E104" i="9"/>
  <c r="E246" i="9"/>
  <c r="E293" i="9" s="1"/>
  <c r="C104" i="9"/>
  <c r="C246" i="9"/>
  <c r="C293" i="9" s="1"/>
  <c r="C300" i="9" s="1"/>
  <c r="B104" i="9"/>
  <c r="B246" i="9" s="1"/>
  <c r="B293" i="9" s="1"/>
  <c r="M103" i="9"/>
  <c r="M245" i="9"/>
  <c r="M292" i="9" s="1"/>
  <c r="K103" i="9"/>
  <c r="K245" i="9"/>
  <c r="K292" i="9" s="1"/>
  <c r="J103" i="9"/>
  <c r="J245" i="9"/>
  <c r="J292" i="9"/>
  <c r="I103" i="9"/>
  <c r="I245" i="9" s="1"/>
  <c r="I292" i="9" s="1"/>
  <c r="G103" i="9"/>
  <c r="G245" i="9" s="1"/>
  <c r="G292" i="9" s="1"/>
  <c r="F103" i="9"/>
  <c r="F245" i="9" s="1"/>
  <c r="F292" i="9" s="1"/>
  <c r="E103" i="9"/>
  <c r="E245" i="9" s="1"/>
  <c r="E292" i="9" s="1"/>
  <c r="C103" i="9"/>
  <c r="C245" i="9" s="1"/>
  <c r="C292" i="9" s="1"/>
  <c r="B103" i="9"/>
  <c r="B245" i="9" s="1"/>
  <c r="B292" i="9" s="1"/>
  <c r="M102" i="9"/>
  <c r="M244" i="9" s="1"/>
  <c r="M291" i="9" s="1"/>
  <c r="K102" i="9"/>
  <c r="K244" i="9"/>
  <c r="K291" i="9"/>
  <c r="J102" i="9"/>
  <c r="J244" i="9"/>
  <c r="J291" i="9"/>
  <c r="I102" i="9"/>
  <c r="I244" i="9"/>
  <c r="I291" i="9" s="1"/>
  <c r="G102" i="9"/>
  <c r="G244" i="9" s="1"/>
  <c r="F102" i="9"/>
  <c r="F244" i="9"/>
  <c r="F291" i="9"/>
  <c r="E102" i="9"/>
  <c r="E244" i="9" s="1"/>
  <c r="E291" i="9"/>
  <c r="C102" i="9"/>
  <c r="C244" i="9" s="1"/>
  <c r="C291" i="9" s="1"/>
  <c r="B102" i="9"/>
  <c r="B244" i="9"/>
  <c r="B291" i="9"/>
  <c r="M101" i="9"/>
  <c r="M243" i="9"/>
  <c r="M290" i="9"/>
  <c r="K101" i="9"/>
  <c r="K243" i="9"/>
  <c r="K290" i="9" s="1"/>
  <c r="J101" i="9"/>
  <c r="J243" i="9"/>
  <c r="J290" i="9" s="1"/>
  <c r="I101" i="9"/>
  <c r="I243" i="9"/>
  <c r="I290" i="9"/>
  <c r="G101" i="9"/>
  <c r="G243" i="9"/>
  <c r="G290" i="9" s="1"/>
  <c r="F101" i="9"/>
  <c r="F243" i="9" s="1"/>
  <c r="F290" i="9"/>
  <c r="E101" i="9"/>
  <c r="E243" i="9"/>
  <c r="E290" i="9"/>
  <c r="C101" i="9"/>
  <c r="C243" i="9"/>
  <c r="C290" i="9" s="1"/>
  <c r="B101" i="9"/>
  <c r="B243" i="9"/>
  <c r="B290" i="9" s="1"/>
  <c r="M100" i="9"/>
  <c r="M242" i="9"/>
  <c r="M289" i="9" s="1"/>
  <c r="M300" i="9" s="1"/>
  <c r="K100" i="9"/>
  <c r="K242" i="9" s="1"/>
  <c r="K289" i="9" s="1"/>
  <c r="J100" i="9"/>
  <c r="J242" i="9"/>
  <c r="J289" i="9" s="1"/>
  <c r="I100" i="9"/>
  <c r="I242" i="9"/>
  <c r="I289" i="9" s="1"/>
  <c r="G100" i="9"/>
  <c r="G242" i="9" s="1"/>
  <c r="G289" i="9" s="1"/>
  <c r="F100" i="9"/>
  <c r="F242" i="9"/>
  <c r="E100" i="9"/>
  <c r="E242" i="9"/>
  <c r="E289" i="9" s="1"/>
  <c r="C100" i="9"/>
  <c r="C242" i="9"/>
  <c r="C289" i="9"/>
  <c r="B100" i="9"/>
  <c r="B242" i="9" s="1"/>
  <c r="B289" i="9" s="1"/>
  <c r="M99" i="9"/>
  <c r="M241" i="9" s="1"/>
  <c r="K99" i="9"/>
  <c r="K241" i="9"/>
  <c r="J99" i="9"/>
  <c r="J241" i="9"/>
  <c r="I99" i="9"/>
  <c r="I241" i="9"/>
  <c r="G99" i="9"/>
  <c r="G241" i="9" s="1"/>
  <c r="F99" i="9"/>
  <c r="F241" i="9"/>
  <c r="E99" i="9"/>
  <c r="E241" i="9"/>
  <c r="C99" i="9"/>
  <c r="C241" i="9"/>
  <c r="B99" i="9"/>
  <c r="B241" i="9" s="1"/>
  <c r="M88" i="9"/>
  <c r="L88" i="9"/>
  <c r="K88" i="9"/>
  <c r="J88" i="9"/>
  <c r="I88" i="9"/>
  <c r="H88" i="9"/>
  <c r="G88" i="9"/>
  <c r="F88" i="9"/>
  <c r="E88" i="9"/>
  <c r="D88" i="9"/>
  <c r="C88" i="9"/>
  <c r="B88" i="9"/>
  <c r="M41" i="9"/>
  <c r="L41" i="9"/>
  <c r="K41" i="9"/>
  <c r="J41" i="9"/>
  <c r="I41" i="9"/>
  <c r="H41" i="9"/>
  <c r="G41" i="9"/>
  <c r="F41" i="9"/>
  <c r="E41" i="9"/>
  <c r="D41" i="9"/>
  <c r="C41" i="9"/>
  <c r="B41" i="9"/>
  <c r="K120" i="8"/>
  <c r="K259" i="8"/>
  <c r="K306" i="8"/>
  <c r="M274" i="8"/>
  <c r="H274" i="8"/>
  <c r="C274" i="8"/>
  <c r="K118" i="8"/>
  <c r="K257" i="8" s="1"/>
  <c r="K304" i="8" s="1"/>
  <c r="F118" i="8"/>
  <c r="F257" i="8" s="1"/>
  <c r="F304" i="8" s="1"/>
  <c r="L117" i="8"/>
  <c r="L256" i="8" s="1"/>
  <c r="L303" i="8" s="1"/>
  <c r="G117" i="8"/>
  <c r="G256" i="8" s="1"/>
  <c r="G303" i="8" s="1"/>
  <c r="B117" i="8"/>
  <c r="B256" i="8" s="1"/>
  <c r="B303" i="8" s="1"/>
  <c r="I116" i="8"/>
  <c r="I255" i="8" s="1"/>
  <c r="I302" i="8" s="1"/>
  <c r="D116" i="8"/>
  <c r="D255" i="8" s="1"/>
  <c r="D302" i="8" s="1"/>
  <c r="J115" i="8"/>
  <c r="J254" i="8"/>
  <c r="J301" i="8"/>
  <c r="E115" i="8"/>
  <c r="E254" i="8"/>
  <c r="E301" i="8"/>
  <c r="K114" i="8"/>
  <c r="K253" i="8"/>
  <c r="K300" i="8" s="1"/>
  <c r="F114" i="8"/>
  <c r="F253" i="8"/>
  <c r="F300" i="8" s="1"/>
  <c r="L113" i="8"/>
  <c r="L252" i="8"/>
  <c r="L299" i="8" s="1"/>
  <c r="G113" i="8"/>
  <c r="G252" i="8" s="1"/>
  <c r="G299" i="8" s="1"/>
  <c r="B113" i="8"/>
  <c r="B252" i="8" s="1"/>
  <c r="B299" i="8" s="1"/>
  <c r="I112" i="8"/>
  <c r="I251" i="8" s="1"/>
  <c r="I298" i="8" s="1"/>
  <c r="D112" i="8"/>
  <c r="D251" i="8"/>
  <c r="D298" i="8"/>
  <c r="J111" i="8"/>
  <c r="J250" i="8"/>
  <c r="J297" i="8"/>
  <c r="E111" i="8"/>
  <c r="E250" i="8"/>
  <c r="E297" i="8" s="1"/>
  <c r="K110" i="8"/>
  <c r="K249" i="8"/>
  <c r="K295" i="8" s="1"/>
  <c r="F110" i="8"/>
  <c r="F249" i="8"/>
  <c r="F295" i="8" s="1"/>
  <c r="L109" i="8"/>
  <c r="L248" i="8"/>
  <c r="L294" i="8"/>
  <c r="G109" i="8"/>
  <c r="G248" i="8" s="1"/>
  <c r="G294" i="8" s="1"/>
  <c r="B109" i="8"/>
  <c r="B248" i="8" s="1"/>
  <c r="B294" i="8" s="1"/>
  <c r="I108" i="8"/>
  <c r="I247" i="8"/>
  <c r="I293" i="8"/>
  <c r="D108" i="8"/>
  <c r="D247" i="8"/>
  <c r="D293" i="8"/>
  <c r="J107" i="8"/>
  <c r="J246" i="8"/>
  <c r="J292" i="8" s="1"/>
  <c r="E107" i="8"/>
  <c r="E246" i="8"/>
  <c r="E292" i="8" s="1"/>
  <c r="K106" i="8"/>
  <c r="K245" i="8"/>
  <c r="K291" i="8" s="1"/>
  <c r="F106" i="8"/>
  <c r="F245" i="8" s="1"/>
  <c r="F291" i="8" s="1"/>
  <c r="L105" i="8"/>
  <c r="L244" i="8" s="1"/>
  <c r="G105" i="8"/>
  <c r="G244" i="8" s="1"/>
  <c r="G290" i="8" s="1"/>
  <c r="B105" i="8"/>
  <c r="B244" i="8"/>
  <c r="B290" i="8"/>
  <c r="I104" i="8"/>
  <c r="I243" i="8"/>
  <c r="I289" i="8"/>
  <c r="D104" i="8"/>
  <c r="D243" i="8"/>
  <c r="D289" i="8" s="1"/>
  <c r="J103" i="8"/>
  <c r="J242" i="8"/>
  <c r="J288" i="8" s="1"/>
  <c r="E103" i="8"/>
  <c r="E242" i="8"/>
  <c r="E288" i="8" s="1"/>
  <c r="K102" i="8"/>
  <c r="K241" i="8"/>
  <c r="K287" i="8"/>
  <c r="F102" i="8"/>
  <c r="F241" i="8" s="1"/>
  <c r="F287" i="8" s="1"/>
  <c r="L101" i="8"/>
  <c r="L240" i="8" s="1"/>
  <c r="L286" i="8" s="1"/>
  <c r="G101" i="8"/>
  <c r="G240" i="8"/>
  <c r="G286" i="8"/>
  <c r="B101" i="8"/>
  <c r="B240" i="8"/>
  <c r="B286" i="8"/>
  <c r="I100" i="8"/>
  <c r="I239" i="8"/>
  <c r="I285" i="8" s="1"/>
  <c r="D100" i="8"/>
  <c r="D239" i="8"/>
  <c r="D285" i="8" s="1"/>
  <c r="M228" i="8"/>
  <c r="L228" i="8"/>
  <c r="K228" i="8"/>
  <c r="J228" i="8"/>
  <c r="I228" i="8"/>
  <c r="H228" i="8"/>
  <c r="G228" i="8"/>
  <c r="F228" i="8"/>
  <c r="E228" i="8"/>
  <c r="D228" i="8"/>
  <c r="C228" i="8"/>
  <c r="B228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M135" i="8"/>
  <c r="H135" i="8"/>
  <c r="C135" i="8"/>
  <c r="L134" i="8"/>
  <c r="L273" i="8"/>
  <c r="L321" i="8"/>
  <c r="K134" i="8"/>
  <c r="K273" i="8" s="1"/>
  <c r="K321" i="8" s="1"/>
  <c r="J134" i="8"/>
  <c r="J273" i="8" s="1"/>
  <c r="J321" i="8" s="1"/>
  <c r="I134" i="8"/>
  <c r="I273" i="8"/>
  <c r="I321" i="8"/>
  <c r="G134" i="8"/>
  <c r="G273" i="8"/>
  <c r="G321" i="8"/>
  <c r="F134" i="8"/>
  <c r="F273" i="8"/>
  <c r="F321" i="8" s="1"/>
  <c r="E134" i="8"/>
  <c r="E273" i="8"/>
  <c r="E321" i="8" s="1"/>
  <c r="D134" i="8"/>
  <c r="D273" i="8"/>
  <c r="D321" i="8" s="1"/>
  <c r="B134" i="8"/>
  <c r="B273" i="8" s="1"/>
  <c r="B321" i="8" s="1"/>
  <c r="L133" i="8"/>
  <c r="L272" i="8" s="1"/>
  <c r="L320" i="8" s="1"/>
  <c r="K133" i="8"/>
  <c r="K272" i="8" s="1"/>
  <c r="K320" i="8" s="1"/>
  <c r="J133" i="8"/>
  <c r="J272" i="8"/>
  <c r="J320" i="8"/>
  <c r="I133" i="8"/>
  <c r="I272" i="8" s="1"/>
  <c r="I320" i="8" s="1"/>
  <c r="G133" i="8"/>
  <c r="G272" i="8" s="1"/>
  <c r="G320" i="8" s="1"/>
  <c r="F133" i="8"/>
  <c r="F272" i="8"/>
  <c r="F320" i="8" s="1"/>
  <c r="E133" i="8"/>
  <c r="E272" i="8"/>
  <c r="E320" i="8" s="1"/>
  <c r="D133" i="8"/>
  <c r="D272" i="8"/>
  <c r="D320" i="8"/>
  <c r="B133" i="8"/>
  <c r="B272" i="8" s="1"/>
  <c r="B320" i="8" s="1"/>
  <c r="B322" i="8" s="1"/>
  <c r="L132" i="8"/>
  <c r="L271" i="8" s="1"/>
  <c r="L319" i="8" s="1"/>
  <c r="K132" i="8"/>
  <c r="K271" i="8"/>
  <c r="K319" i="8"/>
  <c r="J132" i="8"/>
  <c r="J271" i="8" s="1"/>
  <c r="J319" i="8" s="1"/>
  <c r="I132" i="8"/>
  <c r="I271" i="8" s="1"/>
  <c r="I319" i="8" s="1"/>
  <c r="G132" i="8"/>
  <c r="G271" i="8"/>
  <c r="G319" i="8" s="1"/>
  <c r="F132" i="8"/>
  <c r="F271" i="8"/>
  <c r="F319" i="8" s="1"/>
  <c r="E132" i="8"/>
  <c r="E271" i="8" s="1"/>
  <c r="E319" i="8" s="1"/>
  <c r="D132" i="8"/>
  <c r="D271" i="8" s="1"/>
  <c r="D319" i="8" s="1"/>
  <c r="B132" i="8"/>
  <c r="B271" i="8" s="1"/>
  <c r="B319" i="8" s="1"/>
  <c r="L131" i="8"/>
  <c r="L270" i="8"/>
  <c r="L318" i="8"/>
  <c r="K131" i="8"/>
  <c r="K270" i="8" s="1"/>
  <c r="K318" i="8" s="1"/>
  <c r="J131" i="8"/>
  <c r="J270" i="8" s="1"/>
  <c r="J318" i="8" s="1"/>
  <c r="I131" i="8"/>
  <c r="I270" i="8"/>
  <c r="I318" i="8" s="1"/>
  <c r="G131" i="8"/>
  <c r="G270" i="8"/>
  <c r="G318" i="8" s="1"/>
  <c r="F131" i="8"/>
  <c r="F270" i="8"/>
  <c r="F318" i="8"/>
  <c r="E131" i="8"/>
  <c r="E270" i="8" s="1"/>
  <c r="E318" i="8" s="1"/>
  <c r="D131" i="8"/>
  <c r="D270" i="8" s="1"/>
  <c r="D318" i="8" s="1"/>
  <c r="B131" i="8"/>
  <c r="B270" i="8"/>
  <c r="B318" i="8"/>
  <c r="L130" i="8"/>
  <c r="L269" i="8" s="1"/>
  <c r="L317" i="8" s="1"/>
  <c r="K130" i="8"/>
  <c r="K269" i="8" s="1"/>
  <c r="K317" i="8" s="1"/>
  <c r="J130" i="8"/>
  <c r="J269" i="8"/>
  <c r="J317" i="8" s="1"/>
  <c r="I130" i="8"/>
  <c r="I269" i="8"/>
  <c r="I317" i="8" s="1"/>
  <c r="G130" i="8"/>
  <c r="G269" i="8" s="1"/>
  <c r="G317" i="8" s="1"/>
  <c r="F130" i="8"/>
  <c r="F269" i="8" s="1"/>
  <c r="F317" i="8" s="1"/>
  <c r="E130" i="8"/>
  <c r="E269" i="8" s="1"/>
  <c r="E317" i="8" s="1"/>
  <c r="D130" i="8"/>
  <c r="D269" i="8"/>
  <c r="D317" i="8"/>
  <c r="B130" i="8"/>
  <c r="B269" i="8" s="1"/>
  <c r="B317" i="8" s="1"/>
  <c r="L129" i="8"/>
  <c r="L268" i="8" s="1"/>
  <c r="L316" i="8" s="1"/>
  <c r="K129" i="8"/>
  <c r="K268" i="8"/>
  <c r="K316" i="8" s="1"/>
  <c r="J129" i="8"/>
  <c r="J268" i="8"/>
  <c r="J316" i="8" s="1"/>
  <c r="I129" i="8"/>
  <c r="I268" i="8"/>
  <c r="I316" i="8"/>
  <c r="G129" i="8"/>
  <c r="G268" i="8" s="1"/>
  <c r="G316" i="8" s="1"/>
  <c r="F129" i="8"/>
  <c r="F268" i="8" s="1"/>
  <c r="F316" i="8" s="1"/>
  <c r="E129" i="8"/>
  <c r="E268" i="8"/>
  <c r="E316" i="8"/>
  <c r="D129" i="8"/>
  <c r="D268" i="8" s="1"/>
  <c r="D316" i="8" s="1"/>
  <c r="B129" i="8"/>
  <c r="B268" i="8" s="1"/>
  <c r="B316" i="8" s="1"/>
  <c r="L128" i="8"/>
  <c r="L267" i="8"/>
  <c r="L315" i="8" s="1"/>
  <c r="K128" i="8"/>
  <c r="K267" i="8"/>
  <c r="K315" i="8" s="1"/>
  <c r="J128" i="8"/>
  <c r="J267" i="8"/>
  <c r="J315" i="8"/>
  <c r="I128" i="8"/>
  <c r="I267" i="8" s="1"/>
  <c r="I315" i="8" s="1"/>
  <c r="G128" i="8"/>
  <c r="G267" i="8" s="1"/>
  <c r="G315" i="8" s="1"/>
  <c r="F128" i="8"/>
  <c r="F267" i="8"/>
  <c r="F315" i="8"/>
  <c r="E128" i="8"/>
  <c r="E267" i="8" s="1"/>
  <c r="E315" i="8" s="1"/>
  <c r="D128" i="8"/>
  <c r="D267" i="8" s="1"/>
  <c r="D315" i="8" s="1"/>
  <c r="B128" i="8"/>
  <c r="B267" i="8"/>
  <c r="B315" i="8" s="1"/>
  <c r="L127" i="8"/>
  <c r="L266" i="8"/>
  <c r="L314" i="8" s="1"/>
  <c r="K127" i="8"/>
  <c r="K266" i="8" s="1"/>
  <c r="K314" i="8" s="1"/>
  <c r="J127" i="8"/>
  <c r="J266" i="8" s="1"/>
  <c r="J314" i="8" s="1"/>
  <c r="I127" i="8"/>
  <c r="I266" i="8" s="1"/>
  <c r="I314" i="8" s="1"/>
  <c r="G127" i="8"/>
  <c r="G266" i="8"/>
  <c r="G314" i="8"/>
  <c r="F127" i="8"/>
  <c r="F266" i="8"/>
  <c r="F314" i="8"/>
  <c r="E127" i="8"/>
  <c r="E266" i="8" s="1"/>
  <c r="E314" i="8" s="1"/>
  <c r="D127" i="8"/>
  <c r="D266" i="8"/>
  <c r="D314" i="8" s="1"/>
  <c r="B127" i="8"/>
  <c r="B266" i="8"/>
  <c r="B314" i="8" s="1"/>
  <c r="L126" i="8"/>
  <c r="L265" i="8" s="1"/>
  <c r="L313" i="8" s="1"/>
  <c r="K126" i="8"/>
  <c r="K265" i="8" s="1"/>
  <c r="K313" i="8" s="1"/>
  <c r="J126" i="8"/>
  <c r="J265" i="8" s="1"/>
  <c r="J313" i="8" s="1"/>
  <c r="I126" i="8"/>
  <c r="I265" i="8"/>
  <c r="I313" i="8"/>
  <c r="G126" i="8"/>
  <c r="G265" i="8" s="1"/>
  <c r="G313" i="8" s="1"/>
  <c r="F126" i="8"/>
  <c r="F265" i="8" s="1"/>
  <c r="F313" i="8" s="1"/>
  <c r="E126" i="8"/>
  <c r="E265" i="8"/>
  <c r="E313" i="8" s="1"/>
  <c r="D126" i="8"/>
  <c r="D265" i="8"/>
  <c r="D313" i="8" s="1"/>
  <c r="B126" i="8"/>
  <c r="B265" i="8" s="1"/>
  <c r="B313" i="8" s="1"/>
  <c r="L125" i="8"/>
  <c r="L264" i="8" s="1"/>
  <c r="L312" i="8" s="1"/>
  <c r="L322" i="8" s="1"/>
  <c r="K125" i="8"/>
  <c r="K264" i="8" s="1"/>
  <c r="K312" i="8" s="1"/>
  <c r="J125" i="8"/>
  <c r="J264" i="8"/>
  <c r="J312" i="8"/>
  <c r="I125" i="8"/>
  <c r="I264" i="8" s="1"/>
  <c r="I312" i="8" s="1"/>
  <c r="G125" i="8"/>
  <c r="G264" i="8" s="1"/>
  <c r="G312" i="8" s="1"/>
  <c r="F125" i="8"/>
  <c r="F264" i="8"/>
  <c r="F312" i="8" s="1"/>
  <c r="E125" i="8"/>
  <c r="E264" i="8"/>
  <c r="E312" i="8" s="1"/>
  <c r="D125" i="8"/>
  <c r="D264" i="8" s="1"/>
  <c r="D312" i="8" s="1"/>
  <c r="B125" i="8"/>
  <c r="B264" i="8" s="1"/>
  <c r="B312" i="8" s="1"/>
  <c r="L124" i="8"/>
  <c r="L263" i="8" s="1"/>
  <c r="L311" i="8" s="1"/>
  <c r="K124" i="8"/>
  <c r="K263" i="8"/>
  <c r="K311" i="8"/>
  <c r="J124" i="8"/>
  <c r="J263" i="8" s="1"/>
  <c r="J311" i="8" s="1"/>
  <c r="I124" i="8"/>
  <c r="I263" i="8" s="1"/>
  <c r="I311" i="8" s="1"/>
  <c r="G124" i="8"/>
  <c r="G263" i="8"/>
  <c r="G311" i="8" s="1"/>
  <c r="F124" i="8"/>
  <c r="F263" i="8"/>
  <c r="F311" i="8" s="1"/>
  <c r="E124" i="8"/>
  <c r="E263" i="8" s="1"/>
  <c r="E311" i="8" s="1"/>
  <c r="D124" i="8"/>
  <c r="D263" i="8" s="1"/>
  <c r="D311" i="8" s="1"/>
  <c r="B124" i="8"/>
  <c r="B263" i="8" s="1"/>
  <c r="B311" i="8" s="1"/>
  <c r="L123" i="8"/>
  <c r="L262" i="8"/>
  <c r="L310" i="8"/>
  <c r="K123" i="8"/>
  <c r="K262" i="8"/>
  <c r="K310" i="8"/>
  <c r="J123" i="8"/>
  <c r="J262" i="8" s="1"/>
  <c r="J310" i="8" s="1"/>
  <c r="J322" i="8" s="1"/>
  <c r="I123" i="8"/>
  <c r="I262" i="8" s="1"/>
  <c r="I310" i="8" s="1"/>
  <c r="G123" i="8"/>
  <c r="G262" i="8" s="1"/>
  <c r="G310" i="8" s="1"/>
  <c r="F123" i="8"/>
  <c r="F262" i="8"/>
  <c r="F310" i="8" s="1"/>
  <c r="E123" i="8"/>
  <c r="E262" i="8" s="1"/>
  <c r="E310" i="8" s="1"/>
  <c r="D123" i="8"/>
  <c r="D262" i="8"/>
  <c r="D310" i="8"/>
  <c r="D322" i="8" s="1"/>
  <c r="B123" i="8"/>
  <c r="B262" i="8"/>
  <c r="B310" i="8" s="1"/>
  <c r="L122" i="8"/>
  <c r="L261" i="8"/>
  <c r="L308" i="8"/>
  <c r="K122" i="8"/>
  <c r="K261" i="8" s="1"/>
  <c r="K308" i="8" s="1"/>
  <c r="J122" i="8"/>
  <c r="J261" i="8" s="1"/>
  <c r="J308" i="8" s="1"/>
  <c r="I122" i="8"/>
  <c r="I261" i="8"/>
  <c r="I308" i="8"/>
  <c r="G122" i="8"/>
  <c r="G261" i="8"/>
  <c r="G308" i="8"/>
  <c r="F122" i="8"/>
  <c r="F261" i="8" s="1"/>
  <c r="F308" i="8" s="1"/>
  <c r="E122" i="8"/>
  <c r="E261" i="8"/>
  <c r="E308" i="8" s="1"/>
  <c r="D122" i="8"/>
  <c r="D261" i="8"/>
  <c r="D308" i="8" s="1"/>
  <c r="B122" i="8"/>
  <c r="B261" i="8" s="1"/>
  <c r="B308" i="8" s="1"/>
  <c r="L121" i="8"/>
  <c r="L260" i="8" s="1"/>
  <c r="L307" i="8" s="1"/>
  <c r="K121" i="8"/>
  <c r="K260" i="8" s="1"/>
  <c r="K307" i="8" s="1"/>
  <c r="J121" i="8"/>
  <c r="J260" i="8"/>
  <c r="J307" i="8"/>
  <c r="I121" i="8"/>
  <c r="I260" i="8" s="1"/>
  <c r="I307" i="8" s="1"/>
  <c r="G121" i="8"/>
  <c r="G260" i="8" s="1"/>
  <c r="G307" i="8" s="1"/>
  <c r="F121" i="8"/>
  <c r="F260" i="8"/>
  <c r="F307" i="8" s="1"/>
  <c r="E121" i="8"/>
  <c r="E260" i="8"/>
  <c r="E307" i="8" s="1"/>
  <c r="D121" i="8"/>
  <c r="D260" i="8" s="1"/>
  <c r="D307" i="8" s="1"/>
  <c r="B121" i="8"/>
  <c r="B260" i="8" s="1"/>
  <c r="B307" i="8" s="1"/>
  <c r="L120" i="8"/>
  <c r="L259" i="8" s="1"/>
  <c r="L306" i="8" s="1"/>
  <c r="J120" i="8"/>
  <c r="J259" i="8"/>
  <c r="J306" i="8"/>
  <c r="I120" i="8"/>
  <c r="I259" i="8" s="1"/>
  <c r="I306" i="8" s="1"/>
  <c r="G120" i="8"/>
  <c r="G259" i="8" s="1"/>
  <c r="G306" i="8" s="1"/>
  <c r="F120" i="8"/>
  <c r="F259" i="8"/>
  <c r="F306" i="8" s="1"/>
  <c r="E120" i="8"/>
  <c r="E259" i="8"/>
  <c r="E306" i="8" s="1"/>
  <c r="D120" i="8"/>
  <c r="D259" i="8"/>
  <c r="D306" i="8"/>
  <c r="B120" i="8"/>
  <c r="B259" i="8" s="1"/>
  <c r="B306" i="8" s="1"/>
  <c r="L119" i="8"/>
  <c r="L258" i="8" s="1"/>
  <c r="L305" i="8" s="1"/>
  <c r="K119" i="8"/>
  <c r="K258" i="8"/>
  <c r="K305" i="8"/>
  <c r="J119" i="8"/>
  <c r="J258" i="8" s="1"/>
  <c r="J305" i="8" s="1"/>
  <c r="I119" i="8"/>
  <c r="I258" i="8" s="1"/>
  <c r="I305" i="8" s="1"/>
  <c r="G119" i="8"/>
  <c r="G258" i="8"/>
  <c r="G305" i="8" s="1"/>
  <c r="F119" i="8"/>
  <c r="F258" i="8"/>
  <c r="F305" i="8" s="1"/>
  <c r="E119" i="8"/>
  <c r="E258" i="8"/>
  <c r="E305" i="8"/>
  <c r="D119" i="8"/>
  <c r="D258" i="8" s="1"/>
  <c r="D305" i="8" s="1"/>
  <c r="B119" i="8"/>
  <c r="B258" i="8" s="1"/>
  <c r="B305" i="8" s="1"/>
  <c r="L118" i="8"/>
  <c r="L257" i="8"/>
  <c r="L304" i="8"/>
  <c r="J118" i="8"/>
  <c r="J257" i="8" s="1"/>
  <c r="J304" i="8" s="1"/>
  <c r="I118" i="8"/>
  <c r="I257" i="8" s="1"/>
  <c r="I304" i="8" s="1"/>
  <c r="G118" i="8"/>
  <c r="G257" i="8"/>
  <c r="G304" i="8" s="1"/>
  <c r="E118" i="8"/>
  <c r="E257" i="8"/>
  <c r="E304" i="8" s="1"/>
  <c r="D118" i="8"/>
  <c r="D257" i="8"/>
  <c r="D304" i="8"/>
  <c r="B118" i="8"/>
  <c r="B257" i="8" s="1"/>
  <c r="B304" i="8" s="1"/>
  <c r="K117" i="8"/>
  <c r="K256" i="8" s="1"/>
  <c r="K303" i="8" s="1"/>
  <c r="J117" i="8"/>
  <c r="J256" i="8"/>
  <c r="J303" i="8"/>
  <c r="I117" i="8"/>
  <c r="I256" i="8" s="1"/>
  <c r="I303" i="8" s="1"/>
  <c r="F117" i="8"/>
  <c r="F256" i="8" s="1"/>
  <c r="F303" i="8" s="1"/>
  <c r="F309" i="8" s="1"/>
  <c r="E117" i="8"/>
  <c r="E256" i="8"/>
  <c r="E303" i="8" s="1"/>
  <c r="D117" i="8"/>
  <c r="D256" i="8"/>
  <c r="D303" i="8" s="1"/>
  <c r="L116" i="8"/>
  <c r="L255" i="8"/>
  <c r="L302" i="8"/>
  <c r="K116" i="8"/>
  <c r="K255" i="8" s="1"/>
  <c r="K302" i="8" s="1"/>
  <c r="J116" i="8"/>
  <c r="J255" i="8" s="1"/>
  <c r="J302" i="8" s="1"/>
  <c r="G116" i="8"/>
  <c r="G255" i="8"/>
  <c r="G302" i="8"/>
  <c r="F116" i="8"/>
  <c r="F255" i="8"/>
  <c r="F302" i="8"/>
  <c r="E116" i="8"/>
  <c r="E255" i="8" s="1"/>
  <c r="E302" i="8" s="1"/>
  <c r="B116" i="8"/>
  <c r="B255" i="8"/>
  <c r="B302" i="8" s="1"/>
  <c r="L115" i="8"/>
  <c r="L254" i="8"/>
  <c r="L301" i="8" s="1"/>
  <c r="K115" i="8"/>
  <c r="K254" i="8" s="1"/>
  <c r="K301" i="8" s="1"/>
  <c r="I115" i="8"/>
  <c r="I254" i="8" s="1"/>
  <c r="I301" i="8" s="1"/>
  <c r="G115" i="8"/>
  <c r="G254" i="8" s="1"/>
  <c r="G301" i="8" s="1"/>
  <c r="F115" i="8"/>
  <c r="F254" i="8"/>
  <c r="F301" i="8"/>
  <c r="D115" i="8"/>
  <c r="D254" i="8"/>
  <c r="D301" i="8"/>
  <c r="B115" i="8"/>
  <c r="B254" i="8" s="1"/>
  <c r="B301" i="8" s="1"/>
  <c r="L114" i="8"/>
  <c r="L253" i="8"/>
  <c r="L300" i="8" s="1"/>
  <c r="L309" i="8" s="1"/>
  <c r="J114" i="8"/>
  <c r="J253" i="8"/>
  <c r="J300" i="8" s="1"/>
  <c r="I114" i="8"/>
  <c r="I253" i="8" s="1"/>
  <c r="I300" i="8" s="1"/>
  <c r="G114" i="8"/>
  <c r="G253" i="8" s="1"/>
  <c r="G300" i="8" s="1"/>
  <c r="E114" i="8"/>
  <c r="E253" i="8" s="1"/>
  <c r="E300" i="8" s="1"/>
  <c r="D114" i="8"/>
  <c r="D253" i="8"/>
  <c r="D300" i="8"/>
  <c r="B114" i="8"/>
  <c r="B253" i="8" s="1"/>
  <c r="B300" i="8" s="1"/>
  <c r="K113" i="8"/>
  <c r="K252" i="8" s="1"/>
  <c r="K299" i="8" s="1"/>
  <c r="J113" i="8"/>
  <c r="J252" i="8"/>
  <c r="J299" i="8" s="1"/>
  <c r="I113" i="8"/>
  <c r="I252" i="8"/>
  <c r="I299" i="8" s="1"/>
  <c r="F113" i="8"/>
  <c r="F252" i="8" s="1"/>
  <c r="F299" i="8" s="1"/>
  <c r="E113" i="8"/>
  <c r="E252" i="8" s="1"/>
  <c r="E299" i="8" s="1"/>
  <c r="D113" i="8"/>
  <c r="D252" i="8" s="1"/>
  <c r="D299" i="8" s="1"/>
  <c r="L112" i="8"/>
  <c r="L251" i="8"/>
  <c r="L298" i="8"/>
  <c r="K112" i="8"/>
  <c r="K251" i="8" s="1"/>
  <c r="K298" i="8" s="1"/>
  <c r="J112" i="8"/>
  <c r="J251" i="8" s="1"/>
  <c r="J298" i="8" s="1"/>
  <c r="G112" i="8"/>
  <c r="G251" i="8"/>
  <c r="G298" i="8" s="1"/>
  <c r="F112" i="8"/>
  <c r="F251" i="8"/>
  <c r="F298" i="8" s="1"/>
  <c r="E112" i="8"/>
  <c r="E251" i="8" s="1"/>
  <c r="E298" i="8" s="1"/>
  <c r="B112" i="8"/>
  <c r="L111" i="8"/>
  <c r="L250" i="8" s="1"/>
  <c r="L297" i="8" s="1"/>
  <c r="K111" i="8"/>
  <c r="K250" i="8"/>
  <c r="K297" i="8"/>
  <c r="K309" i="8" s="1"/>
  <c r="I111" i="8"/>
  <c r="I250" i="8"/>
  <c r="I297" i="8"/>
  <c r="G111" i="8"/>
  <c r="G250" i="8" s="1"/>
  <c r="G297" i="8" s="1"/>
  <c r="F111" i="8"/>
  <c r="F250" i="8"/>
  <c r="F297" i="8" s="1"/>
  <c r="D111" i="8"/>
  <c r="D250" i="8"/>
  <c r="D297" i="8" s="1"/>
  <c r="D309" i="8" s="1"/>
  <c r="B111" i="8"/>
  <c r="B250" i="8" s="1"/>
  <c r="B297" i="8" s="1"/>
  <c r="L110" i="8"/>
  <c r="L249" i="8" s="1"/>
  <c r="L295" i="8" s="1"/>
  <c r="J110" i="8"/>
  <c r="J249" i="8" s="1"/>
  <c r="J295" i="8" s="1"/>
  <c r="I110" i="8"/>
  <c r="I249" i="8"/>
  <c r="I295" i="8"/>
  <c r="G110" i="8"/>
  <c r="G249" i="8" s="1"/>
  <c r="G295" i="8" s="1"/>
  <c r="E110" i="8"/>
  <c r="E249" i="8"/>
  <c r="E295" i="8" s="1"/>
  <c r="D110" i="8"/>
  <c r="D249" i="8"/>
  <c r="D295" i="8" s="1"/>
  <c r="B110" i="8"/>
  <c r="B249" i="8"/>
  <c r="B295" i="8" s="1"/>
  <c r="K109" i="8"/>
  <c r="K248" i="8" s="1"/>
  <c r="K294" i="8" s="1"/>
  <c r="J109" i="8"/>
  <c r="J248" i="8" s="1"/>
  <c r="J294" i="8" s="1"/>
  <c r="I109" i="8"/>
  <c r="I248" i="8" s="1"/>
  <c r="I294" i="8" s="1"/>
  <c r="F109" i="8"/>
  <c r="F248" i="8"/>
  <c r="F294" i="8"/>
  <c r="E109" i="8"/>
  <c r="E248" i="8" s="1"/>
  <c r="E294" i="8" s="1"/>
  <c r="D109" i="8"/>
  <c r="D248" i="8"/>
  <c r="D294" i="8" s="1"/>
  <c r="L108" i="8"/>
  <c r="L247" i="8"/>
  <c r="L293" i="8" s="1"/>
  <c r="K108" i="8"/>
  <c r="K247" i="8"/>
  <c r="K293" i="8" s="1"/>
  <c r="J108" i="8"/>
  <c r="J247" i="8" s="1"/>
  <c r="J293" i="8" s="1"/>
  <c r="G108" i="8"/>
  <c r="F108" i="8"/>
  <c r="F247" i="8" s="1"/>
  <c r="F293" i="8" s="1"/>
  <c r="E108" i="8"/>
  <c r="E247" i="8"/>
  <c r="E293" i="8"/>
  <c r="B108" i="8"/>
  <c r="B247" i="8" s="1"/>
  <c r="B293" i="8" s="1"/>
  <c r="L107" i="8"/>
  <c r="L246" i="8"/>
  <c r="L292" i="8" s="1"/>
  <c r="K107" i="8"/>
  <c r="K246" i="8"/>
  <c r="K292" i="8" s="1"/>
  <c r="I107" i="8"/>
  <c r="I246" i="8"/>
  <c r="I292" i="8" s="1"/>
  <c r="G107" i="8"/>
  <c r="G246" i="8" s="1"/>
  <c r="F107" i="8"/>
  <c r="F246" i="8" s="1"/>
  <c r="F292" i="8" s="1"/>
  <c r="D107" i="8"/>
  <c r="D246" i="8" s="1"/>
  <c r="D292" i="8" s="1"/>
  <c r="B107" i="8"/>
  <c r="B246" i="8"/>
  <c r="B292" i="8"/>
  <c r="L106" i="8"/>
  <c r="L245" i="8" s="1"/>
  <c r="L291" i="8" s="1"/>
  <c r="J106" i="8"/>
  <c r="J245" i="8"/>
  <c r="J291" i="8" s="1"/>
  <c r="I106" i="8"/>
  <c r="I245" i="8"/>
  <c r="I291" i="8" s="1"/>
  <c r="G106" i="8"/>
  <c r="G245" i="8"/>
  <c r="G291" i="8" s="1"/>
  <c r="E106" i="8"/>
  <c r="E245" i="8" s="1"/>
  <c r="E291" i="8" s="1"/>
  <c r="D106" i="8"/>
  <c r="B106" i="8"/>
  <c r="B245" i="8" s="1"/>
  <c r="B291" i="8" s="1"/>
  <c r="K105" i="8"/>
  <c r="K244" i="8"/>
  <c r="K290" i="8"/>
  <c r="J105" i="8"/>
  <c r="J244" i="8"/>
  <c r="J290" i="8"/>
  <c r="I105" i="8"/>
  <c r="I244" i="8"/>
  <c r="I290" i="8" s="1"/>
  <c r="F105" i="8"/>
  <c r="F244" i="8"/>
  <c r="F290" i="8" s="1"/>
  <c r="E105" i="8"/>
  <c r="E244" i="8"/>
  <c r="E290" i="8" s="1"/>
  <c r="D105" i="8"/>
  <c r="D244" i="8" s="1"/>
  <c r="D290" i="8" s="1"/>
  <c r="L104" i="8"/>
  <c r="L243" i="8" s="1"/>
  <c r="L289" i="8" s="1"/>
  <c r="K104" i="8"/>
  <c r="K243" i="8" s="1"/>
  <c r="K289" i="8" s="1"/>
  <c r="J104" i="8"/>
  <c r="J243" i="8"/>
  <c r="J289" i="8"/>
  <c r="G104" i="8"/>
  <c r="G243" i="8"/>
  <c r="G289" i="8"/>
  <c r="F104" i="8"/>
  <c r="F243" i="8"/>
  <c r="F289" i="8" s="1"/>
  <c r="E104" i="8"/>
  <c r="E243" i="8"/>
  <c r="E289" i="8" s="1"/>
  <c r="B104" i="8"/>
  <c r="B243" i="8"/>
  <c r="B289" i="8" s="1"/>
  <c r="L103" i="8"/>
  <c r="L242" i="8" s="1"/>
  <c r="L288" i="8" s="1"/>
  <c r="K103" i="8"/>
  <c r="K242" i="8" s="1"/>
  <c r="K288" i="8" s="1"/>
  <c r="I103" i="8"/>
  <c r="I242" i="8" s="1"/>
  <c r="I288" i="8" s="1"/>
  <c r="G103" i="8"/>
  <c r="G242" i="8"/>
  <c r="G288" i="8"/>
  <c r="F103" i="8"/>
  <c r="F242" i="8" s="1"/>
  <c r="F288" i="8" s="1"/>
  <c r="D103" i="8"/>
  <c r="D242" i="8"/>
  <c r="D288" i="8"/>
  <c r="B103" i="8"/>
  <c r="B242" i="8"/>
  <c r="B288" i="8" s="1"/>
  <c r="L102" i="8"/>
  <c r="L241" i="8"/>
  <c r="L287" i="8" s="1"/>
  <c r="J102" i="8"/>
  <c r="J241" i="8" s="1"/>
  <c r="J287" i="8" s="1"/>
  <c r="I102" i="8"/>
  <c r="I241" i="8" s="1"/>
  <c r="I287" i="8" s="1"/>
  <c r="G102" i="8"/>
  <c r="G241" i="8" s="1"/>
  <c r="G287" i="8" s="1"/>
  <c r="E102" i="8"/>
  <c r="E241" i="8"/>
  <c r="E287" i="8"/>
  <c r="D102" i="8"/>
  <c r="D241" i="8"/>
  <c r="D287" i="8"/>
  <c r="B102" i="8"/>
  <c r="B241" i="8"/>
  <c r="B287" i="8" s="1"/>
  <c r="K101" i="8"/>
  <c r="K240" i="8"/>
  <c r="K286" i="8" s="1"/>
  <c r="J101" i="8"/>
  <c r="J240" i="8"/>
  <c r="J286" i="8" s="1"/>
  <c r="I101" i="8"/>
  <c r="I240" i="8" s="1"/>
  <c r="F101" i="8"/>
  <c r="F240" i="8" s="1"/>
  <c r="F286" i="8" s="1"/>
  <c r="E101" i="8"/>
  <c r="E240" i="8" s="1"/>
  <c r="E286" i="8" s="1"/>
  <c r="D101" i="8"/>
  <c r="D240" i="8"/>
  <c r="D286" i="8"/>
  <c r="L100" i="8"/>
  <c r="L239" i="8"/>
  <c r="L285" i="8"/>
  <c r="K100" i="8"/>
  <c r="K239" i="8"/>
  <c r="K285" i="8" s="1"/>
  <c r="J100" i="8"/>
  <c r="J239" i="8"/>
  <c r="G100" i="8"/>
  <c r="G239" i="8"/>
  <c r="G285" i="8" s="1"/>
  <c r="F100" i="8"/>
  <c r="F239" i="8" s="1"/>
  <c r="F285" i="8" s="1"/>
  <c r="E100" i="8"/>
  <c r="B100" i="8"/>
  <c r="B239" i="8" s="1"/>
  <c r="B285" i="8" s="1"/>
  <c r="L99" i="8"/>
  <c r="L238" i="8"/>
  <c r="K99" i="8"/>
  <c r="K238" i="8" s="1"/>
  <c r="J99" i="8"/>
  <c r="J238" i="8"/>
  <c r="I99" i="8"/>
  <c r="I238" i="8"/>
  <c r="G99" i="8"/>
  <c r="G238" i="8"/>
  <c r="F99" i="8"/>
  <c r="F135" i="8" s="1"/>
  <c r="E99" i="8"/>
  <c r="E238" i="8"/>
  <c r="D99" i="8"/>
  <c r="B99" i="8"/>
  <c r="B238" i="8"/>
  <c r="M88" i="8"/>
  <c r="L88" i="8"/>
  <c r="K88" i="8"/>
  <c r="J88" i="8"/>
  <c r="I88" i="8"/>
  <c r="H88" i="8"/>
  <c r="G88" i="8"/>
  <c r="F88" i="8"/>
  <c r="E88" i="8"/>
  <c r="D88" i="8"/>
  <c r="C88" i="8"/>
  <c r="B88" i="8"/>
  <c r="M41" i="8"/>
  <c r="L41" i="8"/>
  <c r="K41" i="8"/>
  <c r="J41" i="8"/>
  <c r="I41" i="8"/>
  <c r="H41" i="8"/>
  <c r="G41" i="8"/>
  <c r="F41" i="8"/>
  <c r="E41" i="8"/>
  <c r="D41" i="8"/>
  <c r="C41" i="8"/>
  <c r="B41" i="8"/>
  <c r="L275" i="7"/>
  <c r="J275" i="7"/>
  <c r="G275" i="7"/>
  <c r="D275" i="7"/>
  <c r="C275" i="7"/>
  <c r="B275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L135" i="7"/>
  <c r="J135" i="7"/>
  <c r="G135" i="7"/>
  <c r="D135" i="7"/>
  <c r="C135" i="7"/>
  <c r="B135" i="7"/>
  <c r="M134" i="7"/>
  <c r="M274" i="7"/>
  <c r="M323" i="7"/>
  <c r="K134" i="7"/>
  <c r="K274" i="7"/>
  <c r="K323" i="7" s="1"/>
  <c r="I134" i="7"/>
  <c r="I274" i="7"/>
  <c r="I323" i="7" s="1"/>
  <c r="H134" i="7"/>
  <c r="H274" i="7"/>
  <c r="H323" i="7"/>
  <c r="F134" i="7"/>
  <c r="F274" i="7" s="1"/>
  <c r="F323" i="7" s="1"/>
  <c r="E134" i="7"/>
  <c r="E274" i="7" s="1"/>
  <c r="E323" i="7" s="1"/>
  <c r="M133" i="7"/>
  <c r="M273" i="7"/>
  <c r="M322" i="7"/>
  <c r="K133" i="7"/>
  <c r="K273" i="7"/>
  <c r="K322" i="7"/>
  <c r="I133" i="7"/>
  <c r="I273" i="7"/>
  <c r="I322" i="7"/>
  <c r="H133" i="7"/>
  <c r="H273" i="7"/>
  <c r="H322" i="7" s="1"/>
  <c r="F133" i="7"/>
  <c r="F273" i="7"/>
  <c r="F322" i="7" s="1"/>
  <c r="E133" i="7"/>
  <c r="E273" i="7"/>
  <c r="E322" i="7"/>
  <c r="M132" i="7"/>
  <c r="M272" i="7" s="1"/>
  <c r="M321" i="7" s="1"/>
  <c r="K132" i="7"/>
  <c r="K272" i="7" s="1"/>
  <c r="K321" i="7" s="1"/>
  <c r="I132" i="7"/>
  <c r="I272" i="7"/>
  <c r="I321" i="7" s="1"/>
  <c r="H132" i="7"/>
  <c r="H272" i="7"/>
  <c r="H321" i="7"/>
  <c r="F132" i="7"/>
  <c r="F272" i="7"/>
  <c r="F321" i="7" s="1"/>
  <c r="E132" i="7"/>
  <c r="E272" i="7"/>
  <c r="E321" i="7" s="1"/>
  <c r="M131" i="7"/>
  <c r="M271" i="7"/>
  <c r="M320" i="7" s="1"/>
  <c r="K131" i="7"/>
  <c r="K271" i="7" s="1"/>
  <c r="K320" i="7"/>
  <c r="I131" i="7"/>
  <c r="I271" i="7" s="1"/>
  <c r="I320" i="7" s="1"/>
  <c r="H131" i="7"/>
  <c r="H271" i="7" s="1"/>
  <c r="H320" i="7" s="1"/>
  <c r="F131" i="7"/>
  <c r="F271" i="7"/>
  <c r="F320" i="7" s="1"/>
  <c r="E131" i="7"/>
  <c r="E271" i="7"/>
  <c r="E320" i="7"/>
  <c r="M130" i="7"/>
  <c r="M270" i="7" s="1"/>
  <c r="M319" i="7" s="1"/>
  <c r="K130" i="7"/>
  <c r="K270" i="7"/>
  <c r="K319" i="7" s="1"/>
  <c r="I130" i="7"/>
  <c r="I270" i="7"/>
  <c r="I319" i="7" s="1"/>
  <c r="H130" i="7"/>
  <c r="H270" i="7" s="1"/>
  <c r="H319" i="7"/>
  <c r="F130" i="7"/>
  <c r="F270" i="7" s="1"/>
  <c r="F319" i="7" s="1"/>
  <c r="E130" i="7"/>
  <c r="E270" i="7" s="1"/>
  <c r="E319" i="7" s="1"/>
  <c r="M129" i="7"/>
  <c r="M269" i="7" s="1"/>
  <c r="M318" i="7" s="1"/>
  <c r="K129" i="7"/>
  <c r="K269" i="7"/>
  <c r="K318" i="7" s="1"/>
  <c r="I129" i="7"/>
  <c r="I269" i="7"/>
  <c r="I318" i="7"/>
  <c r="H129" i="7"/>
  <c r="H269" i="7" s="1"/>
  <c r="H318" i="7" s="1"/>
  <c r="F129" i="7"/>
  <c r="F269" i="7" s="1"/>
  <c r="F318" i="7" s="1"/>
  <c r="E129" i="7"/>
  <c r="E269" i="7"/>
  <c r="E318" i="7" s="1"/>
  <c r="M128" i="7"/>
  <c r="M268" i="7"/>
  <c r="M317" i="7"/>
  <c r="K128" i="7"/>
  <c r="K268" i="7" s="1"/>
  <c r="K317" i="7" s="1"/>
  <c r="I128" i="7"/>
  <c r="I268" i="7" s="1"/>
  <c r="I317" i="7" s="1"/>
  <c r="H128" i="7"/>
  <c r="H268" i="7"/>
  <c r="H317" i="7" s="1"/>
  <c r="F128" i="7"/>
  <c r="F268" i="7"/>
  <c r="F317" i="7"/>
  <c r="E128" i="7"/>
  <c r="E268" i="7" s="1"/>
  <c r="E317" i="7" s="1"/>
  <c r="M127" i="7"/>
  <c r="M267" i="7" s="1"/>
  <c r="M316" i="7" s="1"/>
  <c r="K127" i="7"/>
  <c r="K267" i="7"/>
  <c r="K316" i="7" s="1"/>
  <c r="I127" i="7"/>
  <c r="I267" i="7"/>
  <c r="I316" i="7"/>
  <c r="H127" i="7"/>
  <c r="H267" i="7" s="1"/>
  <c r="H316" i="7" s="1"/>
  <c r="F127" i="7"/>
  <c r="F267" i="7" s="1"/>
  <c r="F316" i="7" s="1"/>
  <c r="E127" i="7"/>
  <c r="E267" i="7"/>
  <c r="E316" i="7" s="1"/>
  <c r="M126" i="7"/>
  <c r="M266" i="7"/>
  <c r="M315" i="7"/>
  <c r="K126" i="7"/>
  <c r="K266" i="7" s="1"/>
  <c r="K315" i="7" s="1"/>
  <c r="I126" i="7"/>
  <c r="I266" i="7" s="1"/>
  <c r="I315" i="7" s="1"/>
  <c r="H126" i="7"/>
  <c r="H266" i="7"/>
  <c r="H315" i="7" s="1"/>
  <c r="F126" i="7"/>
  <c r="F266" i="7"/>
  <c r="F315" i="7"/>
  <c r="E126" i="7"/>
  <c r="E266" i="7" s="1"/>
  <c r="E315" i="7" s="1"/>
  <c r="M125" i="7"/>
  <c r="M265" i="7" s="1"/>
  <c r="M314" i="7" s="1"/>
  <c r="K125" i="7"/>
  <c r="K265" i="7"/>
  <c r="K314" i="7" s="1"/>
  <c r="I125" i="7"/>
  <c r="I265" i="7"/>
  <c r="I314" i="7"/>
  <c r="H125" i="7"/>
  <c r="H265" i="7"/>
  <c r="H314" i="7"/>
  <c r="F125" i="7"/>
  <c r="F265" i="7" s="1"/>
  <c r="F314" i="7" s="1"/>
  <c r="E125" i="7"/>
  <c r="E265" i="7"/>
  <c r="E314" i="7" s="1"/>
  <c r="M124" i="7"/>
  <c r="M264" i="7"/>
  <c r="M313" i="7"/>
  <c r="K124" i="7"/>
  <c r="K264" i="7" s="1"/>
  <c r="K313" i="7" s="1"/>
  <c r="I124" i="7"/>
  <c r="I264" i="7" s="1"/>
  <c r="I313" i="7" s="1"/>
  <c r="H124" i="7"/>
  <c r="H264" i="7"/>
  <c r="H313" i="7" s="1"/>
  <c r="F124" i="7"/>
  <c r="F264" i="7"/>
  <c r="F313" i="7"/>
  <c r="E124" i="7"/>
  <c r="E264" i="7"/>
  <c r="E313" i="7"/>
  <c r="M123" i="7"/>
  <c r="M263" i="7" s="1"/>
  <c r="M312" i="7" s="1"/>
  <c r="K123" i="7"/>
  <c r="I123" i="7"/>
  <c r="I263" i="7" s="1"/>
  <c r="I312" i="7" s="1"/>
  <c r="I324" i="7" s="1"/>
  <c r="H123" i="7"/>
  <c r="H263" i="7" s="1"/>
  <c r="H312" i="7" s="1"/>
  <c r="F123" i="7"/>
  <c r="F263" i="7" s="1"/>
  <c r="F312" i="7" s="1"/>
  <c r="E123" i="7"/>
  <c r="M122" i="7"/>
  <c r="M262" i="7" s="1"/>
  <c r="M310" i="7" s="1"/>
  <c r="K122" i="7"/>
  <c r="K262" i="7"/>
  <c r="K310" i="7" s="1"/>
  <c r="I122" i="7"/>
  <c r="I262" i="7"/>
  <c r="I310" i="7"/>
  <c r="H122" i="7"/>
  <c r="H262" i="7" s="1"/>
  <c r="H310" i="7" s="1"/>
  <c r="F122" i="7"/>
  <c r="F262" i="7" s="1"/>
  <c r="F310" i="7" s="1"/>
  <c r="E122" i="7"/>
  <c r="E262" i="7"/>
  <c r="E310" i="7" s="1"/>
  <c r="M121" i="7"/>
  <c r="M261" i="7"/>
  <c r="M309" i="7"/>
  <c r="K121" i="7"/>
  <c r="K261" i="7"/>
  <c r="K309" i="7"/>
  <c r="I121" i="7"/>
  <c r="I261" i="7" s="1"/>
  <c r="I309" i="7" s="1"/>
  <c r="H121" i="7"/>
  <c r="H261" i="7"/>
  <c r="H309" i="7" s="1"/>
  <c r="F121" i="7"/>
  <c r="F261" i="7"/>
  <c r="F309" i="7"/>
  <c r="E121" i="7"/>
  <c r="E261" i="7" s="1"/>
  <c r="E309" i="7" s="1"/>
  <c r="M120" i="7"/>
  <c r="M260" i="7" s="1"/>
  <c r="M308" i="7" s="1"/>
  <c r="K120" i="7"/>
  <c r="K260" i="7"/>
  <c r="K308" i="7" s="1"/>
  <c r="I120" i="7"/>
  <c r="I260" i="7"/>
  <c r="I308" i="7"/>
  <c r="H120" i="7"/>
  <c r="H260" i="7" s="1"/>
  <c r="H308" i="7" s="1"/>
  <c r="F120" i="7"/>
  <c r="F260" i="7" s="1"/>
  <c r="F308" i="7" s="1"/>
  <c r="E120" i="7"/>
  <c r="E260" i="7"/>
  <c r="E308" i="7" s="1"/>
  <c r="M119" i="7"/>
  <c r="M259" i="7"/>
  <c r="M307" i="7"/>
  <c r="K119" i="7"/>
  <c r="K259" i="7" s="1"/>
  <c r="K307" i="7" s="1"/>
  <c r="I119" i="7"/>
  <c r="I259" i="7" s="1"/>
  <c r="I307" i="7" s="1"/>
  <c r="H119" i="7"/>
  <c r="H259" i="7"/>
  <c r="H307" i="7" s="1"/>
  <c r="F119" i="7"/>
  <c r="F259" i="7"/>
  <c r="F307" i="7"/>
  <c r="E119" i="7"/>
  <c r="E259" i="7"/>
  <c r="E307" i="7"/>
  <c r="M118" i="7"/>
  <c r="M258" i="7" s="1"/>
  <c r="M306" i="7" s="1"/>
  <c r="K118" i="7"/>
  <c r="K258" i="7"/>
  <c r="K306" i="7" s="1"/>
  <c r="I118" i="7"/>
  <c r="I258" i="7"/>
  <c r="I306" i="7"/>
  <c r="H118" i="7"/>
  <c r="H258" i="7" s="1"/>
  <c r="H306" i="7" s="1"/>
  <c r="F118" i="7"/>
  <c r="F258" i="7" s="1"/>
  <c r="F306" i="7" s="1"/>
  <c r="E118" i="7"/>
  <c r="E258" i="7"/>
  <c r="E306" i="7" s="1"/>
  <c r="M117" i="7"/>
  <c r="M257" i="7"/>
  <c r="M305" i="7"/>
  <c r="K117" i="7"/>
  <c r="K257" i="7" s="1"/>
  <c r="K305" i="7" s="1"/>
  <c r="I117" i="7"/>
  <c r="I257" i="7" s="1"/>
  <c r="I305" i="7" s="1"/>
  <c r="H117" i="7"/>
  <c r="H257" i="7"/>
  <c r="H305" i="7" s="1"/>
  <c r="F117" i="7"/>
  <c r="F257" i="7"/>
  <c r="F305" i="7"/>
  <c r="E117" i="7"/>
  <c r="E257" i="7" s="1"/>
  <c r="E305" i="7" s="1"/>
  <c r="M116" i="7"/>
  <c r="M256" i="7" s="1"/>
  <c r="M304" i="7" s="1"/>
  <c r="K116" i="7"/>
  <c r="K256" i="7"/>
  <c r="K304" i="7" s="1"/>
  <c r="I116" i="7"/>
  <c r="I256" i="7"/>
  <c r="I304" i="7"/>
  <c r="H116" i="7"/>
  <c r="H256" i="7" s="1"/>
  <c r="H304" i="7" s="1"/>
  <c r="F116" i="7"/>
  <c r="F256" i="7" s="1"/>
  <c r="F304" i="7" s="1"/>
  <c r="E116" i="7"/>
  <c r="E256" i="7"/>
  <c r="E304" i="7" s="1"/>
  <c r="M115" i="7"/>
  <c r="M255" i="7"/>
  <c r="M303" i="7"/>
  <c r="K115" i="7"/>
  <c r="K255" i="7" s="1"/>
  <c r="K303" i="7" s="1"/>
  <c r="I115" i="7"/>
  <c r="I255" i="7" s="1"/>
  <c r="I303" i="7" s="1"/>
  <c r="H115" i="7"/>
  <c r="H255" i="7"/>
  <c r="H303" i="7" s="1"/>
  <c r="F115" i="7"/>
  <c r="F255" i="7"/>
  <c r="F303" i="7"/>
  <c r="E115" i="7"/>
  <c r="E255" i="7" s="1"/>
  <c r="E303" i="7" s="1"/>
  <c r="M114" i="7"/>
  <c r="M254" i="7" s="1"/>
  <c r="M302" i="7" s="1"/>
  <c r="K114" i="7"/>
  <c r="K254" i="7"/>
  <c r="K302" i="7" s="1"/>
  <c r="I114" i="7"/>
  <c r="I254" i="7"/>
  <c r="I302" i="7"/>
  <c r="H114" i="7"/>
  <c r="H254" i="7" s="1"/>
  <c r="H302" i="7" s="1"/>
  <c r="F114" i="7"/>
  <c r="F254" i="7" s="1"/>
  <c r="F302" i="7" s="1"/>
  <c r="E114" i="7"/>
  <c r="E254" i="7"/>
  <c r="E302" i="7" s="1"/>
  <c r="M113" i="7"/>
  <c r="M253" i="7"/>
  <c r="M301" i="7"/>
  <c r="K113" i="7"/>
  <c r="K253" i="7" s="1"/>
  <c r="K301" i="7" s="1"/>
  <c r="I113" i="7"/>
  <c r="I253" i="7" s="1"/>
  <c r="I301" i="7" s="1"/>
  <c r="H113" i="7"/>
  <c r="H253" i="7"/>
  <c r="H301" i="7" s="1"/>
  <c r="F113" i="7"/>
  <c r="F253" i="7"/>
  <c r="F301" i="7"/>
  <c r="E113" i="7"/>
  <c r="E253" i="7" s="1"/>
  <c r="E301" i="7" s="1"/>
  <c r="M112" i="7"/>
  <c r="M252" i="7" s="1"/>
  <c r="M300" i="7" s="1"/>
  <c r="K112" i="7"/>
  <c r="K252" i="7"/>
  <c r="K300" i="7" s="1"/>
  <c r="I112" i="7"/>
  <c r="I252" i="7"/>
  <c r="I300" i="7"/>
  <c r="H112" i="7"/>
  <c r="H252" i="7" s="1"/>
  <c r="H300" i="7" s="1"/>
  <c r="F112" i="7"/>
  <c r="F252" i="7" s="1"/>
  <c r="F300" i="7" s="1"/>
  <c r="E112" i="7"/>
  <c r="E252" i="7"/>
  <c r="E300" i="7" s="1"/>
  <c r="M111" i="7"/>
  <c r="M251" i="7"/>
  <c r="M299" i="7"/>
  <c r="K111" i="7"/>
  <c r="K251" i="7"/>
  <c r="K299" i="7"/>
  <c r="I111" i="7"/>
  <c r="I251" i="7"/>
  <c r="I299" i="7"/>
  <c r="H111" i="7"/>
  <c r="H251" i="7"/>
  <c r="H299" i="7"/>
  <c r="F111" i="7"/>
  <c r="F251" i="7"/>
  <c r="F299" i="7"/>
  <c r="E111" i="7"/>
  <c r="E251" i="7"/>
  <c r="E299" i="7"/>
  <c r="E311" i="7" s="1"/>
  <c r="M110" i="7"/>
  <c r="M250" i="7"/>
  <c r="M297" i="7"/>
  <c r="K110" i="7"/>
  <c r="K250" i="7" s="1"/>
  <c r="K297" i="7" s="1"/>
  <c r="I110" i="7"/>
  <c r="I250" i="7" s="1"/>
  <c r="I297" i="7" s="1"/>
  <c r="H110" i="7"/>
  <c r="H250" i="7"/>
  <c r="H297" i="7" s="1"/>
  <c r="F110" i="7"/>
  <c r="F250" i="7"/>
  <c r="F297" i="7"/>
  <c r="E110" i="7"/>
  <c r="E250" i="7" s="1"/>
  <c r="E297" i="7" s="1"/>
  <c r="M109" i="7"/>
  <c r="M249" i="7" s="1"/>
  <c r="M296" i="7" s="1"/>
  <c r="K109" i="7"/>
  <c r="K249" i="7"/>
  <c r="K296" i="7" s="1"/>
  <c r="I109" i="7"/>
  <c r="I249" i="7"/>
  <c r="I296" i="7"/>
  <c r="H109" i="7"/>
  <c r="H249" i="7" s="1"/>
  <c r="H296" i="7" s="1"/>
  <c r="F109" i="7"/>
  <c r="F249" i="7" s="1"/>
  <c r="F296" i="7" s="1"/>
  <c r="E109" i="7"/>
  <c r="E249" i="7"/>
  <c r="E296" i="7" s="1"/>
  <c r="M108" i="7"/>
  <c r="M248" i="7"/>
  <c r="M295" i="7"/>
  <c r="K108" i="7"/>
  <c r="K248" i="7" s="1"/>
  <c r="K295" i="7" s="1"/>
  <c r="I108" i="7"/>
  <c r="I248" i="7" s="1"/>
  <c r="I295" i="7" s="1"/>
  <c r="H108" i="7"/>
  <c r="H248" i="7"/>
  <c r="H295" i="7" s="1"/>
  <c r="F108" i="7"/>
  <c r="F248" i="7"/>
  <c r="F295" i="7"/>
  <c r="E108" i="7"/>
  <c r="E248" i="7" s="1"/>
  <c r="E295" i="7" s="1"/>
  <c r="M107" i="7"/>
  <c r="M247" i="7" s="1"/>
  <c r="M294" i="7" s="1"/>
  <c r="K107" i="7"/>
  <c r="K247" i="7"/>
  <c r="K294" i="7" s="1"/>
  <c r="I107" i="7"/>
  <c r="I247" i="7"/>
  <c r="I294" i="7"/>
  <c r="H107" i="7"/>
  <c r="H247" i="7" s="1"/>
  <c r="H294" i="7" s="1"/>
  <c r="F107" i="7"/>
  <c r="F247" i="7" s="1"/>
  <c r="F294" i="7" s="1"/>
  <c r="E107" i="7"/>
  <c r="E247" i="7"/>
  <c r="E294" i="7" s="1"/>
  <c r="M106" i="7"/>
  <c r="M246" i="7"/>
  <c r="M293" i="7"/>
  <c r="K106" i="7"/>
  <c r="K246" i="7" s="1"/>
  <c r="K293" i="7" s="1"/>
  <c r="I106" i="7"/>
  <c r="I246" i="7" s="1"/>
  <c r="I293" i="7" s="1"/>
  <c r="H106" i="7"/>
  <c r="H246" i="7"/>
  <c r="H293" i="7" s="1"/>
  <c r="F106" i="7"/>
  <c r="F246" i="7"/>
  <c r="F293" i="7"/>
  <c r="E106" i="7"/>
  <c r="E246" i="7" s="1"/>
  <c r="E293" i="7" s="1"/>
  <c r="M105" i="7"/>
  <c r="M245" i="7" s="1"/>
  <c r="M292" i="7" s="1"/>
  <c r="K105" i="7"/>
  <c r="K245" i="7"/>
  <c r="K292" i="7" s="1"/>
  <c r="I105" i="7"/>
  <c r="I245" i="7"/>
  <c r="I292" i="7"/>
  <c r="H105" i="7"/>
  <c r="H245" i="7" s="1"/>
  <c r="H292" i="7" s="1"/>
  <c r="F105" i="7"/>
  <c r="F245" i="7" s="1"/>
  <c r="F292" i="7" s="1"/>
  <c r="E105" i="7"/>
  <c r="E245" i="7"/>
  <c r="E292" i="7" s="1"/>
  <c r="M104" i="7"/>
  <c r="M244" i="7"/>
  <c r="M291" i="7"/>
  <c r="K104" i="7"/>
  <c r="K244" i="7"/>
  <c r="K291" i="7"/>
  <c r="I104" i="7"/>
  <c r="I244" i="7" s="1"/>
  <c r="I291" i="7" s="1"/>
  <c r="H104" i="7"/>
  <c r="H244" i="7"/>
  <c r="H291" i="7" s="1"/>
  <c r="F104" i="7"/>
  <c r="F244" i="7"/>
  <c r="F291" i="7"/>
  <c r="E104" i="7"/>
  <c r="E244" i="7"/>
  <c r="E291" i="7"/>
  <c r="M103" i="7"/>
  <c r="M243" i="7" s="1"/>
  <c r="M290" i="7" s="1"/>
  <c r="K103" i="7"/>
  <c r="K243" i="7"/>
  <c r="K290" i="7" s="1"/>
  <c r="I103" i="7"/>
  <c r="I243" i="7"/>
  <c r="I290" i="7"/>
  <c r="H103" i="7"/>
  <c r="H243" i="7" s="1"/>
  <c r="H290" i="7" s="1"/>
  <c r="F103" i="7"/>
  <c r="F243" i="7" s="1"/>
  <c r="F290" i="7" s="1"/>
  <c r="E103" i="7"/>
  <c r="E243" i="7"/>
  <c r="E290" i="7" s="1"/>
  <c r="M102" i="7"/>
  <c r="M242" i="7"/>
  <c r="M289" i="7"/>
  <c r="K102" i="7"/>
  <c r="K242" i="7"/>
  <c r="K289" i="7"/>
  <c r="I102" i="7"/>
  <c r="I242" i="7" s="1"/>
  <c r="I289" i="7" s="1"/>
  <c r="H102" i="7"/>
  <c r="H242" i="7"/>
  <c r="H289" i="7" s="1"/>
  <c r="F102" i="7"/>
  <c r="F242" i="7"/>
  <c r="F289" i="7"/>
  <c r="E102" i="7"/>
  <c r="E242" i="7" s="1"/>
  <c r="E289" i="7" s="1"/>
  <c r="M101" i="7"/>
  <c r="M241" i="7" s="1"/>
  <c r="M288" i="7" s="1"/>
  <c r="K101" i="7"/>
  <c r="K241" i="7"/>
  <c r="K288" i="7" s="1"/>
  <c r="I101" i="7"/>
  <c r="I241" i="7"/>
  <c r="I288" i="7"/>
  <c r="H101" i="7"/>
  <c r="H241" i="7" s="1"/>
  <c r="H288" i="7" s="1"/>
  <c r="F101" i="7"/>
  <c r="F241" i="7" s="1"/>
  <c r="F288" i="7" s="1"/>
  <c r="E101" i="7"/>
  <c r="E241" i="7"/>
  <c r="E288" i="7" s="1"/>
  <c r="M100" i="7"/>
  <c r="M240" i="7"/>
  <c r="M287" i="7"/>
  <c r="K100" i="7"/>
  <c r="K240" i="7"/>
  <c r="K287" i="7"/>
  <c r="I100" i="7"/>
  <c r="I240" i="7" s="1"/>
  <c r="I287" i="7" s="1"/>
  <c r="H100" i="7"/>
  <c r="H240" i="7"/>
  <c r="H287" i="7" s="1"/>
  <c r="F100" i="7"/>
  <c r="F240" i="7"/>
  <c r="F287" i="7"/>
  <c r="E100" i="7"/>
  <c r="E240" i="7" s="1"/>
  <c r="E287" i="7" s="1"/>
  <c r="M99" i="7"/>
  <c r="M239" i="7" s="1"/>
  <c r="K99" i="7"/>
  <c r="I99" i="7"/>
  <c r="H99" i="7"/>
  <c r="H239" i="7"/>
  <c r="F99" i="7"/>
  <c r="F239" i="7" s="1"/>
  <c r="E99" i="7"/>
  <c r="M88" i="7"/>
  <c r="L88" i="7"/>
  <c r="K88" i="7"/>
  <c r="J88" i="7"/>
  <c r="I88" i="7"/>
  <c r="H88" i="7"/>
  <c r="G88" i="7"/>
  <c r="F88" i="7"/>
  <c r="E88" i="7"/>
  <c r="D88" i="7"/>
  <c r="C88" i="7"/>
  <c r="B88" i="7"/>
  <c r="M41" i="7"/>
  <c r="L41" i="7"/>
  <c r="K41" i="7"/>
  <c r="J41" i="7"/>
  <c r="I41" i="7"/>
  <c r="H41" i="7"/>
  <c r="G41" i="7"/>
  <c r="F41" i="7"/>
  <c r="E41" i="7"/>
  <c r="D41" i="7"/>
  <c r="C41" i="7"/>
  <c r="B41" i="7"/>
  <c r="M276" i="6"/>
  <c r="L276" i="6"/>
  <c r="K276" i="6"/>
  <c r="I276" i="6"/>
  <c r="E276" i="6"/>
  <c r="C248" i="6"/>
  <c r="C295" i="6" s="1"/>
  <c r="C245" i="6"/>
  <c r="C292" i="6"/>
  <c r="C243" i="6"/>
  <c r="C290" i="6" s="1"/>
  <c r="C242" i="6"/>
  <c r="C289" i="6"/>
  <c r="C241" i="6"/>
  <c r="C288" i="6" s="1"/>
  <c r="C240" i="6"/>
  <c r="M229" i="6"/>
  <c r="L229" i="6"/>
  <c r="K229" i="6"/>
  <c r="J229" i="6"/>
  <c r="I229" i="6"/>
  <c r="H229" i="6"/>
  <c r="G229" i="6"/>
  <c r="F229" i="6"/>
  <c r="E229" i="6"/>
  <c r="C229" i="6"/>
  <c r="B229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M135" i="6"/>
  <c r="L135" i="6"/>
  <c r="K135" i="6"/>
  <c r="I135" i="6"/>
  <c r="E135" i="6"/>
  <c r="D135" i="6"/>
  <c r="J134" i="6"/>
  <c r="J275" i="6"/>
  <c r="J324" i="6"/>
  <c r="H134" i="6"/>
  <c r="H275" i="6" s="1"/>
  <c r="H324" i="6" s="1"/>
  <c r="G134" i="6"/>
  <c r="G275" i="6"/>
  <c r="G324" i="6" s="1"/>
  <c r="F134" i="6"/>
  <c r="F275" i="6"/>
  <c r="F324" i="6"/>
  <c r="C134" i="6"/>
  <c r="C275" i="6" s="1"/>
  <c r="C324" i="6" s="1"/>
  <c r="B134" i="6"/>
  <c r="B275" i="6" s="1"/>
  <c r="B324" i="6" s="1"/>
  <c r="J133" i="6"/>
  <c r="J274" i="6"/>
  <c r="J323" i="6" s="1"/>
  <c r="H133" i="6"/>
  <c r="H274" i="6"/>
  <c r="H323" i="6"/>
  <c r="G133" i="6"/>
  <c r="G274" i="6" s="1"/>
  <c r="G323" i="6" s="1"/>
  <c r="F133" i="6"/>
  <c r="F274" i="6" s="1"/>
  <c r="F323" i="6" s="1"/>
  <c r="C133" i="6"/>
  <c r="C274" i="6"/>
  <c r="C323" i="6" s="1"/>
  <c r="B133" i="6"/>
  <c r="B274" i="6"/>
  <c r="B323" i="6"/>
  <c r="J132" i="6"/>
  <c r="J273" i="6" s="1"/>
  <c r="J322" i="6" s="1"/>
  <c r="H132" i="6"/>
  <c r="H273" i="6" s="1"/>
  <c r="H322" i="6" s="1"/>
  <c r="G132" i="6"/>
  <c r="G273" i="6"/>
  <c r="G322" i="6" s="1"/>
  <c r="F132" i="6"/>
  <c r="F273" i="6"/>
  <c r="F322" i="6"/>
  <c r="C132" i="6"/>
  <c r="C273" i="6" s="1"/>
  <c r="C322" i="6" s="1"/>
  <c r="B132" i="6"/>
  <c r="B273" i="6" s="1"/>
  <c r="B322" i="6" s="1"/>
  <c r="J131" i="6"/>
  <c r="J272" i="6"/>
  <c r="J321" i="6" s="1"/>
  <c r="H131" i="6"/>
  <c r="H272" i="6"/>
  <c r="H321" i="6"/>
  <c r="G131" i="6"/>
  <c r="G272" i="6"/>
  <c r="G321" i="6"/>
  <c r="F131" i="6"/>
  <c r="F272" i="6" s="1"/>
  <c r="F321" i="6" s="1"/>
  <c r="C131" i="6"/>
  <c r="C272" i="6"/>
  <c r="C321" i="6" s="1"/>
  <c r="B131" i="6"/>
  <c r="B272" i="6"/>
  <c r="B321" i="6"/>
  <c r="J130" i="6"/>
  <c r="J271" i="6" s="1"/>
  <c r="J320" i="6" s="1"/>
  <c r="H130" i="6"/>
  <c r="H271" i="6" s="1"/>
  <c r="H320" i="6" s="1"/>
  <c r="G130" i="6"/>
  <c r="G271" i="6"/>
  <c r="G320" i="6" s="1"/>
  <c r="F130" i="6"/>
  <c r="F271" i="6"/>
  <c r="F320" i="6"/>
  <c r="C130" i="6"/>
  <c r="C271" i="6"/>
  <c r="C320" i="6"/>
  <c r="B130" i="6"/>
  <c r="B271" i="6" s="1"/>
  <c r="B320" i="6" s="1"/>
  <c r="J129" i="6"/>
  <c r="J270" i="6"/>
  <c r="J319" i="6" s="1"/>
  <c r="H129" i="6"/>
  <c r="H270" i="6"/>
  <c r="H319" i="6"/>
  <c r="G129" i="6"/>
  <c r="G270" i="6" s="1"/>
  <c r="G319" i="6" s="1"/>
  <c r="F129" i="6"/>
  <c r="F270" i="6" s="1"/>
  <c r="F319" i="6" s="1"/>
  <c r="C129" i="6"/>
  <c r="C270" i="6"/>
  <c r="C319" i="6" s="1"/>
  <c r="B129" i="6"/>
  <c r="B270" i="6"/>
  <c r="B319" i="6"/>
  <c r="J128" i="6"/>
  <c r="J269" i="6"/>
  <c r="J318" i="6"/>
  <c r="H128" i="6"/>
  <c r="H269" i="6" s="1"/>
  <c r="H318" i="6" s="1"/>
  <c r="G128" i="6"/>
  <c r="G269" i="6"/>
  <c r="G318" i="6" s="1"/>
  <c r="F128" i="6"/>
  <c r="F269" i="6"/>
  <c r="F318" i="6"/>
  <c r="C128" i="6"/>
  <c r="C269" i="6"/>
  <c r="C318" i="6"/>
  <c r="B128" i="6"/>
  <c r="B269" i="6" s="1"/>
  <c r="B318" i="6" s="1"/>
  <c r="J127" i="6"/>
  <c r="J268" i="6"/>
  <c r="J317" i="6" s="1"/>
  <c r="H127" i="6"/>
  <c r="H268" i="6"/>
  <c r="H317" i="6"/>
  <c r="G127" i="6"/>
  <c r="G268" i="6"/>
  <c r="G317" i="6"/>
  <c r="F127" i="6"/>
  <c r="F268" i="6" s="1"/>
  <c r="F317" i="6" s="1"/>
  <c r="C127" i="6"/>
  <c r="C268" i="6"/>
  <c r="C317" i="6" s="1"/>
  <c r="B127" i="6"/>
  <c r="B268" i="6"/>
  <c r="B317" i="6"/>
  <c r="J126" i="6"/>
  <c r="J267" i="6"/>
  <c r="J316" i="6"/>
  <c r="H126" i="6"/>
  <c r="H267" i="6" s="1"/>
  <c r="H316" i="6" s="1"/>
  <c r="G126" i="6"/>
  <c r="G267" i="6"/>
  <c r="G316" i="6" s="1"/>
  <c r="F126" i="6"/>
  <c r="F267" i="6"/>
  <c r="F316" i="6"/>
  <c r="C126" i="6"/>
  <c r="C267" i="6"/>
  <c r="C316" i="6"/>
  <c r="B126" i="6"/>
  <c r="B267" i="6" s="1"/>
  <c r="B316" i="6" s="1"/>
  <c r="J125" i="6"/>
  <c r="J266" i="6"/>
  <c r="J315" i="6" s="1"/>
  <c r="H125" i="6"/>
  <c r="H266" i="6"/>
  <c r="H315" i="6"/>
  <c r="G125" i="6"/>
  <c r="G266" i="6"/>
  <c r="G315" i="6"/>
  <c r="F125" i="6"/>
  <c r="F266" i="6" s="1"/>
  <c r="F315" i="6" s="1"/>
  <c r="C125" i="6"/>
  <c r="C266" i="6"/>
  <c r="C315" i="6" s="1"/>
  <c r="B125" i="6"/>
  <c r="B266" i="6"/>
  <c r="B315" i="6"/>
  <c r="J124" i="6"/>
  <c r="J265" i="6"/>
  <c r="J314" i="6"/>
  <c r="H124" i="6"/>
  <c r="H265" i="6" s="1"/>
  <c r="H314" i="6" s="1"/>
  <c r="G124" i="6"/>
  <c r="G265" i="6"/>
  <c r="G314" i="6" s="1"/>
  <c r="F124" i="6"/>
  <c r="F265" i="6"/>
  <c r="F314" i="6"/>
  <c r="C124" i="6"/>
  <c r="C265" i="6"/>
  <c r="C314" i="6"/>
  <c r="B124" i="6"/>
  <c r="B265" i="6" s="1"/>
  <c r="B314" i="6" s="1"/>
  <c r="J123" i="6"/>
  <c r="J264" i="6"/>
  <c r="J313" i="6" s="1"/>
  <c r="H123" i="6"/>
  <c r="H264" i="6"/>
  <c r="H313" i="6" s="1"/>
  <c r="G123" i="6"/>
  <c r="G264" i="6"/>
  <c r="G313" i="6" s="1"/>
  <c r="F123" i="6"/>
  <c r="F264" i="6"/>
  <c r="F313" i="6" s="1"/>
  <c r="C123" i="6"/>
  <c r="C264" i="6"/>
  <c r="C313" i="6" s="1"/>
  <c r="B123" i="6"/>
  <c r="B264" i="6"/>
  <c r="B313" i="6" s="1"/>
  <c r="J122" i="6"/>
  <c r="J263" i="6"/>
  <c r="J311" i="6" s="1"/>
  <c r="H122" i="6"/>
  <c r="H263" i="6"/>
  <c r="H311" i="6"/>
  <c r="G122" i="6"/>
  <c r="G263" i="6"/>
  <c r="G311" i="6"/>
  <c r="F122" i="6"/>
  <c r="F263" i="6" s="1"/>
  <c r="F311" i="6" s="1"/>
  <c r="C122" i="6"/>
  <c r="C263" i="6"/>
  <c r="C311" i="6" s="1"/>
  <c r="B122" i="6"/>
  <c r="B263" i="6"/>
  <c r="B311" i="6"/>
  <c r="J121" i="6"/>
  <c r="J262" i="6" s="1"/>
  <c r="J310" i="6" s="1"/>
  <c r="H121" i="6"/>
  <c r="H262" i="6" s="1"/>
  <c r="H310" i="6" s="1"/>
  <c r="G121" i="6"/>
  <c r="G262" i="6"/>
  <c r="G310" i="6" s="1"/>
  <c r="F121" i="6"/>
  <c r="F262" i="6"/>
  <c r="F310" i="6"/>
  <c r="C121" i="6"/>
  <c r="C262" i="6" s="1"/>
  <c r="C310" i="6" s="1"/>
  <c r="B121" i="6"/>
  <c r="B262" i="6" s="1"/>
  <c r="B310" i="6" s="1"/>
  <c r="J120" i="6"/>
  <c r="J261" i="6"/>
  <c r="J309" i="6" s="1"/>
  <c r="H120" i="6"/>
  <c r="H261" i="6"/>
  <c r="H309" i="6"/>
  <c r="G120" i="6"/>
  <c r="G261" i="6" s="1"/>
  <c r="G309" i="6" s="1"/>
  <c r="F120" i="6"/>
  <c r="F261" i="6" s="1"/>
  <c r="F309" i="6" s="1"/>
  <c r="C120" i="6"/>
  <c r="C261" i="6"/>
  <c r="C309" i="6" s="1"/>
  <c r="B120" i="6"/>
  <c r="B261" i="6"/>
  <c r="B309" i="6"/>
  <c r="J119" i="6"/>
  <c r="J260" i="6" s="1"/>
  <c r="J308" i="6" s="1"/>
  <c r="H119" i="6"/>
  <c r="H260" i="6" s="1"/>
  <c r="H308" i="6" s="1"/>
  <c r="G119" i="6"/>
  <c r="G260" i="6"/>
  <c r="G308" i="6" s="1"/>
  <c r="F119" i="6"/>
  <c r="F260" i="6"/>
  <c r="F308" i="6"/>
  <c r="C119" i="6"/>
  <c r="C260" i="6" s="1"/>
  <c r="C308" i="6" s="1"/>
  <c r="B119" i="6"/>
  <c r="B260" i="6" s="1"/>
  <c r="B308" i="6" s="1"/>
  <c r="J118" i="6"/>
  <c r="J259" i="6"/>
  <c r="J307" i="6" s="1"/>
  <c r="H118" i="6"/>
  <c r="H259" i="6"/>
  <c r="H307" i="6"/>
  <c r="G118" i="6"/>
  <c r="G259" i="6" s="1"/>
  <c r="G307" i="6" s="1"/>
  <c r="F118" i="6"/>
  <c r="F259" i="6" s="1"/>
  <c r="F307" i="6" s="1"/>
  <c r="C118" i="6"/>
  <c r="C259" i="6"/>
  <c r="C307" i="6" s="1"/>
  <c r="B118" i="6"/>
  <c r="B259" i="6"/>
  <c r="B307" i="6"/>
  <c r="J117" i="6"/>
  <c r="J258" i="6" s="1"/>
  <c r="J306" i="6" s="1"/>
  <c r="H117" i="6"/>
  <c r="H258" i="6" s="1"/>
  <c r="H306" i="6" s="1"/>
  <c r="G117" i="6"/>
  <c r="G258" i="6"/>
  <c r="G306" i="6" s="1"/>
  <c r="F117" i="6"/>
  <c r="F258" i="6"/>
  <c r="F306" i="6"/>
  <c r="C117" i="6"/>
  <c r="C258" i="6"/>
  <c r="C306" i="6"/>
  <c r="B117" i="6"/>
  <c r="B258" i="6" s="1"/>
  <c r="B306" i="6" s="1"/>
  <c r="J116" i="6"/>
  <c r="J257" i="6"/>
  <c r="J305" i="6" s="1"/>
  <c r="H116" i="6"/>
  <c r="H257" i="6"/>
  <c r="H305" i="6"/>
  <c r="G116" i="6"/>
  <c r="G257" i="6" s="1"/>
  <c r="G305" i="6" s="1"/>
  <c r="F116" i="6"/>
  <c r="F257" i="6" s="1"/>
  <c r="F305" i="6" s="1"/>
  <c r="C116" i="6"/>
  <c r="C257" i="6"/>
  <c r="C305" i="6" s="1"/>
  <c r="B116" i="6"/>
  <c r="B257" i="6"/>
  <c r="B305" i="6"/>
  <c r="J115" i="6"/>
  <c r="J256" i="6" s="1"/>
  <c r="J304" i="6" s="1"/>
  <c r="H115" i="6"/>
  <c r="H256" i="6" s="1"/>
  <c r="H304" i="6" s="1"/>
  <c r="G115" i="6"/>
  <c r="G256" i="6"/>
  <c r="G304" i="6" s="1"/>
  <c r="F115" i="6"/>
  <c r="F256" i="6"/>
  <c r="F304" i="6"/>
  <c r="C115" i="6"/>
  <c r="C256" i="6" s="1"/>
  <c r="C304" i="6" s="1"/>
  <c r="B115" i="6"/>
  <c r="B256" i="6" s="1"/>
  <c r="B304" i="6" s="1"/>
  <c r="B312" i="6" s="1"/>
  <c r="J114" i="6"/>
  <c r="J255" i="6"/>
  <c r="J303" i="6" s="1"/>
  <c r="H114" i="6"/>
  <c r="H255" i="6"/>
  <c r="H303" i="6"/>
  <c r="G114" i="6"/>
  <c r="G255" i="6" s="1"/>
  <c r="G303" i="6" s="1"/>
  <c r="F114" i="6"/>
  <c r="F255" i="6" s="1"/>
  <c r="F303" i="6" s="1"/>
  <c r="C114" i="6"/>
  <c r="C255" i="6"/>
  <c r="C303" i="6" s="1"/>
  <c r="B114" i="6"/>
  <c r="B255" i="6"/>
  <c r="B303" i="6"/>
  <c r="J113" i="6"/>
  <c r="J254" i="6" s="1"/>
  <c r="J302" i="6" s="1"/>
  <c r="H113" i="6"/>
  <c r="H254" i="6" s="1"/>
  <c r="H302" i="6" s="1"/>
  <c r="G113" i="6"/>
  <c r="G254" i="6"/>
  <c r="G302" i="6" s="1"/>
  <c r="G312" i="6" s="1"/>
  <c r="F113" i="6"/>
  <c r="F254" i="6"/>
  <c r="F302" i="6"/>
  <c r="C113" i="6"/>
  <c r="C254" i="6" s="1"/>
  <c r="C302" i="6" s="1"/>
  <c r="B113" i="6"/>
  <c r="B254" i="6" s="1"/>
  <c r="B302" i="6" s="1"/>
  <c r="J112" i="6"/>
  <c r="J253" i="6"/>
  <c r="J301" i="6" s="1"/>
  <c r="J312" i="6" s="1"/>
  <c r="H112" i="6"/>
  <c r="H253" i="6"/>
  <c r="H301" i="6"/>
  <c r="G112" i="6"/>
  <c r="G253" i="6" s="1"/>
  <c r="G301" i="6" s="1"/>
  <c r="F112" i="6"/>
  <c r="F253" i="6" s="1"/>
  <c r="F301" i="6" s="1"/>
  <c r="C112" i="6"/>
  <c r="C253" i="6"/>
  <c r="C301" i="6" s="1"/>
  <c r="C312" i="6" s="1"/>
  <c r="B112" i="6"/>
  <c r="B253" i="6"/>
  <c r="B301" i="6"/>
  <c r="J111" i="6"/>
  <c r="J252" i="6"/>
  <c r="J300" i="6"/>
  <c r="H111" i="6"/>
  <c r="H252" i="6" s="1"/>
  <c r="H300" i="6" s="1"/>
  <c r="H312" i="6"/>
  <c r="G111" i="6"/>
  <c r="G252" i="6"/>
  <c r="G300" i="6"/>
  <c r="F111" i="6"/>
  <c r="F252" i="6" s="1"/>
  <c r="F300" i="6" s="1"/>
  <c r="F312" i="6" s="1"/>
  <c r="C111" i="6"/>
  <c r="C252" i="6"/>
  <c r="C300" i="6"/>
  <c r="B111" i="6"/>
  <c r="B252" i="6" s="1"/>
  <c r="B300" i="6" s="1"/>
  <c r="J110" i="6"/>
  <c r="J251" i="6"/>
  <c r="J298" i="6"/>
  <c r="H110" i="6"/>
  <c r="H251" i="6" s="1"/>
  <c r="H298" i="6" s="1"/>
  <c r="G110" i="6"/>
  <c r="G251" i="6"/>
  <c r="G298" i="6" s="1"/>
  <c r="F110" i="6"/>
  <c r="F251" i="6"/>
  <c r="F298" i="6"/>
  <c r="C110" i="6"/>
  <c r="C251" i="6" s="1"/>
  <c r="C298" i="6" s="1"/>
  <c r="B110" i="6"/>
  <c r="B251" i="6" s="1"/>
  <c r="B298" i="6" s="1"/>
  <c r="J109" i="6"/>
  <c r="J250" i="6"/>
  <c r="J297" i="6" s="1"/>
  <c r="H109" i="6"/>
  <c r="H250" i="6"/>
  <c r="H297" i="6"/>
  <c r="G109" i="6"/>
  <c r="G250" i="6" s="1"/>
  <c r="G297" i="6" s="1"/>
  <c r="F109" i="6"/>
  <c r="F250" i="6" s="1"/>
  <c r="F297" i="6" s="1"/>
  <c r="C109" i="6"/>
  <c r="C250" i="6"/>
  <c r="C297" i="6" s="1"/>
  <c r="B109" i="6"/>
  <c r="B250" i="6"/>
  <c r="B297" i="6"/>
  <c r="J108" i="6"/>
  <c r="J249" i="6" s="1"/>
  <c r="J296" i="6" s="1"/>
  <c r="H108" i="6"/>
  <c r="H249" i="6" s="1"/>
  <c r="H296" i="6" s="1"/>
  <c r="G108" i="6"/>
  <c r="G249" i="6"/>
  <c r="G296" i="6" s="1"/>
  <c r="F108" i="6"/>
  <c r="F249" i="6"/>
  <c r="F296" i="6"/>
  <c r="C108" i="6"/>
  <c r="C249" i="6" s="1"/>
  <c r="C296" i="6" s="1"/>
  <c r="B108" i="6"/>
  <c r="B249" i="6" s="1"/>
  <c r="B296" i="6" s="1"/>
  <c r="J107" i="6"/>
  <c r="J248" i="6"/>
  <c r="J295" i="6" s="1"/>
  <c r="H107" i="6"/>
  <c r="H248" i="6"/>
  <c r="H295" i="6"/>
  <c r="G107" i="6"/>
  <c r="G248" i="6" s="1"/>
  <c r="G295" i="6" s="1"/>
  <c r="F107" i="6"/>
  <c r="F248" i="6" s="1"/>
  <c r="F295" i="6" s="1"/>
  <c r="B107" i="6"/>
  <c r="B248" i="6"/>
  <c r="B295" i="6" s="1"/>
  <c r="J106" i="6"/>
  <c r="J247" i="6"/>
  <c r="J294" i="6"/>
  <c r="H106" i="6"/>
  <c r="H247" i="6" s="1"/>
  <c r="H294" i="6" s="1"/>
  <c r="G106" i="6"/>
  <c r="G247" i="6" s="1"/>
  <c r="G294" i="6" s="1"/>
  <c r="F106" i="6"/>
  <c r="F247" i="6"/>
  <c r="F294" i="6" s="1"/>
  <c r="C106" i="6"/>
  <c r="C247" i="6"/>
  <c r="C294" i="6"/>
  <c r="B106" i="6"/>
  <c r="B247" i="6" s="1"/>
  <c r="B294" i="6" s="1"/>
  <c r="J105" i="6"/>
  <c r="J246" i="6" s="1"/>
  <c r="J293" i="6" s="1"/>
  <c r="H105" i="6"/>
  <c r="H246" i="6"/>
  <c r="H293" i="6" s="1"/>
  <c r="G105" i="6"/>
  <c r="G246" i="6"/>
  <c r="G293" i="6"/>
  <c r="F105" i="6"/>
  <c r="F246" i="6" s="1"/>
  <c r="F293" i="6" s="1"/>
  <c r="C105" i="6"/>
  <c r="B105" i="6"/>
  <c r="B246" i="6"/>
  <c r="B293" i="6" s="1"/>
  <c r="J104" i="6"/>
  <c r="J245" i="6"/>
  <c r="J292" i="6"/>
  <c r="H104" i="6"/>
  <c r="H245" i="6" s="1"/>
  <c r="H292" i="6" s="1"/>
  <c r="G104" i="6"/>
  <c r="G245" i="6" s="1"/>
  <c r="G292" i="6" s="1"/>
  <c r="F104" i="6"/>
  <c r="F245" i="6"/>
  <c r="F292" i="6" s="1"/>
  <c r="B104" i="6"/>
  <c r="B245" i="6"/>
  <c r="B292" i="6"/>
  <c r="J103" i="6"/>
  <c r="J244" i="6" s="1"/>
  <c r="J291" i="6" s="1"/>
  <c r="H103" i="6"/>
  <c r="H244" i="6" s="1"/>
  <c r="H291" i="6" s="1"/>
  <c r="G103" i="6"/>
  <c r="G244" i="6"/>
  <c r="G291" i="6" s="1"/>
  <c r="F103" i="6"/>
  <c r="F244" i="6"/>
  <c r="F291" i="6"/>
  <c r="C103" i="6"/>
  <c r="C244" i="6" s="1"/>
  <c r="B103" i="6"/>
  <c r="B244" i="6" s="1"/>
  <c r="B291" i="6" s="1"/>
  <c r="J102" i="6"/>
  <c r="J243" i="6"/>
  <c r="J290" i="6" s="1"/>
  <c r="H102" i="6"/>
  <c r="H243" i="6"/>
  <c r="H290" i="6"/>
  <c r="G102" i="6"/>
  <c r="G243" i="6" s="1"/>
  <c r="G290" i="6" s="1"/>
  <c r="F102" i="6"/>
  <c r="B102" i="6"/>
  <c r="B243" i="6"/>
  <c r="B290" i="6" s="1"/>
  <c r="J101" i="6"/>
  <c r="J242" i="6"/>
  <c r="J289" i="6"/>
  <c r="H101" i="6"/>
  <c r="H242" i="6" s="1"/>
  <c r="H289" i="6" s="1"/>
  <c r="G101" i="6"/>
  <c r="G242" i="6" s="1"/>
  <c r="G289" i="6" s="1"/>
  <c r="F101" i="6"/>
  <c r="F242" i="6"/>
  <c r="F289" i="6" s="1"/>
  <c r="B101" i="6"/>
  <c r="B242" i="6"/>
  <c r="B289" i="6"/>
  <c r="J100" i="6"/>
  <c r="J241" i="6" s="1"/>
  <c r="J288" i="6" s="1"/>
  <c r="H100" i="6"/>
  <c r="H241" i="6" s="1"/>
  <c r="H288" i="6" s="1"/>
  <c r="G100" i="6"/>
  <c r="G241" i="6"/>
  <c r="G288" i="6" s="1"/>
  <c r="F100" i="6"/>
  <c r="F241" i="6"/>
  <c r="F288" i="6"/>
  <c r="B100" i="6"/>
  <c r="B241" i="6" s="1"/>
  <c r="B288" i="6" s="1"/>
  <c r="J99" i="6"/>
  <c r="H99" i="6"/>
  <c r="G99" i="6"/>
  <c r="F99" i="6"/>
  <c r="B99" i="6"/>
  <c r="M88" i="6"/>
  <c r="L88" i="6"/>
  <c r="K88" i="6"/>
  <c r="J88" i="6"/>
  <c r="I88" i="6"/>
  <c r="H88" i="6"/>
  <c r="G88" i="6"/>
  <c r="F88" i="6"/>
  <c r="E88" i="6"/>
  <c r="D88" i="6"/>
  <c r="C88" i="6"/>
  <c r="B88" i="6"/>
  <c r="M41" i="6"/>
  <c r="L41" i="6"/>
  <c r="K41" i="6"/>
  <c r="J41" i="6"/>
  <c r="I41" i="6"/>
  <c r="H41" i="6"/>
  <c r="G41" i="6"/>
  <c r="F41" i="6"/>
  <c r="E41" i="6"/>
  <c r="D41" i="6"/>
  <c r="C41" i="6"/>
  <c r="B41" i="6"/>
  <c r="L276" i="5"/>
  <c r="J276" i="5"/>
  <c r="I276" i="5"/>
  <c r="H276" i="5"/>
  <c r="G276" i="5"/>
  <c r="B276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L135" i="5"/>
  <c r="J135" i="5"/>
  <c r="I135" i="5"/>
  <c r="H135" i="5"/>
  <c r="G135" i="5"/>
  <c r="B135" i="5"/>
  <c r="M134" i="5"/>
  <c r="M275" i="5"/>
  <c r="M324" i="5"/>
  <c r="K134" i="5"/>
  <c r="K275" i="5"/>
  <c r="K324" i="5" s="1"/>
  <c r="F134" i="5"/>
  <c r="F275" i="5" s="1"/>
  <c r="F324" i="5" s="1"/>
  <c r="E134" i="5"/>
  <c r="E275" i="5"/>
  <c r="E324" i="5" s="1"/>
  <c r="D134" i="5"/>
  <c r="D275" i="5" s="1"/>
  <c r="D324" i="5"/>
  <c r="C134" i="5"/>
  <c r="C275" i="5" s="1"/>
  <c r="C324" i="5" s="1"/>
  <c r="M133" i="5"/>
  <c r="M274" i="5" s="1"/>
  <c r="M323" i="5" s="1"/>
  <c r="K133" i="5"/>
  <c r="K274" i="5"/>
  <c r="K323" i="5" s="1"/>
  <c r="F133" i="5"/>
  <c r="F274" i="5"/>
  <c r="F323" i="5"/>
  <c r="E133" i="5"/>
  <c r="E274" i="5"/>
  <c r="E323" i="5" s="1"/>
  <c r="D133" i="5"/>
  <c r="D274" i="5" s="1"/>
  <c r="D323" i="5" s="1"/>
  <c r="C133" i="5"/>
  <c r="C274" i="5"/>
  <c r="C323" i="5" s="1"/>
  <c r="M132" i="5"/>
  <c r="M273" i="5" s="1"/>
  <c r="M322" i="5" s="1"/>
  <c r="K132" i="5"/>
  <c r="K273" i="5" s="1"/>
  <c r="K322" i="5" s="1"/>
  <c r="F132" i="5"/>
  <c r="F273" i="5" s="1"/>
  <c r="F322" i="5" s="1"/>
  <c r="E132" i="5"/>
  <c r="E273" i="5"/>
  <c r="E322" i="5" s="1"/>
  <c r="D132" i="5"/>
  <c r="D273" i="5"/>
  <c r="D322" i="5"/>
  <c r="C132" i="5"/>
  <c r="C273" i="5"/>
  <c r="C322" i="5" s="1"/>
  <c r="M131" i="5"/>
  <c r="M272" i="5" s="1"/>
  <c r="M321" i="5" s="1"/>
  <c r="K131" i="5"/>
  <c r="K272" i="5"/>
  <c r="K321" i="5" s="1"/>
  <c r="F131" i="5"/>
  <c r="F272" i="5" s="1"/>
  <c r="F321" i="5"/>
  <c r="E131" i="5"/>
  <c r="E272" i="5" s="1"/>
  <c r="E321" i="5" s="1"/>
  <c r="D131" i="5"/>
  <c r="D272" i="5" s="1"/>
  <c r="D321" i="5" s="1"/>
  <c r="C131" i="5"/>
  <c r="C272" i="5"/>
  <c r="C321" i="5" s="1"/>
  <c r="M130" i="5"/>
  <c r="M271" i="5"/>
  <c r="M320" i="5"/>
  <c r="K130" i="5"/>
  <c r="K271" i="5"/>
  <c r="K320" i="5" s="1"/>
  <c r="F130" i="5"/>
  <c r="F271" i="5" s="1"/>
  <c r="F320" i="5" s="1"/>
  <c r="E130" i="5"/>
  <c r="E271" i="5"/>
  <c r="E320" i="5" s="1"/>
  <c r="D130" i="5"/>
  <c r="D271" i="5" s="1"/>
  <c r="D320" i="5" s="1"/>
  <c r="C130" i="5"/>
  <c r="C271" i="5" s="1"/>
  <c r="C320" i="5" s="1"/>
  <c r="M129" i="5"/>
  <c r="M270" i="5" s="1"/>
  <c r="M319" i="5" s="1"/>
  <c r="K129" i="5"/>
  <c r="K270" i="5"/>
  <c r="K319" i="5" s="1"/>
  <c r="F129" i="5"/>
  <c r="F270" i="5"/>
  <c r="F319" i="5"/>
  <c r="E129" i="5"/>
  <c r="E270" i="5"/>
  <c r="E319" i="5" s="1"/>
  <c r="D129" i="5"/>
  <c r="D270" i="5" s="1"/>
  <c r="D319" i="5" s="1"/>
  <c r="C129" i="5"/>
  <c r="C270" i="5"/>
  <c r="C319" i="5" s="1"/>
  <c r="M128" i="5"/>
  <c r="M269" i="5" s="1"/>
  <c r="M318" i="5"/>
  <c r="K128" i="5"/>
  <c r="K269" i="5" s="1"/>
  <c r="K318" i="5" s="1"/>
  <c r="F128" i="5"/>
  <c r="F269" i="5" s="1"/>
  <c r="F318" i="5" s="1"/>
  <c r="E128" i="5"/>
  <c r="E269" i="5"/>
  <c r="E318" i="5" s="1"/>
  <c r="D128" i="5"/>
  <c r="D269" i="5"/>
  <c r="D318" i="5"/>
  <c r="C128" i="5"/>
  <c r="C269" i="5"/>
  <c r="C318" i="5" s="1"/>
  <c r="M127" i="5"/>
  <c r="M268" i="5" s="1"/>
  <c r="M317" i="5" s="1"/>
  <c r="K127" i="5"/>
  <c r="K268" i="5"/>
  <c r="K317" i="5" s="1"/>
  <c r="F127" i="5"/>
  <c r="F268" i="5" s="1"/>
  <c r="F317" i="5" s="1"/>
  <c r="E127" i="5"/>
  <c r="E268" i="5" s="1"/>
  <c r="E317" i="5" s="1"/>
  <c r="D127" i="5"/>
  <c r="D268" i="5" s="1"/>
  <c r="D317" i="5" s="1"/>
  <c r="C127" i="5"/>
  <c r="C268" i="5"/>
  <c r="C317" i="5" s="1"/>
  <c r="M126" i="5"/>
  <c r="M267" i="5"/>
  <c r="M316" i="5"/>
  <c r="K126" i="5"/>
  <c r="K267" i="5"/>
  <c r="K316" i="5" s="1"/>
  <c r="F126" i="5"/>
  <c r="F267" i="5" s="1"/>
  <c r="F316" i="5" s="1"/>
  <c r="E126" i="5"/>
  <c r="E267" i="5"/>
  <c r="E316" i="5" s="1"/>
  <c r="D126" i="5"/>
  <c r="D267" i="5" s="1"/>
  <c r="D316" i="5"/>
  <c r="C126" i="5"/>
  <c r="C267" i="5" s="1"/>
  <c r="C316" i="5" s="1"/>
  <c r="M125" i="5"/>
  <c r="M266" i="5" s="1"/>
  <c r="M315" i="5" s="1"/>
  <c r="K125" i="5"/>
  <c r="K266" i="5"/>
  <c r="K315" i="5" s="1"/>
  <c r="F125" i="5"/>
  <c r="F266" i="5"/>
  <c r="F315" i="5"/>
  <c r="E125" i="5"/>
  <c r="E266" i="5"/>
  <c r="E315" i="5" s="1"/>
  <c r="D125" i="5"/>
  <c r="D266" i="5" s="1"/>
  <c r="D315" i="5" s="1"/>
  <c r="C125" i="5"/>
  <c r="C266" i="5"/>
  <c r="C315" i="5" s="1"/>
  <c r="M124" i="5"/>
  <c r="M265" i="5" s="1"/>
  <c r="M314" i="5" s="1"/>
  <c r="K124" i="5"/>
  <c r="K265" i="5" s="1"/>
  <c r="K314" i="5" s="1"/>
  <c r="F124" i="5"/>
  <c r="F265" i="5" s="1"/>
  <c r="F314" i="5" s="1"/>
  <c r="E124" i="5"/>
  <c r="E265" i="5"/>
  <c r="E314" i="5" s="1"/>
  <c r="D124" i="5"/>
  <c r="D265" i="5"/>
  <c r="D314" i="5"/>
  <c r="C124" i="5"/>
  <c r="C265" i="5"/>
  <c r="C314" i="5" s="1"/>
  <c r="M123" i="5"/>
  <c r="M264" i="5" s="1"/>
  <c r="M313" i="5" s="1"/>
  <c r="K123" i="5"/>
  <c r="K264" i="5" s="1"/>
  <c r="K313" i="5" s="1"/>
  <c r="K325" i="5" s="1"/>
  <c r="F123" i="5"/>
  <c r="F264" i="5" s="1"/>
  <c r="F313" i="5" s="1"/>
  <c r="E123" i="5"/>
  <c r="E264" i="5" s="1"/>
  <c r="E313" i="5" s="1"/>
  <c r="D123" i="5"/>
  <c r="D264" i="5" s="1"/>
  <c r="D313" i="5" s="1"/>
  <c r="C123" i="5"/>
  <c r="C264" i="5" s="1"/>
  <c r="C313" i="5" s="1"/>
  <c r="M122" i="5"/>
  <c r="M263" i="5" s="1"/>
  <c r="M311" i="5" s="1"/>
  <c r="K122" i="5"/>
  <c r="K263" i="5"/>
  <c r="K311" i="5" s="1"/>
  <c r="F122" i="5"/>
  <c r="F263" i="5" s="1"/>
  <c r="F311" i="5" s="1"/>
  <c r="E122" i="5"/>
  <c r="E263" i="5" s="1"/>
  <c r="E311" i="5" s="1"/>
  <c r="D122" i="5"/>
  <c r="D263" i="5" s="1"/>
  <c r="D311" i="5" s="1"/>
  <c r="C122" i="5"/>
  <c r="C263" i="5"/>
  <c r="C311" i="5" s="1"/>
  <c r="M121" i="5"/>
  <c r="M262" i="5"/>
  <c r="M310" i="5"/>
  <c r="K121" i="5"/>
  <c r="K262" i="5"/>
  <c r="K310" i="5" s="1"/>
  <c r="F121" i="5"/>
  <c r="F262" i="5" s="1"/>
  <c r="F310" i="5" s="1"/>
  <c r="E121" i="5"/>
  <c r="E262" i="5"/>
  <c r="E310" i="5" s="1"/>
  <c r="D121" i="5"/>
  <c r="D262" i="5" s="1"/>
  <c r="D310" i="5"/>
  <c r="C121" i="5"/>
  <c r="C262" i="5" s="1"/>
  <c r="C310" i="5" s="1"/>
  <c r="M120" i="5"/>
  <c r="M261" i="5" s="1"/>
  <c r="M309" i="5" s="1"/>
  <c r="K120" i="5"/>
  <c r="K261" i="5"/>
  <c r="K309" i="5" s="1"/>
  <c r="F120" i="5"/>
  <c r="F261" i="5"/>
  <c r="F309" i="5"/>
  <c r="E120" i="5"/>
  <c r="E261" i="5"/>
  <c r="E309" i="5" s="1"/>
  <c r="D120" i="5"/>
  <c r="D261" i="5" s="1"/>
  <c r="D309" i="5" s="1"/>
  <c r="C120" i="5"/>
  <c r="C261" i="5"/>
  <c r="C309" i="5" s="1"/>
  <c r="M119" i="5"/>
  <c r="M260" i="5" s="1"/>
  <c r="M308" i="5" s="1"/>
  <c r="K119" i="5"/>
  <c r="K260" i="5" s="1"/>
  <c r="K308" i="5" s="1"/>
  <c r="F119" i="5"/>
  <c r="F260" i="5" s="1"/>
  <c r="F308" i="5" s="1"/>
  <c r="E119" i="5"/>
  <c r="E260" i="5"/>
  <c r="E308" i="5" s="1"/>
  <c r="D119" i="5"/>
  <c r="D260" i="5"/>
  <c r="D308" i="5"/>
  <c r="C119" i="5"/>
  <c r="C260" i="5"/>
  <c r="C308" i="5" s="1"/>
  <c r="M118" i="5"/>
  <c r="M259" i="5" s="1"/>
  <c r="M307" i="5" s="1"/>
  <c r="K118" i="5"/>
  <c r="K259" i="5"/>
  <c r="K307" i="5" s="1"/>
  <c r="F118" i="5"/>
  <c r="F259" i="5" s="1"/>
  <c r="F307" i="5"/>
  <c r="E118" i="5"/>
  <c r="E259" i="5" s="1"/>
  <c r="E307" i="5" s="1"/>
  <c r="D118" i="5"/>
  <c r="D259" i="5" s="1"/>
  <c r="D307" i="5" s="1"/>
  <c r="C118" i="5"/>
  <c r="C259" i="5"/>
  <c r="C307" i="5" s="1"/>
  <c r="M117" i="5"/>
  <c r="M258" i="5"/>
  <c r="M306" i="5"/>
  <c r="K117" i="5"/>
  <c r="K258" i="5"/>
  <c r="K306" i="5" s="1"/>
  <c r="F117" i="5"/>
  <c r="F258" i="5" s="1"/>
  <c r="F306" i="5" s="1"/>
  <c r="E117" i="5"/>
  <c r="E258" i="5"/>
  <c r="E306" i="5" s="1"/>
  <c r="D117" i="5"/>
  <c r="D258" i="5" s="1"/>
  <c r="D306" i="5" s="1"/>
  <c r="C117" i="5"/>
  <c r="C258" i="5" s="1"/>
  <c r="C306" i="5" s="1"/>
  <c r="M116" i="5"/>
  <c r="M257" i="5" s="1"/>
  <c r="M305" i="5" s="1"/>
  <c r="K116" i="5"/>
  <c r="K257" i="5"/>
  <c r="K305" i="5" s="1"/>
  <c r="F116" i="5"/>
  <c r="F257" i="5"/>
  <c r="F305" i="5"/>
  <c r="E116" i="5"/>
  <c r="E257" i="5"/>
  <c r="E305" i="5" s="1"/>
  <c r="D116" i="5"/>
  <c r="D257" i="5" s="1"/>
  <c r="D305" i="5" s="1"/>
  <c r="C116" i="5"/>
  <c r="C257" i="5"/>
  <c r="C305" i="5" s="1"/>
  <c r="M115" i="5"/>
  <c r="M256" i="5" s="1"/>
  <c r="M304" i="5"/>
  <c r="K115" i="5"/>
  <c r="K256" i="5" s="1"/>
  <c r="K304" i="5" s="1"/>
  <c r="F115" i="5"/>
  <c r="F256" i="5" s="1"/>
  <c r="F304" i="5" s="1"/>
  <c r="E115" i="5"/>
  <c r="E256" i="5"/>
  <c r="E304" i="5" s="1"/>
  <c r="D115" i="5"/>
  <c r="D256" i="5"/>
  <c r="D304" i="5"/>
  <c r="C115" i="5"/>
  <c r="C256" i="5" s="1"/>
  <c r="C304" i="5" s="1"/>
  <c r="M114" i="5"/>
  <c r="M255" i="5" s="1"/>
  <c r="M303" i="5" s="1"/>
  <c r="K114" i="5"/>
  <c r="K255" i="5"/>
  <c r="K303" i="5" s="1"/>
  <c r="F114" i="5"/>
  <c r="F255" i="5"/>
  <c r="F303" i="5"/>
  <c r="E114" i="5"/>
  <c r="E255" i="5" s="1"/>
  <c r="E303" i="5" s="1"/>
  <c r="D114" i="5"/>
  <c r="D255" i="5" s="1"/>
  <c r="D303" i="5" s="1"/>
  <c r="C114" i="5"/>
  <c r="C255" i="5"/>
  <c r="C303" i="5" s="1"/>
  <c r="M113" i="5"/>
  <c r="M254" i="5"/>
  <c r="M302" i="5"/>
  <c r="K113" i="5"/>
  <c r="K254" i="5" s="1"/>
  <c r="K302" i="5" s="1"/>
  <c r="F113" i="5"/>
  <c r="F254" i="5" s="1"/>
  <c r="F302" i="5" s="1"/>
  <c r="E113" i="5"/>
  <c r="E254" i="5"/>
  <c r="E302" i="5" s="1"/>
  <c r="D113" i="5"/>
  <c r="D254" i="5"/>
  <c r="D302" i="5"/>
  <c r="C113" i="5"/>
  <c r="C254" i="5" s="1"/>
  <c r="C302" i="5" s="1"/>
  <c r="M112" i="5"/>
  <c r="M253" i="5" s="1"/>
  <c r="M301" i="5" s="1"/>
  <c r="K112" i="5"/>
  <c r="K253" i="5"/>
  <c r="K301" i="5" s="1"/>
  <c r="F112" i="5"/>
  <c r="F253" i="5"/>
  <c r="F301" i="5"/>
  <c r="E112" i="5"/>
  <c r="E253" i="5" s="1"/>
  <c r="E301" i="5" s="1"/>
  <c r="D112" i="5"/>
  <c r="D253" i="5" s="1"/>
  <c r="D301" i="5" s="1"/>
  <c r="C112" i="5"/>
  <c r="C253" i="5"/>
  <c r="C301" i="5" s="1"/>
  <c r="M111" i="5"/>
  <c r="M252" i="5"/>
  <c r="M300" i="5"/>
  <c r="K111" i="5"/>
  <c r="K252" i="5"/>
  <c r="K300" i="5"/>
  <c r="F111" i="5"/>
  <c r="F252" i="5"/>
  <c r="F300" i="5"/>
  <c r="E111" i="5"/>
  <c r="E252" i="5"/>
  <c r="E300" i="5"/>
  <c r="D111" i="5"/>
  <c r="D252" i="5"/>
  <c r="D300" i="5"/>
  <c r="C111" i="5"/>
  <c r="C252" i="5"/>
  <c r="C300" i="5"/>
  <c r="C312" i="5" s="1"/>
  <c r="M110" i="5"/>
  <c r="M251" i="5"/>
  <c r="M298" i="5"/>
  <c r="K110" i="5"/>
  <c r="K251" i="5" s="1"/>
  <c r="K298" i="5" s="1"/>
  <c r="F110" i="5"/>
  <c r="F251" i="5" s="1"/>
  <c r="F298" i="5" s="1"/>
  <c r="E110" i="5"/>
  <c r="E251" i="5"/>
  <c r="E298" i="5" s="1"/>
  <c r="D110" i="5"/>
  <c r="D251" i="5"/>
  <c r="D298" i="5"/>
  <c r="C110" i="5"/>
  <c r="C251" i="5" s="1"/>
  <c r="C298" i="5" s="1"/>
  <c r="M109" i="5"/>
  <c r="M250" i="5" s="1"/>
  <c r="M297" i="5" s="1"/>
  <c r="K109" i="5"/>
  <c r="K250" i="5"/>
  <c r="K297" i="5" s="1"/>
  <c r="F109" i="5"/>
  <c r="F250" i="5"/>
  <c r="F297" i="5"/>
  <c r="E109" i="5"/>
  <c r="E250" i="5" s="1"/>
  <c r="E297" i="5" s="1"/>
  <c r="D109" i="5"/>
  <c r="D250" i="5" s="1"/>
  <c r="D297" i="5" s="1"/>
  <c r="C109" i="5"/>
  <c r="C250" i="5"/>
  <c r="C297" i="5" s="1"/>
  <c r="M108" i="5"/>
  <c r="M249" i="5"/>
  <c r="M296" i="5"/>
  <c r="K108" i="5"/>
  <c r="K249" i="5" s="1"/>
  <c r="K296" i="5" s="1"/>
  <c r="F108" i="5"/>
  <c r="F249" i="5" s="1"/>
  <c r="F296" i="5" s="1"/>
  <c r="E108" i="5"/>
  <c r="E249" i="5"/>
  <c r="E296" i="5" s="1"/>
  <c r="D108" i="5"/>
  <c r="D249" i="5"/>
  <c r="D296" i="5"/>
  <c r="C108" i="5"/>
  <c r="C249" i="5" s="1"/>
  <c r="C296" i="5" s="1"/>
  <c r="M107" i="5"/>
  <c r="M248" i="5" s="1"/>
  <c r="M295" i="5" s="1"/>
  <c r="K107" i="5"/>
  <c r="K248" i="5"/>
  <c r="K295" i="5" s="1"/>
  <c r="F107" i="5"/>
  <c r="F248" i="5"/>
  <c r="F295" i="5"/>
  <c r="E107" i="5"/>
  <c r="E248" i="5" s="1"/>
  <c r="E295" i="5" s="1"/>
  <c r="D107" i="5"/>
  <c r="D248" i="5" s="1"/>
  <c r="D295" i="5" s="1"/>
  <c r="C107" i="5"/>
  <c r="C248" i="5"/>
  <c r="C295" i="5" s="1"/>
  <c r="M106" i="5"/>
  <c r="M247" i="5"/>
  <c r="M294" i="5"/>
  <c r="K106" i="5"/>
  <c r="K247" i="5" s="1"/>
  <c r="K294" i="5" s="1"/>
  <c r="F106" i="5"/>
  <c r="F247" i="5" s="1"/>
  <c r="F294" i="5" s="1"/>
  <c r="E106" i="5"/>
  <c r="E247" i="5"/>
  <c r="E294" i="5" s="1"/>
  <c r="D106" i="5"/>
  <c r="D247" i="5"/>
  <c r="D294" i="5"/>
  <c r="C106" i="5"/>
  <c r="C247" i="5" s="1"/>
  <c r="C294" i="5" s="1"/>
  <c r="M105" i="5"/>
  <c r="M246" i="5" s="1"/>
  <c r="M293" i="5" s="1"/>
  <c r="K105" i="5"/>
  <c r="K246" i="5"/>
  <c r="K293" i="5" s="1"/>
  <c r="F105" i="5"/>
  <c r="F246" i="5"/>
  <c r="F293" i="5"/>
  <c r="E105" i="5"/>
  <c r="E246" i="5" s="1"/>
  <c r="E293" i="5" s="1"/>
  <c r="D105" i="5"/>
  <c r="D246" i="5" s="1"/>
  <c r="D293" i="5" s="1"/>
  <c r="C105" i="5"/>
  <c r="C246" i="5"/>
  <c r="C293" i="5" s="1"/>
  <c r="M104" i="5"/>
  <c r="M245" i="5"/>
  <c r="M292" i="5"/>
  <c r="K104" i="5"/>
  <c r="K245" i="5" s="1"/>
  <c r="K292" i="5" s="1"/>
  <c r="F104" i="5"/>
  <c r="F245" i="5" s="1"/>
  <c r="F292" i="5" s="1"/>
  <c r="E104" i="5"/>
  <c r="E245" i="5"/>
  <c r="E292" i="5" s="1"/>
  <c r="D104" i="5"/>
  <c r="D245" i="5"/>
  <c r="D292" i="5"/>
  <c r="C104" i="5"/>
  <c r="C245" i="5" s="1"/>
  <c r="C292" i="5"/>
  <c r="M103" i="5"/>
  <c r="M244" i="5" s="1"/>
  <c r="M291" i="5" s="1"/>
  <c r="K103" i="5"/>
  <c r="K244" i="5"/>
  <c r="K291" i="5" s="1"/>
  <c r="F103" i="5"/>
  <c r="F244" i="5"/>
  <c r="F291" i="5" s="1"/>
  <c r="E103" i="5"/>
  <c r="E244" i="5" s="1"/>
  <c r="E291" i="5" s="1"/>
  <c r="D103" i="5"/>
  <c r="D244" i="5" s="1"/>
  <c r="D291" i="5" s="1"/>
  <c r="C103" i="5"/>
  <c r="C244" i="5" s="1"/>
  <c r="C291" i="5" s="1"/>
  <c r="M102" i="5"/>
  <c r="M243" i="5"/>
  <c r="M290" i="5"/>
  <c r="K102" i="5"/>
  <c r="K243" i="5" s="1"/>
  <c r="K290" i="5"/>
  <c r="F102" i="5"/>
  <c r="F243" i="5" s="1"/>
  <c r="F290" i="5" s="1"/>
  <c r="E102" i="5"/>
  <c r="E243" i="5"/>
  <c r="E290" i="5" s="1"/>
  <c r="D102" i="5"/>
  <c r="D243" i="5"/>
  <c r="D290" i="5" s="1"/>
  <c r="C102" i="5"/>
  <c r="C243" i="5" s="1"/>
  <c r="C290" i="5" s="1"/>
  <c r="M101" i="5"/>
  <c r="M242" i="5" s="1"/>
  <c r="M289" i="5" s="1"/>
  <c r="K101" i="5"/>
  <c r="K242" i="5" s="1"/>
  <c r="F101" i="5"/>
  <c r="F242" i="5"/>
  <c r="F289" i="5"/>
  <c r="E101" i="5"/>
  <c r="E242" i="5" s="1"/>
  <c r="E289" i="5" s="1"/>
  <c r="D101" i="5"/>
  <c r="D242" i="5" s="1"/>
  <c r="D289" i="5" s="1"/>
  <c r="C101" i="5"/>
  <c r="C242" i="5"/>
  <c r="C289" i="5" s="1"/>
  <c r="M100" i="5"/>
  <c r="M241" i="5"/>
  <c r="M288" i="5"/>
  <c r="K100" i="5"/>
  <c r="K241" i="5" s="1"/>
  <c r="K288" i="5" s="1"/>
  <c r="F100" i="5"/>
  <c r="F241" i="5" s="1"/>
  <c r="F288" i="5" s="1"/>
  <c r="E100" i="5"/>
  <c r="E241" i="5"/>
  <c r="E288" i="5" s="1"/>
  <c r="D100" i="5"/>
  <c r="D241" i="5"/>
  <c r="D288" i="5"/>
  <c r="C100" i="5"/>
  <c r="C241" i="5" s="1"/>
  <c r="C288" i="5" s="1"/>
  <c r="M99" i="5"/>
  <c r="M240" i="5" s="1"/>
  <c r="K99" i="5"/>
  <c r="K240" i="5"/>
  <c r="F99" i="5"/>
  <c r="E99" i="5"/>
  <c r="E240" i="5"/>
  <c r="D99" i="5"/>
  <c r="C99" i="5"/>
  <c r="C240" i="5"/>
  <c r="M88" i="5"/>
  <c r="L88" i="5"/>
  <c r="K88" i="5"/>
  <c r="J88" i="5"/>
  <c r="I88" i="5"/>
  <c r="H88" i="5"/>
  <c r="G88" i="5"/>
  <c r="F88" i="5"/>
  <c r="E88" i="5"/>
  <c r="D88" i="5"/>
  <c r="C88" i="5"/>
  <c r="B88" i="5"/>
  <c r="M41" i="5"/>
  <c r="L41" i="5"/>
  <c r="K41" i="5"/>
  <c r="J41" i="5"/>
  <c r="I41" i="5"/>
  <c r="H41" i="5"/>
  <c r="G41" i="5"/>
  <c r="F41" i="5"/>
  <c r="E41" i="5"/>
  <c r="D41" i="5"/>
  <c r="C41" i="5"/>
  <c r="B41" i="5"/>
  <c r="J251" i="4"/>
  <c r="I251" i="4"/>
  <c r="H251" i="4"/>
  <c r="G251" i="4"/>
  <c r="M209" i="4"/>
  <c r="K209" i="4"/>
  <c r="J209" i="4"/>
  <c r="I209" i="4"/>
  <c r="H209" i="4"/>
  <c r="G209" i="4"/>
  <c r="F209" i="4"/>
  <c r="E209" i="4"/>
  <c r="D209" i="4"/>
  <c r="C209" i="4"/>
  <c r="M167" i="4"/>
  <c r="K167" i="4"/>
  <c r="J167" i="4"/>
  <c r="I167" i="4"/>
  <c r="H167" i="4"/>
  <c r="G167" i="4"/>
  <c r="F167" i="4"/>
  <c r="E167" i="4"/>
  <c r="D167" i="4"/>
  <c r="C167" i="4"/>
  <c r="L125" i="4"/>
  <c r="J125" i="4"/>
  <c r="I125" i="4"/>
  <c r="H125" i="4"/>
  <c r="G125" i="4"/>
  <c r="B125" i="4"/>
  <c r="M124" i="4"/>
  <c r="M250" i="4" s="1"/>
  <c r="M294" i="4" s="1"/>
  <c r="K124" i="4"/>
  <c r="K250" i="4" s="1"/>
  <c r="K294" i="4"/>
  <c r="F124" i="4"/>
  <c r="F250" i="4" s="1"/>
  <c r="F294" i="4" s="1"/>
  <c r="E124" i="4"/>
  <c r="E250" i="4"/>
  <c r="E294" i="4" s="1"/>
  <c r="D124" i="4"/>
  <c r="D250" i="4"/>
  <c r="D294" i="4" s="1"/>
  <c r="C124" i="4"/>
  <c r="C250" i="4" s="1"/>
  <c r="C294" i="4" s="1"/>
  <c r="M123" i="4"/>
  <c r="M249" i="4" s="1"/>
  <c r="M293" i="4" s="1"/>
  <c r="K123" i="4"/>
  <c r="K249" i="4" s="1"/>
  <c r="K293" i="4" s="1"/>
  <c r="F123" i="4"/>
  <c r="F249" i="4"/>
  <c r="F293" i="4"/>
  <c r="E123" i="4"/>
  <c r="E249" i="4" s="1"/>
  <c r="E293" i="4"/>
  <c r="D123" i="4"/>
  <c r="D249" i="4" s="1"/>
  <c r="D293" i="4" s="1"/>
  <c r="C123" i="4"/>
  <c r="C249" i="4"/>
  <c r="C293" i="4" s="1"/>
  <c r="M122" i="4"/>
  <c r="M248" i="4"/>
  <c r="M292" i="4" s="1"/>
  <c r="K122" i="4"/>
  <c r="K248" i="4" s="1"/>
  <c r="K292" i="4" s="1"/>
  <c r="F122" i="4"/>
  <c r="F248" i="4" s="1"/>
  <c r="F292" i="4" s="1"/>
  <c r="E122" i="4"/>
  <c r="E248" i="4" s="1"/>
  <c r="E292" i="4" s="1"/>
  <c r="D122" i="4"/>
  <c r="D248" i="4"/>
  <c r="D292" i="4"/>
  <c r="C122" i="4"/>
  <c r="C248" i="4" s="1"/>
  <c r="C292" i="4" s="1"/>
  <c r="M121" i="4"/>
  <c r="M247" i="4" s="1"/>
  <c r="M291" i="4" s="1"/>
  <c r="K121" i="4"/>
  <c r="K247" i="4"/>
  <c r="K291" i="4" s="1"/>
  <c r="F121" i="4"/>
  <c r="F247" i="4"/>
  <c r="F291" i="4"/>
  <c r="E121" i="4"/>
  <c r="E247" i="4" s="1"/>
  <c r="E291" i="4" s="1"/>
  <c r="D121" i="4"/>
  <c r="D247" i="4" s="1"/>
  <c r="D291" i="4" s="1"/>
  <c r="C121" i="4"/>
  <c r="C247" i="4"/>
  <c r="C291" i="4" s="1"/>
  <c r="M120" i="4"/>
  <c r="M246" i="4"/>
  <c r="M290" i="4"/>
  <c r="K120" i="4"/>
  <c r="K246" i="4" s="1"/>
  <c r="K290" i="4" s="1"/>
  <c r="F120" i="4"/>
  <c r="F246" i="4" s="1"/>
  <c r="F290" i="4" s="1"/>
  <c r="E120" i="4"/>
  <c r="E246" i="4"/>
  <c r="E290" i="4" s="1"/>
  <c r="D120" i="4"/>
  <c r="D246" i="4"/>
  <c r="D290" i="4"/>
  <c r="C120" i="4"/>
  <c r="C246" i="4" s="1"/>
  <c r="C290" i="4" s="1"/>
  <c r="M119" i="4"/>
  <c r="M245" i="4" s="1"/>
  <c r="M289" i="4" s="1"/>
  <c r="K119" i="4"/>
  <c r="K245" i="4"/>
  <c r="K289" i="4" s="1"/>
  <c r="F119" i="4"/>
  <c r="F245" i="4"/>
  <c r="F289" i="4"/>
  <c r="E119" i="4"/>
  <c r="E245" i="4" s="1"/>
  <c r="E289" i="4"/>
  <c r="D119" i="4"/>
  <c r="D245" i="4" s="1"/>
  <c r="D289" i="4" s="1"/>
  <c r="C119" i="4"/>
  <c r="C245" i="4"/>
  <c r="C289" i="4" s="1"/>
  <c r="M118" i="4"/>
  <c r="M244" i="4"/>
  <c r="M288" i="4" s="1"/>
  <c r="K118" i="4"/>
  <c r="K244" i="4" s="1"/>
  <c r="K288" i="4" s="1"/>
  <c r="F118" i="4"/>
  <c r="F244" i="4" s="1"/>
  <c r="F288" i="4" s="1"/>
  <c r="E118" i="4"/>
  <c r="E244" i="4" s="1"/>
  <c r="E288" i="4" s="1"/>
  <c r="D118" i="4"/>
  <c r="D244" i="4"/>
  <c r="D288" i="4"/>
  <c r="C118" i="4"/>
  <c r="C244" i="4" s="1"/>
  <c r="C288" i="4"/>
  <c r="M117" i="4"/>
  <c r="M243" i="4" s="1"/>
  <c r="M287" i="4" s="1"/>
  <c r="K117" i="4"/>
  <c r="K243" i="4"/>
  <c r="K287" i="4" s="1"/>
  <c r="F117" i="4"/>
  <c r="F243" i="4"/>
  <c r="F287" i="4" s="1"/>
  <c r="E117" i="4"/>
  <c r="E243" i="4" s="1"/>
  <c r="E287" i="4" s="1"/>
  <c r="D117" i="4"/>
  <c r="D243" i="4" s="1"/>
  <c r="D287" i="4" s="1"/>
  <c r="C117" i="4"/>
  <c r="C243" i="4" s="1"/>
  <c r="C287" i="4" s="1"/>
  <c r="M116" i="4"/>
  <c r="M242" i="4"/>
  <c r="M286" i="4"/>
  <c r="K116" i="4"/>
  <c r="K242" i="4" s="1"/>
  <c r="K286" i="4" s="1"/>
  <c r="F116" i="4"/>
  <c r="F242" i="4" s="1"/>
  <c r="F286" i="4" s="1"/>
  <c r="E116" i="4"/>
  <c r="E242" i="4"/>
  <c r="E286" i="4" s="1"/>
  <c r="D116" i="4"/>
  <c r="D242" i="4"/>
  <c r="D286" i="4"/>
  <c r="C116" i="4"/>
  <c r="C242" i="4"/>
  <c r="C286" i="4"/>
  <c r="M115" i="4"/>
  <c r="M241" i="4" s="1"/>
  <c r="M285" i="4" s="1"/>
  <c r="K115" i="4"/>
  <c r="K241" i="4" s="1"/>
  <c r="K285" i="4" s="1"/>
  <c r="F115" i="4"/>
  <c r="F241" i="4"/>
  <c r="F285" i="4"/>
  <c r="E115" i="4"/>
  <c r="E241" i="4" s="1"/>
  <c r="E285" i="4"/>
  <c r="D115" i="4"/>
  <c r="D241" i="4" s="1"/>
  <c r="D285" i="4" s="1"/>
  <c r="C115" i="4"/>
  <c r="C241" i="4"/>
  <c r="C285" i="4" s="1"/>
  <c r="M114" i="4"/>
  <c r="M240" i="4"/>
  <c r="M284" i="4" s="1"/>
  <c r="K114" i="4"/>
  <c r="K240" i="4" s="1"/>
  <c r="K284" i="4" s="1"/>
  <c r="F114" i="4"/>
  <c r="F240" i="4" s="1"/>
  <c r="F284" i="4" s="1"/>
  <c r="E114" i="4"/>
  <c r="E240" i="4" s="1"/>
  <c r="E284" i="4" s="1"/>
  <c r="E295" i="4" s="1"/>
  <c r="D114" i="4"/>
  <c r="D240" i="4"/>
  <c r="D284" i="4"/>
  <c r="C114" i="4"/>
  <c r="C240" i="4" s="1"/>
  <c r="C284" i="4" s="1"/>
  <c r="M113" i="4"/>
  <c r="M239" i="4" s="1"/>
  <c r="M283" i="4" s="1"/>
  <c r="K113" i="4"/>
  <c r="K239" i="4" s="1"/>
  <c r="K283" i="4" s="1"/>
  <c r="F113" i="4"/>
  <c r="F239" i="4" s="1"/>
  <c r="F283" i="4" s="1"/>
  <c r="E113" i="4"/>
  <c r="E239" i="4" s="1"/>
  <c r="E283" i="4" s="1"/>
  <c r="D113" i="4"/>
  <c r="D239" i="4" s="1"/>
  <c r="D283" i="4" s="1"/>
  <c r="C113" i="4"/>
  <c r="C239" i="4" s="1"/>
  <c r="C283" i="4" s="1"/>
  <c r="M112" i="4"/>
  <c r="M238" i="4" s="1"/>
  <c r="M281" i="4" s="1"/>
  <c r="K112" i="4"/>
  <c r="K238" i="4"/>
  <c r="K281" i="4" s="1"/>
  <c r="F112" i="4"/>
  <c r="F238" i="4"/>
  <c r="F281" i="4" s="1"/>
  <c r="E112" i="4"/>
  <c r="E238" i="4" s="1"/>
  <c r="E281" i="4" s="1"/>
  <c r="D112" i="4"/>
  <c r="D238" i="4" s="1"/>
  <c r="D281" i="4" s="1"/>
  <c r="C112" i="4"/>
  <c r="C238" i="4" s="1"/>
  <c r="C281" i="4" s="1"/>
  <c r="M111" i="4"/>
  <c r="M237" i="4"/>
  <c r="M280" i="4"/>
  <c r="K111" i="4"/>
  <c r="K237" i="4"/>
  <c r="K280" i="4"/>
  <c r="F111" i="4"/>
  <c r="F237" i="4" s="1"/>
  <c r="F280" i="4" s="1"/>
  <c r="E111" i="4"/>
  <c r="E237" i="4"/>
  <c r="E280" i="4" s="1"/>
  <c r="D111" i="4"/>
  <c r="D237" i="4"/>
  <c r="D280" i="4" s="1"/>
  <c r="C111" i="4"/>
  <c r="C237" i="4" s="1"/>
  <c r="C280" i="4" s="1"/>
  <c r="M110" i="4"/>
  <c r="M236" i="4" s="1"/>
  <c r="M279" i="4" s="1"/>
  <c r="K110" i="4"/>
  <c r="K125" i="4" s="1"/>
  <c r="F110" i="4"/>
  <c r="F236" i="4"/>
  <c r="F279" i="4"/>
  <c r="E110" i="4"/>
  <c r="E236" i="4"/>
  <c r="E279" i="4"/>
  <c r="D110" i="4"/>
  <c r="D236" i="4" s="1"/>
  <c r="D279" i="4" s="1"/>
  <c r="C110" i="4"/>
  <c r="C236" i="4"/>
  <c r="C279" i="4" s="1"/>
  <c r="M109" i="4"/>
  <c r="M235" i="4"/>
  <c r="M278" i="4" s="1"/>
  <c r="K109" i="4"/>
  <c r="K235" i="4" s="1"/>
  <c r="K278" i="4" s="1"/>
  <c r="F109" i="4"/>
  <c r="F235" i="4" s="1"/>
  <c r="F278" i="4" s="1"/>
  <c r="E109" i="4"/>
  <c r="E235" i="4" s="1"/>
  <c r="E278" i="4" s="1"/>
  <c r="D109" i="4"/>
  <c r="D235" i="4"/>
  <c r="D278" i="4"/>
  <c r="C109" i="4"/>
  <c r="C235" i="4"/>
  <c r="C278" i="4"/>
  <c r="M108" i="4"/>
  <c r="M234" i="4" s="1"/>
  <c r="M277" i="4" s="1"/>
  <c r="K108" i="4"/>
  <c r="K234" i="4"/>
  <c r="K277" i="4" s="1"/>
  <c r="F108" i="4"/>
  <c r="F234" i="4"/>
  <c r="F277" i="4" s="1"/>
  <c r="E108" i="4"/>
  <c r="E234" i="4" s="1"/>
  <c r="E277" i="4" s="1"/>
  <c r="D108" i="4"/>
  <c r="D234" i="4" s="1"/>
  <c r="D277" i="4" s="1"/>
  <c r="C108" i="4"/>
  <c r="C125" i="4" s="1"/>
  <c r="M107" i="4"/>
  <c r="M233" i="4"/>
  <c r="M276" i="4"/>
  <c r="K107" i="4"/>
  <c r="K233" i="4"/>
  <c r="K276" i="4"/>
  <c r="F107" i="4"/>
  <c r="F233" i="4" s="1"/>
  <c r="F276" i="4" s="1"/>
  <c r="E107" i="4"/>
  <c r="E233" i="4"/>
  <c r="E276" i="4" s="1"/>
  <c r="D107" i="4"/>
  <c r="D233" i="4"/>
  <c r="D276" i="4" s="1"/>
  <c r="C107" i="4"/>
  <c r="C233" i="4"/>
  <c r="C276" i="4"/>
  <c r="M106" i="4"/>
  <c r="M232" i="4" s="1"/>
  <c r="M275" i="4" s="1"/>
  <c r="K106" i="4"/>
  <c r="K232" i="4"/>
  <c r="K275" i="4" s="1"/>
  <c r="F106" i="4"/>
  <c r="F232" i="4"/>
  <c r="F275" i="4"/>
  <c r="E106" i="4"/>
  <c r="E232" i="4"/>
  <c r="E275" i="4"/>
  <c r="D106" i="4"/>
  <c r="D232" i="4" s="1"/>
  <c r="D275" i="4" s="1"/>
  <c r="C106" i="4"/>
  <c r="C232" i="4"/>
  <c r="C275" i="4" s="1"/>
  <c r="M105" i="4"/>
  <c r="M231" i="4"/>
  <c r="M274" i="4"/>
  <c r="K105" i="4"/>
  <c r="K231" i="4"/>
  <c r="K274" i="4"/>
  <c r="F105" i="4"/>
  <c r="F231" i="4" s="1"/>
  <c r="F274" i="4" s="1"/>
  <c r="E105" i="4"/>
  <c r="E231" i="4" s="1"/>
  <c r="E274" i="4" s="1"/>
  <c r="D105" i="4"/>
  <c r="D231" i="4"/>
  <c r="D274" i="4"/>
  <c r="C105" i="4"/>
  <c r="C231" i="4"/>
  <c r="C274" i="4"/>
  <c r="M104" i="4"/>
  <c r="M230" i="4" s="1"/>
  <c r="M273" i="4" s="1"/>
  <c r="K104" i="4"/>
  <c r="K230" i="4"/>
  <c r="K273" i="4" s="1"/>
  <c r="F104" i="4"/>
  <c r="F230" i="4"/>
  <c r="F273" i="4" s="1"/>
  <c r="E104" i="4"/>
  <c r="E230" i="4" s="1"/>
  <c r="E273" i="4" s="1"/>
  <c r="D104" i="4"/>
  <c r="D230" i="4" s="1"/>
  <c r="D273" i="4" s="1"/>
  <c r="C104" i="4"/>
  <c r="C230" i="4" s="1"/>
  <c r="C273" i="4" s="1"/>
  <c r="M103" i="4"/>
  <c r="M229" i="4"/>
  <c r="M272" i="4"/>
  <c r="K103" i="4"/>
  <c r="K229" i="4"/>
  <c r="K272" i="4"/>
  <c r="F103" i="4"/>
  <c r="F229" i="4" s="1"/>
  <c r="F272" i="4" s="1"/>
  <c r="E103" i="4"/>
  <c r="E229" i="4"/>
  <c r="E272" i="4" s="1"/>
  <c r="D103" i="4"/>
  <c r="D229" i="4"/>
  <c r="D251" i="4" s="1"/>
  <c r="C103" i="4"/>
  <c r="C229" i="4" s="1"/>
  <c r="C272" i="4" s="1"/>
  <c r="M102" i="4"/>
  <c r="M228" i="4" s="1"/>
  <c r="M271" i="4" s="1"/>
  <c r="K102" i="4"/>
  <c r="K228" i="4" s="1"/>
  <c r="K271" i="4" s="1"/>
  <c r="F102" i="4"/>
  <c r="F228" i="4"/>
  <c r="F271" i="4"/>
  <c r="E102" i="4"/>
  <c r="E228" i="4"/>
  <c r="E271" i="4"/>
  <c r="D102" i="4"/>
  <c r="D228" i="4" s="1"/>
  <c r="D271" i="4" s="1"/>
  <c r="C102" i="4"/>
  <c r="C228" i="4"/>
  <c r="C271" i="4" s="1"/>
  <c r="M101" i="4"/>
  <c r="M227" i="4"/>
  <c r="M270" i="4" s="1"/>
  <c r="K101" i="4"/>
  <c r="K227" i="4"/>
  <c r="K270" i="4"/>
  <c r="F101" i="4"/>
  <c r="F227" i="4"/>
  <c r="F270" i="4"/>
  <c r="E101" i="4"/>
  <c r="E227" i="4"/>
  <c r="E270" i="4"/>
  <c r="D101" i="4"/>
  <c r="D227" i="4"/>
  <c r="D270" i="4" s="1"/>
  <c r="C101" i="4"/>
  <c r="C227" i="4"/>
  <c r="C270" i="4"/>
  <c r="M100" i="4"/>
  <c r="M226" i="4"/>
  <c r="M268" i="4"/>
  <c r="K100" i="4"/>
  <c r="K226" i="4" s="1"/>
  <c r="K268" i="4" s="1"/>
  <c r="F100" i="4"/>
  <c r="F226" i="4" s="1"/>
  <c r="F268" i="4" s="1"/>
  <c r="E100" i="4"/>
  <c r="E226" i="4"/>
  <c r="E268" i="4" s="1"/>
  <c r="D100" i="4"/>
  <c r="D226" i="4"/>
  <c r="D268" i="4"/>
  <c r="C100" i="4"/>
  <c r="C226" i="4"/>
  <c r="C268" i="4"/>
  <c r="M99" i="4"/>
  <c r="M225" i="4" s="1"/>
  <c r="M267" i="4" s="1"/>
  <c r="K99" i="4"/>
  <c r="K225" i="4"/>
  <c r="K267" i="4" s="1"/>
  <c r="F99" i="4"/>
  <c r="F225" i="4"/>
  <c r="F267" i="4"/>
  <c r="E99" i="4"/>
  <c r="E225" i="4" s="1"/>
  <c r="E267" i="4" s="1"/>
  <c r="D99" i="4"/>
  <c r="D225" i="4" s="1"/>
  <c r="D267" i="4" s="1"/>
  <c r="C99" i="4"/>
  <c r="C225" i="4"/>
  <c r="C267" i="4" s="1"/>
  <c r="M98" i="4"/>
  <c r="M224" i="4"/>
  <c r="M266" i="4"/>
  <c r="K98" i="4"/>
  <c r="K224" i="4"/>
  <c r="K266" i="4"/>
  <c r="F98" i="4"/>
  <c r="F224" i="4" s="1"/>
  <c r="F266" i="4" s="1"/>
  <c r="E98" i="4"/>
  <c r="E224" i="4"/>
  <c r="E266" i="4" s="1"/>
  <c r="D98" i="4"/>
  <c r="D224" i="4"/>
  <c r="D266" i="4"/>
  <c r="C98" i="4"/>
  <c r="C224" i="4" s="1"/>
  <c r="C266" i="4" s="1"/>
  <c r="M97" i="4"/>
  <c r="M223" i="4" s="1"/>
  <c r="M265" i="4" s="1"/>
  <c r="K97" i="4"/>
  <c r="K223" i="4"/>
  <c r="K265" i="4" s="1"/>
  <c r="F97" i="4"/>
  <c r="F223" i="4"/>
  <c r="F265" i="4"/>
  <c r="E97" i="4"/>
  <c r="E223" i="4"/>
  <c r="E265" i="4"/>
  <c r="D97" i="4"/>
  <c r="D223" i="4" s="1"/>
  <c r="D265" i="4" s="1"/>
  <c r="C97" i="4"/>
  <c r="C223" i="4"/>
  <c r="C265" i="4" s="1"/>
  <c r="M96" i="4"/>
  <c r="M222" i="4"/>
  <c r="M264" i="4"/>
  <c r="K96" i="4"/>
  <c r="K222" i="4" s="1"/>
  <c r="K264" i="4" s="1"/>
  <c r="F96" i="4"/>
  <c r="F222" i="4" s="1"/>
  <c r="F264" i="4" s="1"/>
  <c r="E96" i="4"/>
  <c r="E222" i="4"/>
  <c r="E264" i="4" s="1"/>
  <c r="D96" i="4"/>
  <c r="D222" i="4"/>
  <c r="D264" i="4"/>
  <c r="C96" i="4"/>
  <c r="C222" i="4"/>
  <c r="C264" i="4"/>
  <c r="M95" i="4"/>
  <c r="M221" i="4" s="1"/>
  <c r="M263" i="4" s="1"/>
  <c r="K95" i="4"/>
  <c r="K221" i="4"/>
  <c r="K263" i="4" s="1"/>
  <c r="F95" i="4"/>
  <c r="F221" i="4"/>
  <c r="F263" i="4"/>
  <c r="E95" i="4"/>
  <c r="E221" i="4" s="1"/>
  <c r="E263" i="4" s="1"/>
  <c r="D95" i="4"/>
  <c r="D221" i="4" s="1"/>
  <c r="D263" i="4" s="1"/>
  <c r="C95" i="4"/>
  <c r="C221" i="4"/>
  <c r="C263" i="4" s="1"/>
  <c r="M94" i="4"/>
  <c r="M220" i="4"/>
  <c r="M262" i="4"/>
  <c r="K94" i="4"/>
  <c r="K220" i="4"/>
  <c r="K262" i="4"/>
  <c r="F94" i="4"/>
  <c r="F220" i="4" s="1"/>
  <c r="F262" i="4" s="1"/>
  <c r="E94" i="4"/>
  <c r="E220" i="4"/>
  <c r="E262" i="4" s="1"/>
  <c r="D94" i="4"/>
  <c r="D220" i="4"/>
  <c r="D262" i="4"/>
  <c r="C94" i="4"/>
  <c r="C220" i="4" s="1"/>
  <c r="C262" i="4" s="1"/>
  <c r="M93" i="4"/>
  <c r="M219" i="4" s="1"/>
  <c r="M261" i="4" s="1"/>
  <c r="K93" i="4"/>
  <c r="K219" i="4"/>
  <c r="K261" i="4" s="1"/>
  <c r="F93" i="4"/>
  <c r="F219" i="4"/>
  <c r="F261" i="4"/>
  <c r="E93" i="4"/>
  <c r="E219" i="4"/>
  <c r="E261" i="4"/>
  <c r="D93" i="4"/>
  <c r="D219" i="4" s="1"/>
  <c r="D261" i="4" s="1"/>
  <c r="C93" i="4"/>
  <c r="C219" i="4"/>
  <c r="C261" i="4" s="1"/>
  <c r="M92" i="4"/>
  <c r="M218" i="4"/>
  <c r="M260" i="4"/>
  <c r="K92" i="4"/>
  <c r="K218" i="4" s="1"/>
  <c r="K260" i="4" s="1"/>
  <c r="F92" i="4"/>
  <c r="F218" i="4" s="1"/>
  <c r="F260" i="4" s="1"/>
  <c r="E92" i="4"/>
  <c r="E218" i="4"/>
  <c r="E260" i="4" s="1"/>
  <c r="D92" i="4"/>
  <c r="D218" i="4"/>
  <c r="D260" i="4"/>
  <c r="C92" i="4"/>
  <c r="C218" i="4"/>
  <c r="C260" i="4"/>
  <c r="M91" i="4"/>
  <c r="M217" i="4" s="1"/>
  <c r="M259" i="4" s="1"/>
  <c r="K91" i="4"/>
  <c r="K217" i="4"/>
  <c r="K259" i="4" s="1"/>
  <c r="F91" i="4"/>
  <c r="F217" i="4"/>
  <c r="F259" i="4"/>
  <c r="E91" i="4"/>
  <c r="E217" i="4" s="1"/>
  <c r="E259" i="4" s="1"/>
  <c r="D91" i="4"/>
  <c r="D217" i="4" s="1"/>
  <c r="D259" i="4" s="1"/>
  <c r="C91" i="4"/>
  <c r="C217" i="4"/>
  <c r="C259" i="4" s="1"/>
  <c r="C269" i="4" s="1"/>
  <c r="M90" i="4"/>
  <c r="M216" i="4"/>
  <c r="M258" i="4"/>
  <c r="K90" i="4"/>
  <c r="K216" i="4"/>
  <c r="K258" i="4"/>
  <c r="F90" i="4"/>
  <c r="F216" i="4" s="1"/>
  <c r="F258" i="4" s="1"/>
  <c r="E90" i="4"/>
  <c r="E216" i="4"/>
  <c r="E258" i="4" s="1"/>
  <c r="D90" i="4"/>
  <c r="D216" i="4"/>
  <c r="D258" i="4"/>
  <c r="C90" i="4"/>
  <c r="C216" i="4" s="1"/>
  <c r="C258" i="4" s="1"/>
  <c r="M89" i="4"/>
  <c r="M215" i="4" s="1"/>
  <c r="M257" i="4" s="1"/>
  <c r="K89" i="4"/>
  <c r="F89" i="4"/>
  <c r="F215" i="4" s="1"/>
  <c r="F251" i="4" s="1"/>
  <c r="E89" i="4"/>
  <c r="D89" i="4"/>
  <c r="D215" i="4" s="1"/>
  <c r="D257" i="4" s="1"/>
  <c r="C89" i="4"/>
  <c r="M83" i="4"/>
  <c r="K83" i="4"/>
  <c r="J83" i="4"/>
  <c r="I83" i="4"/>
  <c r="H83" i="4"/>
  <c r="G83" i="4"/>
  <c r="F83" i="4"/>
  <c r="E83" i="4"/>
  <c r="D83" i="4"/>
  <c r="C83" i="4"/>
  <c r="M41" i="4"/>
  <c r="K41" i="4"/>
  <c r="J41" i="4"/>
  <c r="I41" i="4"/>
  <c r="H41" i="4"/>
  <c r="G41" i="4"/>
  <c r="F41" i="4"/>
  <c r="E41" i="4"/>
  <c r="D41" i="4"/>
  <c r="C41" i="4"/>
  <c r="L254" i="3"/>
  <c r="J254" i="3"/>
  <c r="I254" i="3"/>
  <c r="H254" i="3"/>
  <c r="B254" i="3"/>
  <c r="C235" i="3"/>
  <c r="C277" i="3" s="1"/>
  <c r="C234" i="3"/>
  <c r="C276" i="3"/>
  <c r="C233" i="3"/>
  <c r="C275" i="3"/>
  <c r="C231" i="3"/>
  <c r="C273" i="3"/>
  <c r="C230" i="3"/>
  <c r="C272" i="3" s="1"/>
  <c r="C229" i="3"/>
  <c r="C270" i="3"/>
  <c r="C228" i="3"/>
  <c r="C269" i="3"/>
  <c r="C227" i="3"/>
  <c r="C268" i="3"/>
  <c r="C226" i="3"/>
  <c r="C267" i="3" s="1"/>
  <c r="C222" i="3"/>
  <c r="C263" i="3"/>
  <c r="C221" i="3"/>
  <c r="C262" i="3"/>
  <c r="C219" i="3"/>
  <c r="C260" i="3" s="1"/>
  <c r="C218" i="3"/>
  <c r="L212" i="3"/>
  <c r="K212" i="3"/>
  <c r="J212" i="3"/>
  <c r="I212" i="3"/>
  <c r="H212" i="3"/>
  <c r="F212" i="3"/>
  <c r="E212" i="3"/>
  <c r="D212" i="3"/>
  <c r="C212" i="3"/>
  <c r="B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212" i="3" s="1"/>
  <c r="L169" i="3"/>
  <c r="K169" i="3"/>
  <c r="J169" i="3"/>
  <c r="I169" i="3"/>
  <c r="H169" i="3"/>
  <c r="F169" i="3"/>
  <c r="E169" i="3"/>
  <c r="D169" i="3"/>
  <c r="C169" i="3"/>
  <c r="B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69" i="3"/>
  <c r="L126" i="3"/>
  <c r="J126" i="3"/>
  <c r="I126" i="3"/>
  <c r="H126" i="3"/>
  <c r="B126" i="3"/>
  <c r="K125" i="3"/>
  <c r="M125" i="3"/>
  <c r="K253" i="3"/>
  <c r="K296" i="3" s="1"/>
  <c r="F125" i="3"/>
  <c r="F253" i="3" s="1"/>
  <c r="F296" i="3" s="1"/>
  <c r="E125" i="3"/>
  <c r="E253" i="3" s="1"/>
  <c r="E296" i="3" s="1"/>
  <c r="D125" i="3"/>
  <c r="D253" i="3" s="1"/>
  <c r="D296" i="3" s="1"/>
  <c r="C125" i="3"/>
  <c r="C253" i="3" s="1"/>
  <c r="C296" i="3"/>
  <c r="K124" i="3"/>
  <c r="M124" i="3"/>
  <c r="K252" i="3"/>
  <c r="K295" i="3"/>
  <c r="F124" i="3"/>
  <c r="F252" i="3" s="1"/>
  <c r="F295" i="3" s="1"/>
  <c r="E124" i="3"/>
  <c r="E252" i="3" s="1"/>
  <c r="E295" i="3" s="1"/>
  <c r="D124" i="3"/>
  <c r="D252" i="3"/>
  <c r="D295" i="3" s="1"/>
  <c r="C124" i="3"/>
  <c r="C252" i="3" s="1"/>
  <c r="C295" i="3" s="1"/>
  <c r="K123" i="3"/>
  <c r="M123" i="3"/>
  <c r="K251" i="3"/>
  <c r="K294" i="3" s="1"/>
  <c r="F123" i="3"/>
  <c r="F251" i="3" s="1"/>
  <c r="F294" i="3" s="1"/>
  <c r="E123" i="3"/>
  <c r="E251" i="3" s="1"/>
  <c r="E294" i="3" s="1"/>
  <c r="D123" i="3"/>
  <c r="D251" i="3" s="1"/>
  <c r="D294" i="3" s="1"/>
  <c r="K122" i="3"/>
  <c r="M122" i="3" s="1"/>
  <c r="M250" i="3" s="1"/>
  <c r="M293" i="3" s="1"/>
  <c r="K250" i="3"/>
  <c r="K293" i="3" s="1"/>
  <c r="F122" i="3"/>
  <c r="F250" i="3"/>
  <c r="F293" i="3"/>
  <c r="E122" i="3"/>
  <c r="E250" i="3" s="1"/>
  <c r="E293" i="3" s="1"/>
  <c r="D122" i="3"/>
  <c r="D250" i="3" s="1"/>
  <c r="D293" i="3" s="1"/>
  <c r="K121" i="3"/>
  <c r="K249" i="3" s="1"/>
  <c r="K292" i="3" s="1"/>
  <c r="M121" i="3"/>
  <c r="F121" i="3"/>
  <c r="F249" i="3"/>
  <c r="F292" i="3" s="1"/>
  <c r="E121" i="3"/>
  <c r="E249" i="3"/>
  <c r="E292" i="3"/>
  <c r="D121" i="3"/>
  <c r="D249" i="3" s="1"/>
  <c r="D292" i="3" s="1"/>
  <c r="K120" i="3"/>
  <c r="F120" i="3"/>
  <c r="F248" i="3" s="1"/>
  <c r="F291" i="3" s="1"/>
  <c r="E120" i="3"/>
  <c r="E248" i="3"/>
  <c r="E291" i="3" s="1"/>
  <c r="D120" i="3"/>
  <c r="D248" i="3"/>
  <c r="D291" i="3" s="1"/>
  <c r="K119" i="3"/>
  <c r="M119" i="3" s="1"/>
  <c r="F119" i="3"/>
  <c r="F247" i="3"/>
  <c r="F290" i="3"/>
  <c r="E119" i="3"/>
  <c r="E247" i="3" s="1"/>
  <c r="E290" i="3" s="1"/>
  <c r="D119" i="3"/>
  <c r="D247" i="3"/>
  <c r="D290" i="3" s="1"/>
  <c r="K118" i="3"/>
  <c r="M118" i="3"/>
  <c r="K246" i="3"/>
  <c r="K289" i="3" s="1"/>
  <c r="F118" i="3"/>
  <c r="F246" i="3"/>
  <c r="F289" i="3"/>
  <c r="E118" i="3"/>
  <c r="E246" i="3"/>
  <c r="E289" i="3"/>
  <c r="D118" i="3"/>
  <c r="D246" i="3" s="1"/>
  <c r="D289" i="3" s="1"/>
  <c r="K117" i="3"/>
  <c r="M117" i="3"/>
  <c r="K245" i="3"/>
  <c r="K288" i="3"/>
  <c r="F117" i="3"/>
  <c r="F245" i="3" s="1"/>
  <c r="F288" i="3" s="1"/>
  <c r="E117" i="3"/>
  <c r="E245" i="3"/>
  <c r="E288" i="3"/>
  <c r="D117" i="3"/>
  <c r="D245" i="3"/>
  <c r="D288" i="3"/>
  <c r="K116" i="3"/>
  <c r="F116" i="3"/>
  <c r="F244" i="3" s="1"/>
  <c r="F287" i="3" s="1"/>
  <c r="E116" i="3"/>
  <c r="E244" i="3"/>
  <c r="E287" i="3" s="1"/>
  <c r="D116" i="3"/>
  <c r="D244" i="3"/>
  <c r="D287" i="3"/>
  <c r="C116" i="3"/>
  <c r="C244" i="3"/>
  <c r="C287" i="3"/>
  <c r="K115" i="3"/>
  <c r="F115" i="3"/>
  <c r="F243" i="3" s="1"/>
  <c r="F286" i="3" s="1"/>
  <c r="E115" i="3"/>
  <c r="E243" i="3" s="1"/>
  <c r="E286" i="3" s="1"/>
  <c r="E297" i="3" s="1"/>
  <c r="D115" i="3"/>
  <c r="D243" i="3"/>
  <c r="D286" i="3"/>
  <c r="C115" i="3"/>
  <c r="C243" i="3"/>
  <c r="C286" i="3"/>
  <c r="K114" i="3"/>
  <c r="F114" i="3"/>
  <c r="F242" i="3"/>
  <c r="F285" i="3"/>
  <c r="E114" i="3"/>
  <c r="E242" i="3"/>
  <c r="E285" i="3"/>
  <c r="D114" i="3"/>
  <c r="D242" i="3"/>
  <c r="D285" i="3"/>
  <c r="D297" i="3" s="1"/>
  <c r="C114" i="3"/>
  <c r="C242" i="3"/>
  <c r="C285" i="3"/>
  <c r="K113" i="3"/>
  <c r="F113" i="3"/>
  <c r="F241" i="3" s="1"/>
  <c r="F283" i="3" s="1"/>
  <c r="E113" i="3"/>
  <c r="E241" i="3"/>
  <c r="E283" i="3" s="1"/>
  <c r="D113" i="3"/>
  <c r="D241" i="3"/>
  <c r="D283" i="3"/>
  <c r="C113" i="3"/>
  <c r="C241" i="3"/>
  <c r="C283" i="3"/>
  <c r="K112" i="3"/>
  <c r="F112" i="3"/>
  <c r="F240" i="3" s="1"/>
  <c r="F282" i="3" s="1"/>
  <c r="E112" i="3"/>
  <c r="E240" i="3"/>
  <c r="E282" i="3" s="1"/>
  <c r="D112" i="3"/>
  <c r="D240" i="3"/>
  <c r="D282" i="3"/>
  <c r="C112" i="3"/>
  <c r="C240" i="3" s="1"/>
  <c r="C282" i="3" s="1"/>
  <c r="K111" i="3"/>
  <c r="F111" i="3"/>
  <c r="F239" i="3" s="1"/>
  <c r="F281" i="3" s="1"/>
  <c r="E111" i="3"/>
  <c r="E239" i="3"/>
  <c r="E281" i="3" s="1"/>
  <c r="D111" i="3"/>
  <c r="D239" i="3"/>
  <c r="D281" i="3"/>
  <c r="C111" i="3"/>
  <c r="C239" i="3" s="1"/>
  <c r="C281" i="3" s="1"/>
  <c r="K110" i="3"/>
  <c r="F110" i="3"/>
  <c r="F238" i="3" s="1"/>
  <c r="F280" i="3" s="1"/>
  <c r="E110" i="3"/>
  <c r="E238" i="3"/>
  <c r="E280" i="3" s="1"/>
  <c r="D110" i="3"/>
  <c r="D238" i="3"/>
  <c r="D280" i="3" s="1"/>
  <c r="C110" i="3"/>
  <c r="C238" i="3" s="1"/>
  <c r="C280" i="3" s="1"/>
  <c r="K109" i="3"/>
  <c r="F109" i="3"/>
  <c r="F237" i="3" s="1"/>
  <c r="F279" i="3" s="1"/>
  <c r="E109" i="3"/>
  <c r="E237" i="3"/>
  <c r="E279" i="3" s="1"/>
  <c r="D109" i="3"/>
  <c r="D237" i="3"/>
  <c r="D279" i="3" s="1"/>
  <c r="C109" i="3"/>
  <c r="C237" i="3" s="1"/>
  <c r="C279" i="3" s="1"/>
  <c r="K108" i="3"/>
  <c r="F108" i="3"/>
  <c r="F236" i="3" s="1"/>
  <c r="F278" i="3" s="1"/>
  <c r="E108" i="3"/>
  <c r="E236" i="3"/>
  <c r="E278" i="3" s="1"/>
  <c r="D108" i="3"/>
  <c r="D236" i="3"/>
  <c r="D278" i="3"/>
  <c r="C108" i="3"/>
  <c r="C236" i="3" s="1"/>
  <c r="C278" i="3" s="1"/>
  <c r="K107" i="3"/>
  <c r="F107" i="3"/>
  <c r="F235" i="3" s="1"/>
  <c r="F277" i="3" s="1"/>
  <c r="E107" i="3"/>
  <c r="E235" i="3"/>
  <c r="E277" i="3" s="1"/>
  <c r="D107" i="3"/>
  <c r="D235" i="3"/>
  <c r="D277" i="3"/>
  <c r="K106" i="3"/>
  <c r="K234" i="3" s="1"/>
  <c r="K276" i="3" s="1"/>
  <c r="F106" i="3"/>
  <c r="F234" i="3" s="1"/>
  <c r="F276" i="3" s="1"/>
  <c r="E106" i="3"/>
  <c r="E234" i="3"/>
  <c r="E276" i="3" s="1"/>
  <c r="D106" i="3"/>
  <c r="D234" i="3"/>
  <c r="D276" i="3"/>
  <c r="K105" i="3"/>
  <c r="M105" i="3"/>
  <c r="K233" i="3"/>
  <c r="K275" i="3"/>
  <c r="F105" i="3"/>
  <c r="F233" i="3" s="1"/>
  <c r="F275" i="3" s="1"/>
  <c r="E105" i="3"/>
  <c r="E233" i="3" s="1"/>
  <c r="E275" i="3" s="1"/>
  <c r="D105" i="3"/>
  <c r="D233" i="3"/>
  <c r="D275" i="3" s="1"/>
  <c r="K104" i="3"/>
  <c r="K232" i="3"/>
  <c r="K274" i="3"/>
  <c r="F104" i="3"/>
  <c r="F232" i="3"/>
  <c r="F274" i="3"/>
  <c r="E104" i="3"/>
  <c r="E232" i="3" s="1"/>
  <c r="E274" i="3" s="1"/>
  <c r="D104" i="3"/>
  <c r="D232" i="3"/>
  <c r="D274" i="3" s="1"/>
  <c r="C104" i="3"/>
  <c r="C232" i="3"/>
  <c r="C274" i="3"/>
  <c r="K103" i="3"/>
  <c r="K231" i="3" s="1"/>
  <c r="K273" i="3" s="1"/>
  <c r="F103" i="3"/>
  <c r="F231" i="3" s="1"/>
  <c r="F273" i="3" s="1"/>
  <c r="E103" i="3"/>
  <c r="E231" i="3"/>
  <c r="E273" i="3" s="1"/>
  <c r="D103" i="3"/>
  <c r="D231" i="3"/>
  <c r="D273" i="3"/>
  <c r="K102" i="3"/>
  <c r="M102" i="3"/>
  <c r="K230" i="3"/>
  <c r="K272" i="3" s="1"/>
  <c r="F102" i="3"/>
  <c r="F230" i="3"/>
  <c r="F272" i="3"/>
  <c r="E102" i="3"/>
  <c r="E230" i="3" s="1"/>
  <c r="E272" i="3" s="1"/>
  <c r="D102" i="3"/>
  <c r="D126" i="3" s="1"/>
  <c r="D230" i="3"/>
  <c r="D272" i="3" s="1"/>
  <c r="K101" i="3"/>
  <c r="K229" i="3"/>
  <c r="K270" i="3"/>
  <c r="F101" i="3"/>
  <c r="F229" i="3"/>
  <c r="F270" i="3"/>
  <c r="E101" i="3"/>
  <c r="E229" i="3" s="1"/>
  <c r="E270" i="3" s="1"/>
  <c r="D101" i="3"/>
  <c r="D229" i="3"/>
  <c r="D270" i="3" s="1"/>
  <c r="K100" i="3"/>
  <c r="M100" i="3"/>
  <c r="K228" i="3"/>
  <c r="K269" i="3" s="1"/>
  <c r="F100" i="3"/>
  <c r="F228" i="3"/>
  <c r="F269" i="3"/>
  <c r="E100" i="3"/>
  <c r="E228" i="3"/>
  <c r="E269" i="3"/>
  <c r="D100" i="3"/>
  <c r="D228" i="3" s="1"/>
  <c r="D269" i="3" s="1"/>
  <c r="K99" i="3"/>
  <c r="K227" i="3"/>
  <c r="K268" i="3" s="1"/>
  <c r="F99" i="3"/>
  <c r="F227" i="3"/>
  <c r="F268" i="3"/>
  <c r="E99" i="3"/>
  <c r="E227" i="3" s="1"/>
  <c r="E268" i="3" s="1"/>
  <c r="D99" i="3"/>
  <c r="D227" i="3" s="1"/>
  <c r="D268" i="3" s="1"/>
  <c r="K98" i="3"/>
  <c r="K226" i="3" s="1"/>
  <c r="K267" i="3" s="1"/>
  <c r="M98" i="3"/>
  <c r="F98" i="3"/>
  <c r="F226" i="3"/>
  <c r="F267" i="3" s="1"/>
  <c r="E98" i="3"/>
  <c r="E226" i="3"/>
  <c r="E267" i="3" s="1"/>
  <c r="D98" i="3"/>
  <c r="D226" i="3" s="1"/>
  <c r="D267" i="3" s="1"/>
  <c r="K97" i="3"/>
  <c r="K126" i="3" s="1"/>
  <c r="F97" i="3"/>
  <c r="F225" i="3" s="1"/>
  <c r="F266" i="3" s="1"/>
  <c r="E97" i="3"/>
  <c r="E225" i="3"/>
  <c r="E266" i="3"/>
  <c r="D97" i="3"/>
  <c r="D225" i="3"/>
  <c r="D266" i="3"/>
  <c r="C97" i="3"/>
  <c r="C225" i="3" s="1"/>
  <c r="C266" i="3" s="1"/>
  <c r="K96" i="3"/>
  <c r="K224" i="3"/>
  <c r="K265" i="3" s="1"/>
  <c r="F96" i="3"/>
  <c r="F224" i="3"/>
  <c r="F265" i="3" s="1"/>
  <c r="E96" i="3"/>
  <c r="E224" i="3" s="1"/>
  <c r="E265" i="3" s="1"/>
  <c r="D96" i="3"/>
  <c r="D224" i="3" s="1"/>
  <c r="D265" i="3" s="1"/>
  <c r="C96" i="3"/>
  <c r="C224" i="3" s="1"/>
  <c r="C265" i="3" s="1"/>
  <c r="K95" i="3"/>
  <c r="K223" i="3" s="1"/>
  <c r="K264" i="3"/>
  <c r="F95" i="3"/>
  <c r="F223" i="3"/>
  <c r="F264" i="3"/>
  <c r="E95" i="3"/>
  <c r="E223" i="3" s="1"/>
  <c r="E264" i="3" s="1"/>
  <c r="D95" i="3"/>
  <c r="D223" i="3"/>
  <c r="D264" i="3" s="1"/>
  <c r="C95" i="3"/>
  <c r="C223" i="3"/>
  <c r="C264" i="3"/>
  <c r="K94" i="3"/>
  <c r="K222" i="3" s="1"/>
  <c r="K263" i="3" s="1"/>
  <c r="F94" i="3"/>
  <c r="F222" i="3" s="1"/>
  <c r="F263" i="3" s="1"/>
  <c r="E94" i="3"/>
  <c r="E222" i="3"/>
  <c r="E263" i="3" s="1"/>
  <c r="D94" i="3"/>
  <c r="D222" i="3" s="1"/>
  <c r="D263" i="3" s="1"/>
  <c r="K93" i="3"/>
  <c r="M93" i="3"/>
  <c r="K221" i="3"/>
  <c r="K262" i="3" s="1"/>
  <c r="F93" i="3"/>
  <c r="F221" i="3" s="1"/>
  <c r="F262" i="3" s="1"/>
  <c r="E93" i="3"/>
  <c r="E221" i="3" s="1"/>
  <c r="E262" i="3" s="1"/>
  <c r="D93" i="3"/>
  <c r="D221" i="3" s="1"/>
  <c r="D262" i="3" s="1"/>
  <c r="K92" i="3"/>
  <c r="K220" i="3" s="1"/>
  <c r="K261" i="3"/>
  <c r="F92" i="3"/>
  <c r="F220" i="3"/>
  <c r="F261" i="3"/>
  <c r="E92" i="3"/>
  <c r="E220" i="3" s="1"/>
  <c r="E261" i="3" s="1"/>
  <c r="D92" i="3"/>
  <c r="D220" i="3"/>
  <c r="D261" i="3" s="1"/>
  <c r="C92" i="3"/>
  <c r="C220" i="3"/>
  <c r="C261" i="3" s="1"/>
  <c r="K91" i="3"/>
  <c r="K219" i="3" s="1"/>
  <c r="K260" i="3" s="1"/>
  <c r="F91" i="3"/>
  <c r="F219" i="3" s="1"/>
  <c r="F260" i="3" s="1"/>
  <c r="E91" i="3"/>
  <c r="E219" i="3" s="1"/>
  <c r="D91" i="3"/>
  <c r="D219" i="3" s="1"/>
  <c r="D260" i="3"/>
  <c r="K90" i="3"/>
  <c r="M90" i="3"/>
  <c r="K218" i="3"/>
  <c r="F90" i="3"/>
  <c r="E90" i="3"/>
  <c r="E218" i="3"/>
  <c r="D90" i="3"/>
  <c r="D218" i="3" s="1"/>
  <c r="L84" i="3"/>
  <c r="K84" i="3"/>
  <c r="J84" i="3"/>
  <c r="I84" i="3"/>
  <c r="H84" i="3"/>
  <c r="F84" i="3"/>
  <c r="E84" i="3"/>
  <c r="D84" i="3"/>
  <c r="C75" i="3"/>
  <c r="C76" i="3"/>
  <c r="C118" i="3" s="1"/>
  <c r="C77" i="3"/>
  <c r="C119" i="3" s="1"/>
  <c r="C78" i="3"/>
  <c r="C79" i="3"/>
  <c r="C80" i="3"/>
  <c r="C81" i="3"/>
  <c r="B84" i="3"/>
  <c r="M83" i="3"/>
  <c r="M253" i="3" s="1"/>
  <c r="M296" i="3" s="1"/>
  <c r="M82" i="3"/>
  <c r="M81" i="3"/>
  <c r="M80" i="3"/>
  <c r="M79" i="3"/>
  <c r="M78" i="3"/>
  <c r="M77" i="3"/>
  <c r="M76" i="3"/>
  <c r="M75" i="3"/>
  <c r="M245" i="3" s="1"/>
  <c r="M288" i="3" s="1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232" i="3" s="1"/>
  <c r="M274" i="3" s="1"/>
  <c r="M61" i="3"/>
  <c r="M60" i="3"/>
  <c r="M59" i="3"/>
  <c r="M58" i="3"/>
  <c r="M57" i="3"/>
  <c r="M56" i="3"/>
  <c r="M55" i="3"/>
  <c r="M54" i="3"/>
  <c r="M53" i="3"/>
  <c r="M52" i="3"/>
  <c r="M51" i="3"/>
  <c r="M221" i="3" s="1"/>
  <c r="M262" i="3" s="1"/>
  <c r="M50" i="3"/>
  <c r="M49" i="3"/>
  <c r="M48" i="3"/>
  <c r="L41" i="3"/>
  <c r="K41" i="3"/>
  <c r="J41" i="3"/>
  <c r="I41" i="3"/>
  <c r="H41" i="3"/>
  <c r="F41" i="3"/>
  <c r="E41" i="3"/>
  <c r="D41" i="3"/>
  <c r="C41" i="3"/>
  <c r="M40" i="3"/>
  <c r="M39" i="3"/>
  <c r="M38" i="3"/>
  <c r="M251" i="3"/>
  <c r="M294" i="3" s="1"/>
  <c r="M37" i="3"/>
  <c r="M36" i="3"/>
  <c r="M35" i="3"/>
  <c r="M34" i="3"/>
  <c r="M247" i="3"/>
  <c r="M290" i="3" s="1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233" i="3"/>
  <c r="M275" i="3" s="1"/>
  <c r="M19" i="3"/>
  <c r="M18" i="3"/>
  <c r="M17" i="3"/>
  <c r="M230" i="3" s="1"/>
  <c r="M272" i="3" s="1"/>
  <c r="M16" i="3"/>
  <c r="M15" i="3"/>
  <c r="M14" i="3"/>
  <c r="M13" i="3"/>
  <c r="M12" i="3"/>
  <c r="M11" i="3"/>
  <c r="M224" i="3" s="1"/>
  <c r="M265" i="3" s="1"/>
  <c r="M10" i="3"/>
  <c r="M9" i="3"/>
  <c r="M8" i="3"/>
  <c r="M7" i="3"/>
  <c r="M6" i="3"/>
  <c r="M5" i="3"/>
  <c r="M218" i="3" s="1"/>
  <c r="M259" i="3" s="1"/>
  <c r="F284" i="16"/>
  <c r="H284" i="16"/>
  <c r="H296" i="16"/>
  <c r="H274" i="16"/>
  <c r="C284" i="16"/>
  <c r="C296" i="16"/>
  <c r="C274" i="16"/>
  <c r="G284" i="16"/>
  <c r="G296" i="16"/>
  <c r="J88" i="16"/>
  <c r="B135" i="16"/>
  <c r="F135" i="16"/>
  <c r="H135" i="16"/>
  <c r="J248" i="16"/>
  <c r="J294" i="16"/>
  <c r="J250" i="16"/>
  <c r="J297" i="16"/>
  <c r="J252" i="16"/>
  <c r="J299" i="16"/>
  <c r="J254" i="16"/>
  <c r="J301" i="16" s="1"/>
  <c r="J309" i="16" s="1"/>
  <c r="J256" i="16"/>
  <c r="J303" i="16"/>
  <c r="J258" i="16"/>
  <c r="J305" i="16"/>
  <c r="J260" i="16"/>
  <c r="J307" i="16"/>
  <c r="J262" i="16"/>
  <c r="J310" i="16" s="1"/>
  <c r="J322" i="16" s="1"/>
  <c r="J128" i="16"/>
  <c r="J267" i="16" s="1"/>
  <c r="J315" i="16" s="1"/>
  <c r="J132" i="16"/>
  <c r="J271" i="16" s="1"/>
  <c r="J319" i="16" s="1"/>
  <c r="J99" i="16"/>
  <c r="J135" i="16" s="1"/>
  <c r="J100" i="16"/>
  <c r="J239" i="16"/>
  <c r="J285" i="16"/>
  <c r="J101" i="16"/>
  <c r="J240" i="16" s="1"/>
  <c r="J286" i="16" s="1"/>
  <c r="J102" i="16"/>
  <c r="J241" i="16"/>
  <c r="J287" i="16" s="1"/>
  <c r="J103" i="16"/>
  <c r="J242" i="16"/>
  <c r="J288" i="16"/>
  <c r="J104" i="16"/>
  <c r="J243" i="16"/>
  <c r="J289" i="16"/>
  <c r="J105" i="16"/>
  <c r="J244" i="16" s="1"/>
  <c r="J290" i="16" s="1"/>
  <c r="J106" i="16"/>
  <c r="J245" i="16"/>
  <c r="J291" i="16" s="1"/>
  <c r="J107" i="16"/>
  <c r="J246" i="16"/>
  <c r="J292" i="16"/>
  <c r="J108" i="16"/>
  <c r="J247" i="16" s="1"/>
  <c r="J293" i="16" s="1"/>
  <c r="J110" i="16"/>
  <c r="J249" i="16" s="1"/>
  <c r="J295" i="16" s="1"/>
  <c r="J112" i="16"/>
  <c r="J251" i="16"/>
  <c r="J298" i="16" s="1"/>
  <c r="J114" i="16"/>
  <c r="J253" i="16"/>
  <c r="J300" i="16"/>
  <c r="J116" i="16"/>
  <c r="J255" i="16"/>
  <c r="J302" i="16"/>
  <c r="J118" i="16"/>
  <c r="J257" i="16" s="1"/>
  <c r="J304" i="16" s="1"/>
  <c r="J120" i="16"/>
  <c r="J259" i="16"/>
  <c r="J306" i="16" s="1"/>
  <c r="J122" i="16"/>
  <c r="J261" i="16"/>
  <c r="J308" i="16"/>
  <c r="J124" i="16"/>
  <c r="J263" i="16" s="1"/>
  <c r="J311" i="16" s="1"/>
  <c r="J125" i="16"/>
  <c r="J264" i="16" s="1"/>
  <c r="J312" i="16" s="1"/>
  <c r="J126" i="16"/>
  <c r="J265" i="16"/>
  <c r="J313" i="16" s="1"/>
  <c r="J127" i="16"/>
  <c r="J266" i="16"/>
  <c r="J314" i="16"/>
  <c r="J129" i="16"/>
  <c r="J268" i="16"/>
  <c r="J316" i="16"/>
  <c r="J130" i="16"/>
  <c r="J269" i="16" s="1"/>
  <c r="J317" i="16" s="1"/>
  <c r="J131" i="16"/>
  <c r="J270" i="16"/>
  <c r="J318" i="16" s="1"/>
  <c r="J133" i="16"/>
  <c r="J272" i="16"/>
  <c r="J320" i="16"/>
  <c r="J134" i="16"/>
  <c r="J273" i="16" s="1"/>
  <c r="J321" i="16" s="1"/>
  <c r="C135" i="16"/>
  <c r="D284" i="15"/>
  <c r="F284" i="15"/>
  <c r="M284" i="15"/>
  <c r="M296" i="15"/>
  <c r="C238" i="15"/>
  <c r="E238" i="15"/>
  <c r="E284" i="15" s="1"/>
  <c r="E296" i="15" s="1"/>
  <c r="K238" i="15"/>
  <c r="D286" i="14"/>
  <c r="D298" i="14"/>
  <c r="F286" i="14"/>
  <c r="F298" i="14"/>
  <c r="M286" i="14"/>
  <c r="F135" i="14"/>
  <c r="C239" i="14"/>
  <c r="C286" i="14" s="1"/>
  <c r="E239" i="14"/>
  <c r="K239" i="14"/>
  <c r="M135" i="14"/>
  <c r="M286" i="13"/>
  <c r="M298" i="13" s="1"/>
  <c r="M275" i="13"/>
  <c r="M135" i="13"/>
  <c r="F239" i="13"/>
  <c r="C286" i="13"/>
  <c r="K275" i="13"/>
  <c r="K286" i="13"/>
  <c r="K298" i="13"/>
  <c r="C324" i="13"/>
  <c r="D239" i="13"/>
  <c r="E286" i="13"/>
  <c r="E298" i="13"/>
  <c r="E325" i="13"/>
  <c r="C286" i="12"/>
  <c r="C298" i="12" s="1"/>
  <c r="C275" i="12"/>
  <c r="E286" i="12"/>
  <c r="E298" i="12" s="1"/>
  <c r="E275" i="12"/>
  <c r="G286" i="12"/>
  <c r="G298" i="12" s="1"/>
  <c r="G275" i="12"/>
  <c r="I286" i="12"/>
  <c r="I298" i="12"/>
  <c r="I275" i="12"/>
  <c r="K286" i="12"/>
  <c r="K298" i="12"/>
  <c r="K275" i="12"/>
  <c r="M286" i="12"/>
  <c r="M298" i="12"/>
  <c r="M324" i="12"/>
  <c r="M275" i="12"/>
  <c r="B324" i="12"/>
  <c r="D324" i="12"/>
  <c r="H324" i="12"/>
  <c r="J324" i="12"/>
  <c r="B286" i="12"/>
  <c r="B298" i="12" s="1"/>
  <c r="B275" i="12"/>
  <c r="D286" i="12"/>
  <c r="F286" i="12"/>
  <c r="F298" i="12" s="1"/>
  <c r="F275" i="12"/>
  <c r="H286" i="12"/>
  <c r="H298" i="12"/>
  <c r="H275" i="12"/>
  <c r="J286" i="12"/>
  <c r="J298" i="12"/>
  <c r="J275" i="12"/>
  <c r="L286" i="12"/>
  <c r="L298" i="12"/>
  <c r="L275" i="12"/>
  <c r="D169" i="12"/>
  <c r="D262" i="12" s="1"/>
  <c r="D310" i="12" s="1"/>
  <c r="B135" i="12"/>
  <c r="D135" i="12"/>
  <c r="F135" i="12"/>
  <c r="H135" i="12"/>
  <c r="J135" i="12"/>
  <c r="L135" i="12"/>
  <c r="D150" i="12"/>
  <c r="D160" i="12"/>
  <c r="D253" i="12"/>
  <c r="D301" i="12" s="1"/>
  <c r="D245" i="12"/>
  <c r="D292" i="12"/>
  <c r="C135" i="12"/>
  <c r="E135" i="12"/>
  <c r="G135" i="12"/>
  <c r="I135" i="12"/>
  <c r="K135" i="12"/>
  <c r="M135" i="12"/>
  <c r="L324" i="12"/>
  <c r="B285" i="11"/>
  <c r="B297" i="11" s="1"/>
  <c r="B274" i="11"/>
  <c r="D285" i="11"/>
  <c r="D297" i="11"/>
  <c r="F285" i="11"/>
  <c r="F297" i="11"/>
  <c r="F274" i="11"/>
  <c r="H285" i="11"/>
  <c r="H297" i="11"/>
  <c r="H274" i="11"/>
  <c r="L285" i="11"/>
  <c r="L274" i="11"/>
  <c r="E285" i="11"/>
  <c r="G285" i="11"/>
  <c r="G297" i="11"/>
  <c r="G324" i="11"/>
  <c r="G274" i="11"/>
  <c r="I285" i="11"/>
  <c r="I297" i="11"/>
  <c r="I274" i="11"/>
  <c r="K285" i="11"/>
  <c r="K297" i="11" s="1"/>
  <c r="K324" i="11" s="1"/>
  <c r="K274" i="11"/>
  <c r="M285" i="11"/>
  <c r="M297" i="11" s="1"/>
  <c r="M274" i="11"/>
  <c r="B135" i="11"/>
  <c r="D135" i="11"/>
  <c r="F135" i="11"/>
  <c r="H135" i="11"/>
  <c r="J135" i="11"/>
  <c r="L135" i="11"/>
  <c r="C135" i="11"/>
  <c r="G135" i="11"/>
  <c r="K135" i="11"/>
  <c r="M135" i="11"/>
  <c r="J288" i="9"/>
  <c r="J300" i="9" s="1"/>
  <c r="D300" i="9"/>
  <c r="D313" i="9"/>
  <c r="L313" i="9"/>
  <c r="B288" i="9"/>
  <c r="B277" i="9"/>
  <c r="F288" i="9"/>
  <c r="C288" i="9"/>
  <c r="G288" i="9"/>
  <c r="K288" i="9"/>
  <c r="K300" i="9"/>
  <c r="K277" i="9"/>
  <c r="I326" i="9"/>
  <c r="H277" i="9"/>
  <c r="L277" i="9"/>
  <c r="B135" i="9"/>
  <c r="E288" i="9"/>
  <c r="I288" i="9"/>
  <c r="M288" i="9"/>
  <c r="C135" i="9"/>
  <c r="G135" i="9"/>
  <c r="K135" i="9"/>
  <c r="I284" i="8"/>
  <c r="K284" i="8"/>
  <c r="K296" i="8" s="1"/>
  <c r="B284" i="8"/>
  <c r="B296" i="8"/>
  <c r="E284" i="8"/>
  <c r="G284" i="8"/>
  <c r="J284" i="8"/>
  <c r="L284" i="8"/>
  <c r="I309" i="8"/>
  <c r="I135" i="8"/>
  <c r="D238" i="8"/>
  <c r="F238" i="8"/>
  <c r="E309" i="8"/>
  <c r="J135" i="8"/>
  <c r="H286" i="7"/>
  <c r="F286" i="7"/>
  <c r="F298" i="7" s="1"/>
  <c r="M286" i="7"/>
  <c r="H135" i="7"/>
  <c r="E239" i="7"/>
  <c r="K239" i="7"/>
  <c r="B240" i="6"/>
  <c r="F240" i="6"/>
  <c r="H240" i="6"/>
  <c r="C287" i="6"/>
  <c r="M287" i="5"/>
  <c r="M299" i="5" s="1"/>
  <c r="C287" i="5"/>
  <c r="K287" i="5"/>
  <c r="E135" i="5"/>
  <c r="D269" i="4"/>
  <c r="M269" i="4"/>
  <c r="M251" i="4"/>
  <c r="C215" i="4"/>
  <c r="E215" i="4"/>
  <c r="K215" i="4"/>
  <c r="K259" i="3"/>
  <c r="M92" i="3"/>
  <c r="M104" i="3"/>
  <c r="E259" i="3"/>
  <c r="C120" i="3"/>
  <c r="C248" i="3"/>
  <c r="C291" i="3"/>
  <c r="C122" i="3"/>
  <c r="C250" i="3"/>
  <c r="C293" i="3"/>
  <c r="M91" i="3"/>
  <c r="M94" i="3"/>
  <c r="M222" i="3"/>
  <c r="M263" i="3"/>
  <c r="M95" i="3"/>
  <c r="M223" i="3"/>
  <c r="M264" i="3"/>
  <c r="M96" i="3"/>
  <c r="M99" i="3"/>
  <c r="M227" i="3"/>
  <c r="M268" i="3" s="1"/>
  <c r="M101" i="3"/>
  <c r="M229" i="3"/>
  <c r="M270" i="3" s="1"/>
  <c r="M103" i="3"/>
  <c r="M231" i="3"/>
  <c r="M273" i="3" s="1"/>
  <c r="M106" i="3"/>
  <c r="M234" i="3" s="1"/>
  <c r="M276" i="3" s="1"/>
  <c r="C117" i="3"/>
  <c r="C245" i="3" s="1"/>
  <c r="C288" i="3" s="1"/>
  <c r="C247" i="3"/>
  <c r="C290" i="3" s="1"/>
  <c r="C121" i="3"/>
  <c r="C249" i="3" s="1"/>
  <c r="C292" i="3" s="1"/>
  <c r="C259" i="3"/>
  <c r="L263" i="2"/>
  <c r="J263" i="2"/>
  <c r="I263" i="2"/>
  <c r="H263" i="2"/>
  <c r="G263" i="2"/>
  <c r="B263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L131" i="2"/>
  <c r="J131" i="2"/>
  <c r="I131" i="2"/>
  <c r="H131" i="2"/>
  <c r="G131" i="2"/>
  <c r="B131" i="2"/>
  <c r="M130" i="2"/>
  <c r="M262" i="2" s="1"/>
  <c r="M308" i="2" s="1"/>
  <c r="K130" i="2"/>
  <c r="K262" i="2"/>
  <c r="K308" i="2" s="1"/>
  <c r="F130" i="2"/>
  <c r="F262" i="2" s="1"/>
  <c r="F308" i="2" s="1"/>
  <c r="E130" i="2"/>
  <c r="E262" i="2"/>
  <c r="E308" i="2"/>
  <c r="D130" i="2"/>
  <c r="D262" i="2" s="1"/>
  <c r="D308" i="2"/>
  <c r="C130" i="2"/>
  <c r="C262" i="2" s="1"/>
  <c r="C308" i="2" s="1"/>
  <c r="M129" i="2"/>
  <c r="M261" i="2"/>
  <c r="M307" i="2"/>
  <c r="K129" i="2"/>
  <c r="K261" i="2"/>
  <c r="K307" i="2"/>
  <c r="F129" i="2"/>
  <c r="F261" i="2" s="1"/>
  <c r="F307" i="2" s="1"/>
  <c r="E129" i="2"/>
  <c r="E261" i="2"/>
  <c r="E307" i="2" s="1"/>
  <c r="D129" i="2"/>
  <c r="D261" i="2"/>
  <c r="D307" i="2" s="1"/>
  <c r="C129" i="2"/>
  <c r="C261" i="2"/>
  <c r="C307" i="2"/>
  <c r="M128" i="2"/>
  <c r="M260" i="2" s="1"/>
  <c r="M306" i="2" s="1"/>
  <c r="K128" i="2"/>
  <c r="K260" i="2"/>
  <c r="K306" i="2" s="1"/>
  <c r="F128" i="2"/>
  <c r="F260" i="2"/>
  <c r="F306" i="2"/>
  <c r="E128" i="2"/>
  <c r="E260" i="2"/>
  <c r="E306" i="2" s="1"/>
  <c r="D128" i="2"/>
  <c r="D260" i="2" s="1"/>
  <c r="D306" i="2" s="1"/>
  <c r="C128" i="2"/>
  <c r="C260" i="2"/>
  <c r="C306" i="2" s="1"/>
  <c r="M127" i="2"/>
  <c r="M259" i="2"/>
  <c r="M305" i="2"/>
  <c r="K127" i="2"/>
  <c r="K259" i="2" s="1"/>
  <c r="K305" i="2" s="1"/>
  <c r="F127" i="2"/>
  <c r="F259" i="2" s="1"/>
  <c r="F305" i="2"/>
  <c r="E127" i="2"/>
  <c r="E259" i="2" s="1"/>
  <c r="E305" i="2" s="1"/>
  <c r="D127" i="2"/>
  <c r="D259" i="2"/>
  <c r="D305" i="2"/>
  <c r="C127" i="2"/>
  <c r="C259" i="2"/>
  <c r="C305" i="2"/>
  <c r="M126" i="2"/>
  <c r="M258" i="2" s="1"/>
  <c r="M304" i="2" s="1"/>
  <c r="K126" i="2"/>
  <c r="K258" i="2"/>
  <c r="K304" i="2" s="1"/>
  <c r="F126" i="2"/>
  <c r="F258" i="2"/>
  <c r="F304" i="2" s="1"/>
  <c r="E126" i="2"/>
  <c r="E258" i="2" s="1"/>
  <c r="E304" i="2" s="1"/>
  <c r="D126" i="2"/>
  <c r="D258" i="2" s="1"/>
  <c r="D304" i="2"/>
  <c r="C126" i="2"/>
  <c r="C258" i="2" s="1"/>
  <c r="C304" i="2" s="1"/>
  <c r="M125" i="2"/>
  <c r="M257" i="2"/>
  <c r="M303" i="2"/>
  <c r="K125" i="2"/>
  <c r="K257" i="2"/>
  <c r="K303" i="2"/>
  <c r="F125" i="2"/>
  <c r="F257" i="2" s="1"/>
  <c r="F303" i="2" s="1"/>
  <c r="E125" i="2"/>
  <c r="E257" i="2"/>
  <c r="E303" i="2" s="1"/>
  <c r="D125" i="2"/>
  <c r="D257" i="2" s="1"/>
  <c r="D303" i="2" s="1"/>
  <c r="C125" i="2"/>
  <c r="C257" i="2" s="1"/>
  <c r="C303" i="2" s="1"/>
  <c r="M124" i="2"/>
  <c r="M256" i="2" s="1"/>
  <c r="M302" i="2" s="1"/>
  <c r="K124" i="2"/>
  <c r="K256" i="2"/>
  <c r="K302" i="2" s="1"/>
  <c r="F124" i="2"/>
  <c r="F256" i="2"/>
  <c r="F302" i="2"/>
  <c r="E124" i="2"/>
  <c r="E256" i="2"/>
  <c r="E302" i="2" s="1"/>
  <c r="D124" i="2"/>
  <c r="D256" i="2" s="1"/>
  <c r="D302" i="2" s="1"/>
  <c r="C124" i="2"/>
  <c r="C256" i="2"/>
  <c r="C302" i="2" s="1"/>
  <c r="M123" i="2"/>
  <c r="M255" i="2" s="1"/>
  <c r="M301" i="2" s="1"/>
  <c r="K123" i="2"/>
  <c r="K255" i="2" s="1"/>
  <c r="K301" i="2" s="1"/>
  <c r="F123" i="2"/>
  <c r="F255" i="2" s="1"/>
  <c r="F301" i="2" s="1"/>
  <c r="E123" i="2"/>
  <c r="E255" i="2"/>
  <c r="E301" i="2" s="1"/>
  <c r="D123" i="2"/>
  <c r="D255" i="2"/>
  <c r="D301" i="2"/>
  <c r="C123" i="2"/>
  <c r="C255" i="2"/>
  <c r="C301" i="2" s="1"/>
  <c r="M122" i="2"/>
  <c r="M254" i="2" s="1"/>
  <c r="M300" i="2" s="1"/>
  <c r="K122" i="2"/>
  <c r="K254" i="2"/>
  <c r="K300" i="2" s="1"/>
  <c r="F122" i="2"/>
  <c r="F254" i="2"/>
  <c r="F300" i="2"/>
  <c r="E122" i="2"/>
  <c r="E254" i="2"/>
  <c r="E300" i="2"/>
  <c r="D122" i="2"/>
  <c r="D254" i="2" s="1"/>
  <c r="D300" i="2" s="1"/>
  <c r="C122" i="2"/>
  <c r="C254" i="2"/>
  <c r="C300" i="2" s="1"/>
  <c r="M121" i="2"/>
  <c r="M253" i="2"/>
  <c r="M299" i="2"/>
  <c r="K121" i="2"/>
  <c r="K253" i="2"/>
  <c r="K299" i="2" s="1"/>
  <c r="F121" i="2"/>
  <c r="F253" i="2" s="1"/>
  <c r="F299" i="2" s="1"/>
  <c r="E121" i="2"/>
  <c r="E253" i="2"/>
  <c r="E299" i="2" s="1"/>
  <c r="D121" i="2"/>
  <c r="D253" i="2" s="1"/>
  <c r="D299" i="2" s="1"/>
  <c r="C121" i="2"/>
  <c r="C253" i="2" s="1"/>
  <c r="C299" i="2" s="1"/>
  <c r="M120" i="2"/>
  <c r="M252" i="2" s="1"/>
  <c r="M298" i="2" s="1"/>
  <c r="K120" i="2"/>
  <c r="K252" i="2"/>
  <c r="K298" i="2" s="1"/>
  <c r="F120" i="2"/>
  <c r="F252" i="2"/>
  <c r="F298" i="2"/>
  <c r="E120" i="2"/>
  <c r="E252" i="2"/>
  <c r="E298" i="2" s="1"/>
  <c r="D120" i="2"/>
  <c r="D252" i="2" s="1"/>
  <c r="D298" i="2" s="1"/>
  <c r="C120" i="2"/>
  <c r="C252" i="2"/>
  <c r="C298" i="2" s="1"/>
  <c r="M119" i="2"/>
  <c r="M251" i="2"/>
  <c r="M297" i="2"/>
  <c r="K119" i="2"/>
  <c r="K251" i="2"/>
  <c r="K297" i="2"/>
  <c r="F119" i="2"/>
  <c r="F251" i="2" s="1"/>
  <c r="F297" i="2" s="1"/>
  <c r="E119" i="2"/>
  <c r="E251" i="2"/>
  <c r="E297" i="2"/>
  <c r="D119" i="2"/>
  <c r="D251" i="2"/>
  <c r="D297" i="2" s="1"/>
  <c r="C119" i="2"/>
  <c r="C251" i="2"/>
  <c r="C297" i="2"/>
  <c r="M118" i="2"/>
  <c r="M250" i="2"/>
  <c r="M295" i="2"/>
  <c r="K118" i="2"/>
  <c r="K250" i="2" s="1"/>
  <c r="K295" i="2" s="1"/>
  <c r="F118" i="2"/>
  <c r="F250" i="2"/>
  <c r="F295" i="2"/>
  <c r="E118" i="2"/>
  <c r="E250" i="2" s="1"/>
  <c r="E295" i="2" s="1"/>
  <c r="D118" i="2"/>
  <c r="D250" i="2"/>
  <c r="D295" i="2"/>
  <c r="C118" i="2"/>
  <c r="C250" i="2"/>
  <c r="C295" i="2"/>
  <c r="M117" i="2"/>
  <c r="M249" i="2" s="1"/>
  <c r="M294" i="2" s="1"/>
  <c r="K117" i="2"/>
  <c r="K249" i="2"/>
  <c r="K294" i="2"/>
  <c r="F117" i="2"/>
  <c r="F249" i="2" s="1"/>
  <c r="F294" i="2" s="1"/>
  <c r="E117" i="2"/>
  <c r="E249" i="2" s="1"/>
  <c r="E294" i="2" s="1"/>
  <c r="D117" i="2"/>
  <c r="D249" i="2"/>
  <c r="D294" i="2"/>
  <c r="C117" i="2"/>
  <c r="C249" i="2" s="1"/>
  <c r="C294" i="2" s="1"/>
  <c r="M116" i="2"/>
  <c r="M248" i="2"/>
  <c r="M293" i="2" s="1"/>
  <c r="K116" i="2"/>
  <c r="K248" i="2"/>
  <c r="K293" i="2"/>
  <c r="F116" i="2"/>
  <c r="F248" i="2" s="1"/>
  <c r="F293" i="2" s="1"/>
  <c r="E116" i="2"/>
  <c r="E248" i="2"/>
  <c r="E293" i="2"/>
  <c r="D116" i="2"/>
  <c r="D248" i="2" s="1"/>
  <c r="D293" i="2" s="1"/>
  <c r="C116" i="2"/>
  <c r="C248" i="2" s="1"/>
  <c r="C293" i="2" s="1"/>
  <c r="M115" i="2"/>
  <c r="M247" i="2"/>
  <c r="M292" i="2"/>
  <c r="K115" i="2"/>
  <c r="K247" i="2" s="1"/>
  <c r="K292" i="2" s="1"/>
  <c r="F115" i="2"/>
  <c r="F247" i="2"/>
  <c r="F292" i="2" s="1"/>
  <c r="E115" i="2"/>
  <c r="E247" i="2"/>
  <c r="E292" i="2"/>
  <c r="D115" i="2"/>
  <c r="D247" i="2" s="1"/>
  <c r="D292" i="2" s="1"/>
  <c r="C115" i="2"/>
  <c r="C247" i="2"/>
  <c r="C292" i="2"/>
  <c r="M114" i="2"/>
  <c r="M246" i="2" s="1"/>
  <c r="M291" i="2" s="1"/>
  <c r="K114" i="2"/>
  <c r="K246" i="2"/>
  <c r="K291" i="2"/>
  <c r="F114" i="2"/>
  <c r="F246" i="2"/>
  <c r="F291" i="2" s="1"/>
  <c r="E114" i="2"/>
  <c r="E246" i="2"/>
  <c r="E291" i="2" s="1"/>
  <c r="D114" i="2"/>
  <c r="D246" i="2"/>
  <c r="D291" i="2" s="1"/>
  <c r="C114" i="2"/>
  <c r="C246" i="2"/>
  <c r="C291" i="2" s="1"/>
  <c r="M113" i="2"/>
  <c r="M245" i="2" s="1"/>
  <c r="M290" i="2" s="1"/>
  <c r="K113" i="2"/>
  <c r="K245" i="2"/>
  <c r="K290" i="2" s="1"/>
  <c r="F113" i="2"/>
  <c r="F245" i="2"/>
  <c r="F290" i="2"/>
  <c r="E113" i="2"/>
  <c r="E245" i="2" s="1"/>
  <c r="E290" i="2" s="1"/>
  <c r="D113" i="2"/>
  <c r="D245" i="2"/>
  <c r="D290" i="2" s="1"/>
  <c r="C113" i="2"/>
  <c r="C245" i="2"/>
  <c r="C290" i="2" s="1"/>
  <c r="M112" i="2"/>
  <c r="M244" i="2"/>
  <c r="M289" i="2" s="1"/>
  <c r="K112" i="2"/>
  <c r="K244" i="2"/>
  <c r="K289" i="2" s="1"/>
  <c r="F112" i="2"/>
  <c r="F244" i="2" s="1"/>
  <c r="F289" i="2" s="1"/>
  <c r="E112" i="2"/>
  <c r="E244" i="2"/>
  <c r="E289" i="2" s="1"/>
  <c r="D112" i="2"/>
  <c r="D244" i="2"/>
  <c r="D289" i="2"/>
  <c r="C112" i="2"/>
  <c r="C244" i="2"/>
  <c r="C289" i="2"/>
  <c r="M111" i="2"/>
  <c r="M243" i="2" s="1"/>
  <c r="M288" i="2" s="1"/>
  <c r="K111" i="2"/>
  <c r="K243" i="2"/>
  <c r="K288" i="2" s="1"/>
  <c r="F111" i="2"/>
  <c r="F243" i="2" s="1"/>
  <c r="F288" i="2" s="1"/>
  <c r="E111" i="2"/>
  <c r="E243" i="2" s="1"/>
  <c r="E288" i="2" s="1"/>
  <c r="D111" i="2"/>
  <c r="D243" i="2"/>
  <c r="D288" i="2" s="1"/>
  <c r="C111" i="2"/>
  <c r="C243" i="2"/>
  <c r="C288" i="2"/>
  <c r="M110" i="2"/>
  <c r="M242" i="2" s="1"/>
  <c r="M287" i="2" s="1"/>
  <c r="K110" i="2"/>
  <c r="K242" i="2" s="1"/>
  <c r="K287" i="2" s="1"/>
  <c r="F110" i="2"/>
  <c r="F242" i="2"/>
  <c r="F287" i="2" s="1"/>
  <c r="E110" i="2"/>
  <c r="E242" i="2"/>
  <c r="E287" i="2"/>
  <c r="D110" i="2"/>
  <c r="D242" i="2" s="1"/>
  <c r="D287" i="2" s="1"/>
  <c r="C110" i="2"/>
  <c r="C242" i="2" s="1"/>
  <c r="C287" i="2" s="1"/>
  <c r="M109" i="2"/>
  <c r="M241" i="2"/>
  <c r="M286" i="2" s="1"/>
  <c r="K109" i="2"/>
  <c r="K241" i="2"/>
  <c r="K286" i="2"/>
  <c r="F109" i="2"/>
  <c r="F241" i="2" s="1"/>
  <c r="F286" i="2" s="1"/>
  <c r="E109" i="2"/>
  <c r="E241" i="2" s="1"/>
  <c r="E286" i="2" s="1"/>
  <c r="D109" i="2"/>
  <c r="D241" i="2"/>
  <c r="D286" i="2" s="1"/>
  <c r="C109" i="2"/>
  <c r="C241" i="2"/>
  <c r="C286" i="2"/>
  <c r="M108" i="2"/>
  <c r="M240" i="2" s="1"/>
  <c r="M285" i="2" s="1"/>
  <c r="K108" i="2"/>
  <c r="K240" i="2" s="1"/>
  <c r="K285" i="2" s="1"/>
  <c r="F108" i="2"/>
  <c r="F240" i="2"/>
  <c r="F285" i="2" s="1"/>
  <c r="E108" i="2"/>
  <c r="E240" i="2"/>
  <c r="E285" i="2"/>
  <c r="D108" i="2"/>
  <c r="D240" i="2" s="1"/>
  <c r="D285" i="2" s="1"/>
  <c r="C108" i="2"/>
  <c r="C240" i="2" s="1"/>
  <c r="C285" i="2" s="1"/>
  <c r="M107" i="2"/>
  <c r="M239" i="2"/>
  <c r="M284" i="2" s="1"/>
  <c r="K107" i="2"/>
  <c r="K239" i="2"/>
  <c r="K284" i="2" s="1"/>
  <c r="K296" i="2" s="1"/>
  <c r="F107" i="2"/>
  <c r="F239" i="2"/>
  <c r="F284" i="2" s="1"/>
  <c r="E107" i="2"/>
  <c r="E239" i="2"/>
  <c r="E284" i="2" s="1"/>
  <c r="D107" i="2"/>
  <c r="D239" i="2"/>
  <c r="D284" i="2" s="1"/>
  <c r="C107" i="2"/>
  <c r="C239" i="2"/>
  <c r="C284" i="2" s="1"/>
  <c r="C296" i="2" s="1"/>
  <c r="M106" i="2"/>
  <c r="M238" i="2"/>
  <c r="M282" i="2" s="1"/>
  <c r="K106" i="2"/>
  <c r="K238" i="2"/>
  <c r="K282" i="2"/>
  <c r="F106" i="2"/>
  <c r="F238" i="2" s="1"/>
  <c r="F282" i="2" s="1"/>
  <c r="E106" i="2"/>
  <c r="E238" i="2" s="1"/>
  <c r="E282" i="2" s="1"/>
  <c r="D106" i="2"/>
  <c r="D238" i="2"/>
  <c r="D282" i="2" s="1"/>
  <c r="C106" i="2"/>
  <c r="C238" i="2"/>
  <c r="C282" i="2"/>
  <c r="M105" i="2"/>
  <c r="M237" i="2" s="1"/>
  <c r="M281" i="2" s="1"/>
  <c r="K105" i="2"/>
  <c r="K237" i="2" s="1"/>
  <c r="K281" i="2" s="1"/>
  <c r="F105" i="2"/>
  <c r="F237" i="2"/>
  <c r="F281" i="2" s="1"/>
  <c r="E105" i="2"/>
  <c r="E237" i="2"/>
  <c r="E281" i="2"/>
  <c r="D105" i="2"/>
  <c r="D237" i="2" s="1"/>
  <c r="D281" i="2" s="1"/>
  <c r="C105" i="2"/>
  <c r="C237" i="2" s="1"/>
  <c r="C281" i="2" s="1"/>
  <c r="M104" i="2"/>
  <c r="M236" i="2"/>
  <c r="M280" i="2" s="1"/>
  <c r="K104" i="2"/>
  <c r="K236" i="2"/>
  <c r="K280" i="2"/>
  <c r="F104" i="2"/>
  <c r="F236" i="2" s="1"/>
  <c r="F280" i="2" s="1"/>
  <c r="E104" i="2"/>
  <c r="E236" i="2" s="1"/>
  <c r="E280" i="2" s="1"/>
  <c r="D104" i="2"/>
  <c r="D236" i="2"/>
  <c r="D280" i="2" s="1"/>
  <c r="C104" i="2"/>
  <c r="C236" i="2"/>
  <c r="C280" i="2"/>
  <c r="M103" i="2"/>
  <c r="M235" i="2" s="1"/>
  <c r="M279" i="2" s="1"/>
  <c r="K103" i="2"/>
  <c r="K235" i="2" s="1"/>
  <c r="K279" i="2" s="1"/>
  <c r="F103" i="2"/>
  <c r="F235" i="2"/>
  <c r="F279" i="2" s="1"/>
  <c r="E103" i="2"/>
  <c r="E235" i="2"/>
  <c r="E279" i="2"/>
  <c r="D103" i="2"/>
  <c r="D235" i="2" s="1"/>
  <c r="D279" i="2" s="1"/>
  <c r="C103" i="2"/>
  <c r="C235" i="2" s="1"/>
  <c r="C279" i="2" s="1"/>
  <c r="M102" i="2"/>
  <c r="M234" i="2"/>
  <c r="M278" i="2" s="1"/>
  <c r="K102" i="2"/>
  <c r="K234" i="2"/>
  <c r="K278" i="2"/>
  <c r="F102" i="2"/>
  <c r="F234" i="2" s="1"/>
  <c r="F278" i="2" s="1"/>
  <c r="E102" i="2"/>
  <c r="E234" i="2" s="1"/>
  <c r="E278" i="2" s="1"/>
  <c r="D102" i="2"/>
  <c r="D234" i="2"/>
  <c r="D278" i="2" s="1"/>
  <c r="C102" i="2"/>
  <c r="C234" i="2"/>
  <c r="C278" i="2"/>
  <c r="M101" i="2"/>
  <c r="M233" i="2" s="1"/>
  <c r="M277" i="2" s="1"/>
  <c r="K101" i="2"/>
  <c r="K233" i="2" s="1"/>
  <c r="K277" i="2" s="1"/>
  <c r="F101" i="2"/>
  <c r="F233" i="2"/>
  <c r="F277" i="2" s="1"/>
  <c r="E101" i="2"/>
  <c r="E233" i="2"/>
  <c r="E277" i="2"/>
  <c r="D101" i="2"/>
  <c r="D233" i="2" s="1"/>
  <c r="D277" i="2" s="1"/>
  <c r="C101" i="2"/>
  <c r="C233" i="2" s="1"/>
  <c r="C277" i="2" s="1"/>
  <c r="M100" i="2"/>
  <c r="M232" i="2"/>
  <c r="M276" i="2" s="1"/>
  <c r="K100" i="2"/>
  <c r="K232" i="2"/>
  <c r="K276" i="2"/>
  <c r="F100" i="2"/>
  <c r="F232" i="2" s="1"/>
  <c r="F276" i="2" s="1"/>
  <c r="E100" i="2"/>
  <c r="E232" i="2" s="1"/>
  <c r="E276" i="2" s="1"/>
  <c r="D100" i="2"/>
  <c r="D232" i="2"/>
  <c r="D276" i="2" s="1"/>
  <c r="C100" i="2"/>
  <c r="C232" i="2"/>
  <c r="C276" i="2"/>
  <c r="M99" i="2"/>
  <c r="M231" i="2" s="1"/>
  <c r="M275" i="2" s="1"/>
  <c r="K99" i="2"/>
  <c r="K231" i="2" s="1"/>
  <c r="K275" i="2" s="1"/>
  <c r="F99" i="2"/>
  <c r="F231" i="2"/>
  <c r="F275" i="2" s="1"/>
  <c r="E99" i="2"/>
  <c r="E231" i="2"/>
  <c r="E275" i="2"/>
  <c r="D99" i="2"/>
  <c r="D231" i="2" s="1"/>
  <c r="D275" i="2" s="1"/>
  <c r="C99" i="2"/>
  <c r="C231" i="2" s="1"/>
  <c r="C275" i="2" s="1"/>
  <c r="M98" i="2"/>
  <c r="M230" i="2"/>
  <c r="M274" i="2" s="1"/>
  <c r="K98" i="2"/>
  <c r="K230" i="2"/>
  <c r="K274" i="2"/>
  <c r="F98" i="2"/>
  <c r="F230" i="2" s="1"/>
  <c r="F274" i="2" s="1"/>
  <c r="E98" i="2"/>
  <c r="E230" i="2" s="1"/>
  <c r="E274" i="2" s="1"/>
  <c r="D98" i="2"/>
  <c r="D230" i="2"/>
  <c r="D274" i="2" s="1"/>
  <c r="C98" i="2"/>
  <c r="C230" i="2"/>
  <c r="C274" i="2"/>
  <c r="M97" i="2"/>
  <c r="M229" i="2" s="1"/>
  <c r="M273" i="2" s="1"/>
  <c r="K97" i="2"/>
  <c r="K229" i="2" s="1"/>
  <c r="F97" i="2"/>
  <c r="F229" i="2"/>
  <c r="F273" i="2" s="1"/>
  <c r="E97" i="2"/>
  <c r="E229" i="2"/>
  <c r="E273" i="2"/>
  <c r="D97" i="2"/>
  <c r="D229" i="2" s="1"/>
  <c r="D273" i="2" s="1"/>
  <c r="C97" i="2"/>
  <c r="C131" i="2" s="1"/>
  <c r="M96" i="2"/>
  <c r="M228" i="2"/>
  <c r="M272" i="2" s="1"/>
  <c r="K96" i="2"/>
  <c r="K228" i="2"/>
  <c r="K272" i="2"/>
  <c r="F96" i="2"/>
  <c r="F228" i="2" s="1"/>
  <c r="F272" i="2" s="1"/>
  <c r="E96" i="2"/>
  <c r="E228" i="2" s="1"/>
  <c r="D96" i="2"/>
  <c r="D228" i="2"/>
  <c r="D272" i="2" s="1"/>
  <c r="C96" i="2"/>
  <c r="C228" i="2"/>
  <c r="C272" i="2"/>
  <c r="M95" i="2"/>
  <c r="M227" i="2" s="1"/>
  <c r="K95" i="2"/>
  <c r="K131" i="2" s="1"/>
  <c r="K227" i="2"/>
  <c r="K271" i="2" s="1"/>
  <c r="F95" i="2"/>
  <c r="F131" i="2" s="1"/>
  <c r="E95" i="2"/>
  <c r="E131" i="2" s="1"/>
  <c r="E227" i="2"/>
  <c r="E271" i="2" s="1"/>
  <c r="D95" i="2"/>
  <c r="D131" i="2" s="1"/>
  <c r="C95" i="2"/>
  <c r="C227" i="2"/>
  <c r="C271" i="2" s="1"/>
  <c r="M86" i="2"/>
  <c r="L86" i="2"/>
  <c r="K86" i="2"/>
  <c r="J86" i="2"/>
  <c r="I86" i="2"/>
  <c r="H86" i="2"/>
  <c r="G86" i="2"/>
  <c r="F86" i="2"/>
  <c r="E86" i="2"/>
  <c r="D86" i="2"/>
  <c r="C86" i="2"/>
  <c r="B86" i="2"/>
  <c r="M41" i="2"/>
  <c r="L41" i="2"/>
  <c r="K41" i="2"/>
  <c r="J41" i="2"/>
  <c r="I41" i="2"/>
  <c r="H41" i="2"/>
  <c r="G41" i="2"/>
  <c r="F41" i="2"/>
  <c r="E41" i="2"/>
  <c r="D41" i="2"/>
  <c r="C41" i="2"/>
  <c r="B41" i="2"/>
  <c r="L211" i="1"/>
  <c r="K211" i="1"/>
  <c r="J211" i="1"/>
  <c r="I211" i="1"/>
  <c r="C211" i="1"/>
  <c r="L169" i="1"/>
  <c r="K169" i="1"/>
  <c r="J169" i="1"/>
  <c r="I169" i="1"/>
  <c r="C169" i="1"/>
  <c r="L126" i="1"/>
  <c r="L252" i="1"/>
  <c r="L295" i="1" s="1"/>
  <c r="K126" i="1"/>
  <c r="K252" i="1"/>
  <c r="K295" i="1"/>
  <c r="J126" i="1"/>
  <c r="J252" i="1" s="1"/>
  <c r="J295" i="1" s="1"/>
  <c r="I126" i="1"/>
  <c r="I252" i="1" s="1"/>
  <c r="I295" i="1" s="1"/>
  <c r="C126" i="1"/>
  <c r="C252" i="1"/>
  <c r="C295" i="1" s="1"/>
  <c r="L125" i="1"/>
  <c r="L251" i="1"/>
  <c r="L294" i="1"/>
  <c r="K125" i="1"/>
  <c r="K251" i="1" s="1"/>
  <c r="K294" i="1" s="1"/>
  <c r="J125" i="1"/>
  <c r="J251" i="1" s="1"/>
  <c r="J294" i="1" s="1"/>
  <c r="I125" i="1"/>
  <c r="I251" i="1"/>
  <c r="I294" i="1" s="1"/>
  <c r="C125" i="1"/>
  <c r="C251" i="1"/>
  <c r="C294" i="1"/>
  <c r="L124" i="1"/>
  <c r="L250" i="1" s="1"/>
  <c r="L293" i="1" s="1"/>
  <c r="K124" i="1"/>
  <c r="K250" i="1" s="1"/>
  <c r="K293" i="1" s="1"/>
  <c r="J124" i="1"/>
  <c r="J250" i="1"/>
  <c r="J293" i="1" s="1"/>
  <c r="I124" i="1"/>
  <c r="I250" i="1"/>
  <c r="I293" i="1"/>
  <c r="C124" i="1"/>
  <c r="C250" i="1" s="1"/>
  <c r="C293" i="1" s="1"/>
  <c r="L123" i="1"/>
  <c r="L249" i="1" s="1"/>
  <c r="L292" i="1" s="1"/>
  <c r="K123" i="1"/>
  <c r="K249" i="1"/>
  <c r="K292" i="1" s="1"/>
  <c r="J123" i="1"/>
  <c r="J249" i="1"/>
  <c r="J292" i="1"/>
  <c r="I123" i="1"/>
  <c r="I249" i="1" s="1"/>
  <c r="I292" i="1" s="1"/>
  <c r="C123" i="1"/>
  <c r="C249" i="1" s="1"/>
  <c r="C292" i="1" s="1"/>
  <c r="L122" i="1"/>
  <c r="L248" i="1"/>
  <c r="L291" i="1" s="1"/>
  <c r="K122" i="1"/>
  <c r="K248" i="1"/>
  <c r="K291" i="1"/>
  <c r="J122" i="1"/>
  <c r="J248" i="1" s="1"/>
  <c r="J291" i="1" s="1"/>
  <c r="I122" i="1"/>
  <c r="I248" i="1" s="1"/>
  <c r="I291" i="1" s="1"/>
  <c r="C122" i="1"/>
  <c r="C248" i="1"/>
  <c r="C291" i="1" s="1"/>
  <c r="L121" i="1"/>
  <c r="L247" i="1"/>
  <c r="L290" i="1"/>
  <c r="K121" i="1"/>
  <c r="K247" i="1" s="1"/>
  <c r="K290" i="1" s="1"/>
  <c r="J121" i="1"/>
  <c r="J247" i="1" s="1"/>
  <c r="J290" i="1" s="1"/>
  <c r="I121" i="1"/>
  <c r="I247" i="1"/>
  <c r="I290" i="1" s="1"/>
  <c r="C121" i="1"/>
  <c r="C247" i="1"/>
  <c r="C290" i="1"/>
  <c r="L120" i="1"/>
  <c r="L246" i="1" s="1"/>
  <c r="L289" i="1" s="1"/>
  <c r="K120" i="1"/>
  <c r="K246" i="1" s="1"/>
  <c r="K289" i="1" s="1"/>
  <c r="J120" i="1"/>
  <c r="J246" i="1"/>
  <c r="J289" i="1" s="1"/>
  <c r="I120" i="1"/>
  <c r="I246" i="1"/>
  <c r="I289" i="1"/>
  <c r="C120" i="1"/>
  <c r="C246" i="1" s="1"/>
  <c r="C289" i="1" s="1"/>
  <c r="L119" i="1"/>
  <c r="L245" i="1" s="1"/>
  <c r="L288" i="1" s="1"/>
  <c r="K119" i="1"/>
  <c r="K245" i="1"/>
  <c r="K288" i="1" s="1"/>
  <c r="J119" i="1"/>
  <c r="J245" i="1"/>
  <c r="J288" i="1"/>
  <c r="I119" i="1"/>
  <c r="I245" i="1" s="1"/>
  <c r="I288" i="1" s="1"/>
  <c r="C119" i="1"/>
  <c r="C245" i="1" s="1"/>
  <c r="C288" i="1" s="1"/>
  <c r="L118" i="1"/>
  <c r="L244" i="1"/>
  <c r="L287" i="1" s="1"/>
  <c r="K118" i="1"/>
  <c r="K244" i="1"/>
  <c r="K287" i="1"/>
  <c r="J118" i="1"/>
  <c r="J244" i="1" s="1"/>
  <c r="J287" i="1" s="1"/>
  <c r="I118" i="1"/>
  <c r="I244" i="1" s="1"/>
  <c r="I287" i="1" s="1"/>
  <c r="C118" i="1"/>
  <c r="C244" i="1"/>
  <c r="C287" i="1" s="1"/>
  <c r="L117" i="1"/>
  <c r="L243" i="1"/>
  <c r="L286" i="1"/>
  <c r="K117" i="1"/>
  <c r="K243" i="1" s="1"/>
  <c r="K286" i="1" s="1"/>
  <c r="J117" i="1"/>
  <c r="J243" i="1" s="1"/>
  <c r="J286" i="1" s="1"/>
  <c r="I117" i="1"/>
  <c r="I243" i="1"/>
  <c r="I286" i="1" s="1"/>
  <c r="C117" i="1"/>
  <c r="C243" i="1"/>
  <c r="C286" i="1"/>
  <c r="L116" i="1"/>
  <c r="L242" i="1" s="1"/>
  <c r="L285" i="1" s="1"/>
  <c r="K116" i="1"/>
  <c r="K242" i="1" s="1"/>
  <c r="K285" i="1" s="1"/>
  <c r="J116" i="1"/>
  <c r="J242" i="1"/>
  <c r="J285" i="1" s="1"/>
  <c r="I116" i="1"/>
  <c r="I242" i="1"/>
  <c r="I285" i="1"/>
  <c r="C116" i="1"/>
  <c r="C242" i="1" s="1"/>
  <c r="C285" i="1" s="1"/>
  <c r="C296" i="1" s="1"/>
  <c r="L115" i="1"/>
  <c r="L241" i="1" s="1"/>
  <c r="L284" i="1" s="1"/>
  <c r="L296" i="1" s="1"/>
  <c r="K115" i="1"/>
  <c r="K241" i="1"/>
  <c r="K284" i="1" s="1"/>
  <c r="J115" i="1"/>
  <c r="J241" i="1"/>
  <c r="J284" i="1" s="1"/>
  <c r="I115" i="1"/>
  <c r="I241" i="1"/>
  <c r="I284" i="1"/>
  <c r="I296" i="1" s="1"/>
  <c r="C115" i="1"/>
  <c r="C241" i="1"/>
  <c r="C284" i="1"/>
  <c r="L114" i="1"/>
  <c r="L240" i="1" s="1"/>
  <c r="L282" i="1" s="1"/>
  <c r="K114" i="1"/>
  <c r="K240" i="1" s="1"/>
  <c r="K282" i="1" s="1"/>
  <c r="J114" i="1"/>
  <c r="J240" i="1"/>
  <c r="J282" i="1" s="1"/>
  <c r="I114" i="1"/>
  <c r="I240" i="1"/>
  <c r="I282" i="1"/>
  <c r="C114" i="1"/>
  <c r="C240" i="1" s="1"/>
  <c r="C282" i="1" s="1"/>
  <c r="L113" i="1"/>
  <c r="L239" i="1" s="1"/>
  <c r="L281" i="1" s="1"/>
  <c r="K113" i="1"/>
  <c r="K239" i="1"/>
  <c r="K281" i="1" s="1"/>
  <c r="J113" i="1"/>
  <c r="J239" i="1"/>
  <c r="J281" i="1"/>
  <c r="I113" i="1"/>
  <c r="I239" i="1" s="1"/>
  <c r="I281" i="1" s="1"/>
  <c r="C113" i="1"/>
  <c r="C239" i="1" s="1"/>
  <c r="C281" i="1" s="1"/>
  <c r="L112" i="1"/>
  <c r="L238" i="1"/>
  <c r="L280" i="1" s="1"/>
  <c r="K112" i="1"/>
  <c r="K238" i="1"/>
  <c r="K280" i="1"/>
  <c r="J112" i="1"/>
  <c r="J238" i="1" s="1"/>
  <c r="J280" i="1" s="1"/>
  <c r="I112" i="1"/>
  <c r="I238" i="1" s="1"/>
  <c r="I280" i="1" s="1"/>
  <c r="C112" i="1"/>
  <c r="C238" i="1"/>
  <c r="C280" i="1" s="1"/>
  <c r="L111" i="1"/>
  <c r="L237" i="1"/>
  <c r="L279" i="1"/>
  <c r="K111" i="1"/>
  <c r="K237" i="1" s="1"/>
  <c r="K279" i="1" s="1"/>
  <c r="J111" i="1"/>
  <c r="J237" i="1" s="1"/>
  <c r="J279" i="1" s="1"/>
  <c r="I111" i="1"/>
  <c r="I237" i="1"/>
  <c r="I279" i="1" s="1"/>
  <c r="C111" i="1"/>
  <c r="C237" i="1"/>
  <c r="C279" i="1"/>
  <c r="L110" i="1"/>
  <c r="L236" i="1" s="1"/>
  <c r="L278" i="1" s="1"/>
  <c r="K110" i="1"/>
  <c r="K236" i="1" s="1"/>
  <c r="K278" i="1" s="1"/>
  <c r="J110" i="1"/>
  <c r="J236" i="1"/>
  <c r="J278" i="1" s="1"/>
  <c r="I110" i="1"/>
  <c r="I236" i="1"/>
  <c r="I278" i="1"/>
  <c r="C110" i="1"/>
  <c r="C236" i="1" s="1"/>
  <c r="C278" i="1" s="1"/>
  <c r="L109" i="1"/>
  <c r="L235" i="1" s="1"/>
  <c r="L277" i="1" s="1"/>
  <c r="K109" i="1"/>
  <c r="K235" i="1"/>
  <c r="K277" i="1" s="1"/>
  <c r="J109" i="1"/>
  <c r="J235" i="1"/>
  <c r="J277" i="1"/>
  <c r="I109" i="1"/>
  <c r="I235" i="1" s="1"/>
  <c r="I277" i="1" s="1"/>
  <c r="C109" i="1"/>
  <c r="C235" i="1" s="1"/>
  <c r="C277" i="1" s="1"/>
  <c r="L108" i="1"/>
  <c r="L234" i="1"/>
  <c r="L276" i="1" s="1"/>
  <c r="K108" i="1"/>
  <c r="K234" i="1"/>
  <c r="K276" i="1"/>
  <c r="J108" i="1"/>
  <c r="J234" i="1" s="1"/>
  <c r="J276" i="1" s="1"/>
  <c r="I108" i="1"/>
  <c r="I234" i="1" s="1"/>
  <c r="I276" i="1" s="1"/>
  <c r="C108" i="1"/>
  <c r="C234" i="1"/>
  <c r="C276" i="1" s="1"/>
  <c r="L107" i="1"/>
  <c r="L233" i="1"/>
  <c r="L275" i="1"/>
  <c r="K107" i="1"/>
  <c r="K233" i="1" s="1"/>
  <c r="K275" i="1" s="1"/>
  <c r="J107" i="1"/>
  <c r="J233" i="1" s="1"/>
  <c r="J275" i="1" s="1"/>
  <c r="I107" i="1"/>
  <c r="I233" i="1"/>
  <c r="I275" i="1" s="1"/>
  <c r="C107" i="1"/>
  <c r="C233" i="1"/>
  <c r="C275" i="1"/>
  <c r="L106" i="1"/>
  <c r="L232" i="1" s="1"/>
  <c r="L274" i="1" s="1"/>
  <c r="K106" i="1"/>
  <c r="K232" i="1" s="1"/>
  <c r="K274" i="1" s="1"/>
  <c r="J106" i="1"/>
  <c r="J232" i="1"/>
  <c r="J274" i="1" s="1"/>
  <c r="I106" i="1"/>
  <c r="I232" i="1"/>
  <c r="I274" i="1"/>
  <c r="C106" i="1"/>
  <c r="C232" i="1" s="1"/>
  <c r="C274" i="1" s="1"/>
  <c r="L105" i="1"/>
  <c r="L231" i="1" s="1"/>
  <c r="L273" i="1" s="1"/>
  <c r="K105" i="1"/>
  <c r="K231" i="1"/>
  <c r="K273" i="1" s="1"/>
  <c r="J105" i="1"/>
  <c r="J231" i="1"/>
  <c r="J273" i="1"/>
  <c r="I105" i="1"/>
  <c r="I231" i="1" s="1"/>
  <c r="I273" i="1" s="1"/>
  <c r="C105" i="1"/>
  <c r="C231" i="1" s="1"/>
  <c r="C273" i="1" s="1"/>
  <c r="L104" i="1"/>
  <c r="L230" i="1"/>
  <c r="L272" i="1" s="1"/>
  <c r="K104" i="1"/>
  <c r="K230" i="1"/>
  <c r="K272" i="1"/>
  <c r="J104" i="1"/>
  <c r="J230" i="1" s="1"/>
  <c r="J272" i="1" s="1"/>
  <c r="I104" i="1"/>
  <c r="I230" i="1" s="1"/>
  <c r="I272" i="1" s="1"/>
  <c r="C104" i="1"/>
  <c r="C230" i="1"/>
  <c r="C272" i="1" s="1"/>
  <c r="L103" i="1"/>
  <c r="L229" i="1"/>
  <c r="L271" i="1"/>
  <c r="K103" i="1"/>
  <c r="K229" i="1" s="1"/>
  <c r="K271" i="1" s="1"/>
  <c r="J103" i="1"/>
  <c r="J229" i="1" s="1"/>
  <c r="J271" i="1" s="1"/>
  <c r="I103" i="1"/>
  <c r="I229" i="1" s="1"/>
  <c r="I271" i="1" s="1"/>
  <c r="I283" i="1" s="1"/>
  <c r="C103" i="1"/>
  <c r="C229" i="1" s="1"/>
  <c r="C271" i="1" s="1"/>
  <c r="C283" i="1" s="1"/>
  <c r="L102" i="1"/>
  <c r="L228" i="1"/>
  <c r="L269" i="1" s="1"/>
  <c r="K102" i="1"/>
  <c r="K228" i="1"/>
  <c r="K269" i="1"/>
  <c r="J102" i="1"/>
  <c r="J228" i="1" s="1"/>
  <c r="J269" i="1" s="1"/>
  <c r="I102" i="1"/>
  <c r="I228" i="1" s="1"/>
  <c r="I269" i="1" s="1"/>
  <c r="C102" i="1"/>
  <c r="C228" i="1"/>
  <c r="C269" i="1" s="1"/>
  <c r="L101" i="1"/>
  <c r="L227" i="1"/>
  <c r="L268" i="1"/>
  <c r="K101" i="1"/>
  <c r="K227" i="1" s="1"/>
  <c r="K268" i="1" s="1"/>
  <c r="J101" i="1"/>
  <c r="J227" i="1" s="1"/>
  <c r="J268" i="1" s="1"/>
  <c r="I101" i="1"/>
  <c r="I227" i="1"/>
  <c r="I268" i="1" s="1"/>
  <c r="C101" i="1"/>
  <c r="C227" i="1"/>
  <c r="C268" i="1"/>
  <c r="L100" i="1"/>
  <c r="L226" i="1" s="1"/>
  <c r="L267" i="1" s="1"/>
  <c r="K100" i="1"/>
  <c r="K226" i="1" s="1"/>
  <c r="K267" i="1" s="1"/>
  <c r="J100" i="1"/>
  <c r="J226" i="1"/>
  <c r="J267" i="1" s="1"/>
  <c r="I100" i="1"/>
  <c r="I226" i="1"/>
  <c r="I267" i="1"/>
  <c r="C100" i="1"/>
  <c r="C226" i="1" s="1"/>
  <c r="C267" i="1" s="1"/>
  <c r="L99" i="1"/>
  <c r="L225" i="1" s="1"/>
  <c r="L266" i="1" s="1"/>
  <c r="K99" i="1"/>
  <c r="K225" i="1"/>
  <c r="K266" i="1" s="1"/>
  <c r="J99" i="1"/>
  <c r="J225" i="1"/>
  <c r="J266" i="1"/>
  <c r="I99" i="1"/>
  <c r="I225" i="1" s="1"/>
  <c r="I266" i="1" s="1"/>
  <c r="C99" i="1"/>
  <c r="C225" i="1" s="1"/>
  <c r="C266" i="1" s="1"/>
  <c r="L98" i="1"/>
  <c r="L224" i="1"/>
  <c r="L265" i="1" s="1"/>
  <c r="K98" i="1"/>
  <c r="K224" i="1"/>
  <c r="K265" i="1"/>
  <c r="J98" i="1"/>
  <c r="J224" i="1" s="1"/>
  <c r="J265" i="1" s="1"/>
  <c r="I98" i="1"/>
  <c r="I224" i="1" s="1"/>
  <c r="I265" i="1" s="1"/>
  <c r="C98" i="1"/>
  <c r="C224" i="1"/>
  <c r="C265" i="1" s="1"/>
  <c r="L97" i="1"/>
  <c r="L223" i="1"/>
  <c r="L264" i="1"/>
  <c r="K97" i="1"/>
  <c r="K223" i="1" s="1"/>
  <c r="K264" i="1" s="1"/>
  <c r="J97" i="1"/>
  <c r="J223" i="1" s="1"/>
  <c r="J264" i="1" s="1"/>
  <c r="I97" i="1"/>
  <c r="I223" i="1"/>
  <c r="I264" i="1" s="1"/>
  <c r="C97" i="1"/>
  <c r="C223" i="1"/>
  <c r="C264" i="1"/>
  <c r="L96" i="1"/>
  <c r="L222" i="1" s="1"/>
  <c r="L263" i="1" s="1"/>
  <c r="K96" i="1"/>
  <c r="K222" i="1" s="1"/>
  <c r="K263" i="1" s="1"/>
  <c r="J96" i="1"/>
  <c r="J222" i="1"/>
  <c r="J263" i="1" s="1"/>
  <c r="I96" i="1"/>
  <c r="I222" i="1"/>
  <c r="I263" i="1"/>
  <c r="C96" i="1"/>
  <c r="C222" i="1" s="1"/>
  <c r="C263" i="1" s="1"/>
  <c r="L95" i="1"/>
  <c r="L221" i="1" s="1"/>
  <c r="L262" i="1" s="1"/>
  <c r="K95" i="1"/>
  <c r="K127" i="1" s="1"/>
  <c r="K253" i="1" s="1"/>
  <c r="K221" i="1"/>
  <c r="K262" i="1" s="1"/>
  <c r="J95" i="1"/>
  <c r="J221" i="1"/>
  <c r="J262" i="1"/>
  <c r="I95" i="1"/>
  <c r="I221" i="1" s="1"/>
  <c r="I262" i="1" s="1"/>
  <c r="C95" i="1"/>
  <c r="C221" i="1" s="1"/>
  <c r="C262" i="1" s="1"/>
  <c r="L94" i="1"/>
  <c r="L220" i="1"/>
  <c r="L261" i="1" s="1"/>
  <c r="K94" i="1"/>
  <c r="K220" i="1"/>
  <c r="K261" i="1"/>
  <c r="J94" i="1"/>
  <c r="J220" i="1" s="1"/>
  <c r="J261" i="1" s="1"/>
  <c r="I94" i="1"/>
  <c r="I220" i="1" s="1"/>
  <c r="I261" i="1" s="1"/>
  <c r="C94" i="1"/>
  <c r="C127" i="1" s="1"/>
  <c r="C220" i="1"/>
  <c r="C261" i="1" s="1"/>
  <c r="L93" i="1"/>
  <c r="L219" i="1"/>
  <c r="L260" i="1"/>
  <c r="K93" i="1"/>
  <c r="K219" i="1" s="1"/>
  <c r="K260" i="1" s="1"/>
  <c r="J93" i="1"/>
  <c r="J219" i="1" s="1"/>
  <c r="J260" i="1" s="1"/>
  <c r="I93" i="1"/>
  <c r="I219" i="1"/>
  <c r="I260" i="1" s="1"/>
  <c r="C93" i="1"/>
  <c r="C219" i="1"/>
  <c r="C260" i="1"/>
  <c r="L92" i="1"/>
  <c r="L218" i="1" s="1"/>
  <c r="L259" i="1" s="1"/>
  <c r="K92" i="1"/>
  <c r="K218" i="1" s="1"/>
  <c r="K259" i="1" s="1"/>
  <c r="J92" i="1"/>
  <c r="J218" i="1"/>
  <c r="J259" i="1" s="1"/>
  <c r="I92" i="1"/>
  <c r="I218" i="1"/>
  <c r="I259" i="1"/>
  <c r="C92" i="1"/>
  <c r="C218" i="1" s="1"/>
  <c r="C259" i="1" s="1"/>
  <c r="L91" i="1"/>
  <c r="L127" i="1" s="1"/>
  <c r="L253" i="1" s="1"/>
  <c r="K91" i="1"/>
  <c r="K217" i="1" s="1"/>
  <c r="K258" i="1" s="1"/>
  <c r="J91" i="1"/>
  <c r="J217" i="1" s="1"/>
  <c r="J258" i="1" s="1"/>
  <c r="I91" i="1"/>
  <c r="I217" i="1" s="1"/>
  <c r="I258" i="1" s="1"/>
  <c r="C91" i="1"/>
  <c r="C217" i="1"/>
  <c r="C258" i="1"/>
  <c r="L85" i="1"/>
  <c r="K85" i="1"/>
  <c r="J85" i="1"/>
  <c r="J253" i="1" s="1"/>
  <c r="I85" i="1"/>
  <c r="C85" i="1"/>
  <c r="C253" i="1" s="1"/>
  <c r="L42" i="1"/>
  <c r="K42" i="1"/>
  <c r="J42" i="1"/>
  <c r="I42" i="1"/>
  <c r="C42" i="1"/>
  <c r="E274" i="15"/>
  <c r="K284" i="15"/>
  <c r="K296" i="15" s="1"/>
  <c r="C284" i="15"/>
  <c r="C296" i="15" s="1"/>
  <c r="C274" i="15"/>
  <c r="E275" i="14"/>
  <c r="E286" i="14"/>
  <c r="E298" i="14"/>
  <c r="K286" i="14"/>
  <c r="K298" i="14"/>
  <c r="D286" i="13"/>
  <c r="D298" i="13" s="1"/>
  <c r="D275" i="13"/>
  <c r="F286" i="13"/>
  <c r="F298" i="13"/>
  <c r="F275" i="13"/>
  <c r="D243" i="12"/>
  <c r="F274" i="8"/>
  <c r="F284" i="8"/>
  <c r="F296" i="8"/>
  <c r="D284" i="8"/>
  <c r="E286" i="7"/>
  <c r="E298" i="7" s="1"/>
  <c r="K286" i="7"/>
  <c r="K298" i="7" s="1"/>
  <c r="F287" i="6"/>
  <c r="H287" i="6"/>
  <c r="H299" i="6" s="1"/>
  <c r="H276" i="6"/>
  <c r="B287" i="6"/>
  <c r="B299" i="6" s="1"/>
  <c r="E257" i="4"/>
  <c r="E269" i="4" s="1"/>
  <c r="K257" i="4"/>
  <c r="K269" i="4" s="1"/>
  <c r="C257" i="4"/>
  <c r="D227" i="2"/>
  <c r="D271" i="2" s="1"/>
  <c r="D283" i="2" s="1"/>
  <c r="F227" i="2"/>
  <c r="F263" i="2" s="1"/>
  <c r="J127" i="1"/>
  <c r="D290" i="12"/>
  <c r="J283" i="1" l="1"/>
  <c r="E272" i="2"/>
  <c r="E263" i="2"/>
  <c r="C309" i="2"/>
  <c r="F309" i="2"/>
  <c r="I270" i="1"/>
  <c r="K283" i="1"/>
  <c r="C298" i="14"/>
  <c r="J270" i="1"/>
  <c r="L283" i="1"/>
  <c r="J296" i="1"/>
  <c r="M263" i="2"/>
  <c r="M271" i="2"/>
  <c r="M283" i="2" s="1"/>
  <c r="D296" i="2"/>
  <c r="D310" i="2" s="1"/>
  <c r="M296" i="2"/>
  <c r="C299" i="5"/>
  <c r="K270" i="1"/>
  <c r="D309" i="2"/>
  <c r="K295" i="4"/>
  <c r="I297" i="1"/>
  <c r="K296" i="1"/>
  <c r="K297" i="1" s="1"/>
  <c r="E296" i="2"/>
  <c r="M282" i="4"/>
  <c r="K289" i="5"/>
  <c r="K276" i="5"/>
  <c r="C270" i="1"/>
  <c r="C297" i="1" s="1"/>
  <c r="E283" i="2"/>
  <c r="E310" i="2" s="1"/>
  <c r="E309" i="2"/>
  <c r="F297" i="3"/>
  <c r="C295" i="4"/>
  <c r="K273" i="2"/>
  <c r="K283" i="2" s="1"/>
  <c r="K263" i="2"/>
  <c r="F296" i="2"/>
  <c r="E254" i="3"/>
  <c r="E260" i="3"/>
  <c r="E271" i="3" s="1"/>
  <c r="C275" i="14"/>
  <c r="I127" i="1"/>
  <c r="I253" i="1" s="1"/>
  <c r="L217" i="1"/>
  <c r="L258" i="1" s="1"/>
  <c r="L270" i="1" s="1"/>
  <c r="D125" i="4"/>
  <c r="K135" i="5"/>
  <c r="M298" i="7"/>
  <c r="E274" i="11"/>
  <c r="F284" i="3"/>
  <c r="M111" i="3"/>
  <c r="M239" i="3" s="1"/>
  <c r="M281" i="3" s="1"/>
  <c r="K239" i="3"/>
  <c r="K281" i="3" s="1"/>
  <c r="D272" i="4"/>
  <c r="D282" i="4" s="1"/>
  <c r="D296" i="4" s="1"/>
  <c r="C234" i="4"/>
  <c r="C277" i="4" s="1"/>
  <c r="K236" i="4"/>
  <c r="K279" i="4" s="1"/>
  <c r="K299" i="5"/>
  <c r="M312" i="5"/>
  <c r="F325" i="5"/>
  <c r="J135" i="6"/>
  <c r="J240" i="6"/>
  <c r="B325" i="6"/>
  <c r="H325" i="6"/>
  <c r="H326" i="6" s="1"/>
  <c r="M311" i="7"/>
  <c r="H324" i="11"/>
  <c r="D284" i="3"/>
  <c r="K244" i="3"/>
  <c r="K287" i="3" s="1"/>
  <c r="M116" i="3"/>
  <c r="D135" i="5"/>
  <c r="D240" i="5"/>
  <c r="C246" i="6"/>
  <c r="C293" i="6" s="1"/>
  <c r="C135" i="6"/>
  <c r="D320" i="9"/>
  <c r="D326" i="9" s="1"/>
  <c r="D327" i="9" s="1"/>
  <c r="D277" i="9"/>
  <c r="D312" i="11"/>
  <c r="D274" i="11"/>
  <c r="M295" i="14"/>
  <c r="M298" i="14" s="1"/>
  <c r="M275" i="14"/>
  <c r="D258" i="14"/>
  <c r="D135" i="14"/>
  <c r="M270" i="15"/>
  <c r="M318" i="15" s="1"/>
  <c r="M135" i="15"/>
  <c r="B284" i="16"/>
  <c r="B296" i="16" s="1"/>
  <c r="B274" i="16"/>
  <c r="G257" i="16"/>
  <c r="G304" i="16" s="1"/>
  <c r="G135" i="16"/>
  <c r="F119" i="35"/>
  <c r="F245" i="35"/>
  <c r="F289" i="35" s="1"/>
  <c r="F296" i="35" s="1"/>
  <c r="F271" i="2"/>
  <c r="F283" i="2" s="1"/>
  <c r="F310" i="2" s="1"/>
  <c r="E276" i="5"/>
  <c r="C325" i="6"/>
  <c r="I311" i="7"/>
  <c r="E263" i="7"/>
  <c r="E312" i="7" s="1"/>
  <c r="E324" i="7" s="1"/>
  <c r="E325" i="7" s="1"/>
  <c r="E135" i="7"/>
  <c r="E239" i="8"/>
  <c r="E135" i="8"/>
  <c r="I286" i="8"/>
  <c r="I274" i="8"/>
  <c r="G292" i="8"/>
  <c r="L290" i="8"/>
  <c r="L296" i="8" s="1"/>
  <c r="L274" i="8"/>
  <c r="F289" i="9"/>
  <c r="F300" i="9" s="1"/>
  <c r="F277" i="9"/>
  <c r="G291" i="9"/>
  <c r="G300" i="9" s="1"/>
  <c r="G277" i="9"/>
  <c r="I299" i="9"/>
  <c r="I300" i="9" s="1"/>
  <c r="I277" i="9"/>
  <c r="I256" i="9"/>
  <c r="I304" i="9" s="1"/>
  <c r="I313" i="9" s="1"/>
  <c r="I135" i="9"/>
  <c r="E306" i="9"/>
  <c r="E277" i="9"/>
  <c r="M308" i="9"/>
  <c r="M277" i="9"/>
  <c r="J264" i="9"/>
  <c r="J312" i="9" s="1"/>
  <c r="J135" i="9"/>
  <c r="C271" i="3"/>
  <c r="M84" i="3"/>
  <c r="M220" i="3"/>
  <c r="M261" i="3" s="1"/>
  <c r="M112" i="3"/>
  <c r="K240" i="3"/>
  <c r="K282" i="3" s="1"/>
  <c r="C282" i="4"/>
  <c r="C296" i="4" s="1"/>
  <c r="F304" i="14"/>
  <c r="F275" i="14"/>
  <c r="D251" i="15"/>
  <c r="D135" i="15"/>
  <c r="H275" i="7"/>
  <c r="C84" i="3"/>
  <c r="M325" i="5"/>
  <c r="D263" i="2"/>
  <c r="M131" i="2"/>
  <c r="C251" i="4"/>
  <c r="C246" i="3"/>
  <c r="C289" i="3" s="1"/>
  <c r="M125" i="4"/>
  <c r="M135" i="7"/>
  <c r="H298" i="7"/>
  <c r="K274" i="8"/>
  <c r="C274" i="11"/>
  <c r="D311" i="12"/>
  <c r="M219" i="3"/>
  <c r="M260" i="3" s="1"/>
  <c r="M271" i="3" s="1"/>
  <c r="M226" i="3"/>
  <c r="M267" i="3" s="1"/>
  <c r="M252" i="3"/>
  <c r="M295" i="3" s="1"/>
  <c r="M246" i="3"/>
  <c r="M289" i="3" s="1"/>
  <c r="D259" i="3"/>
  <c r="D271" i="3" s="1"/>
  <c r="D298" i="3" s="1"/>
  <c r="D254" i="3"/>
  <c r="E284" i="3"/>
  <c r="E125" i="4"/>
  <c r="F324" i="7"/>
  <c r="C229" i="2"/>
  <c r="C273" i="2" s="1"/>
  <c r="C283" i="2" s="1"/>
  <c r="C310" i="2" s="1"/>
  <c r="F257" i="4"/>
  <c r="F269" i="4" s="1"/>
  <c r="K135" i="8"/>
  <c r="I296" i="8"/>
  <c r="B300" i="9"/>
  <c r="D182" i="12"/>
  <c r="J238" i="16"/>
  <c r="G274" i="16"/>
  <c r="M248" i="3"/>
  <c r="M291" i="3" s="1"/>
  <c r="C123" i="3"/>
  <c r="C251" i="3" s="1"/>
  <c r="M107" i="3"/>
  <c r="M235" i="3" s="1"/>
  <c r="M277" i="3" s="1"/>
  <c r="K235" i="3"/>
  <c r="K277" i="3" s="1"/>
  <c r="K284" i="3" s="1"/>
  <c r="M113" i="3"/>
  <c r="M241" i="3" s="1"/>
  <c r="M283" i="3" s="1"/>
  <c r="K241" i="3"/>
  <c r="K283" i="3" s="1"/>
  <c r="C284" i="3"/>
  <c r="D295" i="4"/>
  <c r="F240" i="5"/>
  <c r="F135" i="5"/>
  <c r="C135" i="5"/>
  <c r="D312" i="5"/>
  <c r="B135" i="6"/>
  <c r="F325" i="6"/>
  <c r="M275" i="7"/>
  <c r="F311" i="7"/>
  <c r="F325" i="7" s="1"/>
  <c r="H324" i="7"/>
  <c r="C276" i="5"/>
  <c r="F248" i="15"/>
  <c r="F135" i="15"/>
  <c r="D322" i="15"/>
  <c r="M237" i="3"/>
  <c r="M279" i="3" s="1"/>
  <c r="K274" i="15"/>
  <c r="M41" i="3"/>
  <c r="L135" i="8"/>
  <c r="E300" i="9"/>
  <c r="E135" i="11"/>
  <c r="M228" i="3"/>
  <c r="M269" i="3" s="1"/>
  <c r="M244" i="3"/>
  <c r="M287" i="3" s="1"/>
  <c r="M108" i="3"/>
  <c r="M236" i="3" s="1"/>
  <c r="M278" i="3" s="1"/>
  <c r="K236" i="3"/>
  <c r="K278" i="3" s="1"/>
  <c r="K242" i="3"/>
  <c r="K285" i="3" s="1"/>
  <c r="M114" i="3"/>
  <c r="M242" i="3" s="1"/>
  <c r="M285" i="3" s="1"/>
  <c r="K282" i="4"/>
  <c r="K312" i="5"/>
  <c r="C325" i="5"/>
  <c r="F243" i="6"/>
  <c r="F135" i="6"/>
  <c r="C276" i="6"/>
  <c r="C291" i="6"/>
  <c r="C299" i="6" s="1"/>
  <c r="C326" i="6" s="1"/>
  <c r="K311" i="7"/>
  <c r="F282" i="4"/>
  <c r="F312" i="5"/>
  <c r="B276" i="6"/>
  <c r="E275" i="7"/>
  <c r="E287" i="5"/>
  <c r="E299" i="5" s="1"/>
  <c r="F274" i="16"/>
  <c r="M240" i="3"/>
  <c r="M282" i="3" s="1"/>
  <c r="F126" i="3"/>
  <c r="F218" i="3"/>
  <c r="K225" i="3"/>
  <c r="K266" i="3" s="1"/>
  <c r="K271" i="3" s="1"/>
  <c r="M97" i="3"/>
  <c r="M225" i="3" s="1"/>
  <c r="M266" i="3" s="1"/>
  <c r="M109" i="3"/>
  <c r="K237" i="3"/>
  <c r="K279" i="3" s="1"/>
  <c r="M249" i="3"/>
  <c r="M292" i="3" s="1"/>
  <c r="D325" i="5"/>
  <c r="G240" i="6"/>
  <c r="G135" i="6"/>
  <c r="G325" i="6"/>
  <c r="K263" i="7"/>
  <c r="K312" i="7" s="1"/>
  <c r="K324" i="7" s="1"/>
  <c r="K135" i="7"/>
  <c r="J285" i="8"/>
  <c r="J296" i="8" s="1"/>
  <c r="J323" i="8" s="1"/>
  <c r="J274" i="8"/>
  <c r="G247" i="8"/>
  <c r="G293" i="8" s="1"/>
  <c r="G296" i="8" s="1"/>
  <c r="G135" i="8"/>
  <c r="G309" i="8"/>
  <c r="B251" i="8"/>
  <c r="B135" i="8"/>
  <c r="J309" i="8"/>
  <c r="F322" i="8"/>
  <c r="G322" i="8"/>
  <c r="E322" i="8"/>
  <c r="M309" i="2"/>
  <c r="J327" i="9"/>
  <c r="J285" i="11"/>
  <c r="J297" i="11" s="1"/>
  <c r="J274" i="11"/>
  <c r="E251" i="4"/>
  <c r="E126" i="3"/>
  <c r="M276" i="5"/>
  <c r="M295" i="4"/>
  <c r="M296" i="4" s="1"/>
  <c r="J325" i="6"/>
  <c r="I135" i="7"/>
  <c r="I239" i="7"/>
  <c r="K309" i="2"/>
  <c r="K251" i="4"/>
  <c r="F125" i="4"/>
  <c r="M135" i="5"/>
  <c r="F135" i="7"/>
  <c r="E135" i="9"/>
  <c r="M110" i="3"/>
  <c r="M238" i="3" s="1"/>
  <c r="M280" i="3" s="1"/>
  <c r="K238" i="3"/>
  <c r="K280" i="3" s="1"/>
  <c r="K243" i="3"/>
  <c r="K286" i="3" s="1"/>
  <c r="M115" i="3"/>
  <c r="M243" i="3" s="1"/>
  <c r="M286" i="3" s="1"/>
  <c r="M120" i="3"/>
  <c r="K248" i="3"/>
  <c r="K291" i="3" s="1"/>
  <c r="E282" i="4"/>
  <c r="E296" i="4" s="1"/>
  <c r="F295" i="4"/>
  <c r="E312" i="5"/>
  <c r="E325" i="5"/>
  <c r="H135" i="6"/>
  <c r="F275" i="7"/>
  <c r="H311" i="7"/>
  <c r="M324" i="7"/>
  <c r="I135" i="11"/>
  <c r="I322" i="8"/>
  <c r="B313" i="9"/>
  <c r="G313" i="9"/>
  <c r="M313" i="9"/>
  <c r="C326" i="9"/>
  <c r="K322" i="8"/>
  <c r="J313" i="9"/>
  <c r="E326" i="9"/>
  <c r="D135" i="8"/>
  <c r="D245" i="8"/>
  <c r="C313" i="9"/>
  <c r="J326" i="9"/>
  <c r="F310" i="11"/>
  <c r="F324" i="11" s="1"/>
  <c r="C277" i="9"/>
  <c r="E313" i="9"/>
  <c r="K326" i="9"/>
  <c r="L326" i="9"/>
  <c r="L327" i="9" s="1"/>
  <c r="B310" i="11"/>
  <c r="L310" i="11"/>
  <c r="K313" i="9"/>
  <c r="B326" i="9"/>
  <c r="F326" i="9"/>
  <c r="M135" i="9"/>
  <c r="K247" i="3"/>
  <c r="K290" i="3" s="1"/>
  <c r="F313" i="9"/>
  <c r="H310" i="11"/>
  <c r="M323" i="11"/>
  <c r="F135" i="9"/>
  <c r="G326" i="9"/>
  <c r="H300" i="9"/>
  <c r="I323" i="11"/>
  <c r="M311" i="12"/>
  <c r="M325" i="12" s="1"/>
  <c r="M310" i="11"/>
  <c r="M324" i="11" s="1"/>
  <c r="C311" i="12"/>
  <c r="C325" i="12" s="1"/>
  <c r="B322" i="16"/>
  <c r="H313" i="9"/>
  <c r="K256" i="14"/>
  <c r="K135" i="14"/>
  <c r="E311" i="12"/>
  <c r="E325" i="12" s="1"/>
  <c r="C241" i="14"/>
  <c r="C288" i="14" s="1"/>
  <c r="C135" i="14"/>
  <c r="D135" i="9"/>
  <c r="D311" i="13"/>
  <c r="H135" i="9"/>
  <c r="B311" i="12"/>
  <c r="B325" i="12" s="1"/>
  <c r="K324" i="12"/>
  <c r="M326" i="9"/>
  <c r="L135" i="9"/>
  <c r="K311" i="12"/>
  <c r="K325" i="12" s="1"/>
  <c r="E324" i="12"/>
  <c r="F311" i="13"/>
  <c r="F325" i="13" s="1"/>
  <c r="C311" i="14"/>
  <c r="M311" i="14"/>
  <c r="E310" i="11"/>
  <c r="E324" i="11" s="1"/>
  <c r="I310" i="11"/>
  <c r="G311" i="12"/>
  <c r="M322" i="15"/>
  <c r="D244" i="12"/>
  <c r="D291" i="12" s="1"/>
  <c r="D298" i="12" s="1"/>
  <c r="D325" i="12" s="1"/>
  <c r="M324" i="13"/>
  <c r="E135" i="14"/>
  <c r="C324" i="14"/>
  <c r="C260" i="25"/>
  <c r="C306" i="25" s="1"/>
  <c r="L230" i="29"/>
  <c r="L273" i="29" s="1"/>
  <c r="L284" i="29" s="1"/>
  <c r="L127" i="29"/>
  <c r="L253" i="29" s="1"/>
  <c r="L298" i="29" s="1"/>
  <c r="H231" i="29"/>
  <c r="H274" i="29" s="1"/>
  <c r="H284" i="29" s="1"/>
  <c r="H127" i="29"/>
  <c r="H253" i="29" s="1"/>
  <c r="H298" i="29" s="1"/>
  <c r="D232" i="29"/>
  <c r="D275" i="29" s="1"/>
  <c r="D127" i="29"/>
  <c r="D253" i="29" s="1"/>
  <c r="D298" i="29" s="1"/>
  <c r="G241" i="31"/>
  <c r="G284" i="31" s="1"/>
  <c r="G295" i="31" s="1"/>
  <c r="G126" i="31"/>
  <c r="G252" i="31" s="1"/>
  <c r="G296" i="31" s="1"/>
  <c r="H245" i="31"/>
  <c r="H288" i="31" s="1"/>
  <c r="H126" i="31"/>
  <c r="H252" i="31" s="1"/>
  <c r="H296" i="31" s="1"/>
  <c r="B218" i="32"/>
  <c r="B259" i="32" s="1"/>
  <c r="B126" i="32"/>
  <c r="B252" i="32" s="1"/>
  <c r="B296" i="32" s="1"/>
  <c r="F230" i="32"/>
  <c r="F272" i="32" s="1"/>
  <c r="F126" i="32"/>
  <c r="F252" i="32" s="1"/>
  <c r="F296" i="32" s="1"/>
  <c r="G232" i="32"/>
  <c r="G274" i="32" s="1"/>
  <c r="G126" i="32"/>
  <c r="G252" i="32" s="1"/>
  <c r="G296" i="32" s="1"/>
  <c r="H238" i="32"/>
  <c r="H280" i="32" s="1"/>
  <c r="H282" i="32" s="1"/>
  <c r="H126" i="32"/>
  <c r="H252" i="32" s="1"/>
  <c r="H296" i="32" s="1"/>
  <c r="E239" i="32"/>
  <c r="E281" i="32" s="1"/>
  <c r="E126" i="32"/>
  <c r="E252" i="32" s="1"/>
  <c r="E296" i="32" s="1"/>
  <c r="H250" i="34"/>
  <c r="H294" i="34" s="1"/>
  <c r="H126" i="34"/>
  <c r="H252" i="34" s="1"/>
  <c r="H297" i="34" s="1"/>
  <c r="F52" i="35"/>
  <c r="F94" i="35"/>
  <c r="F126" i="35" s="1"/>
  <c r="F42" i="35"/>
  <c r="M52" i="35"/>
  <c r="M94" i="35"/>
  <c r="M42" i="35"/>
  <c r="M220" i="35"/>
  <c r="M262" i="35" s="1"/>
  <c r="M270" i="35" s="1"/>
  <c r="L42" i="35"/>
  <c r="L95" i="35"/>
  <c r="L126" i="35" s="1"/>
  <c r="L53" i="35"/>
  <c r="M68" i="35"/>
  <c r="M110" i="35" s="1"/>
  <c r="M236" i="35" s="1"/>
  <c r="M279" i="35" s="1"/>
  <c r="M283" i="35" s="1"/>
  <c r="L111" i="35"/>
  <c r="L69" i="35"/>
  <c r="J70" i="35"/>
  <c r="J42" i="35"/>
  <c r="J112" i="35"/>
  <c r="J238" i="35" s="1"/>
  <c r="J281" i="35" s="1"/>
  <c r="H71" i="35"/>
  <c r="H113" i="35" s="1"/>
  <c r="H239" i="35" s="1"/>
  <c r="H282" i="35" s="1"/>
  <c r="H283" i="35" s="1"/>
  <c r="H42" i="35"/>
  <c r="B118" i="35"/>
  <c r="B126" i="35" s="1"/>
  <c r="B244" i="35"/>
  <c r="B288" i="35" s="1"/>
  <c r="B296" i="35" s="1"/>
  <c r="B297" i="35" s="1"/>
  <c r="B84" i="35"/>
  <c r="B252" i="35" s="1"/>
  <c r="D120" i="35"/>
  <c r="D84" i="35"/>
  <c r="D246" i="35"/>
  <c r="D290" i="35" s="1"/>
  <c r="D296" i="35" s="1"/>
  <c r="D297" i="35" s="1"/>
  <c r="D323" i="11"/>
  <c r="D324" i="11" s="1"/>
  <c r="H323" i="11"/>
  <c r="L323" i="11"/>
  <c r="E309" i="15"/>
  <c r="E323" i="15" s="1"/>
  <c r="C309" i="16"/>
  <c r="G290" i="18"/>
  <c r="F311" i="12"/>
  <c r="J311" i="12"/>
  <c r="J325" i="12" s="1"/>
  <c r="G324" i="12"/>
  <c r="D135" i="13"/>
  <c r="K311" i="13"/>
  <c r="F324" i="13"/>
  <c r="C135" i="13"/>
  <c r="E311" i="14"/>
  <c r="M324" i="14"/>
  <c r="F309" i="15"/>
  <c r="C242" i="13"/>
  <c r="C311" i="13"/>
  <c r="M311" i="13"/>
  <c r="K135" i="13"/>
  <c r="E324" i="14"/>
  <c r="F309" i="16"/>
  <c r="F135" i="13"/>
  <c r="F311" i="14"/>
  <c r="F325" i="14" s="1"/>
  <c r="K309" i="15"/>
  <c r="K323" i="15" s="1"/>
  <c r="F322" i="15"/>
  <c r="F322" i="16"/>
  <c r="E216" i="35"/>
  <c r="E258" i="35" s="1"/>
  <c r="B323" i="11"/>
  <c r="F323" i="11"/>
  <c r="J323" i="11"/>
  <c r="I324" i="12"/>
  <c r="E135" i="13"/>
  <c r="E275" i="13"/>
  <c r="F324" i="14"/>
  <c r="K324" i="14"/>
  <c r="M309" i="15"/>
  <c r="G309" i="16"/>
  <c r="G323" i="16" s="1"/>
  <c r="C135" i="15"/>
  <c r="C322" i="15"/>
  <c r="C323" i="15" s="1"/>
  <c r="I125" i="20"/>
  <c r="I253" i="20"/>
  <c r="I299" i="20" s="1"/>
  <c r="K125" i="20"/>
  <c r="K253" i="20" s="1"/>
  <c r="K299" i="20" s="1"/>
  <c r="I121" i="35"/>
  <c r="I247" i="35"/>
  <c r="I291" i="35" s="1"/>
  <c r="I84" i="35"/>
  <c r="B283" i="35"/>
  <c r="H290" i="18"/>
  <c r="H303" i="18"/>
  <c r="K322" i="15"/>
  <c r="H309" i="16"/>
  <c r="H323" i="16" s="1"/>
  <c r="G322" i="16"/>
  <c r="F283" i="35"/>
  <c r="E93" i="35"/>
  <c r="E219" i="35" s="1"/>
  <c r="E261" i="35" s="1"/>
  <c r="F84" i="35"/>
  <c r="E84" i="35"/>
  <c r="M277" i="18"/>
  <c r="K135" i="15"/>
  <c r="G270" i="35"/>
  <c r="K270" i="35"/>
  <c r="I225" i="35"/>
  <c r="I267" i="35" s="1"/>
  <c r="I270" i="35" s="1"/>
  <c r="J235" i="35"/>
  <c r="J278" i="35" s="1"/>
  <c r="J126" i="35"/>
  <c r="L279" i="17"/>
  <c r="E292" i="17"/>
  <c r="G277" i="18"/>
  <c r="E322" i="15"/>
  <c r="C322" i="16"/>
  <c r="J270" i="35"/>
  <c r="D126" i="35"/>
  <c r="I283" i="35"/>
  <c r="C283" i="35"/>
  <c r="C297" i="35" s="1"/>
  <c r="C270" i="35"/>
  <c r="L292" i="17"/>
  <c r="L305" i="17"/>
  <c r="G126" i="19"/>
  <c r="G257" i="19" s="1"/>
  <c r="G304" i="19" s="1"/>
  <c r="F251" i="35"/>
  <c r="F295" i="35" s="1"/>
  <c r="M305" i="17"/>
  <c r="H303" i="19"/>
  <c r="L272" i="20"/>
  <c r="G303" i="23"/>
  <c r="L303" i="23"/>
  <c r="K119" i="35"/>
  <c r="K245" i="35" s="1"/>
  <c r="K289" i="35" s="1"/>
  <c r="E250" i="35"/>
  <c r="E294" i="35" s="1"/>
  <c r="E296" i="35" s="1"/>
  <c r="L247" i="35"/>
  <c r="L291" i="35" s="1"/>
  <c r="L296" i="35" s="1"/>
  <c r="M246" i="35"/>
  <c r="M290" i="35" s="1"/>
  <c r="M296" i="35" s="1"/>
  <c r="M297" i="35" s="1"/>
  <c r="I303" i="18"/>
  <c r="I277" i="19"/>
  <c r="I303" i="19"/>
  <c r="B285" i="20"/>
  <c r="K298" i="20"/>
  <c r="B272" i="21"/>
  <c r="E299" i="22"/>
  <c r="K84" i="35"/>
  <c r="H84" i="35"/>
  <c r="E279" i="17"/>
  <c r="I305" i="17"/>
  <c r="I277" i="18"/>
  <c r="E290" i="18"/>
  <c r="L303" i="19"/>
  <c r="K299" i="21"/>
  <c r="I299" i="21"/>
  <c r="B299" i="21"/>
  <c r="G286" i="22"/>
  <c r="L286" i="22"/>
  <c r="F222" i="28"/>
  <c r="F265" i="28" s="1"/>
  <c r="F277" i="28" s="1"/>
  <c r="F128" i="28"/>
  <c r="F258" i="28" s="1"/>
  <c r="F304" i="28" s="1"/>
  <c r="J233" i="28"/>
  <c r="J276" i="28" s="1"/>
  <c r="J128" i="28"/>
  <c r="J258" i="28" s="1"/>
  <c r="J304" i="28" s="1"/>
  <c r="H234" i="28"/>
  <c r="H278" i="28" s="1"/>
  <c r="H290" i="28" s="1"/>
  <c r="H128" i="28"/>
  <c r="H258" i="28" s="1"/>
  <c r="H304" i="28" s="1"/>
  <c r="I238" i="28"/>
  <c r="I282" i="28" s="1"/>
  <c r="I128" i="28"/>
  <c r="I258" i="28" s="1"/>
  <c r="I304" i="28" s="1"/>
  <c r="N269" i="31"/>
  <c r="I125" i="35"/>
  <c r="I251" i="35" s="1"/>
  <c r="I295" i="35" s="1"/>
  <c r="L84" i="35"/>
  <c r="M279" i="17"/>
  <c r="E303" i="18"/>
  <c r="L303" i="18"/>
  <c r="H290" i="19"/>
  <c r="L285" i="20"/>
  <c r="B298" i="20"/>
  <c r="G273" i="22"/>
  <c r="J84" i="35"/>
  <c r="E218" i="35"/>
  <c r="E260" i="35" s="1"/>
  <c r="J229" i="35"/>
  <c r="J272" i="35" s="1"/>
  <c r="J283" i="35" s="1"/>
  <c r="J251" i="35"/>
  <c r="J295" i="35" s="1"/>
  <c r="J296" i="35" s="1"/>
  <c r="M292" i="17"/>
  <c r="E305" i="17"/>
  <c r="E277" i="18"/>
  <c r="L277" i="18"/>
  <c r="L290" i="18"/>
  <c r="M277" i="19"/>
  <c r="M303" i="19"/>
  <c r="J273" i="22"/>
  <c r="G232" i="35"/>
  <c r="G275" i="35" s="1"/>
  <c r="G283" i="35" s="1"/>
  <c r="E234" i="35"/>
  <c r="E277" i="35" s="1"/>
  <c r="E283" i="35" s="1"/>
  <c r="K236" i="35"/>
  <c r="K279" i="35" s="1"/>
  <c r="K283" i="35" s="1"/>
  <c r="L269" i="31"/>
  <c r="K123" i="35"/>
  <c r="K249" i="35" s="1"/>
  <c r="K293" i="35" s="1"/>
  <c r="H247" i="35"/>
  <c r="H291" i="35" s="1"/>
  <c r="G303" i="18"/>
  <c r="M303" i="18"/>
  <c r="E303" i="19"/>
  <c r="J272" i="20"/>
  <c r="I272" i="21"/>
  <c r="I286" i="21"/>
  <c r="H122" i="35"/>
  <c r="H248" i="35" s="1"/>
  <c r="H292" i="35" s="1"/>
  <c r="I124" i="35"/>
  <c r="I126" i="35" s="1"/>
  <c r="I250" i="35"/>
  <c r="I294" i="35" s="1"/>
  <c r="I296" i="35" s="1"/>
  <c r="I297" i="35" s="1"/>
  <c r="G122" i="35"/>
  <c r="G126" i="35" s="1"/>
  <c r="G252" i="35" s="1"/>
  <c r="G277" i="19"/>
  <c r="K285" i="20"/>
  <c r="I298" i="20"/>
  <c r="F273" i="22"/>
  <c r="H95" i="35"/>
  <c r="I290" i="19"/>
  <c r="I272" i="20"/>
  <c r="J298" i="20"/>
  <c r="K286" i="21"/>
  <c r="J299" i="21"/>
  <c r="K273" i="22"/>
  <c r="E286" i="22"/>
  <c r="K286" i="22"/>
  <c r="D284" i="29"/>
  <c r="L272" i="21"/>
  <c r="B286" i="21"/>
  <c r="L286" i="21"/>
  <c r="C273" i="22"/>
  <c r="F286" i="22"/>
  <c r="G290" i="19"/>
  <c r="J285" i="20"/>
  <c r="L299" i="21"/>
  <c r="H273" i="22"/>
  <c r="B286" i="22"/>
  <c r="G299" i="22"/>
  <c r="B272" i="20"/>
  <c r="K272" i="20"/>
  <c r="D285" i="20"/>
  <c r="D298" i="20"/>
  <c r="L298" i="20"/>
  <c r="J272" i="21"/>
  <c r="C286" i="22"/>
  <c r="H286" i="22"/>
  <c r="M286" i="22"/>
  <c r="H299" i="22"/>
  <c r="K299" i="22"/>
  <c r="M290" i="19"/>
  <c r="I273" i="22"/>
  <c r="D286" i="22"/>
  <c r="I286" i="22"/>
  <c r="L299" i="22"/>
  <c r="B299" i="22"/>
  <c r="D290" i="23"/>
  <c r="J286" i="21"/>
  <c r="B273" i="22"/>
  <c r="F299" i="22"/>
  <c r="I299" i="22"/>
  <c r="F277" i="23"/>
  <c r="C303" i="23"/>
  <c r="H303" i="23"/>
  <c r="C299" i="22"/>
  <c r="J277" i="23"/>
  <c r="J290" i="23"/>
  <c r="D303" i="23"/>
  <c r="M303" i="23"/>
  <c r="D299" i="21"/>
  <c r="J299" i="22"/>
  <c r="B277" i="23"/>
  <c r="G277" i="23"/>
  <c r="F290" i="23"/>
  <c r="K290" i="23"/>
  <c r="I303" i="23"/>
  <c r="F305" i="25"/>
  <c r="D286" i="21"/>
  <c r="D299" i="22"/>
  <c r="B290" i="23"/>
  <c r="G290" i="23"/>
  <c r="E303" i="23"/>
  <c r="C292" i="25"/>
  <c r="K305" i="25"/>
  <c r="M303" i="24"/>
  <c r="M305" i="25"/>
  <c r="F276" i="26"/>
  <c r="C276" i="27"/>
  <c r="H276" i="27"/>
  <c r="B290" i="28"/>
  <c r="M290" i="28"/>
  <c r="E292" i="25"/>
  <c r="C305" i="25"/>
  <c r="B302" i="26"/>
  <c r="E290" i="23"/>
  <c r="I290" i="23"/>
  <c r="M290" i="23"/>
  <c r="B303" i="23"/>
  <c r="F303" i="23"/>
  <c r="J303" i="23"/>
  <c r="C279" i="25"/>
  <c r="M279" i="25"/>
  <c r="F292" i="25"/>
  <c r="D305" i="25"/>
  <c r="C289" i="26"/>
  <c r="C302" i="26"/>
  <c r="H277" i="28"/>
  <c r="D290" i="28"/>
  <c r="D279" i="25"/>
  <c r="E277" i="24"/>
  <c r="C276" i="26"/>
  <c r="F289" i="26"/>
  <c r="F303" i="26" s="1"/>
  <c r="G276" i="27"/>
  <c r="H290" i="24"/>
  <c r="C128" i="25"/>
  <c r="M303" i="28"/>
  <c r="M277" i="24"/>
  <c r="L290" i="24"/>
  <c r="D292" i="25"/>
  <c r="I303" i="24"/>
  <c r="E305" i="25"/>
  <c r="G276" i="26"/>
  <c r="J276" i="27"/>
  <c r="H302" i="27"/>
  <c r="F279" i="25"/>
  <c r="M292" i="25"/>
  <c r="B276" i="26"/>
  <c r="B289" i="26"/>
  <c r="G289" i="26"/>
  <c r="G302" i="26"/>
  <c r="G303" i="26" s="1"/>
  <c r="F276" i="27"/>
  <c r="H289" i="27"/>
  <c r="G277" i="24"/>
  <c r="C289" i="27"/>
  <c r="D277" i="28"/>
  <c r="B302" i="27"/>
  <c r="J302" i="27"/>
  <c r="I290" i="28"/>
  <c r="D303" i="28"/>
  <c r="I303" i="28"/>
  <c r="E271" i="29"/>
  <c r="D270" i="30"/>
  <c r="G289" i="27"/>
  <c r="C302" i="27"/>
  <c r="E290" i="28"/>
  <c r="J290" i="28"/>
  <c r="E303" i="28"/>
  <c r="G271" i="29"/>
  <c r="F302" i="27"/>
  <c r="J277" i="28"/>
  <c r="K290" i="28"/>
  <c r="F303" i="28"/>
  <c r="K303" i="28"/>
  <c r="F290" i="28"/>
  <c r="L303" i="28"/>
  <c r="E297" i="29"/>
  <c r="G302" i="27"/>
  <c r="G290" i="28"/>
  <c r="L290" i="28"/>
  <c r="B303" i="28"/>
  <c r="G303" i="28"/>
  <c r="B271" i="29"/>
  <c r="F271" i="29"/>
  <c r="E270" i="30"/>
  <c r="L271" i="29"/>
  <c r="K270" i="30"/>
  <c r="H271" i="29"/>
  <c r="C284" i="29"/>
  <c r="G270" i="30"/>
  <c r="I284" i="29"/>
  <c r="D297" i="29"/>
  <c r="M270" i="30"/>
  <c r="D271" i="29"/>
  <c r="J297" i="29"/>
  <c r="C270" i="30"/>
  <c r="J271" i="29"/>
  <c r="E284" i="29"/>
  <c r="I270" i="30"/>
  <c r="H296" i="30"/>
  <c r="K296" i="30"/>
  <c r="F282" i="30"/>
  <c r="I282" i="30"/>
  <c r="B296" i="30"/>
  <c r="E296" i="30"/>
  <c r="C282" i="30"/>
  <c r="L296" i="30"/>
  <c r="J282" i="30"/>
  <c r="M282" i="30"/>
  <c r="F296" i="30"/>
  <c r="I296" i="30"/>
  <c r="H282" i="31"/>
  <c r="D282" i="30"/>
  <c r="G282" i="30"/>
  <c r="C296" i="30"/>
  <c r="J296" i="30"/>
  <c r="M296" i="30"/>
  <c r="H282" i="30"/>
  <c r="K282" i="30"/>
  <c r="D296" i="30"/>
  <c r="G296" i="30"/>
  <c r="F269" i="31"/>
  <c r="J269" i="31"/>
  <c r="H295" i="31"/>
  <c r="J295" i="31"/>
  <c r="F282" i="32"/>
  <c r="D270" i="33"/>
  <c r="F269" i="32"/>
  <c r="G282" i="32"/>
  <c r="L270" i="33"/>
  <c r="G270" i="33"/>
  <c r="M295" i="31"/>
  <c r="B282" i="32"/>
  <c r="B269" i="32"/>
  <c r="K269" i="32"/>
  <c r="J269" i="32"/>
  <c r="E282" i="32"/>
  <c r="J282" i="32"/>
  <c r="E295" i="32"/>
  <c r="F270" i="33"/>
  <c r="I270" i="33"/>
  <c r="H295" i="32"/>
  <c r="B270" i="33"/>
  <c r="K270" i="33"/>
  <c r="G269" i="32"/>
  <c r="B295" i="32"/>
  <c r="F295" i="32"/>
  <c r="J295" i="32"/>
  <c r="J270" i="33"/>
  <c r="G283" i="33"/>
  <c r="L283" i="33"/>
  <c r="H283" i="34"/>
  <c r="F283" i="33"/>
  <c r="B283" i="33"/>
  <c r="H283" i="33"/>
  <c r="I296" i="33"/>
  <c r="L296" i="33"/>
  <c r="M283" i="34"/>
  <c r="E296" i="34"/>
  <c r="G296" i="34"/>
  <c r="H296" i="33"/>
  <c r="E283" i="34"/>
  <c r="B296" i="33"/>
  <c r="F296" i="33"/>
  <c r="G283" i="34"/>
  <c r="H296" i="34"/>
  <c r="I270" i="34"/>
  <c r="G296" i="33"/>
  <c r="J296" i="33"/>
  <c r="E270" i="34"/>
  <c r="D296" i="33"/>
  <c r="I296" i="34"/>
  <c r="J297" i="35" l="1"/>
  <c r="M284" i="3"/>
  <c r="M298" i="3" s="1"/>
  <c r="C294" i="3"/>
  <c r="C297" i="3" s="1"/>
  <c r="C254" i="3"/>
  <c r="H296" i="35"/>
  <c r="H297" i="35" s="1"/>
  <c r="E297" i="35"/>
  <c r="K296" i="35"/>
  <c r="K297" i="35" s="1"/>
  <c r="I327" i="9"/>
  <c r="J252" i="35"/>
  <c r="D298" i="15"/>
  <c r="D309" i="15" s="1"/>
  <c r="D274" i="15"/>
  <c r="M126" i="3"/>
  <c r="M323" i="15"/>
  <c r="L252" i="35"/>
  <c r="M327" i="9"/>
  <c r="G287" i="6"/>
  <c r="G299" i="6" s="1"/>
  <c r="G326" i="6" s="1"/>
  <c r="G276" i="6"/>
  <c r="F290" i="6"/>
  <c r="F299" i="6" s="1"/>
  <c r="F276" i="6"/>
  <c r="D275" i="12"/>
  <c r="C298" i="3"/>
  <c r="E285" i="8"/>
  <c r="E296" i="8" s="1"/>
  <c r="E323" i="8" s="1"/>
  <c r="E274" i="8"/>
  <c r="J277" i="9"/>
  <c r="M254" i="3"/>
  <c r="B303" i="26"/>
  <c r="G248" i="35"/>
  <c r="G292" i="35" s="1"/>
  <c r="G296" i="35" s="1"/>
  <c r="G297" i="35" s="1"/>
  <c r="L237" i="35"/>
  <c r="L280" i="35" s="1"/>
  <c r="L283" i="35" s="1"/>
  <c r="L297" i="35" s="1"/>
  <c r="K275" i="7"/>
  <c r="J284" i="16"/>
  <c r="J296" i="16" s="1"/>
  <c r="J274" i="16"/>
  <c r="F296" i="4"/>
  <c r="H325" i="7"/>
  <c r="D306" i="14"/>
  <c r="D311" i="14" s="1"/>
  <c r="D275" i="14"/>
  <c r="K126" i="35"/>
  <c r="K252" i="35" s="1"/>
  <c r="E270" i="35"/>
  <c r="M252" i="35"/>
  <c r="D291" i="8"/>
  <c r="D296" i="8" s="1"/>
  <c r="D274" i="8"/>
  <c r="G274" i="8"/>
  <c r="D276" i="5"/>
  <c r="D287" i="5"/>
  <c r="D299" i="5" s="1"/>
  <c r="D326" i="5" s="1"/>
  <c r="E298" i="3"/>
  <c r="F254" i="3"/>
  <c r="F259" i="3"/>
  <c r="F271" i="3" s="1"/>
  <c r="F298" i="3" s="1"/>
  <c r="E252" i="35"/>
  <c r="E126" i="35"/>
  <c r="E325" i="14"/>
  <c r="M126" i="35"/>
  <c r="K254" i="3"/>
  <c r="M325" i="14"/>
  <c r="J287" i="6"/>
  <c r="J299" i="6" s="1"/>
  <c r="J326" i="6" s="1"/>
  <c r="J276" i="6"/>
  <c r="C263" i="2"/>
  <c r="M310" i="2"/>
  <c r="I252" i="35"/>
  <c r="K304" i="14"/>
  <c r="K311" i="14" s="1"/>
  <c r="K325" i="14" s="1"/>
  <c r="K275" i="14"/>
  <c r="H126" i="35"/>
  <c r="H252" i="35" s="1"/>
  <c r="H221" i="35"/>
  <c r="H263" i="35" s="1"/>
  <c r="H270" i="35" s="1"/>
  <c r="D252" i="35"/>
  <c r="M84" i="35"/>
  <c r="M297" i="3"/>
  <c r="F294" i="15"/>
  <c r="F296" i="15" s="1"/>
  <c r="F323" i="15" s="1"/>
  <c r="F274" i="15"/>
  <c r="C289" i="13"/>
  <c r="C298" i="13" s="1"/>
  <c r="C275" i="13"/>
  <c r="C303" i="26"/>
  <c r="F220" i="35"/>
  <c r="F262" i="35" s="1"/>
  <c r="F270" i="35" s="1"/>
  <c r="F297" i="35" s="1"/>
  <c r="M274" i="15"/>
  <c r="I275" i="7"/>
  <c r="I286" i="7"/>
  <c r="I298" i="7" s="1"/>
  <c r="I325" i="7" s="1"/>
  <c r="K297" i="3"/>
  <c r="B327" i="9"/>
  <c r="C126" i="3"/>
  <c r="G327" i="9"/>
  <c r="B323" i="16"/>
  <c r="C323" i="16"/>
  <c r="L221" i="35"/>
  <c r="L263" i="35" s="1"/>
  <c r="L270" i="35" s="1"/>
  <c r="F252" i="35"/>
  <c r="H327" i="9"/>
  <c r="J324" i="11"/>
  <c r="B298" i="8"/>
  <c r="B309" i="8" s="1"/>
  <c r="B323" i="8" s="1"/>
  <c r="B274" i="8"/>
  <c r="E326" i="5"/>
  <c r="F276" i="5"/>
  <c r="F287" i="5"/>
  <c r="F299" i="5" s="1"/>
  <c r="F326" i="5" s="1"/>
  <c r="I323" i="8"/>
  <c r="C326" i="5"/>
</calcChain>
</file>

<file path=xl/sharedStrings.xml><?xml version="1.0" encoding="utf-8"?>
<sst xmlns="http://schemas.openxmlformats.org/spreadsheetml/2006/main" count="13833" uniqueCount="175">
  <si>
    <t>INTERSECTION TURNING MOVEMENT COUNT AT LAGOS-ABEOKUTA EXPRESSWAY, ILE ZIK BUS-STOP</t>
  </si>
  <si>
    <t>DAY 1</t>
  </si>
  <si>
    <t>31st July, 2012</t>
  </si>
  <si>
    <t>HOUR</t>
  </si>
  <si>
    <t>Northbound</t>
  </si>
  <si>
    <t>Southbound</t>
  </si>
  <si>
    <t>Eastbound</t>
  </si>
  <si>
    <t>Westbound</t>
  </si>
  <si>
    <t>Right</t>
  </si>
  <si>
    <t>Thru</t>
  </si>
  <si>
    <t>Left</t>
  </si>
  <si>
    <t>7.00am-7.15am</t>
  </si>
  <si>
    <t>7.15am-7.30am</t>
  </si>
  <si>
    <t>7.30am-7.45am</t>
  </si>
  <si>
    <t>7.45am-8.00am</t>
  </si>
  <si>
    <t>8.00am-8.15am</t>
  </si>
  <si>
    <t>8.15am-8.30am</t>
  </si>
  <si>
    <t>8.30am-8.45am</t>
  </si>
  <si>
    <t>8.45am-9.00am</t>
  </si>
  <si>
    <t>9.00am-9.15am</t>
  </si>
  <si>
    <t>9.15am-9.30am</t>
  </si>
  <si>
    <t>9.30am-9.45am</t>
  </si>
  <si>
    <t>9.45am-10.00am</t>
  </si>
  <si>
    <t>12.00pm-12.15pm</t>
  </si>
  <si>
    <t>12.15pm-12.30pm</t>
  </si>
  <si>
    <t>12.30pm-12.45pm</t>
  </si>
  <si>
    <t>12.45pm-1.00pm</t>
  </si>
  <si>
    <t>1.00pm-1.15pm</t>
  </si>
  <si>
    <t>1.15pm-1.30pm</t>
  </si>
  <si>
    <t>1.30pm-1.45pm</t>
  </si>
  <si>
    <t>1.45pm-2.00pm</t>
  </si>
  <si>
    <t>2.00pm-2.15pm</t>
  </si>
  <si>
    <t>2.15pm-2.30pm</t>
  </si>
  <si>
    <t>2.30pm-2.45pm</t>
  </si>
  <si>
    <t>2.45pm-3.00pm</t>
  </si>
  <si>
    <t>4.00pm-4.15pm</t>
  </si>
  <si>
    <t>4.15pm-4.30pm</t>
  </si>
  <si>
    <t>4.30pm-4.45pm</t>
  </si>
  <si>
    <t>4.45pm-5.00pm</t>
  </si>
  <si>
    <t>5.00pm-5.15pm</t>
  </si>
  <si>
    <t>5.15pm-5.30pm</t>
  </si>
  <si>
    <t>5.30pm-5.45pm</t>
  </si>
  <si>
    <t>5.45pm-6.00pm</t>
  </si>
  <si>
    <t>6.00pm-6.15pm</t>
  </si>
  <si>
    <t>6.15pm-6.30pm</t>
  </si>
  <si>
    <t>6.30pm-6.45pm</t>
  </si>
  <si>
    <t>6.45pm-7.00pm</t>
  </si>
  <si>
    <t>TOTAL</t>
  </si>
  <si>
    <t>DAY 2</t>
  </si>
  <si>
    <t>1st August, 2012</t>
  </si>
  <si>
    <t>DAY 3</t>
  </si>
  <si>
    <t>2nd August, 2012</t>
  </si>
  <si>
    <t>DAY 4</t>
  </si>
  <si>
    <t>3rd August, 2012</t>
  </si>
  <si>
    <t>DAY 5</t>
  </si>
  <si>
    <t>4th August, 2012</t>
  </si>
  <si>
    <t>FIVE DAY TOTAL</t>
  </si>
  <si>
    <t>FIVE DAY AVERAGE</t>
  </si>
  <si>
    <t>AM PEAK</t>
  </si>
  <si>
    <t>OFF PEAK</t>
  </si>
  <si>
    <t>PM PEAK</t>
  </si>
  <si>
    <t>NBT</t>
  </si>
  <si>
    <t>EBT</t>
  </si>
  <si>
    <t>EBL</t>
  </si>
  <si>
    <t>WBR</t>
  </si>
  <si>
    <t>WBT</t>
  </si>
  <si>
    <t>INTERSECTION TURNING MOVEMENT COUNT  AT AGEGE MOTOR ROAD/SHOGUNLE</t>
  </si>
  <si>
    <t xml:space="preserve"> HOUR</t>
  </si>
  <si>
    <t xml:space="preserve">Northbound                          </t>
  </si>
  <si>
    <t xml:space="preserve">Southbound                           </t>
  </si>
  <si>
    <t xml:space="preserve">Eastbound                                                 </t>
  </si>
  <si>
    <t xml:space="preserve">Westbound                                               </t>
  </si>
  <si>
    <t>7.00am - 7.15am</t>
  </si>
  <si>
    <t>7.15am  - 7.30am</t>
  </si>
  <si>
    <t>7.30am - 7.45am</t>
  </si>
  <si>
    <t>7.45am - 8.00am</t>
  </si>
  <si>
    <t>8.00am - 8.15am</t>
  </si>
  <si>
    <t>8.15am - 8.30am</t>
  </si>
  <si>
    <t>8.30am  - 8.45am</t>
  </si>
  <si>
    <t>8.45am - 9.00am</t>
  </si>
  <si>
    <t>9.00am - 9.15am</t>
  </si>
  <si>
    <t>9.15am -9.30am</t>
  </si>
  <si>
    <t>9.30am - 9.45am</t>
  </si>
  <si>
    <t>9.45am - 10.00am</t>
  </si>
  <si>
    <t>12.00 -  12.15pm</t>
  </si>
  <si>
    <t>12.15 - 12.30pm</t>
  </si>
  <si>
    <t>12.30 - 12.45pm</t>
  </si>
  <si>
    <t>12.45 - 1.00pm</t>
  </si>
  <si>
    <t>1.00 - 1.15pm</t>
  </si>
  <si>
    <t>1.15 - 1.30pm</t>
  </si>
  <si>
    <t>1.30 - 1.45pm</t>
  </si>
  <si>
    <t>1.45 - 2.00pm</t>
  </si>
  <si>
    <t>2.00pm - 2.15pm</t>
  </si>
  <si>
    <t>2.15pm -2.30pm</t>
  </si>
  <si>
    <t>2.30pm - 2.45pm</t>
  </si>
  <si>
    <t>2.45pm - 3.00pm</t>
  </si>
  <si>
    <t>4.00pm  - 4.15pm</t>
  </si>
  <si>
    <t>4.15pm - 4.30pm</t>
  </si>
  <si>
    <t>4.30pm -4.45pm</t>
  </si>
  <si>
    <t>4.45pm - 5.00pm</t>
  </si>
  <si>
    <t>5.00pm -  5.15pm</t>
  </si>
  <si>
    <t>5.15pm - 5.30pm</t>
  </si>
  <si>
    <t>5.30pm - 5.45pm</t>
  </si>
  <si>
    <t>5.45pm - 6.00pm</t>
  </si>
  <si>
    <t>6.00pm - 6.15pm</t>
  </si>
  <si>
    <t>6.15pm - 6.30pm</t>
  </si>
  <si>
    <t>6.30pm - 6.45pm</t>
  </si>
  <si>
    <t>6.45pm - 7.00pm</t>
  </si>
  <si>
    <t xml:space="preserve">AM PEAK </t>
  </si>
  <si>
    <t>OFF PEAK PRD</t>
  </si>
  <si>
    <t xml:space="preserve">PM PEAK  </t>
  </si>
  <si>
    <t>AVERAGE TOTAL</t>
  </si>
  <si>
    <t>NBL</t>
  </si>
  <si>
    <t>SBR</t>
  </si>
  <si>
    <t>SBT</t>
  </si>
  <si>
    <t>WBL</t>
  </si>
  <si>
    <t>INTERSECTION TURNING MOVEMENT COUNT  AT AGEGE MOTOR ROAD/AJISEGIRI</t>
  </si>
  <si>
    <t>FIVE DAY EVERAGE</t>
  </si>
  <si>
    <t xml:space="preserve"> </t>
  </si>
  <si>
    <t>AM PEAK PERIOD</t>
  </si>
  <si>
    <t>OFF PEAK PERIOD</t>
  </si>
  <si>
    <t>PM PEAK PERIOD</t>
  </si>
  <si>
    <t>INTERSECTION TURNING MOVEMENT COUNT  AT AGEGE MOTOR ROAD/BOLADE</t>
  </si>
  <si>
    <t>INTERSECTION TURNING MOVEMENT COUNT  AT AGEGE MOTOR ROAD/FATAI ATERE</t>
  </si>
  <si>
    <t>INTERSECTION TURNING MOVEMENT COUNT  AT AGEGE MOTOR ROAD/ILUPEJU BYE-PASS</t>
  </si>
  <si>
    <t>DAY5</t>
  </si>
  <si>
    <t>NBR</t>
  </si>
  <si>
    <t>EBR</t>
  </si>
  <si>
    <t>INTERSECTION TURNING MOVEMENT COUNT  AT ILUPEJU BY-PASS/COKER</t>
  </si>
  <si>
    <t>TUESDAY 10TH JULY, 2012</t>
  </si>
  <si>
    <t>WEDNESDAY 11TH JULY, 2012</t>
  </si>
  <si>
    <t>THURSDAY 12TH JULY, 2012</t>
  </si>
  <si>
    <t>FRIDAY 13TH JULY, 2012</t>
  </si>
  <si>
    <t>SATURDAY 14TH JULY, 2012</t>
  </si>
  <si>
    <t>INTERSECTION TURNING MOVEMENT COUNT  AT PALM AVENUE/LAYI OYEKANMI</t>
  </si>
  <si>
    <t>SBL</t>
  </si>
  <si>
    <t>INTERSECTION TURNING MOVEMENT COUNT  AT AGEGE MOTOR ROAD/PALM AVENUE</t>
  </si>
  <si>
    <t>INTERSECTION TURNING MOVEMENT COUNT  AT AGEGE MOTOR ROAD/OLUWOLE</t>
  </si>
  <si>
    <t>INTERSECTION TURNING MOVEMENT COUNT  AT AGEGE MOTOR ROAD/POST OFFICE</t>
  </si>
  <si>
    <t xml:space="preserve">FIVE DAY TOTAL </t>
  </si>
  <si>
    <t>INTERSECTION TURNING MOVEMENT COUNT  AT AGEGE MOTOR ROAD/ISOLO ROAD</t>
  </si>
  <si>
    <t>INTERSECTION TURNING MOVEMENT COUNT  AT AGEGE MOTOR ROAD/LUTH</t>
  </si>
  <si>
    <t>INTERSECTION TURNING MOVEMENT COUNT  AT AGEGE MOTOR ROAD/BISHOP</t>
  </si>
  <si>
    <t>PM  PEAK</t>
  </si>
  <si>
    <t>INTERSECTION TURNING MOVEMENT COUNT  AT AGEGE MOTOR ROAD/FUNSHO WILLIAM/WESTERN AVENUE</t>
  </si>
  <si>
    <t>(UNDER THE DORMALONG BRIDGE)</t>
  </si>
  <si>
    <t>INTERSECTION TURNING MOVEMENT COUNT  AT AGEGE MOTOR ROAD/FUNSHO WILLIAM</t>
  </si>
  <si>
    <t>INTERSECTION TURNING MOVEMENT COUNT AT WHARF RD/POINT RD, APAPA</t>
  </si>
  <si>
    <t>1.15 - 130pm</t>
  </si>
  <si>
    <t>INTERSECTION TURNING MOVEMENT COUNT AT WHARF RD/KOFO ABAYOMI, APAPA</t>
  </si>
  <si>
    <t>INTERSECTION TURNING MOVEMENT COUNT AT AWOLOWO RD/RAYMOND NJOKU ST., IKOYI</t>
  </si>
  <si>
    <t>INTERSECTION TURNING MOVEMENT COUNT AT AWOLOWO RD/OKOTIE EBOH ST., IKOYI</t>
  </si>
  <si>
    <t>INTERSECTION TURNING MOVEMENT COUNT AT AWOLOWO RD/KEFFI ST., IKOYI</t>
  </si>
  <si>
    <t>INTERSECTION TURNING MOVEMENT COUNT AT ALFRED REWANE BY LUGARD AVENUE</t>
  </si>
  <si>
    <t>INTERSECTION TURNING MOVEMENT COUNT AT ALFRED REWANE/GLOVER IKOYI</t>
  </si>
  <si>
    <t>INTERSECTION TURNING MOVEMENT COUNT AT OSBORNE RD/OBA OYEKAN, IOKYI</t>
  </si>
  <si>
    <t>INTERSECTION TURNING MOVEMENT COUNT AT AKIN ADESOLA ST./SAKA TINUBU ST. VICTORIA ISLAND</t>
  </si>
  <si>
    <t>INTERSECTION TURNING MOVEMENT COUNT AT AKIN ADESOLA/SANUSI FAFUNWA ST., VICTORIA ISLAND</t>
  </si>
  <si>
    <t>INTERSECTION TURNING MOVEMENT COUNT AT BODE THOMAS ST.,/BABS ANIMASHAUN ST., SURULERE</t>
  </si>
  <si>
    <t>INTERSECTION TURNING MOVEMENT COUNT AT AGO PALACE WAY/OKOTA ROUNDABOUT</t>
  </si>
  <si>
    <t>31st July 2012</t>
  </si>
  <si>
    <t>INTERSECTION TURNING MOVEMENT COUNT AT FESTAC-OKOTA/APPLE JUNCTION</t>
  </si>
  <si>
    <t>INTERSECTION TURNING MOVEMENT COUNT AT IJU RD/OBA OGUNJI, PEN CINEMA, AGEGE</t>
  </si>
  <si>
    <t>INTERSECTION TURNING MOVEMENT COUNT AT IPAJA RD/IDIMU RD (MOSHALASI) ALIMOSHO</t>
  </si>
  <si>
    <t>Left 2</t>
  </si>
  <si>
    <t xml:space="preserve">                    </t>
  </si>
  <si>
    <t>WBL2</t>
  </si>
  <si>
    <t>INTERSECTION TURNING MOVEMENT COUNT AT ABULE-EGBA INTERSECTION/EKORO JUNCTION</t>
  </si>
  <si>
    <t>INTERSECTION TURNING MOVEMENT COUNT AT EKORO JUNCTION</t>
  </si>
  <si>
    <t>INTERSECTION TURNING MOVEMENT COUNT AT CHARITY JUNCTION AT ABULE-EGBA</t>
  </si>
  <si>
    <t>INTERSECTION TURNING MOVEMENT COUNT AT CHARITY JUNCTION</t>
  </si>
  <si>
    <t>INTERSECTION TURNING MOVEMENT COUNT AT LAGOS ROAD BY IPAKODO ROAD (OGOLONTO), IKORODU</t>
  </si>
  <si>
    <t>INTERSECTION TURNING MOVEMENT COUNT AT OGOLONTO</t>
  </si>
  <si>
    <t>INTERSECTION TURNING MOVEMENT COUNT AT OLD ABEOKUTA RD/OBA OGUNJI RD, AGEGE</t>
  </si>
  <si>
    <t>INTERSECTION TURNING MOVEMENT COUNT AT OLD ABEOKUTA RD/OBA OGUNJI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</si>
</sst>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2"/>
      <color theme="1"/>
      <name val="Calibri"/>
      <family val="2"/>
      <scheme val="minor"/>
    </font>
    <font>
      <b/>
      <sz val="7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name val="Calibri"/>
      <family val="2"/>
      <scheme val="minor"/>
    </font>
    <font>
      <sz val="7"/>
      <name val="Calibri"/>
      <family val="2"/>
      <scheme val="minor"/>
    </font>
    <font>
      <b/>
      <sz val="9"/>
      <name val="Calibri"/>
      <family val="2"/>
    </font>
    <font>
      <b/>
      <sz val="9"/>
      <color theme="1"/>
      <name val="Calibri"/>
      <family val="2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6" fillId="0" borderId="0"/>
    <xf numFmtId="0" fontId="1" fillId="0" borderId="0"/>
  </cellStyleXfs>
  <cellXfs count="650">
    <xf numFmtId="0" fontId="0" fillId="0" borderId="0" xfId="0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4" fillId="0" borderId="14" xfId="0" applyFont="1" applyBorder="1"/>
    <xf numFmtId="0" fontId="4" fillId="0" borderId="15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16" xfId="0" applyFont="1" applyBorder="1"/>
    <xf numFmtId="0" fontId="4" fillId="0" borderId="17" xfId="0" applyFont="1" applyBorder="1"/>
    <xf numFmtId="0" fontId="4" fillId="0" borderId="18" xfId="0" applyFont="1" applyBorder="1"/>
    <xf numFmtId="0" fontId="4" fillId="0" borderId="6" xfId="0" applyFont="1" applyBorder="1"/>
    <xf numFmtId="0" fontId="4" fillId="0" borderId="19" xfId="0" applyFont="1" applyBorder="1"/>
    <xf numFmtId="0" fontId="4" fillId="0" borderId="20" xfId="0" applyFont="1" applyBorder="1"/>
    <xf numFmtId="0" fontId="4" fillId="0" borderId="21" xfId="0" applyFont="1" applyBorder="1"/>
    <xf numFmtId="0" fontId="4" fillId="0" borderId="22" xfId="0" applyFont="1" applyBorder="1"/>
    <xf numFmtId="0" fontId="4" fillId="0" borderId="23" xfId="0" applyFont="1" applyBorder="1"/>
    <xf numFmtId="0" fontId="4" fillId="0" borderId="24" xfId="0" applyFont="1" applyBorder="1"/>
    <xf numFmtId="0" fontId="4" fillId="0" borderId="0" xfId="0" applyFont="1" applyBorder="1"/>
    <xf numFmtId="0" fontId="4" fillId="0" borderId="25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4" fillId="0" borderId="30" xfId="0" applyFont="1" applyBorder="1"/>
    <xf numFmtId="0" fontId="3" fillId="0" borderId="31" xfId="0" applyFont="1" applyBorder="1"/>
    <xf numFmtId="0" fontId="3" fillId="0" borderId="32" xfId="0" applyFont="1" applyBorder="1"/>
    <xf numFmtId="0" fontId="3" fillId="0" borderId="33" xfId="0" applyFont="1" applyBorder="1"/>
    <xf numFmtId="0" fontId="3" fillId="0" borderId="34" xfId="0" applyFont="1" applyBorder="1"/>
    <xf numFmtId="0" fontId="3" fillId="0" borderId="35" xfId="0" applyFont="1" applyBorder="1"/>
    <xf numFmtId="0" fontId="3" fillId="0" borderId="30" xfId="0" applyFont="1" applyBorder="1" applyAlignment="1">
      <alignment horizontal="center"/>
    </xf>
    <xf numFmtId="0" fontId="3" fillId="0" borderId="38" xfId="0" applyFont="1" applyBorder="1"/>
    <xf numFmtId="164" fontId="4" fillId="0" borderId="17" xfId="0" applyNumberFormat="1" applyFont="1" applyBorder="1"/>
    <xf numFmtId="164" fontId="4" fillId="0" borderId="18" xfId="0" applyNumberFormat="1" applyFont="1" applyBorder="1"/>
    <xf numFmtId="164" fontId="4" fillId="0" borderId="16" xfId="0" applyNumberFormat="1" applyFont="1" applyBorder="1"/>
    <xf numFmtId="164" fontId="4" fillId="0" borderId="21" xfId="0" applyNumberFormat="1" applyFont="1" applyBorder="1"/>
    <xf numFmtId="164" fontId="4" fillId="0" borderId="22" xfId="0" applyNumberFormat="1" applyFont="1" applyBorder="1"/>
    <xf numFmtId="164" fontId="4" fillId="0" borderId="20" xfId="0" applyNumberFormat="1" applyFont="1" applyBorder="1"/>
    <xf numFmtId="164" fontId="4" fillId="0" borderId="39" xfId="0" applyNumberFormat="1" applyFont="1" applyBorder="1"/>
    <xf numFmtId="0" fontId="4" fillId="0" borderId="40" xfId="0" applyFont="1" applyBorder="1"/>
    <xf numFmtId="164" fontId="4" fillId="0" borderId="27" xfId="0" applyNumberFormat="1" applyFont="1" applyBorder="1"/>
    <xf numFmtId="164" fontId="4" fillId="0" borderId="28" xfId="0" applyNumberFormat="1" applyFont="1" applyBorder="1"/>
    <xf numFmtId="164" fontId="4" fillId="0" borderId="26" xfId="0" applyNumberFormat="1" applyFont="1" applyBorder="1"/>
    <xf numFmtId="0" fontId="4" fillId="0" borderId="32" xfId="0" applyFont="1" applyBorder="1"/>
    <xf numFmtId="0" fontId="4" fillId="0" borderId="33" xfId="0" applyFont="1" applyBorder="1"/>
    <xf numFmtId="0" fontId="4" fillId="0" borderId="34" xfId="0" applyFont="1" applyBorder="1"/>
    <xf numFmtId="0" fontId="4" fillId="0" borderId="41" xfId="0" applyFont="1" applyBorder="1"/>
    <xf numFmtId="0" fontId="4" fillId="0" borderId="35" xfId="0" applyFont="1" applyBorder="1"/>
    <xf numFmtId="0" fontId="4" fillId="0" borderId="42" xfId="0" applyFont="1" applyBorder="1"/>
    <xf numFmtId="0" fontId="3" fillId="0" borderId="0" xfId="0" applyFont="1" applyAlignment="1">
      <alignment horizontal="left"/>
    </xf>
    <xf numFmtId="164" fontId="4" fillId="0" borderId="41" xfId="0" applyNumberFormat="1" applyFont="1" applyBorder="1"/>
    <xf numFmtId="164" fontId="4" fillId="0" borderId="43" xfId="0" applyNumberFormat="1" applyFont="1" applyBorder="1"/>
    <xf numFmtId="164" fontId="4" fillId="0" borderId="44" xfId="0" applyNumberFormat="1" applyFont="1" applyBorder="1"/>
    <xf numFmtId="164" fontId="3" fillId="0" borderId="33" xfId="0" applyNumberFormat="1" applyFont="1" applyBorder="1"/>
    <xf numFmtId="0" fontId="3" fillId="0" borderId="42" xfId="0" applyFont="1" applyBorder="1"/>
    <xf numFmtId="164" fontId="3" fillId="0" borderId="34" xfId="0" applyNumberFormat="1" applyFont="1" applyBorder="1"/>
    <xf numFmtId="164" fontId="3" fillId="0" borderId="32" xfId="0" applyNumberFormat="1" applyFont="1" applyBorder="1"/>
    <xf numFmtId="164" fontId="5" fillId="0" borderId="33" xfId="0" applyNumberFormat="1" applyFont="1" applyBorder="1"/>
    <xf numFmtId="0" fontId="3" fillId="0" borderId="45" xfId="0" applyFont="1" applyBorder="1" applyAlignment="1">
      <alignment horizontal="center"/>
    </xf>
    <xf numFmtId="0" fontId="4" fillId="0" borderId="46" xfId="0" applyFont="1" applyBorder="1"/>
    <xf numFmtId="164" fontId="4" fillId="0" borderId="14" xfId="0" applyNumberFormat="1" applyFont="1" applyBorder="1"/>
    <xf numFmtId="0" fontId="4" fillId="0" borderId="47" xfId="0" applyFont="1" applyBorder="1"/>
    <xf numFmtId="0" fontId="4" fillId="0" borderId="48" xfId="0" applyFont="1" applyBorder="1"/>
    <xf numFmtId="164" fontId="4" fillId="0" borderId="49" xfId="0" applyNumberFormat="1" applyFont="1" applyBorder="1"/>
    <xf numFmtId="164" fontId="4" fillId="0" borderId="40" xfId="0" applyNumberFormat="1" applyFont="1" applyBorder="1"/>
    <xf numFmtId="164" fontId="3" fillId="0" borderId="42" xfId="0" applyNumberFormat="1" applyFont="1" applyBorder="1"/>
    <xf numFmtId="164" fontId="4" fillId="0" borderId="25" xfId="0" applyNumberFormat="1" applyFont="1" applyBorder="1"/>
    <xf numFmtId="0" fontId="3" fillId="0" borderId="50" xfId="0" applyFont="1" applyBorder="1"/>
    <xf numFmtId="164" fontId="3" fillId="0" borderId="51" xfId="0" applyNumberFormat="1" applyFont="1" applyBorder="1"/>
    <xf numFmtId="0" fontId="3" fillId="0" borderId="52" xfId="0" applyFont="1" applyBorder="1"/>
    <xf numFmtId="0" fontId="3" fillId="0" borderId="53" xfId="0" applyFont="1" applyBorder="1"/>
    <xf numFmtId="0" fontId="3" fillId="0" borderId="51" xfId="0" applyFont="1" applyBorder="1"/>
    <xf numFmtId="0" fontId="3" fillId="0" borderId="54" xfId="0" applyFont="1" applyBorder="1"/>
    <xf numFmtId="164" fontId="3" fillId="0" borderId="52" xfId="0" applyNumberFormat="1" applyFont="1" applyBorder="1"/>
    <xf numFmtId="164" fontId="3" fillId="0" borderId="53" xfId="0" applyNumberFormat="1" applyFont="1" applyBorder="1"/>
    <xf numFmtId="164" fontId="7" fillId="0" borderId="33" xfId="1" applyNumberFormat="1" applyFont="1" applyBorder="1" applyAlignment="1">
      <alignment horizontal="right"/>
    </xf>
    <xf numFmtId="164" fontId="7" fillId="0" borderId="34" xfId="1" applyNumberFormat="1" applyFont="1" applyBorder="1" applyAlignment="1">
      <alignment horizontal="right"/>
    </xf>
    <xf numFmtId="164" fontId="7" fillId="0" borderId="32" xfId="1" applyNumberFormat="1" applyFont="1" applyBorder="1" applyAlignment="1">
      <alignment horizontal="right"/>
    </xf>
    <xf numFmtId="0" fontId="1" fillId="0" borderId="0" xfId="2"/>
    <xf numFmtId="0" fontId="5" fillId="0" borderId="10" xfId="2" applyFont="1" applyBorder="1" applyAlignment="1">
      <alignment horizontal="center"/>
    </xf>
    <xf numFmtId="0" fontId="5" fillId="0" borderId="11" xfId="2" applyFont="1" applyBorder="1" applyAlignment="1">
      <alignment horizontal="center"/>
    </xf>
    <xf numFmtId="0" fontId="5" fillId="0" borderId="45" xfId="2" applyFont="1" applyBorder="1" applyAlignment="1">
      <alignment horizontal="center"/>
    </xf>
    <xf numFmtId="0" fontId="5" fillId="0" borderId="12" xfId="2" applyFont="1" applyBorder="1" applyAlignment="1">
      <alignment horizontal="center"/>
    </xf>
    <xf numFmtId="0" fontId="8" fillId="0" borderId="46" xfId="2" applyFont="1" applyBorder="1" applyAlignment="1">
      <alignment horizontal="left"/>
    </xf>
    <xf numFmtId="0" fontId="9" fillId="0" borderId="16" xfId="2" applyFont="1" applyBorder="1" applyAlignment="1">
      <alignment horizontal="center"/>
    </xf>
    <xf numFmtId="0" fontId="9" fillId="0" borderId="17" xfId="2" applyFont="1" applyBorder="1" applyAlignment="1">
      <alignment horizontal="center"/>
    </xf>
    <xf numFmtId="0" fontId="9" fillId="0" borderId="18" xfId="2" applyFont="1" applyBorder="1" applyAlignment="1">
      <alignment horizontal="center"/>
    </xf>
    <xf numFmtId="0" fontId="10" fillId="2" borderId="18" xfId="2" applyFont="1" applyFill="1" applyBorder="1" applyAlignment="1">
      <alignment horizontal="center"/>
    </xf>
    <xf numFmtId="0" fontId="8" fillId="0" borderId="47" xfId="2" applyFont="1" applyBorder="1" applyAlignment="1">
      <alignment horizontal="left"/>
    </xf>
    <xf numFmtId="0" fontId="9" fillId="0" borderId="20" xfId="2" applyFont="1" applyBorder="1" applyAlignment="1">
      <alignment horizontal="center"/>
    </xf>
    <xf numFmtId="0" fontId="9" fillId="0" borderId="21" xfId="2" applyFont="1" applyBorder="1" applyAlignment="1">
      <alignment horizontal="center"/>
    </xf>
    <xf numFmtId="0" fontId="9" fillId="0" borderId="22" xfId="2" applyFont="1" applyBorder="1" applyAlignment="1">
      <alignment horizontal="center"/>
    </xf>
    <xf numFmtId="0" fontId="9" fillId="2" borderId="22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left"/>
    </xf>
    <xf numFmtId="0" fontId="8" fillId="0" borderId="48" xfId="2" applyFont="1" applyBorder="1" applyAlignment="1">
      <alignment horizontal="left"/>
    </xf>
    <xf numFmtId="0" fontId="9" fillId="0" borderId="26" xfId="2" applyFont="1" applyBorder="1" applyAlignment="1">
      <alignment horizontal="center"/>
    </xf>
    <xf numFmtId="0" fontId="9" fillId="0" borderId="27" xfId="2" applyFont="1" applyBorder="1" applyAlignment="1">
      <alignment horizontal="center"/>
    </xf>
    <xf numFmtId="0" fontId="9" fillId="0" borderId="28" xfId="2" applyFont="1" applyBorder="1" applyAlignment="1">
      <alignment horizontal="center"/>
    </xf>
    <xf numFmtId="0" fontId="11" fillId="0" borderId="38" xfId="2" applyFont="1" applyBorder="1" applyAlignment="1">
      <alignment horizontal="center"/>
    </xf>
    <xf numFmtId="0" fontId="5" fillId="0" borderId="32" xfId="2" applyFont="1" applyBorder="1" applyAlignment="1">
      <alignment horizontal="center"/>
    </xf>
    <xf numFmtId="0" fontId="5" fillId="0" borderId="33" xfId="2" applyFont="1" applyBorder="1" applyAlignment="1">
      <alignment horizontal="center"/>
    </xf>
    <xf numFmtId="0" fontId="5" fillId="0" borderId="34" xfId="2" applyFont="1" applyBorder="1" applyAlignment="1">
      <alignment horizontal="center"/>
    </xf>
    <xf numFmtId="0" fontId="11" fillId="0" borderId="0" xfId="2" applyFont="1" applyBorder="1" applyAlignment="1">
      <alignment horizontal="center"/>
    </xf>
    <xf numFmtId="0" fontId="5" fillId="0" borderId="0" xfId="2" applyFont="1" applyBorder="1" applyAlignment="1">
      <alignment horizontal="center"/>
    </xf>
    <xf numFmtId="0" fontId="9" fillId="2" borderId="18" xfId="2" applyFont="1" applyFill="1" applyBorder="1" applyAlignment="1">
      <alignment horizontal="center"/>
    </xf>
    <xf numFmtId="0" fontId="1" fillId="0" borderId="0" xfId="2" applyBorder="1"/>
    <xf numFmtId="1" fontId="9" fillId="0" borderId="16" xfId="2" applyNumberFormat="1" applyFont="1" applyBorder="1" applyAlignment="1">
      <alignment horizontal="center"/>
    </xf>
    <xf numFmtId="1" fontId="9" fillId="0" borderId="17" xfId="2" applyNumberFormat="1" applyFont="1" applyBorder="1" applyAlignment="1">
      <alignment horizontal="center"/>
    </xf>
    <xf numFmtId="1" fontId="9" fillId="0" borderId="18" xfId="2" applyNumberFormat="1" applyFont="1" applyBorder="1" applyAlignment="1">
      <alignment horizontal="center"/>
    </xf>
    <xf numFmtId="1" fontId="9" fillId="0" borderId="20" xfId="2" applyNumberFormat="1" applyFont="1" applyBorder="1" applyAlignment="1">
      <alignment horizontal="center"/>
    </xf>
    <xf numFmtId="1" fontId="9" fillId="0" borderId="22" xfId="2" applyNumberFormat="1" applyFont="1" applyBorder="1" applyAlignment="1">
      <alignment horizontal="center"/>
    </xf>
    <xf numFmtId="1" fontId="9" fillId="0" borderId="21" xfId="2" applyNumberFormat="1" applyFont="1" applyBorder="1" applyAlignment="1">
      <alignment horizontal="center"/>
    </xf>
    <xf numFmtId="1" fontId="9" fillId="0" borderId="26" xfId="2" applyNumberFormat="1" applyFont="1" applyBorder="1" applyAlignment="1">
      <alignment horizontal="center"/>
    </xf>
    <xf numFmtId="1" fontId="9" fillId="0" borderId="28" xfId="2" applyNumberFormat="1" applyFont="1" applyBorder="1" applyAlignment="1">
      <alignment horizontal="center"/>
    </xf>
    <xf numFmtId="1" fontId="9" fillId="0" borderId="27" xfId="2" applyNumberFormat="1" applyFont="1" applyBorder="1" applyAlignment="1">
      <alignment horizontal="center"/>
    </xf>
    <xf numFmtId="1" fontId="5" fillId="0" borderId="32" xfId="2" applyNumberFormat="1" applyFont="1" applyBorder="1" applyAlignment="1">
      <alignment horizontal="center"/>
    </xf>
    <xf numFmtId="1" fontId="5" fillId="0" borderId="33" xfId="2" applyNumberFormat="1" applyFont="1" applyBorder="1" applyAlignment="1">
      <alignment horizontal="center"/>
    </xf>
    <xf numFmtId="1" fontId="5" fillId="0" borderId="34" xfId="2" applyNumberFormat="1" applyFont="1" applyBorder="1" applyAlignment="1">
      <alignment horizontal="center"/>
    </xf>
    <xf numFmtId="1" fontId="5" fillId="0" borderId="0" xfId="2" applyNumberFormat="1" applyFont="1" applyBorder="1" applyAlignment="1">
      <alignment horizontal="center"/>
    </xf>
    <xf numFmtId="0" fontId="5" fillId="0" borderId="13" xfId="2" applyFont="1" applyBorder="1" applyAlignment="1">
      <alignment horizontal="center"/>
    </xf>
    <xf numFmtId="0" fontId="8" fillId="0" borderId="14" xfId="2" applyFont="1" applyBorder="1" applyAlignment="1">
      <alignment horizontal="left"/>
    </xf>
    <xf numFmtId="0" fontId="8" fillId="0" borderId="19" xfId="2" applyFont="1" applyBorder="1" applyAlignment="1">
      <alignment horizontal="left"/>
    </xf>
    <xf numFmtId="0" fontId="8" fillId="0" borderId="19" xfId="2" applyFont="1" applyFill="1" applyBorder="1" applyAlignment="1">
      <alignment horizontal="left"/>
    </xf>
    <xf numFmtId="0" fontId="8" fillId="0" borderId="25" xfId="2" applyFont="1" applyBorder="1" applyAlignment="1">
      <alignment horizontal="left"/>
    </xf>
    <xf numFmtId="0" fontId="11" fillId="0" borderId="31" xfId="2" applyFont="1" applyBorder="1" applyAlignment="1">
      <alignment horizontal="center"/>
    </xf>
    <xf numFmtId="0" fontId="5" fillId="0" borderId="35" xfId="2" applyFont="1" applyBorder="1" applyAlignment="1">
      <alignment horizontal="center"/>
    </xf>
    <xf numFmtId="0" fontId="9" fillId="0" borderId="41" xfId="2" applyFont="1" applyBorder="1" applyAlignment="1">
      <alignment horizontal="center"/>
    </xf>
    <xf numFmtId="0" fontId="9" fillId="0" borderId="23" xfId="2" applyFont="1" applyBorder="1" applyAlignment="1">
      <alignment horizontal="center"/>
    </xf>
    <xf numFmtId="0" fontId="9" fillId="0" borderId="30" xfId="2" applyFont="1" applyBorder="1" applyAlignment="1">
      <alignment horizontal="center"/>
    </xf>
    <xf numFmtId="1" fontId="9" fillId="0" borderId="14" xfId="2" applyNumberFormat="1" applyFont="1" applyBorder="1" applyAlignment="1">
      <alignment horizontal="center"/>
    </xf>
    <xf numFmtId="0" fontId="8" fillId="0" borderId="57" xfId="2" applyFont="1" applyBorder="1" applyAlignment="1">
      <alignment horizontal="left"/>
    </xf>
    <xf numFmtId="1" fontId="9" fillId="0" borderId="10" xfId="2" applyNumberFormat="1" applyFont="1" applyBorder="1" applyAlignment="1">
      <alignment horizontal="center"/>
    </xf>
    <xf numFmtId="1" fontId="9" fillId="0" borderId="58" xfId="2" applyNumberFormat="1" applyFont="1" applyBorder="1" applyAlignment="1">
      <alignment horizontal="center"/>
    </xf>
    <xf numFmtId="1" fontId="9" fillId="0" borderId="59" xfId="2" applyNumberFormat="1" applyFont="1" applyBorder="1" applyAlignment="1">
      <alignment horizontal="center"/>
    </xf>
    <xf numFmtId="1" fontId="9" fillId="0" borderId="60" xfId="2" applyNumberFormat="1" applyFont="1" applyBorder="1" applyAlignment="1">
      <alignment horizontal="center"/>
    </xf>
    <xf numFmtId="1" fontId="9" fillId="0" borderId="12" xfId="2" applyNumberFormat="1" applyFont="1" applyBorder="1" applyAlignment="1">
      <alignment horizontal="center"/>
    </xf>
    <xf numFmtId="1" fontId="9" fillId="0" borderId="11" xfId="2" applyNumberFormat="1" applyFont="1" applyBorder="1" applyAlignment="1">
      <alignment horizontal="center"/>
    </xf>
    <xf numFmtId="1" fontId="9" fillId="0" borderId="61" xfId="2" applyNumberFormat="1" applyFont="1" applyBorder="1" applyAlignment="1">
      <alignment horizontal="center"/>
    </xf>
    <xf numFmtId="0" fontId="8" fillId="0" borderId="0" xfId="2" applyFont="1" applyBorder="1" applyAlignment="1">
      <alignment horizontal="left"/>
    </xf>
    <xf numFmtId="1" fontId="9" fillId="0" borderId="0" xfId="2" applyNumberFormat="1" applyFont="1" applyBorder="1"/>
    <xf numFmtId="0" fontId="8" fillId="0" borderId="63" xfId="2" applyFont="1" applyBorder="1" applyAlignment="1">
      <alignment horizontal="left"/>
    </xf>
    <xf numFmtId="1" fontId="9" fillId="0" borderId="41" xfId="2" applyNumberFormat="1" applyFont="1" applyBorder="1" applyAlignment="1">
      <alignment horizontal="center"/>
    </xf>
    <xf numFmtId="1" fontId="9" fillId="0" borderId="54" xfId="2" applyNumberFormat="1" applyFont="1" applyBorder="1" applyAlignment="1">
      <alignment horizontal="center"/>
    </xf>
    <xf numFmtId="0" fontId="8" fillId="0" borderId="64" xfId="2" applyFont="1" applyBorder="1" applyAlignment="1">
      <alignment horizontal="left"/>
    </xf>
    <xf numFmtId="1" fontId="9" fillId="0" borderId="43" xfId="2" applyNumberFormat="1" applyFont="1" applyBorder="1" applyAlignment="1">
      <alignment horizontal="center"/>
    </xf>
    <xf numFmtId="0" fontId="8" fillId="0" borderId="65" xfId="2" applyFont="1" applyBorder="1" applyAlignment="1">
      <alignment horizontal="left"/>
    </xf>
    <xf numFmtId="1" fontId="9" fillId="0" borderId="39" xfId="2" applyNumberFormat="1" applyFont="1" applyBorder="1" applyAlignment="1">
      <alignment horizontal="center"/>
    </xf>
    <xf numFmtId="1" fontId="9" fillId="0" borderId="44" xfId="2" applyNumberFormat="1" applyFont="1" applyBorder="1" applyAlignment="1">
      <alignment horizontal="center"/>
    </xf>
    <xf numFmtId="1" fontId="9" fillId="0" borderId="49" xfId="2" applyNumberFormat="1" applyFont="1" applyBorder="1" applyAlignment="1">
      <alignment horizontal="center"/>
    </xf>
    <xf numFmtId="1" fontId="9" fillId="0" borderId="40" xfId="2" applyNumberFormat="1" applyFont="1" applyBorder="1" applyAlignment="1">
      <alignment horizontal="center"/>
    </xf>
    <xf numFmtId="0" fontId="11" fillId="0" borderId="31" xfId="2" applyFont="1" applyBorder="1" applyAlignment="1">
      <alignment horizontal="left"/>
    </xf>
    <xf numFmtId="1" fontId="5" fillId="0" borderId="35" xfId="2" applyNumberFormat="1" applyFont="1" applyBorder="1" applyAlignment="1">
      <alignment horizontal="center"/>
    </xf>
    <xf numFmtId="1" fontId="5" fillId="0" borderId="42" xfId="2" applyNumberFormat="1" applyFont="1" applyBorder="1" applyAlignment="1">
      <alignment horizontal="center"/>
    </xf>
    <xf numFmtId="0" fontId="8" fillId="0" borderId="64" xfId="2" applyFont="1" applyFill="1" applyBorder="1" applyAlignment="1">
      <alignment horizontal="left"/>
    </xf>
    <xf numFmtId="1" fontId="9" fillId="0" borderId="15" xfId="2" applyNumberFormat="1" applyFont="1" applyBorder="1" applyAlignment="1">
      <alignment horizontal="center"/>
    </xf>
    <xf numFmtId="1" fontId="9" fillId="0" borderId="7" xfId="2" applyNumberFormat="1" applyFont="1" applyBorder="1" applyAlignment="1">
      <alignment horizontal="center"/>
    </xf>
    <xf numFmtId="1" fontId="9" fillId="0" borderId="8" xfId="2" applyNumberFormat="1" applyFont="1" applyBorder="1" applyAlignment="1">
      <alignment horizontal="center"/>
    </xf>
    <xf numFmtId="1" fontId="9" fillId="0" borderId="19" xfId="2" applyNumberFormat="1" applyFont="1" applyBorder="1" applyAlignment="1">
      <alignment horizontal="center"/>
    </xf>
    <xf numFmtId="1" fontId="9" fillId="0" borderId="25" xfId="2" applyNumberFormat="1" applyFont="1" applyBorder="1" applyAlignment="1">
      <alignment horizontal="center"/>
    </xf>
    <xf numFmtId="1" fontId="5" fillId="0" borderId="32" xfId="2" applyNumberFormat="1" applyFont="1" applyBorder="1"/>
    <xf numFmtId="1" fontId="5" fillId="0" borderId="33" xfId="2" applyNumberFormat="1" applyFont="1" applyBorder="1"/>
    <xf numFmtId="1" fontId="5" fillId="0" borderId="34" xfId="2" applyNumberFormat="1" applyFont="1" applyBorder="1"/>
    <xf numFmtId="1" fontId="5" fillId="0" borderId="35" xfId="2" applyNumberFormat="1" applyFont="1" applyBorder="1"/>
    <xf numFmtId="1" fontId="5" fillId="0" borderId="42" xfId="2" applyNumberFormat="1" applyFont="1" applyBorder="1"/>
    <xf numFmtId="0" fontId="12" fillId="0" borderId="0" xfId="2" applyFont="1" applyBorder="1" applyAlignment="1">
      <alignment horizontal="left"/>
    </xf>
    <xf numFmtId="1" fontId="2" fillId="0" borderId="0" xfId="2" applyNumberFormat="1" applyFont="1" applyBorder="1"/>
    <xf numFmtId="0" fontId="13" fillId="0" borderId="0" xfId="2" applyFont="1" applyFill="1" applyBorder="1" applyAlignment="1">
      <alignment horizontal="left"/>
    </xf>
    <xf numFmtId="0" fontId="14" fillId="0" borderId="0" xfId="2" applyFont="1"/>
    <xf numFmtId="0" fontId="0" fillId="0" borderId="0" xfId="2" applyFont="1"/>
    <xf numFmtId="0" fontId="5" fillId="0" borderId="0" xfId="2" applyFont="1" applyAlignment="1">
      <alignment horizontal="left"/>
    </xf>
    <xf numFmtId="0" fontId="9" fillId="0" borderId="14" xfId="2" applyFont="1" applyBorder="1" applyAlignment="1">
      <alignment horizontal="center"/>
    </xf>
    <xf numFmtId="0" fontId="9" fillId="0" borderId="18" xfId="2" applyFont="1" applyBorder="1"/>
    <xf numFmtId="0" fontId="9" fillId="0" borderId="19" xfId="2" applyFont="1" applyBorder="1" applyAlignment="1">
      <alignment horizontal="center"/>
    </xf>
    <xf numFmtId="0" fontId="9" fillId="0" borderId="22" xfId="2" applyFont="1" applyBorder="1"/>
    <xf numFmtId="0" fontId="9" fillId="0" borderId="25" xfId="2" applyFont="1" applyBorder="1" applyAlignment="1">
      <alignment horizontal="center"/>
    </xf>
    <xf numFmtId="0" fontId="9" fillId="0" borderId="28" xfId="2" applyFont="1" applyBorder="1"/>
    <xf numFmtId="0" fontId="9" fillId="0" borderId="17" xfId="2" applyFont="1" applyBorder="1"/>
    <xf numFmtId="0" fontId="9" fillId="0" borderId="21" xfId="2" applyFont="1" applyBorder="1"/>
    <xf numFmtId="0" fontId="8" fillId="0" borderId="37" xfId="2" applyFont="1" applyBorder="1" applyAlignment="1">
      <alignment horizontal="left"/>
    </xf>
    <xf numFmtId="0" fontId="9" fillId="0" borderId="60" xfId="2" applyFont="1" applyBorder="1" applyAlignment="1">
      <alignment horizontal="center"/>
    </xf>
    <xf numFmtId="0" fontId="9" fillId="0" borderId="61" xfId="2" applyFont="1" applyBorder="1" applyAlignment="1">
      <alignment horizontal="center"/>
    </xf>
    <xf numFmtId="0" fontId="9" fillId="0" borderId="59" xfId="2" applyFont="1" applyBorder="1" applyAlignment="1">
      <alignment horizontal="center"/>
    </xf>
    <xf numFmtId="0" fontId="9" fillId="0" borderId="58" xfId="2" applyFont="1" applyBorder="1"/>
    <xf numFmtId="0" fontId="9" fillId="0" borderId="66" xfId="2" applyFont="1" applyBorder="1" applyAlignment="1">
      <alignment horizontal="center"/>
    </xf>
    <xf numFmtId="0" fontId="9" fillId="0" borderId="58" xfId="2" applyFont="1" applyBorder="1" applyAlignment="1">
      <alignment horizontal="center"/>
    </xf>
    <xf numFmtId="0" fontId="5" fillId="0" borderId="42" xfId="2" applyFont="1" applyBorder="1" applyAlignment="1">
      <alignment horizontal="center"/>
    </xf>
    <xf numFmtId="0" fontId="9" fillId="0" borderId="33" xfId="2" applyFont="1" applyBorder="1"/>
    <xf numFmtId="1" fontId="5" fillId="0" borderId="67" xfId="2" applyNumberFormat="1" applyFont="1" applyBorder="1" applyAlignment="1">
      <alignment horizontal="center"/>
    </xf>
    <xf numFmtId="0" fontId="15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5" fillId="0" borderId="0" xfId="2" applyFont="1" applyBorder="1" applyAlignment="1">
      <alignment horizontal="left"/>
    </xf>
    <xf numFmtId="1" fontId="9" fillId="0" borderId="13" xfId="2" applyNumberFormat="1" applyFont="1" applyBorder="1" applyAlignment="1">
      <alignment horizontal="center"/>
    </xf>
    <xf numFmtId="0" fontId="11" fillId="0" borderId="37" xfId="2" applyFont="1" applyBorder="1" applyAlignment="1">
      <alignment horizontal="center"/>
    </xf>
    <xf numFmtId="1" fontId="5" fillId="0" borderId="60" xfId="2" applyNumberFormat="1" applyFont="1" applyBorder="1" applyAlignment="1">
      <alignment horizontal="center"/>
    </xf>
    <xf numFmtId="1" fontId="5" fillId="0" borderId="58" xfId="2" applyNumberFormat="1" applyFont="1" applyBorder="1" applyAlignment="1">
      <alignment horizontal="center"/>
    </xf>
    <xf numFmtId="1" fontId="5" fillId="0" borderId="61" xfId="2" applyNumberFormat="1" applyFont="1" applyBorder="1" applyAlignment="1">
      <alignment horizontal="center"/>
    </xf>
    <xf numFmtId="1" fontId="5" fillId="0" borderId="66" xfId="2" applyNumberFormat="1" applyFont="1" applyBorder="1" applyAlignment="1">
      <alignment horizontal="center"/>
    </xf>
    <xf numFmtId="1" fontId="16" fillId="0" borderId="0" xfId="2" applyNumberFormat="1" applyFont="1" applyBorder="1" applyAlignment="1">
      <alignment horizontal="center"/>
    </xf>
    <xf numFmtId="0" fontId="9" fillId="0" borderId="8" xfId="2" applyFont="1" applyBorder="1" applyAlignment="1">
      <alignment horizontal="center"/>
    </xf>
    <xf numFmtId="0" fontId="17" fillId="0" borderId="10" xfId="2" applyFont="1" applyBorder="1" applyAlignment="1">
      <alignment horizontal="center"/>
    </xf>
    <xf numFmtId="0" fontId="17" fillId="0" borderId="11" xfId="2" applyFont="1" applyBorder="1" applyAlignment="1">
      <alignment horizontal="center"/>
    </xf>
    <xf numFmtId="0" fontId="17" fillId="0" borderId="12" xfId="2" applyFont="1" applyBorder="1" applyAlignment="1">
      <alignment horizontal="center"/>
    </xf>
    <xf numFmtId="0" fontId="17" fillId="0" borderId="13" xfId="2" applyFont="1" applyBorder="1" applyAlignment="1">
      <alignment horizontal="center"/>
    </xf>
    <xf numFmtId="0" fontId="11" fillId="0" borderId="38" xfId="2" applyFont="1" applyBorder="1" applyAlignment="1">
      <alignment horizontal="left"/>
    </xf>
    <xf numFmtId="1" fontId="9" fillId="0" borderId="30" xfId="2" applyNumberFormat="1" applyFont="1" applyBorder="1" applyAlignment="1">
      <alignment horizontal="center"/>
    </xf>
    <xf numFmtId="1" fontId="2" fillId="0" borderId="32" xfId="2" applyNumberFormat="1" applyFont="1" applyBorder="1"/>
    <xf numFmtId="0" fontId="18" fillId="0" borderId="0" xfId="2" applyFont="1" applyBorder="1" applyAlignment="1">
      <alignment horizontal="center"/>
    </xf>
    <xf numFmtId="0" fontId="8" fillId="0" borderId="68" xfId="2" applyFont="1" applyBorder="1" applyAlignment="1">
      <alignment horizontal="left"/>
    </xf>
    <xf numFmtId="0" fontId="9" fillId="0" borderId="69" xfId="2" applyFont="1" applyBorder="1" applyAlignment="1">
      <alignment horizontal="center"/>
    </xf>
    <xf numFmtId="0" fontId="9" fillId="0" borderId="70" xfId="2" applyFont="1" applyBorder="1" applyAlignment="1">
      <alignment horizontal="center"/>
    </xf>
    <xf numFmtId="0" fontId="9" fillId="0" borderId="71" xfId="2" applyFont="1" applyBorder="1" applyAlignment="1">
      <alignment horizontal="center"/>
    </xf>
    <xf numFmtId="0" fontId="5" fillId="0" borderId="60" xfId="2" applyFont="1" applyBorder="1" applyAlignment="1">
      <alignment horizontal="center"/>
    </xf>
    <xf numFmtId="0" fontId="5" fillId="0" borderId="58" xfId="2" applyFont="1" applyBorder="1" applyAlignment="1">
      <alignment horizontal="center"/>
    </xf>
    <xf numFmtId="0" fontId="5" fillId="0" borderId="61" xfId="2" applyFont="1" applyBorder="1" applyAlignment="1">
      <alignment horizontal="center"/>
    </xf>
    <xf numFmtId="0" fontId="5" fillId="0" borderId="20" xfId="2" applyFont="1" applyBorder="1" applyAlignment="1">
      <alignment horizontal="center"/>
    </xf>
    <xf numFmtId="0" fontId="5" fillId="0" borderId="21" xfId="2" applyFont="1" applyBorder="1" applyAlignment="1">
      <alignment horizontal="center"/>
    </xf>
    <xf numFmtId="0" fontId="5" fillId="0" borderId="22" xfId="2" applyFont="1" applyBorder="1" applyAlignment="1">
      <alignment horizontal="center"/>
    </xf>
    <xf numFmtId="1" fontId="9" fillId="0" borderId="69" xfId="2" applyNumberFormat="1" applyFont="1" applyBorder="1" applyAlignment="1">
      <alignment horizontal="center"/>
    </xf>
    <xf numFmtId="1" fontId="9" fillId="0" borderId="70" xfId="2" applyNumberFormat="1" applyFont="1" applyBorder="1" applyAlignment="1">
      <alignment horizontal="center"/>
    </xf>
    <xf numFmtId="1" fontId="9" fillId="0" borderId="71" xfId="2" applyNumberFormat="1" applyFont="1" applyBorder="1" applyAlignment="1">
      <alignment horizontal="center"/>
    </xf>
    <xf numFmtId="1" fontId="9" fillId="0" borderId="72" xfId="2" applyNumberFormat="1" applyFont="1" applyBorder="1" applyAlignment="1">
      <alignment horizontal="center"/>
    </xf>
    <xf numFmtId="1" fontId="9" fillId="0" borderId="16" xfId="2" applyNumberFormat="1" applyFont="1" applyBorder="1"/>
    <xf numFmtId="1" fontId="9" fillId="0" borderId="17" xfId="2" applyNumberFormat="1" applyFont="1" applyBorder="1"/>
    <xf numFmtId="1" fontId="9" fillId="0" borderId="18" xfId="2" applyNumberFormat="1" applyFont="1" applyBorder="1"/>
    <xf numFmtId="1" fontId="9" fillId="0" borderId="41" xfId="2" applyNumberFormat="1" applyFont="1" applyBorder="1"/>
    <xf numFmtId="1" fontId="9" fillId="0" borderId="20" xfId="2" applyNumberFormat="1" applyFont="1" applyBorder="1"/>
    <xf numFmtId="1" fontId="9" fillId="0" borderId="22" xfId="2" applyNumberFormat="1" applyFont="1" applyBorder="1"/>
    <xf numFmtId="1" fontId="9" fillId="0" borderId="21" xfId="2" applyNumberFormat="1" applyFont="1" applyBorder="1"/>
    <xf numFmtId="1" fontId="9" fillId="0" borderId="26" xfId="2" applyNumberFormat="1" applyFont="1" applyBorder="1"/>
    <xf numFmtId="1" fontId="9" fillId="0" borderId="28" xfId="2" applyNumberFormat="1" applyFont="1" applyBorder="1"/>
    <xf numFmtId="1" fontId="9" fillId="0" borderId="27" xfId="2" applyNumberFormat="1" applyFont="1" applyBorder="1"/>
    <xf numFmtId="0" fontId="3" fillId="0" borderId="0" xfId="2" applyFont="1" applyAlignment="1">
      <alignment horizontal="center"/>
    </xf>
    <xf numFmtId="1" fontId="9" fillId="0" borderId="23" xfId="2" applyNumberFormat="1" applyFont="1" applyBorder="1" applyAlignment="1">
      <alignment horizontal="center"/>
    </xf>
    <xf numFmtId="0" fontId="19" fillId="0" borderId="0" xfId="2" applyFont="1" applyBorder="1" applyAlignment="1">
      <alignment horizontal="left"/>
    </xf>
    <xf numFmtId="1" fontId="1" fillId="0" borderId="0" xfId="2" applyNumberFormat="1" applyFont="1" applyBorder="1"/>
    <xf numFmtId="0" fontId="1" fillId="0" borderId="0" xfId="2" applyFont="1" applyBorder="1"/>
    <xf numFmtId="0" fontId="9" fillId="0" borderId="10" xfId="2" applyFont="1" applyBorder="1" applyAlignment="1">
      <alignment horizontal="center"/>
    </xf>
    <xf numFmtId="0" fontId="9" fillId="0" borderId="11" xfId="2" applyFont="1" applyBorder="1" applyAlignment="1">
      <alignment horizontal="center"/>
    </xf>
    <xf numFmtId="0" fontId="9" fillId="0" borderId="12" xfId="2" applyFont="1" applyBorder="1" applyAlignment="1">
      <alignment horizontal="center"/>
    </xf>
    <xf numFmtId="1" fontId="9" fillId="0" borderId="63" xfId="2" applyNumberFormat="1" applyFont="1" applyBorder="1" applyAlignment="1">
      <alignment horizontal="center"/>
    </xf>
    <xf numFmtId="1" fontId="9" fillId="0" borderId="73" xfId="2" applyNumberFormat="1" applyFont="1" applyBorder="1" applyAlignment="1">
      <alignment horizontal="center"/>
    </xf>
    <xf numFmtId="1" fontId="9" fillId="0" borderId="24" xfId="2" applyNumberFormat="1" applyFont="1" applyBorder="1" applyAlignment="1">
      <alignment horizontal="center"/>
    </xf>
    <xf numFmtId="1" fontId="9" fillId="0" borderId="0" xfId="2" applyNumberFormat="1" applyFont="1" applyBorder="1" applyAlignment="1">
      <alignment horizontal="center"/>
    </xf>
    <xf numFmtId="0" fontId="20" fillId="0" borderId="0" xfId="2" applyFont="1" applyBorder="1" applyAlignment="1">
      <alignment horizontal="left"/>
    </xf>
    <xf numFmtId="0" fontId="18" fillId="0" borderId="0" xfId="2" applyFont="1" applyBorder="1"/>
    <xf numFmtId="0" fontId="8" fillId="0" borderId="55" xfId="2" applyFont="1" applyBorder="1" applyAlignment="1">
      <alignment horizontal="left"/>
    </xf>
    <xf numFmtId="1" fontId="9" fillId="0" borderId="9" xfId="2" applyNumberFormat="1" applyFont="1" applyBorder="1" applyAlignment="1">
      <alignment horizontal="center"/>
    </xf>
    <xf numFmtId="1" fontId="9" fillId="0" borderId="45" xfId="2" applyNumberFormat="1" applyFont="1" applyBorder="1" applyAlignment="1">
      <alignment horizontal="center"/>
    </xf>
    <xf numFmtId="1" fontId="5" fillId="0" borderId="31" xfId="2" applyNumberFormat="1" applyFont="1" applyBorder="1" applyAlignment="1">
      <alignment horizontal="center"/>
    </xf>
    <xf numFmtId="1" fontId="9" fillId="0" borderId="55" xfId="2" applyNumberFormat="1" applyFont="1" applyBorder="1" applyAlignment="1">
      <alignment horizontal="center"/>
    </xf>
    <xf numFmtId="0" fontId="8" fillId="0" borderId="56" xfId="2" applyFont="1" applyBorder="1" applyAlignment="1">
      <alignment horizontal="left"/>
    </xf>
    <xf numFmtId="1" fontId="9" fillId="0" borderId="3" xfId="2" applyNumberFormat="1" applyFont="1" applyBorder="1" applyAlignment="1">
      <alignment horizontal="center"/>
    </xf>
    <xf numFmtId="1" fontId="9" fillId="0" borderId="62" xfId="2" applyNumberFormat="1" applyFont="1" applyBorder="1" applyAlignment="1">
      <alignment horizontal="center"/>
    </xf>
    <xf numFmtId="0" fontId="11" fillId="0" borderId="9" xfId="2" applyFont="1" applyBorder="1" applyAlignment="1">
      <alignment horizontal="center"/>
    </xf>
    <xf numFmtId="0" fontId="5" fillId="0" borderId="66" xfId="2" applyFont="1" applyBorder="1" applyAlignment="1">
      <alignment horizontal="center"/>
    </xf>
    <xf numFmtId="0" fontId="9" fillId="0" borderId="16" xfId="2" applyFont="1" applyFill="1" applyBorder="1" applyAlignment="1">
      <alignment horizontal="center"/>
    </xf>
    <xf numFmtId="0" fontId="9" fillId="0" borderId="17" xfId="2" applyFont="1" applyFill="1" applyBorder="1" applyAlignment="1">
      <alignment horizontal="center"/>
    </xf>
    <xf numFmtId="0" fontId="9" fillId="0" borderId="18" xfId="2" applyFont="1" applyFill="1" applyBorder="1" applyAlignment="1">
      <alignment horizontal="center"/>
    </xf>
    <xf numFmtId="0" fontId="8" fillId="0" borderId="18" xfId="2" applyFont="1" applyFill="1" applyBorder="1" applyAlignment="1">
      <alignment horizontal="center"/>
    </xf>
    <xf numFmtId="1" fontId="5" fillId="0" borderId="74" xfId="2" applyNumberFormat="1" applyFont="1" applyBorder="1" applyAlignment="1">
      <alignment horizontal="center"/>
    </xf>
    <xf numFmtId="1" fontId="9" fillId="0" borderId="66" xfId="2" applyNumberFormat="1" applyFont="1" applyBorder="1" applyAlignment="1">
      <alignment horizontal="center"/>
    </xf>
    <xf numFmtId="0" fontId="21" fillId="0" borderId="38" xfId="2" applyFont="1" applyBorder="1" applyAlignment="1">
      <alignment horizontal="left"/>
    </xf>
    <xf numFmtId="1" fontId="22" fillId="0" borderId="31" xfId="2" applyNumberFormat="1" applyFont="1" applyBorder="1" applyAlignment="1">
      <alignment horizontal="center"/>
    </xf>
    <xf numFmtId="1" fontId="22" fillId="0" borderId="33" xfId="2" applyNumberFormat="1" applyFont="1" applyBorder="1" applyAlignment="1">
      <alignment horizontal="center"/>
    </xf>
    <xf numFmtId="1" fontId="22" fillId="0" borderId="34" xfId="2" applyNumberFormat="1" applyFont="1" applyBorder="1" applyAlignment="1">
      <alignment horizontal="center"/>
    </xf>
    <xf numFmtId="1" fontId="22" fillId="0" borderId="42" xfId="2" applyNumberFormat="1" applyFont="1" applyBorder="1" applyAlignment="1">
      <alignment horizontal="center"/>
    </xf>
    <xf numFmtId="1" fontId="9" fillId="0" borderId="75" xfId="2" applyNumberFormat="1" applyFont="1" applyBorder="1" applyAlignment="1">
      <alignment horizontal="center"/>
    </xf>
    <xf numFmtId="1" fontId="9" fillId="0" borderId="29" xfId="2" applyNumberFormat="1" applyFont="1" applyBorder="1" applyAlignment="1">
      <alignment horizontal="center"/>
    </xf>
    <xf numFmtId="0" fontId="5" fillId="0" borderId="74" xfId="2" applyFont="1" applyBorder="1" applyAlignment="1">
      <alignment horizontal="center"/>
    </xf>
    <xf numFmtId="1" fontId="5" fillId="0" borderId="76" xfId="2" applyNumberFormat="1" applyFont="1" applyBorder="1" applyAlignment="1">
      <alignment horizontal="center"/>
    </xf>
    <xf numFmtId="0" fontId="8" fillId="0" borderId="57" xfId="2" applyFont="1" applyBorder="1" applyAlignment="1">
      <alignment horizontal="center"/>
    </xf>
    <xf numFmtId="1" fontId="1" fillId="0" borderId="0" xfId="2" applyNumberFormat="1"/>
    <xf numFmtId="0" fontId="21" fillId="0" borderId="31" xfId="2" applyFont="1" applyBorder="1" applyAlignment="1">
      <alignment horizontal="left"/>
    </xf>
    <xf numFmtId="0" fontId="11" fillId="0" borderId="0" xfId="2" applyFont="1" applyBorder="1" applyAlignment="1">
      <alignment horizontal="left"/>
    </xf>
    <xf numFmtId="0" fontId="5" fillId="0" borderId="0" xfId="2" applyFont="1" applyAlignment="1">
      <alignment horizontal="center"/>
    </xf>
    <xf numFmtId="0" fontId="8" fillId="0" borderId="63" xfId="2" applyFont="1" applyBorder="1" applyAlignment="1">
      <alignment horizontal="center"/>
    </xf>
    <xf numFmtId="0" fontId="8" fillId="0" borderId="64" xfId="2" applyFont="1" applyBorder="1" applyAlignment="1">
      <alignment horizontal="center"/>
    </xf>
    <xf numFmtId="0" fontId="8" fillId="0" borderId="64" xfId="2" applyFont="1" applyFill="1" applyBorder="1" applyAlignment="1">
      <alignment horizontal="center"/>
    </xf>
    <xf numFmtId="1" fontId="9" fillId="0" borderId="64" xfId="2" applyNumberFormat="1" applyFont="1" applyBorder="1" applyAlignment="1">
      <alignment horizontal="center"/>
    </xf>
    <xf numFmtId="0" fontId="9" fillId="0" borderId="0" xfId="2" applyFont="1"/>
    <xf numFmtId="1" fontId="5" fillId="0" borderId="59" xfId="2" applyNumberFormat="1" applyFont="1" applyBorder="1" applyAlignment="1">
      <alignment horizontal="center"/>
    </xf>
    <xf numFmtId="0" fontId="5" fillId="0" borderId="0" xfId="2" applyFont="1"/>
    <xf numFmtId="1" fontId="9" fillId="0" borderId="32" xfId="2" applyNumberFormat="1" applyFont="1" applyBorder="1" applyAlignment="1">
      <alignment horizontal="center"/>
    </xf>
    <xf numFmtId="0" fontId="8" fillId="2" borderId="18" xfId="2" applyFont="1" applyFill="1" applyBorder="1" applyAlignment="1">
      <alignment horizontal="center"/>
    </xf>
    <xf numFmtId="0" fontId="12" fillId="0" borderId="38" xfId="2" applyFont="1" applyBorder="1" applyAlignment="1">
      <alignment horizontal="left"/>
    </xf>
    <xf numFmtId="1" fontId="2" fillId="0" borderId="35" xfId="2" applyNumberFormat="1" applyFont="1" applyBorder="1"/>
    <xf numFmtId="1" fontId="2" fillId="0" borderId="33" xfId="2" applyNumberFormat="1" applyFont="1" applyBorder="1"/>
    <xf numFmtId="1" fontId="2" fillId="0" borderId="34" xfId="2" applyNumberFormat="1" applyFont="1" applyBorder="1"/>
    <xf numFmtId="0" fontId="6" fillId="0" borderId="0" xfId="1"/>
    <xf numFmtId="0" fontId="23" fillId="0" borderId="49" xfId="1" applyFont="1" applyBorder="1" applyAlignment="1">
      <alignment horizontal="center" vertical="center"/>
    </xf>
    <xf numFmtId="0" fontId="23" fillId="0" borderId="0" xfId="1" applyFont="1" applyBorder="1" applyAlignment="1">
      <alignment horizontal="center" vertical="center"/>
    </xf>
    <xf numFmtId="0" fontId="24" fillId="0" borderId="0" xfId="1" applyFont="1"/>
    <xf numFmtId="0" fontId="7" fillId="0" borderId="10" xfId="1" applyFont="1" applyBorder="1" applyAlignment="1">
      <alignment horizontal="center"/>
    </xf>
    <xf numFmtId="0" fontId="7" fillId="0" borderId="11" xfId="1" applyFont="1" applyBorder="1" applyAlignment="1">
      <alignment horizontal="center"/>
    </xf>
    <xf numFmtId="0" fontId="7" fillId="0" borderId="12" xfId="1" applyFont="1" applyBorder="1" applyAlignment="1">
      <alignment horizontal="center"/>
    </xf>
    <xf numFmtId="0" fontId="24" fillId="0" borderId="46" xfId="1" applyFont="1" applyBorder="1" applyAlignment="1">
      <alignment horizontal="center"/>
    </xf>
    <xf numFmtId="0" fontId="24" fillId="0" borderId="16" xfId="1" applyFont="1" applyBorder="1" applyAlignment="1">
      <alignment horizontal="right"/>
    </xf>
    <xf numFmtId="0" fontId="24" fillId="0" borderId="17" xfId="1" applyFont="1" applyBorder="1" applyAlignment="1">
      <alignment horizontal="center"/>
    </xf>
    <xf numFmtId="0" fontId="24" fillId="0" borderId="18" xfId="1" applyFont="1" applyBorder="1"/>
    <xf numFmtId="0" fontId="24" fillId="0" borderId="16" xfId="1" applyFont="1" applyBorder="1"/>
    <xf numFmtId="0" fontId="24" fillId="0" borderId="17" xfId="1" applyFont="1" applyBorder="1"/>
    <xf numFmtId="0" fontId="24" fillId="0" borderId="47" xfId="1" applyFont="1" applyBorder="1" applyAlignment="1">
      <alignment horizontal="center"/>
    </xf>
    <xf numFmtId="0" fontId="24" fillId="0" borderId="20" xfId="1" applyFont="1" applyBorder="1" applyAlignment="1">
      <alignment horizontal="right"/>
    </xf>
    <xf numFmtId="0" fontId="24" fillId="0" borderId="21" xfId="1" applyFont="1" applyBorder="1" applyAlignment="1">
      <alignment horizontal="center"/>
    </xf>
    <xf numFmtId="0" fontId="24" fillId="0" borderId="22" xfId="1" applyFont="1" applyBorder="1"/>
    <xf numFmtId="0" fontId="24" fillId="0" borderId="20" xfId="1" applyFont="1" applyBorder="1"/>
    <xf numFmtId="0" fontId="24" fillId="0" borderId="21" xfId="1" applyFont="1" applyBorder="1"/>
    <xf numFmtId="0" fontId="24" fillId="0" borderId="47" xfId="1" applyFont="1" applyFill="1" applyBorder="1" applyAlignment="1">
      <alignment horizontal="center"/>
    </xf>
    <xf numFmtId="0" fontId="6" fillId="0" borderId="21" xfId="1" applyBorder="1"/>
    <xf numFmtId="0" fontId="24" fillId="0" borderId="48" xfId="1" applyFont="1" applyBorder="1" applyAlignment="1">
      <alignment horizontal="center"/>
    </xf>
    <xf numFmtId="0" fontId="24" fillId="0" borderId="26" xfId="1" applyFont="1" applyBorder="1"/>
    <xf numFmtId="0" fontId="24" fillId="0" borderId="27" xfId="1" applyFont="1" applyBorder="1"/>
    <xf numFmtId="0" fontId="24" fillId="0" borderId="28" xfId="1" applyFont="1" applyBorder="1"/>
    <xf numFmtId="0" fontId="6" fillId="0" borderId="27" xfId="1" applyBorder="1"/>
    <xf numFmtId="0" fontId="25" fillId="0" borderId="38" xfId="1" applyFont="1" applyFill="1" applyBorder="1" applyAlignment="1">
      <alignment horizontal="center"/>
    </xf>
    <xf numFmtId="0" fontId="7" fillId="0" borderId="32" xfId="1" applyFont="1" applyBorder="1"/>
    <xf numFmtId="0" fontId="7" fillId="0" borderId="33" xfId="1" applyFont="1" applyBorder="1"/>
    <xf numFmtId="0" fontId="7" fillId="0" borderId="34" xfId="1" applyFont="1" applyBorder="1"/>
    <xf numFmtId="0" fontId="25" fillId="0" borderId="0" xfId="1" applyFont="1" applyFill="1" applyBorder="1" applyAlignment="1">
      <alignment horizontal="center"/>
    </xf>
    <xf numFmtId="0" fontId="7" fillId="0" borderId="0" xfId="1" applyFont="1" applyBorder="1"/>
    <xf numFmtId="0" fontId="7" fillId="0" borderId="49" xfId="1" applyFont="1" applyBorder="1" applyAlignment="1">
      <alignment horizontal="center" vertical="center"/>
    </xf>
    <xf numFmtId="0" fontId="24" fillId="0" borderId="16" xfId="1" applyFont="1" applyBorder="1" applyAlignment="1">
      <alignment horizontal="center"/>
    </xf>
    <xf numFmtId="0" fontId="24" fillId="0" borderId="20" xfId="1" applyFont="1" applyBorder="1" applyAlignment="1">
      <alignment horizontal="center"/>
    </xf>
    <xf numFmtId="0" fontId="24" fillId="0" borderId="32" xfId="1" applyFont="1" applyBorder="1" applyAlignment="1">
      <alignment horizontal="center"/>
    </xf>
    <xf numFmtId="0" fontId="24" fillId="0" borderId="33" xfId="1" applyFont="1" applyBorder="1" applyAlignment="1">
      <alignment horizontal="center"/>
    </xf>
    <xf numFmtId="0" fontId="24" fillId="0" borderId="34" xfId="1" applyFont="1" applyBorder="1" applyAlignment="1">
      <alignment horizontal="center"/>
    </xf>
    <xf numFmtId="0" fontId="7" fillId="0" borderId="32" xfId="1" applyFont="1" applyBorder="1" applyAlignment="1">
      <alignment horizontal="center"/>
    </xf>
    <xf numFmtId="0" fontId="7" fillId="0" borderId="33" xfId="1" applyFont="1" applyBorder="1" applyAlignment="1">
      <alignment horizontal="center"/>
    </xf>
    <xf numFmtId="0" fontId="7" fillId="0" borderId="34" xfId="1" applyFont="1" applyBorder="1" applyAlignment="1">
      <alignment horizontal="center"/>
    </xf>
    <xf numFmtId="0" fontId="24" fillId="0" borderId="0" xfId="1" applyFont="1" applyBorder="1" applyAlignment="1">
      <alignment horizontal="center"/>
    </xf>
    <xf numFmtId="0" fontId="24" fillId="0" borderId="14" xfId="1" applyFont="1" applyBorder="1" applyAlignment="1">
      <alignment horizontal="center"/>
    </xf>
    <xf numFmtId="164" fontId="24" fillId="0" borderId="16" xfId="1" applyNumberFormat="1" applyFont="1" applyBorder="1"/>
    <xf numFmtId="164" fontId="24" fillId="0" borderId="17" xfId="1" applyNumberFormat="1" applyFont="1" applyBorder="1"/>
    <xf numFmtId="164" fontId="24" fillId="0" borderId="18" xfId="1" applyNumberFormat="1" applyFont="1" applyBorder="1"/>
    <xf numFmtId="0" fontId="24" fillId="0" borderId="19" xfId="1" applyFont="1" applyBorder="1" applyAlignment="1">
      <alignment horizontal="center"/>
    </xf>
    <xf numFmtId="164" fontId="24" fillId="0" borderId="20" xfId="1" applyNumberFormat="1" applyFont="1" applyBorder="1"/>
    <xf numFmtId="164" fontId="24" fillId="0" borderId="21" xfId="1" applyNumberFormat="1" applyFont="1" applyBorder="1"/>
    <xf numFmtId="164" fontId="24" fillId="0" borderId="22" xfId="1" applyNumberFormat="1" applyFont="1" applyBorder="1"/>
    <xf numFmtId="0" fontId="24" fillId="0" borderId="19" xfId="1" applyFont="1" applyFill="1" applyBorder="1" applyAlignment="1">
      <alignment horizontal="center"/>
    </xf>
    <xf numFmtId="0" fontId="24" fillId="0" borderId="25" xfId="1" applyFont="1" applyBorder="1" applyAlignment="1">
      <alignment horizontal="center"/>
    </xf>
    <xf numFmtId="164" fontId="24" fillId="0" borderId="26" xfId="1" applyNumberFormat="1" applyFont="1" applyBorder="1"/>
    <xf numFmtId="164" fontId="24" fillId="0" borderId="27" xfId="1" applyNumberFormat="1" applyFont="1" applyBorder="1"/>
    <xf numFmtId="164" fontId="24" fillId="0" borderId="28" xfId="1" applyNumberFormat="1" applyFont="1" applyBorder="1"/>
    <xf numFmtId="0" fontId="12" fillId="0" borderId="31" xfId="1" applyFont="1" applyFill="1" applyBorder="1" applyAlignment="1">
      <alignment horizontal="center"/>
    </xf>
    <xf numFmtId="0" fontId="26" fillId="0" borderId="32" xfId="1" applyFont="1" applyBorder="1"/>
    <xf numFmtId="0" fontId="26" fillId="0" borderId="33" xfId="1" applyFont="1" applyBorder="1"/>
    <xf numFmtId="0" fontId="26" fillId="0" borderId="34" xfId="1" applyFont="1" applyBorder="1"/>
    <xf numFmtId="164" fontId="7" fillId="0" borderId="32" xfId="1" applyNumberFormat="1" applyFont="1" applyBorder="1"/>
    <xf numFmtId="164" fontId="7" fillId="0" borderId="33" xfId="1" applyNumberFormat="1" applyFont="1" applyBorder="1"/>
    <xf numFmtId="164" fontId="7" fillId="0" borderId="34" xfId="1" applyNumberFormat="1" applyFont="1" applyBorder="1"/>
    <xf numFmtId="0" fontId="12" fillId="0" borderId="0" xfId="1" applyFont="1" applyFill="1" applyBorder="1" applyAlignment="1">
      <alignment horizontal="center"/>
    </xf>
    <xf numFmtId="0" fontId="26" fillId="0" borderId="0" xfId="1" applyFont="1" applyBorder="1"/>
    <xf numFmtId="164" fontId="7" fillId="0" borderId="0" xfId="1" applyNumberFormat="1" applyFont="1" applyBorder="1"/>
    <xf numFmtId="0" fontId="25" fillId="0" borderId="31" xfId="1" applyFont="1" applyFill="1" applyBorder="1" applyAlignment="1">
      <alignment horizontal="center"/>
    </xf>
    <xf numFmtId="0" fontId="7" fillId="0" borderId="21" xfId="1" applyFont="1" applyBorder="1" applyAlignment="1">
      <alignment horizontal="center"/>
    </xf>
    <xf numFmtId="0" fontId="24" fillId="0" borderId="21" xfId="1" applyFont="1" applyBorder="1" applyAlignment="1"/>
    <xf numFmtId="0" fontId="24" fillId="0" borderId="21" xfId="1" applyFont="1" applyFill="1" applyBorder="1" applyAlignment="1">
      <alignment horizontal="center"/>
    </xf>
    <xf numFmtId="0" fontId="24" fillId="0" borderId="27" xfId="1" applyFont="1" applyBorder="1" applyAlignment="1">
      <alignment horizontal="center"/>
    </xf>
    <xf numFmtId="0" fontId="12" fillId="0" borderId="32" xfId="1" applyFont="1" applyFill="1" applyBorder="1" applyAlignment="1">
      <alignment horizontal="center"/>
    </xf>
    <xf numFmtId="0" fontId="6" fillId="0" borderId="0" xfId="1" applyBorder="1"/>
    <xf numFmtId="0" fontId="24" fillId="0" borderId="0" xfId="1" applyFont="1" applyBorder="1"/>
    <xf numFmtId="0" fontId="7" fillId="0" borderId="20" xfId="1" applyFont="1" applyBorder="1" applyAlignment="1">
      <alignment horizontal="center"/>
    </xf>
    <xf numFmtId="0" fontId="7" fillId="0" borderId="22" xfId="1" applyFont="1" applyBorder="1" applyAlignment="1">
      <alignment horizontal="center"/>
    </xf>
    <xf numFmtId="164" fontId="24" fillId="0" borderId="20" xfId="1" applyNumberFormat="1" applyFont="1" applyBorder="1" applyAlignment="1">
      <alignment horizontal="center"/>
    </xf>
    <xf numFmtId="164" fontId="24" fillId="0" borderId="21" xfId="1" applyNumberFormat="1" applyFont="1" applyBorder="1" applyAlignment="1">
      <alignment horizontal="center"/>
    </xf>
    <xf numFmtId="164" fontId="24" fillId="0" borderId="22" xfId="1" applyNumberFormat="1" applyFont="1" applyBorder="1" applyAlignment="1">
      <alignment horizontal="center"/>
    </xf>
    <xf numFmtId="164" fontId="24" fillId="0" borderId="26" xfId="1" applyNumberFormat="1" applyFont="1" applyBorder="1" applyAlignment="1">
      <alignment horizontal="center"/>
    </xf>
    <xf numFmtId="164" fontId="24" fillId="0" borderId="27" xfId="1" applyNumberFormat="1" applyFont="1" applyBorder="1" applyAlignment="1">
      <alignment horizontal="center"/>
    </xf>
    <xf numFmtId="164" fontId="24" fillId="0" borderId="28" xfId="1" applyNumberFormat="1" applyFont="1" applyBorder="1" applyAlignment="1">
      <alignment horizontal="center"/>
    </xf>
    <xf numFmtId="164" fontId="7" fillId="0" borderId="32" xfId="1" applyNumberFormat="1" applyFont="1" applyBorder="1" applyAlignment="1">
      <alignment horizontal="center"/>
    </xf>
    <xf numFmtId="164" fontId="7" fillId="0" borderId="33" xfId="1" applyNumberFormat="1" applyFont="1" applyBorder="1" applyAlignment="1">
      <alignment horizontal="center"/>
    </xf>
    <xf numFmtId="164" fontId="7" fillId="0" borderId="34" xfId="1" applyNumberFormat="1" applyFont="1" applyBorder="1" applyAlignment="1">
      <alignment horizontal="center"/>
    </xf>
    <xf numFmtId="0" fontId="24" fillId="0" borderId="17" xfId="1" applyFont="1" applyBorder="1" applyAlignment="1">
      <alignment horizontal="left"/>
    </xf>
    <xf numFmtId="164" fontId="24" fillId="0" borderId="17" xfId="1" applyNumberFormat="1" applyFont="1" applyBorder="1" applyAlignment="1">
      <alignment horizontal="center"/>
    </xf>
    <xf numFmtId="0" fontId="24" fillId="0" borderId="21" xfId="1" applyFont="1" applyBorder="1" applyAlignment="1">
      <alignment horizontal="left"/>
    </xf>
    <xf numFmtId="0" fontId="24" fillId="0" borderId="27" xfId="1" applyFont="1" applyBorder="1" applyAlignment="1">
      <alignment horizontal="left"/>
    </xf>
    <xf numFmtId="0" fontId="7" fillId="0" borderId="32" xfId="1" applyFont="1" applyBorder="1" applyAlignment="1">
      <alignment horizontal="left"/>
    </xf>
    <xf numFmtId="0" fontId="24" fillId="0" borderId="21" xfId="1" applyFont="1" applyFill="1" applyBorder="1" applyAlignment="1">
      <alignment horizontal="left"/>
    </xf>
    <xf numFmtId="0" fontId="7" fillId="0" borderId="13" xfId="1" applyFont="1" applyBorder="1" applyAlignment="1">
      <alignment horizontal="center"/>
    </xf>
    <xf numFmtId="0" fontId="7" fillId="0" borderId="45" xfId="1" applyFont="1" applyBorder="1" applyAlignment="1">
      <alignment horizontal="center"/>
    </xf>
    <xf numFmtId="0" fontId="24" fillId="0" borderId="41" xfId="1" applyFont="1" applyBorder="1"/>
    <xf numFmtId="0" fontId="24" fillId="0" borderId="14" xfId="1" applyFont="1" applyBorder="1"/>
    <xf numFmtId="0" fontId="24" fillId="0" borderId="23" xfId="1" applyFont="1" applyBorder="1"/>
    <xf numFmtId="0" fontId="24" fillId="0" borderId="19" xfId="1" applyFont="1" applyBorder="1"/>
    <xf numFmtId="0" fontId="24" fillId="0" borderId="30" xfId="1" applyFont="1" applyBorder="1"/>
    <xf numFmtId="0" fontId="24" fillId="0" borderId="25" xfId="1" applyFont="1" applyBorder="1"/>
    <xf numFmtId="0" fontId="7" fillId="0" borderId="31" xfId="1" applyFont="1" applyFill="1" applyBorder="1" applyAlignment="1">
      <alignment horizontal="center"/>
    </xf>
    <xf numFmtId="0" fontId="7" fillId="0" borderId="32" xfId="1" applyFont="1" applyBorder="1" applyAlignment="1">
      <alignment horizontal="right"/>
    </xf>
    <xf numFmtId="0" fontId="7" fillId="0" borderId="33" xfId="1" applyFont="1" applyBorder="1" applyAlignment="1">
      <alignment horizontal="right"/>
    </xf>
    <xf numFmtId="0" fontId="7" fillId="0" borderId="34" xfId="1" applyFont="1" applyBorder="1" applyAlignment="1">
      <alignment horizontal="right"/>
    </xf>
    <xf numFmtId="0" fontId="7" fillId="0" borderId="35" xfId="1" applyFont="1" applyBorder="1"/>
    <xf numFmtId="0" fontId="7" fillId="0" borderId="42" xfId="1" applyFont="1" applyBorder="1"/>
    <xf numFmtId="0" fontId="7" fillId="0" borderId="0" xfId="1" applyFont="1" applyFill="1" applyBorder="1" applyAlignment="1">
      <alignment horizontal="center"/>
    </xf>
    <xf numFmtId="0" fontId="7" fillId="0" borderId="0" xfId="1" applyFont="1" applyBorder="1" applyAlignment="1">
      <alignment horizontal="right"/>
    </xf>
    <xf numFmtId="0" fontId="24" fillId="0" borderId="56" xfId="1" applyFont="1" applyBorder="1" applyAlignment="1">
      <alignment horizontal="left"/>
    </xf>
    <xf numFmtId="0" fontId="24" fillId="0" borderId="18" xfId="1" applyFont="1" applyBorder="1" applyAlignment="1">
      <alignment horizontal="center"/>
    </xf>
    <xf numFmtId="0" fontId="24" fillId="0" borderId="47" xfId="1" applyFont="1" applyBorder="1" applyAlignment="1">
      <alignment horizontal="left"/>
    </xf>
    <xf numFmtId="0" fontId="24" fillId="0" borderId="47" xfId="1" applyFont="1" applyFill="1" applyBorder="1" applyAlignment="1">
      <alignment horizontal="left"/>
    </xf>
    <xf numFmtId="0" fontId="24" fillId="0" borderId="57" xfId="1" applyFont="1" applyBorder="1" applyAlignment="1">
      <alignment horizontal="left"/>
    </xf>
    <xf numFmtId="0" fontId="24" fillId="0" borderId="14" xfId="1" applyFont="1" applyBorder="1" applyAlignment="1">
      <alignment horizontal="left"/>
    </xf>
    <xf numFmtId="0" fontId="24" fillId="0" borderId="19" xfId="1" applyFont="1" applyBorder="1" applyAlignment="1">
      <alignment horizontal="left"/>
    </xf>
    <xf numFmtId="0" fontId="24" fillId="0" borderId="19" xfId="1" applyFont="1" applyFill="1" applyBorder="1" applyAlignment="1">
      <alignment horizontal="left"/>
    </xf>
    <xf numFmtId="0" fontId="24" fillId="0" borderId="25" xfId="1" applyFont="1" applyBorder="1" applyAlignment="1">
      <alignment horizontal="left"/>
    </xf>
    <xf numFmtId="164" fontId="24" fillId="0" borderId="40" xfId="1" applyNumberFormat="1" applyFont="1" applyBorder="1"/>
    <xf numFmtId="164" fontId="24" fillId="0" borderId="39" xfId="1" applyNumberFormat="1" applyFont="1" applyBorder="1"/>
    <xf numFmtId="164" fontId="24" fillId="0" borderId="43" xfId="1" applyNumberFormat="1" applyFont="1" applyBorder="1"/>
    <xf numFmtId="0" fontId="24" fillId="0" borderId="16" xfId="1" applyFont="1" applyBorder="1" applyAlignment="1"/>
    <xf numFmtId="0" fontId="24" fillId="0" borderId="20" xfId="1" applyFont="1" applyBorder="1" applyAlignment="1"/>
    <xf numFmtId="0" fontId="26" fillId="0" borderId="0" xfId="1" applyFont="1"/>
    <xf numFmtId="0" fontId="24" fillId="0" borderId="46" xfId="1" applyFont="1" applyBorder="1" applyAlignment="1">
      <alignment horizontal="left"/>
    </xf>
    <xf numFmtId="164" fontId="24" fillId="0" borderId="16" xfId="1" applyNumberFormat="1" applyFont="1" applyBorder="1" applyAlignment="1">
      <alignment horizontal="center"/>
    </xf>
    <xf numFmtId="164" fontId="24" fillId="0" borderId="18" xfId="1" applyNumberFormat="1" applyFont="1" applyBorder="1" applyAlignment="1">
      <alignment horizontal="center"/>
    </xf>
    <xf numFmtId="0" fontId="24" fillId="0" borderId="22" xfId="1" applyFont="1" applyBorder="1" applyAlignment="1">
      <alignment horizontal="center"/>
    </xf>
    <xf numFmtId="0" fontId="24" fillId="0" borderId="48" xfId="1" applyFont="1" applyBorder="1" applyAlignment="1">
      <alignment horizontal="left"/>
    </xf>
    <xf numFmtId="0" fontId="24" fillId="0" borderId="26" xfId="1" applyFont="1" applyBorder="1" applyAlignment="1">
      <alignment horizontal="center"/>
    </xf>
    <xf numFmtId="0" fontId="24" fillId="0" borderId="28" xfId="1" applyFont="1" applyBorder="1" applyAlignment="1">
      <alignment horizontal="center"/>
    </xf>
    <xf numFmtId="0" fontId="12" fillId="0" borderId="38" xfId="1" applyFont="1" applyFill="1" applyBorder="1" applyAlignment="1">
      <alignment horizontal="center"/>
    </xf>
    <xf numFmtId="164" fontId="24" fillId="0" borderId="40" xfId="1" applyNumberFormat="1" applyFont="1" applyBorder="1" applyAlignment="1">
      <alignment horizontal="center"/>
    </xf>
    <xf numFmtId="164" fontId="24" fillId="0" borderId="39" xfId="1" applyNumberFormat="1" applyFont="1" applyBorder="1" applyAlignment="1">
      <alignment horizontal="center"/>
    </xf>
    <xf numFmtId="164" fontId="24" fillId="0" borderId="43" xfId="1" applyNumberFormat="1" applyFont="1" applyBorder="1" applyAlignment="1">
      <alignment horizontal="center"/>
    </xf>
    <xf numFmtId="0" fontId="7" fillId="0" borderId="38" xfId="1" applyFont="1" applyBorder="1" applyAlignment="1">
      <alignment horizontal="left"/>
    </xf>
    <xf numFmtId="164" fontId="7" fillId="0" borderId="31" xfId="1" applyNumberFormat="1" applyFont="1" applyBorder="1" applyAlignment="1">
      <alignment horizontal="center"/>
    </xf>
    <xf numFmtId="164" fontId="7" fillId="0" borderId="35" xfId="1" applyNumberFormat="1" applyFont="1" applyBorder="1" applyAlignment="1">
      <alignment horizontal="center"/>
    </xf>
    <xf numFmtId="164" fontId="7" fillId="0" borderId="74" xfId="1" applyNumberFormat="1" applyFont="1" applyBorder="1" applyAlignment="1">
      <alignment horizontal="center"/>
    </xf>
    <xf numFmtId="164" fontId="24" fillId="0" borderId="32" xfId="1" applyNumberFormat="1" applyFont="1" applyBorder="1" applyAlignment="1">
      <alignment horizontal="center"/>
    </xf>
    <xf numFmtId="164" fontId="24" fillId="0" borderId="33" xfId="1" applyNumberFormat="1" applyFont="1" applyBorder="1" applyAlignment="1">
      <alignment horizontal="center"/>
    </xf>
    <xf numFmtId="164" fontId="24" fillId="0" borderId="34" xfId="1" applyNumberFormat="1" applyFont="1" applyBorder="1" applyAlignment="1">
      <alignment horizontal="center"/>
    </xf>
    <xf numFmtId="164" fontId="7" fillId="0" borderId="42" xfId="1" applyNumberFormat="1" applyFont="1" applyBorder="1" applyAlignment="1">
      <alignment horizontal="center"/>
    </xf>
    <xf numFmtId="0" fontId="7" fillId="0" borderId="0" xfId="1" applyFont="1" applyBorder="1" applyAlignment="1">
      <alignment horizontal="center" vertical="center"/>
    </xf>
    <xf numFmtId="0" fontId="7" fillId="0" borderId="26" xfId="1" applyFont="1" applyBorder="1" applyAlignment="1">
      <alignment horizontal="center"/>
    </xf>
    <xf numFmtId="0" fontId="7" fillId="0" borderId="27" xfId="1" applyFont="1" applyBorder="1" applyAlignment="1">
      <alignment horizontal="center"/>
    </xf>
    <xf numFmtId="0" fontId="7" fillId="0" borderId="28" xfId="1" applyFont="1" applyBorder="1" applyAlignment="1">
      <alignment horizontal="center"/>
    </xf>
    <xf numFmtId="0" fontId="7" fillId="0" borderId="31" xfId="1" applyFont="1" applyBorder="1" applyAlignment="1">
      <alignment horizontal="left"/>
    </xf>
    <xf numFmtId="0" fontId="12" fillId="0" borderId="31" xfId="1" applyFont="1" applyFill="1" applyBorder="1" applyAlignment="1">
      <alignment horizontal="left"/>
    </xf>
    <xf numFmtId="0" fontId="7" fillId="0" borderId="59" xfId="1" applyFont="1" applyBorder="1" applyAlignment="1">
      <alignment vertical="center"/>
    </xf>
    <xf numFmtId="0" fontId="7" fillId="0" borderId="1" xfId="1" applyFont="1" applyBorder="1" applyAlignment="1">
      <alignment vertical="center"/>
    </xf>
    <xf numFmtId="164" fontId="24" fillId="0" borderId="14" xfId="1" applyNumberFormat="1" applyFont="1" applyBorder="1" applyAlignment="1">
      <alignment horizontal="center"/>
    </xf>
    <xf numFmtId="164" fontId="24" fillId="0" borderId="19" xfId="1" applyNumberFormat="1" applyFont="1" applyBorder="1" applyAlignment="1">
      <alignment horizontal="center"/>
    </xf>
    <xf numFmtId="164" fontId="24" fillId="0" borderId="25" xfId="1" applyNumberFormat="1" applyFont="1" applyBorder="1" applyAlignment="1">
      <alignment horizontal="center"/>
    </xf>
    <xf numFmtId="164" fontId="7" fillId="0" borderId="76" xfId="1" applyNumberFormat="1" applyFont="1" applyBorder="1" applyAlignment="1">
      <alignment horizontal="center"/>
    </xf>
    <xf numFmtId="0" fontId="24" fillId="0" borderId="17" xfId="1" applyFont="1" applyBorder="1" applyAlignment="1">
      <alignment horizontal="right"/>
    </xf>
    <xf numFmtId="0" fontId="24" fillId="0" borderId="21" xfId="1" applyFont="1" applyBorder="1" applyAlignment="1">
      <alignment horizontal="right"/>
    </xf>
    <xf numFmtId="0" fontId="23" fillId="0" borderId="0" xfId="1" applyFont="1" applyBorder="1" applyAlignment="1">
      <alignment horizontal="right" vertical="center"/>
    </xf>
    <xf numFmtId="0" fontId="24" fillId="0" borderId="0" xfId="1" applyFont="1" applyAlignment="1">
      <alignment horizontal="right"/>
    </xf>
    <xf numFmtId="0" fontId="24" fillId="0" borderId="18" xfId="1" applyFont="1" applyBorder="1" applyAlignment="1">
      <alignment horizontal="right"/>
    </xf>
    <xf numFmtId="0" fontId="24" fillId="0" borderId="22" xfId="1" applyFont="1" applyBorder="1" applyAlignment="1">
      <alignment horizontal="right"/>
    </xf>
    <xf numFmtId="0" fontId="24" fillId="0" borderId="26" xfId="1" applyFont="1" applyBorder="1" applyAlignment="1">
      <alignment horizontal="right"/>
    </xf>
    <xf numFmtId="0" fontId="24" fillId="0" borderId="27" xfId="1" applyFont="1" applyBorder="1" applyAlignment="1">
      <alignment horizontal="right"/>
    </xf>
    <xf numFmtId="0" fontId="24" fillId="0" borderId="28" xfId="1" applyFont="1" applyBorder="1" applyAlignment="1">
      <alignment horizontal="right"/>
    </xf>
    <xf numFmtId="164" fontId="7" fillId="0" borderId="0" xfId="1" applyNumberFormat="1" applyFont="1" applyBorder="1" applyAlignment="1">
      <alignment horizontal="center" vertical="center"/>
    </xf>
    <xf numFmtId="164" fontId="23" fillId="0" borderId="0" xfId="1" applyNumberFormat="1" applyFont="1" applyBorder="1" applyAlignment="1">
      <alignment horizontal="center" vertical="center"/>
    </xf>
    <xf numFmtId="164" fontId="24" fillId="0" borderId="0" xfId="1" applyNumberFormat="1" applyFont="1"/>
    <xf numFmtId="164" fontId="7" fillId="0" borderId="10" xfId="1" applyNumberFormat="1" applyFont="1" applyBorder="1" applyAlignment="1">
      <alignment horizontal="center"/>
    </xf>
    <xf numFmtId="164" fontId="7" fillId="0" borderId="11" xfId="1" applyNumberFormat="1" applyFont="1" applyBorder="1" applyAlignment="1">
      <alignment horizontal="center"/>
    </xf>
    <xf numFmtId="164" fontId="7" fillId="0" borderId="12" xfId="1" applyNumberFormat="1" applyFont="1" applyBorder="1" applyAlignment="1">
      <alignment horizontal="center"/>
    </xf>
    <xf numFmtId="164" fontId="24" fillId="0" borderId="46" xfId="1" applyNumberFormat="1" applyFont="1" applyBorder="1" applyAlignment="1">
      <alignment horizontal="left"/>
    </xf>
    <xf numFmtId="164" fontId="24" fillId="0" borderId="47" xfId="1" applyNumberFormat="1" applyFont="1" applyBorder="1" applyAlignment="1">
      <alignment horizontal="left"/>
    </xf>
    <xf numFmtId="164" fontId="24" fillId="0" borderId="47" xfId="1" applyNumberFormat="1" applyFont="1" applyFill="1" applyBorder="1" applyAlignment="1">
      <alignment horizontal="left"/>
    </xf>
    <xf numFmtId="164" fontId="24" fillId="0" borderId="48" xfId="1" applyNumberFormat="1" applyFont="1" applyBorder="1" applyAlignment="1">
      <alignment horizontal="left"/>
    </xf>
    <xf numFmtId="164" fontId="12" fillId="0" borderId="38" xfId="1" applyNumberFormat="1" applyFont="1" applyFill="1" applyBorder="1" applyAlignment="1">
      <alignment horizontal="center"/>
    </xf>
    <xf numFmtId="0" fontId="7" fillId="0" borderId="38" xfId="1" applyFont="1" applyFill="1" applyBorder="1" applyAlignment="1">
      <alignment horizontal="center"/>
    </xf>
    <xf numFmtId="0" fontId="12" fillId="0" borderId="37" xfId="1" applyFont="1" applyFill="1" applyBorder="1" applyAlignment="1">
      <alignment horizontal="center"/>
    </xf>
    <xf numFmtId="164" fontId="7" fillId="0" borderId="60" xfId="1" applyNumberFormat="1" applyFont="1" applyBorder="1" applyAlignment="1">
      <alignment horizontal="center"/>
    </xf>
    <xf numFmtId="164" fontId="7" fillId="0" borderId="58" xfId="1" applyNumberFormat="1" applyFont="1" applyBorder="1" applyAlignment="1">
      <alignment horizontal="center"/>
    </xf>
    <xf numFmtId="164" fontId="7" fillId="0" borderId="61" xfId="1" applyNumberFormat="1" applyFont="1" applyBorder="1" applyAlignment="1">
      <alignment horizontal="center"/>
    </xf>
    <xf numFmtId="0" fontId="6" fillId="0" borderId="18" xfId="1" applyBorder="1"/>
    <xf numFmtId="0" fontId="6" fillId="0" borderId="22" xfId="1" applyBorder="1"/>
    <xf numFmtId="0" fontId="6" fillId="0" borderId="28" xfId="1" applyBorder="1"/>
    <xf numFmtId="0" fontId="7" fillId="0" borderId="0" xfId="1" applyFont="1" applyBorder="1" applyAlignment="1">
      <alignment horizontal="left" vertical="center"/>
    </xf>
    <xf numFmtId="0" fontId="25" fillId="0" borderId="57" xfId="1" applyFont="1" applyFill="1" applyBorder="1" applyAlignment="1">
      <alignment horizontal="center"/>
    </xf>
    <xf numFmtId="0" fontId="24" fillId="0" borderId="10" xfId="1" applyFont="1" applyBorder="1"/>
    <xf numFmtId="0" fontId="24" fillId="0" borderId="11" xfId="1" applyFont="1" applyBorder="1"/>
    <xf numFmtId="0" fontId="24" fillId="0" borderId="12" xfId="1" applyFont="1" applyBorder="1"/>
    <xf numFmtId="0" fontId="24" fillId="0" borderId="16" xfId="1" applyFont="1" applyBorder="1" applyAlignment="1">
      <alignment horizontal="left"/>
    </xf>
    <xf numFmtId="0" fontId="24" fillId="0" borderId="20" xfId="1" applyFont="1" applyBorder="1" applyAlignment="1">
      <alignment horizontal="left"/>
    </xf>
    <xf numFmtId="0" fontId="24" fillId="0" borderId="20" xfId="1" applyFont="1" applyFill="1" applyBorder="1" applyAlignment="1">
      <alignment horizontal="left"/>
    </xf>
    <xf numFmtId="0" fontId="24" fillId="0" borderId="26" xfId="1" applyFont="1" applyBorder="1" applyAlignment="1">
      <alignment horizontal="left"/>
    </xf>
    <xf numFmtId="0" fontId="25" fillId="0" borderId="32" xfId="1" applyFont="1" applyFill="1" applyBorder="1" applyAlignment="1">
      <alignment horizontal="center"/>
    </xf>
    <xf numFmtId="0" fontId="24" fillId="0" borderId="17" xfId="1" applyFont="1" applyBorder="1" applyAlignment="1"/>
    <xf numFmtId="0" fontId="24" fillId="0" borderId="3" xfId="1" applyFont="1" applyBorder="1" applyAlignment="1">
      <alignment horizontal="left"/>
    </xf>
    <xf numFmtId="164" fontId="24" fillId="0" borderId="41" xfId="1" applyNumberFormat="1" applyFont="1" applyBorder="1" applyAlignment="1">
      <alignment horizontal="center"/>
    </xf>
    <xf numFmtId="164" fontId="24" fillId="0" borderId="75" xfId="1" applyNumberFormat="1" applyFont="1" applyBorder="1" applyAlignment="1">
      <alignment horizontal="center"/>
    </xf>
    <xf numFmtId="0" fontId="24" fillId="0" borderId="64" xfId="1" applyFont="1" applyBorder="1" applyAlignment="1">
      <alignment horizontal="left"/>
    </xf>
    <xf numFmtId="0" fontId="24" fillId="0" borderId="64" xfId="1" applyFont="1" applyFill="1" applyBorder="1" applyAlignment="1">
      <alignment horizontal="left"/>
    </xf>
    <xf numFmtId="0" fontId="7" fillId="0" borderId="22" xfId="1" applyFont="1" applyBorder="1"/>
    <xf numFmtId="0" fontId="24" fillId="0" borderId="65" xfId="1" applyFont="1" applyBorder="1" applyAlignment="1">
      <alignment horizontal="left"/>
    </xf>
    <xf numFmtId="164" fontId="24" fillId="0" borderId="44" xfId="1" applyNumberFormat="1" applyFont="1" applyBorder="1" applyAlignment="1">
      <alignment horizontal="center"/>
    </xf>
    <xf numFmtId="164" fontId="24" fillId="0" borderId="29" xfId="1" applyNumberFormat="1" applyFont="1" applyBorder="1" applyAlignment="1">
      <alignment horizontal="center"/>
    </xf>
    <xf numFmtId="0" fontId="24" fillId="0" borderId="26" xfId="1" applyFont="1" applyBorder="1" applyAlignment="1"/>
    <xf numFmtId="0" fontId="7" fillId="0" borderId="32" xfId="1" applyFont="1" applyBorder="1" applyAlignment="1"/>
    <xf numFmtId="164" fontId="24" fillId="0" borderId="16" xfId="1" applyNumberFormat="1" applyFont="1" applyBorder="1" applyAlignment="1">
      <alignment horizontal="right"/>
    </xf>
    <xf numFmtId="164" fontId="24" fillId="0" borderId="17" xfId="1" applyNumberFormat="1" applyFont="1" applyBorder="1" applyAlignment="1">
      <alignment horizontal="right"/>
    </xf>
    <xf numFmtId="164" fontId="24" fillId="0" borderId="18" xfId="1" applyNumberFormat="1" applyFont="1" applyBorder="1" applyAlignment="1">
      <alignment horizontal="right"/>
    </xf>
    <xf numFmtId="164" fontId="24" fillId="0" borderId="20" xfId="1" applyNumberFormat="1" applyFont="1" applyBorder="1" applyAlignment="1">
      <alignment horizontal="right"/>
    </xf>
    <xf numFmtId="164" fontId="24" fillId="0" borderId="21" xfId="1" applyNumberFormat="1" applyFont="1" applyBorder="1" applyAlignment="1">
      <alignment horizontal="right"/>
    </xf>
    <xf numFmtId="164" fontId="24" fillId="0" borderId="22" xfId="1" applyNumberFormat="1" applyFont="1" applyBorder="1" applyAlignment="1">
      <alignment horizontal="right"/>
    </xf>
    <xf numFmtId="164" fontId="24" fillId="0" borderId="26" xfId="1" applyNumberFormat="1" applyFont="1" applyBorder="1" applyAlignment="1">
      <alignment horizontal="right"/>
    </xf>
    <xf numFmtId="164" fontId="24" fillId="0" borderId="27" xfId="1" applyNumberFormat="1" applyFont="1" applyBorder="1" applyAlignment="1">
      <alignment horizontal="right"/>
    </xf>
    <xf numFmtId="164" fontId="24" fillId="0" borderId="28" xfId="1" applyNumberFormat="1" applyFont="1" applyBorder="1" applyAlignment="1">
      <alignment horizontal="right"/>
    </xf>
    <xf numFmtId="0" fontId="24" fillId="0" borderId="63" xfId="1" applyFont="1" applyBorder="1" applyAlignment="1">
      <alignment horizontal="left"/>
    </xf>
    <xf numFmtId="164" fontId="24" fillId="0" borderId="15" xfId="1" applyNumberFormat="1" applyFont="1" applyBorder="1" applyAlignment="1">
      <alignment horizontal="center"/>
    </xf>
    <xf numFmtId="164" fontId="24" fillId="0" borderId="7" xfId="1" applyNumberFormat="1" applyFont="1" applyBorder="1" applyAlignment="1">
      <alignment horizontal="center"/>
    </xf>
    <xf numFmtId="164" fontId="24" fillId="0" borderId="8" xfId="1" applyNumberFormat="1" applyFont="1" applyBorder="1" applyAlignment="1">
      <alignment horizontal="center"/>
    </xf>
    <xf numFmtId="0" fontId="4" fillId="0" borderId="78" xfId="0" applyFont="1" applyBorder="1"/>
    <xf numFmtId="164" fontId="4" fillId="0" borderId="32" xfId="0" applyNumberFormat="1" applyFont="1" applyBorder="1"/>
    <xf numFmtId="0" fontId="3" fillId="0" borderId="0" xfId="0" applyFont="1" applyBorder="1"/>
    <xf numFmtId="1" fontId="4" fillId="0" borderId="16" xfId="0" applyNumberFormat="1" applyFont="1" applyBorder="1"/>
    <xf numFmtId="1" fontId="4" fillId="0" borderId="17" xfId="0" applyNumberFormat="1" applyFont="1" applyBorder="1"/>
    <xf numFmtId="1" fontId="4" fillId="0" borderId="18" xfId="0" applyNumberFormat="1" applyFont="1" applyBorder="1"/>
    <xf numFmtId="1" fontId="4" fillId="0" borderId="20" xfId="0" applyNumberFormat="1" applyFont="1" applyBorder="1"/>
    <xf numFmtId="1" fontId="4" fillId="0" borderId="21" xfId="0" applyNumberFormat="1" applyFont="1" applyBorder="1"/>
    <xf numFmtId="1" fontId="4" fillId="0" borderId="22" xfId="0" applyNumberFormat="1" applyFont="1" applyBorder="1"/>
    <xf numFmtId="1" fontId="4" fillId="0" borderId="26" xfId="0" applyNumberFormat="1" applyFont="1" applyBorder="1"/>
    <xf numFmtId="1" fontId="4" fillId="0" borderId="27" xfId="0" applyNumberFormat="1" applyFont="1" applyBorder="1"/>
    <xf numFmtId="1" fontId="4" fillId="0" borderId="28" xfId="0" applyNumberFormat="1" applyFont="1" applyBorder="1"/>
    <xf numFmtId="1" fontId="4" fillId="0" borderId="32" xfId="0" applyNumberFormat="1" applyFont="1" applyBorder="1"/>
    <xf numFmtId="1" fontId="4" fillId="0" borderId="33" xfId="0" applyNumberFormat="1" applyFont="1" applyBorder="1"/>
    <xf numFmtId="1" fontId="4" fillId="0" borderId="34" xfId="0" applyNumberFormat="1" applyFont="1" applyBorder="1"/>
    <xf numFmtId="1" fontId="4" fillId="0" borderId="0" xfId="0" applyNumberFormat="1" applyFont="1" applyBorder="1"/>
    <xf numFmtId="0" fontId="4" fillId="0" borderId="56" xfId="0" applyFont="1" applyBorder="1"/>
    <xf numFmtId="164" fontId="4" fillId="0" borderId="15" xfId="0" applyNumberFormat="1" applyFont="1" applyBorder="1"/>
    <xf numFmtId="164" fontId="4" fillId="0" borderId="7" xfId="0" applyNumberFormat="1" applyFont="1" applyBorder="1"/>
    <xf numFmtId="164" fontId="4" fillId="0" borderId="8" xfId="0" applyNumberFormat="1" applyFont="1" applyBorder="1"/>
    <xf numFmtId="164" fontId="4" fillId="0" borderId="23" xfId="0" applyNumberFormat="1" applyFont="1" applyBorder="1"/>
    <xf numFmtId="164" fontId="4" fillId="0" borderId="30" xfId="0" applyNumberFormat="1" applyFont="1" applyBorder="1"/>
    <xf numFmtId="164" fontId="3" fillId="0" borderId="35" xfId="0" applyNumberFormat="1" applyFont="1" applyBorder="1"/>
    <xf numFmtId="0" fontId="3" fillId="0" borderId="37" xfId="0" applyFont="1" applyBorder="1"/>
    <xf numFmtId="164" fontId="3" fillId="0" borderId="60" xfId="0" applyNumberFormat="1" applyFont="1" applyBorder="1"/>
    <xf numFmtId="164" fontId="3" fillId="0" borderId="58" xfId="0" applyNumberFormat="1" applyFont="1" applyBorder="1"/>
    <xf numFmtId="164" fontId="3" fillId="0" borderId="61" xfId="0" applyNumberFormat="1" applyFont="1" applyBorder="1"/>
    <xf numFmtId="164" fontId="3" fillId="0" borderId="66" xfId="0" applyNumberFormat="1" applyFont="1" applyBorder="1"/>
    <xf numFmtId="0" fontId="3" fillId="0" borderId="0" xfId="0" applyFont="1" applyBorder="1" applyAlignment="1"/>
    <xf numFmtId="0" fontId="3" fillId="0" borderId="26" xfId="0" applyFont="1" applyBorder="1" applyAlignment="1">
      <alignment horizontal="center"/>
    </xf>
    <xf numFmtId="164" fontId="3" fillId="0" borderId="38" xfId="0" applyNumberFormat="1" applyFont="1" applyBorder="1"/>
    <xf numFmtId="0" fontId="4" fillId="0" borderId="39" xfId="0" applyFont="1" applyBorder="1"/>
    <xf numFmtId="0" fontId="4" fillId="0" borderId="64" xfId="0" applyFont="1" applyBorder="1"/>
    <xf numFmtId="0" fontId="4" fillId="0" borderId="65" xfId="0" applyFont="1" applyBorder="1"/>
    <xf numFmtId="0" fontId="4" fillId="0" borderId="79" xfId="0" applyFont="1" applyBorder="1"/>
    <xf numFmtId="0" fontId="4" fillId="0" borderId="63" xfId="0" applyFont="1" applyBorder="1"/>
    <xf numFmtId="0" fontId="4" fillId="0" borderId="49" xfId="0" applyFont="1" applyBorder="1"/>
    <xf numFmtId="0" fontId="3" fillId="0" borderId="12" xfId="0" applyFont="1" applyBorder="1"/>
    <xf numFmtId="164" fontId="4" fillId="0" borderId="75" xfId="0" applyNumberFormat="1" applyFont="1" applyBorder="1"/>
    <xf numFmtId="164" fontId="4" fillId="0" borderId="33" xfId="0" applyNumberFormat="1" applyFont="1" applyBorder="1"/>
    <xf numFmtId="164" fontId="4" fillId="0" borderId="34" xfId="0" applyNumberFormat="1" applyFont="1" applyBorder="1"/>
    <xf numFmtId="164" fontId="4" fillId="0" borderId="42" xfId="0" applyNumberFormat="1" applyFont="1" applyBorder="1"/>
    <xf numFmtId="0" fontId="3" fillId="0" borderId="22" xfId="0" applyFont="1" applyBorder="1" applyAlignment="1">
      <alignment horizontal="center"/>
    </xf>
    <xf numFmtId="0" fontId="4" fillId="0" borderId="74" xfId="0" applyFont="1" applyBorder="1"/>
    <xf numFmtId="0" fontId="4" fillId="0" borderId="62" xfId="0" applyFont="1" applyBorder="1"/>
    <xf numFmtId="0" fontId="4" fillId="0" borderId="76" xfId="0" applyFont="1" applyBorder="1"/>
    <xf numFmtId="164" fontId="4" fillId="0" borderId="29" xfId="0" applyNumberFormat="1" applyFont="1" applyBorder="1"/>
    <xf numFmtId="164" fontId="3" fillId="0" borderId="74" xfId="0" applyNumberFormat="1" applyFont="1" applyBorder="1"/>
    <xf numFmtId="0" fontId="3" fillId="0" borderId="60" xfId="0" applyFont="1" applyBorder="1" applyAlignment="1">
      <alignment horizontal="center"/>
    </xf>
    <xf numFmtId="0" fontId="3" fillId="0" borderId="58" xfId="0" applyFont="1" applyBorder="1" applyAlignment="1">
      <alignment horizontal="center"/>
    </xf>
    <xf numFmtId="0" fontId="3" fillId="0" borderId="61" xfId="0" applyFont="1" applyBorder="1" applyAlignment="1">
      <alignment horizontal="center"/>
    </xf>
    <xf numFmtId="0" fontId="4" fillId="0" borderId="53" xfId="0" applyFont="1" applyBorder="1"/>
    <xf numFmtId="0" fontId="4" fillId="0" borderId="11" xfId="0" applyFont="1" applyBorder="1"/>
    <xf numFmtId="0" fontId="3" fillId="0" borderId="27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36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2" applyFont="1" applyAlignment="1">
      <alignment horizontal="center" wrapText="1"/>
    </xf>
    <xf numFmtId="0" fontId="5" fillId="0" borderId="1" xfId="2" applyFont="1" applyBorder="1" applyAlignment="1">
      <alignment horizontal="left"/>
    </xf>
    <xf numFmtId="0" fontId="5" fillId="0" borderId="3" xfId="2" applyFont="1" applyBorder="1" applyAlignment="1">
      <alignment horizontal="center" wrapText="1"/>
    </xf>
    <xf numFmtId="0" fontId="5" fillId="0" borderId="55" xfId="2" applyFont="1" applyBorder="1" applyAlignment="1">
      <alignment horizontal="center" wrapText="1"/>
    </xf>
    <xf numFmtId="0" fontId="5" fillId="0" borderId="4" xfId="2" applyFont="1" applyBorder="1" applyAlignment="1">
      <alignment horizontal="center" wrapText="1"/>
    </xf>
    <xf numFmtId="0" fontId="5" fillId="0" borderId="5" xfId="2" applyFont="1" applyBorder="1" applyAlignment="1">
      <alignment horizontal="center" wrapText="1"/>
    </xf>
    <xf numFmtId="0" fontId="5" fillId="0" borderId="6" xfId="2" applyFont="1" applyBorder="1" applyAlignment="1">
      <alignment horizontal="center" wrapText="1"/>
    </xf>
    <xf numFmtId="0" fontId="5" fillId="0" borderId="7" xfId="2" applyFont="1" applyBorder="1" applyAlignment="1">
      <alignment horizontal="center" wrapText="1"/>
    </xf>
    <xf numFmtId="0" fontId="5" fillId="0" borderId="8" xfId="2" applyFont="1" applyBorder="1" applyAlignment="1">
      <alignment horizontal="center" wrapText="1"/>
    </xf>
    <xf numFmtId="0" fontId="5" fillId="0" borderId="15" xfId="2" applyFont="1" applyBorder="1" applyAlignment="1">
      <alignment horizontal="center" wrapText="1"/>
    </xf>
    <xf numFmtId="0" fontId="5" fillId="0" borderId="62" xfId="2" applyFont="1" applyBorder="1" applyAlignment="1">
      <alignment horizontal="center" wrapText="1"/>
    </xf>
    <xf numFmtId="0" fontId="5" fillId="0" borderId="36" xfId="2" applyFont="1" applyBorder="1" applyAlignment="1">
      <alignment horizontal="center" wrapText="1"/>
    </xf>
    <xf numFmtId="0" fontId="5" fillId="0" borderId="37" xfId="2" applyFont="1" applyBorder="1" applyAlignment="1">
      <alignment horizontal="center" wrapText="1"/>
    </xf>
    <xf numFmtId="0" fontId="5" fillId="0" borderId="56" xfId="2" applyFont="1" applyBorder="1" applyAlignment="1">
      <alignment horizontal="center" wrapText="1"/>
    </xf>
    <xf numFmtId="0" fontId="5" fillId="0" borderId="57" xfId="2" applyFont="1" applyBorder="1" applyAlignment="1">
      <alignment horizontal="center" wrapText="1"/>
    </xf>
    <xf numFmtId="0" fontId="5" fillId="0" borderId="47" xfId="2" applyFont="1" applyBorder="1" applyAlignment="1">
      <alignment horizontal="center" wrapText="1"/>
    </xf>
    <xf numFmtId="0" fontId="17" fillId="0" borderId="56" xfId="2" applyFont="1" applyBorder="1" applyAlignment="1">
      <alignment horizontal="center" wrapText="1"/>
    </xf>
    <xf numFmtId="0" fontId="17" fillId="0" borderId="57" xfId="2" applyFont="1" applyBorder="1" applyAlignment="1">
      <alignment horizontal="center" wrapText="1"/>
    </xf>
    <xf numFmtId="0" fontId="17" fillId="0" borderId="15" xfId="2" applyFont="1" applyBorder="1" applyAlignment="1">
      <alignment horizontal="center" wrapText="1"/>
    </xf>
    <xf numFmtId="0" fontId="17" fillId="0" borderId="7" xfId="2" applyFont="1" applyBorder="1" applyAlignment="1">
      <alignment horizontal="center" wrapText="1"/>
    </xf>
    <xf numFmtId="0" fontId="17" fillId="0" borderId="8" xfId="2" applyFont="1" applyBorder="1" applyAlignment="1">
      <alignment horizontal="center" wrapText="1"/>
    </xf>
    <xf numFmtId="0" fontId="17" fillId="0" borderId="6" xfId="2" applyFont="1" applyBorder="1" applyAlignment="1">
      <alignment horizontal="center" wrapText="1"/>
    </xf>
    <xf numFmtId="0" fontId="5" fillId="0" borderId="0" xfId="2" applyFont="1" applyBorder="1" applyAlignment="1">
      <alignment horizontal="right"/>
    </xf>
    <xf numFmtId="0" fontId="16" fillId="0" borderId="1" xfId="2" applyFont="1" applyBorder="1" applyAlignment="1">
      <alignment horizontal="left"/>
    </xf>
    <xf numFmtId="0" fontId="3" fillId="0" borderId="0" xfId="2" applyFont="1" applyAlignment="1">
      <alignment horizontal="center"/>
    </xf>
    <xf numFmtId="0" fontId="5" fillId="0" borderId="1" xfId="2" applyFont="1" applyBorder="1" applyAlignment="1">
      <alignment horizontal="right"/>
    </xf>
    <xf numFmtId="0" fontId="5" fillId="0" borderId="2" xfId="2" applyFont="1" applyBorder="1" applyAlignment="1">
      <alignment horizontal="center" wrapText="1"/>
    </xf>
    <xf numFmtId="0" fontId="5" fillId="0" borderId="9" xfId="2" applyFont="1" applyBorder="1" applyAlignment="1">
      <alignment horizontal="center" wrapText="1"/>
    </xf>
    <xf numFmtId="0" fontId="3" fillId="0" borderId="0" xfId="2" applyFont="1" applyBorder="1" applyAlignment="1">
      <alignment horizontal="center"/>
    </xf>
    <xf numFmtId="0" fontId="16" fillId="0" borderId="0" xfId="2" applyFont="1" applyBorder="1" applyAlignment="1">
      <alignment horizontal="right"/>
    </xf>
    <xf numFmtId="0" fontId="7" fillId="0" borderId="59" xfId="1" applyFont="1" applyBorder="1" applyAlignment="1">
      <alignment horizontal="left" vertical="center"/>
    </xf>
    <xf numFmtId="0" fontId="7" fillId="0" borderId="1" xfId="1" applyFont="1" applyBorder="1" applyAlignment="1">
      <alignment horizontal="left" vertical="center"/>
    </xf>
    <xf numFmtId="0" fontId="7" fillId="0" borderId="53" xfId="1" applyFont="1" applyBorder="1" applyAlignment="1">
      <alignment horizontal="center" vertical="center"/>
    </xf>
    <xf numFmtId="0" fontId="7" fillId="0" borderId="60" xfId="1" applyFont="1" applyBorder="1" applyAlignment="1">
      <alignment horizontal="center" vertical="center"/>
    </xf>
    <xf numFmtId="0" fontId="7" fillId="0" borderId="62" xfId="1" applyFont="1" applyBorder="1" applyAlignment="1">
      <alignment horizontal="center" vertical="center"/>
    </xf>
    <xf numFmtId="0" fontId="7" fillId="0" borderId="4" xfId="1" applyFont="1" applyBorder="1" applyAlignment="1">
      <alignment horizontal="center" vertical="center"/>
    </xf>
    <xf numFmtId="0" fontId="7" fillId="0" borderId="6" xfId="1" applyFont="1" applyBorder="1" applyAlignment="1">
      <alignment horizontal="center" vertical="center"/>
    </xf>
    <xf numFmtId="0" fontId="7" fillId="0" borderId="62" xfId="1" applyFont="1" applyBorder="1" applyAlignment="1">
      <alignment horizontal="center"/>
    </xf>
    <xf numFmtId="0" fontId="7" fillId="0" borderId="4" xfId="1" applyFont="1" applyBorder="1" applyAlignment="1">
      <alignment horizontal="center"/>
    </xf>
    <xf numFmtId="0" fontId="7" fillId="0" borderId="6" xfId="1" applyFont="1" applyBorder="1" applyAlignment="1">
      <alignment horizontal="center"/>
    </xf>
    <xf numFmtId="0" fontId="7" fillId="0" borderId="5" xfId="1" applyFont="1" applyBorder="1" applyAlignment="1">
      <alignment horizontal="center"/>
    </xf>
    <xf numFmtId="0" fontId="7" fillId="0" borderId="25" xfId="1" applyFont="1" applyBorder="1" applyAlignment="1">
      <alignment horizontal="center" vertical="center"/>
    </xf>
    <xf numFmtId="0" fontId="7" fillId="0" borderId="14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7" fillId="0" borderId="3" xfId="1" applyFont="1" applyBorder="1" applyAlignment="1">
      <alignment horizontal="center"/>
    </xf>
    <xf numFmtId="0" fontId="7" fillId="0" borderId="73" xfId="1" applyFont="1" applyBorder="1" applyAlignment="1">
      <alignment horizontal="right"/>
    </xf>
    <xf numFmtId="0" fontId="7" fillId="0" borderId="27" xfId="1" applyFont="1" applyBorder="1" applyAlignment="1">
      <alignment horizontal="center" vertical="center"/>
    </xf>
    <xf numFmtId="0" fontId="7" fillId="0" borderId="17" xfId="1" applyFont="1" applyBorder="1" applyAlignment="1">
      <alignment horizontal="center" vertical="center"/>
    </xf>
    <xf numFmtId="0" fontId="7" fillId="0" borderId="19" xfId="1" applyFont="1" applyBorder="1" applyAlignment="1">
      <alignment horizontal="center" vertical="center"/>
    </xf>
    <xf numFmtId="0" fontId="7" fillId="0" borderId="77" xfId="1" applyFont="1" applyBorder="1" applyAlignment="1">
      <alignment horizontal="center" vertical="center"/>
    </xf>
    <xf numFmtId="0" fontId="7" fillId="0" borderId="23" xfId="1" applyFont="1" applyBorder="1" applyAlignment="1">
      <alignment horizontal="center" vertical="center"/>
    </xf>
    <xf numFmtId="0" fontId="7" fillId="0" borderId="19" xfId="1" applyFont="1" applyBorder="1" applyAlignment="1">
      <alignment horizontal="center"/>
    </xf>
    <xf numFmtId="0" fontId="7" fillId="0" borderId="77" xfId="1" applyFont="1" applyBorder="1" applyAlignment="1">
      <alignment horizontal="center"/>
    </xf>
    <xf numFmtId="0" fontId="7" fillId="0" borderId="23" xfId="1" applyFont="1" applyBorder="1" applyAlignment="1">
      <alignment horizontal="center"/>
    </xf>
    <xf numFmtId="0" fontId="7" fillId="0" borderId="1" xfId="1" applyFont="1" applyBorder="1" applyAlignment="1">
      <alignment horizontal="right"/>
    </xf>
    <xf numFmtId="0" fontId="7" fillId="0" borderId="2" xfId="1" applyFont="1" applyBorder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7" fillId="0" borderId="0" xfId="1" applyFont="1" applyBorder="1" applyAlignment="1">
      <alignment horizontal="right"/>
    </xf>
    <xf numFmtId="0" fontId="7" fillId="0" borderId="36" xfId="1" applyFont="1" applyBorder="1" applyAlignment="1">
      <alignment horizontal="center" vertical="center"/>
    </xf>
    <xf numFmtId="0" fontId="7" fillId="0" borderId="37" xfId="1" applyFont="1" applyBorder="1" applyAlignment="1">
      <alignment horizontal="center" vertical="center"/>
    </xf>
    <xf numFmtId="0" fontId="7" fillId="0" borderId="49" xfId="1" applyFont="1" applyBorder="1" applyAlignment="1">
      <alignment horizontal="left" vertical="center"/>
    </xf>
    <xf numFmtId="0" fontId="7" fillId="0" borderId="0" xfId="1" applyFont="1" applyBorder="1" applyAlignment="1">
      <alignment horizontal="left" vertical="center"/>
    </xf>
    <xf numFmtId="164" fontId="7" fillId="0" borderId="36" xfId="1" applyNumberFormat="1" applyFont="1" applyBorder="1" applyAlignment="1">
      <alignment horizontal="center" vertical="center"/>
    </xf>
    <xf numFmtId="164" fontId="7" fillId="0" borderId="37" xfId="1" applyNumberFormat="1" applyFont="1" applyBorder="1" applyAlignment="1">
      <alignment horizontal="center" vertical="center"/>
    </xf>
    <xf numFmtId="164" fontId="7" fillId="0" borderId="3" xfId="1" applyNumberFormat="1" applyFont="1" applyBorder="1" applyAlignment="1">
      <alignment horizontal="center" vertical="center"/>
    </xf>
    <xf numFmtId="164" fontId="7" fillId="0" borderId="4" xfId="1" applyNumberFormat="1" applyFont="1" applyBorder="1" applyAlignment="1">
      <alignment horizontal="center" vertical="center"/>
    </xf>
    <xf numFmtId="164" fontId="7" fillId="0" borderId="5" xfId="1" applyNumberFormat="1" applyFont="1" applyBorder="1" applyAlignment="1">
      <alignment horizontal="center" vertical="center"/>
    </xf>
    <xf numFmtId="164" fontId="7" fillId="0" borderId="3" xfId="1" applyNumberFormat="1" applyFont="1" applyBorder="1" applyAlignment="1">
      <alignment horizontal="center"/>
    </xf>
    <xf numFmtId="164" fontId="7" fillId="0" borderId="4" xfId="1" applyNumberFormat="1" applyFont="1" applyBorder="1" applyAlignment="1">
      <alignment horizontal="center"/>
    </xf>
    <xf numFmtId="164" fontId="7" fillId="0" borderId="5" xfId="1" applyNumberFormat="1" applyFont="1" applyBorder="1" applyAlignment="1">
      <alignment horizontal="center"/>
    </xf>
    <xf numFmtId="0" fontId="3" fillId="0" borderId="56" xfId="0" applyFont="1" applyBorder="1" applyAlignment="1">
      <alignment horizontal="center"/>
    </xf>
    <xf numFmtId="0" fontId="3" fillId="0" borderId="57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right"/>
    </xf>
  </cellXfs>
  <cellStyles count="3">
    <cellStyle name="Normal" xfId="0" builtinId="0"/>
    <cellStyle name="Normal 2" xfId="1" xr:uid="{00000000-0005-0000-0000-000001000000}"/>
    <cellStyle name="Normal 2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303"/>
  <sheetViews>
    <sheetView topLeftCell="A25" workbookViewId="0">
      <selection activeCell="C297" sqref="C297"/>
    </sheetView>
  </sheetViews>
  <sheetFormatPr defaultColWidth="9.1796875" defaultRowHeight="13" x14ac:dyDescent="0.3"/>
  <cols>
    <col min="1" max="1" width="14.81640625" style="1" customWidth="1"/>
    <col min="2" max="13" width="5.7265625" style="1" customWidth="1"/>
    <col min="14" max="16384" width="9.1796875" style="1"/>
  </cols>
  <sheetData>
    <row r="2" spans="1:13" ht="16.5" customHeight="1" x14ac:dyDescent="0.3">
      <c r="A2" s="561" t="s">
        <v>0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6.5" customHeight="1" thickBot="1" x14ac:dyDescent="0.35">
      <c r="A3" s="2" t="s">
        <v>1</v>
      </c>
      <c r="J3" s="572" t="s">
        <v>2</v>
      </c>
      <c r="K3" s="572"/>
      <c r="L3" s="572"/>
      <c r="M3" s="572"/>
    </row>
    <row r="4" spans="1:13" ht="16.5" customHeight="1" x14ac:dyDescent="0.3">
      <c r="A4" s="573" t="s">
        <v>3</v>
      </c>
      <c r="B4" s="566" t="s">
        <v>4</v>
      </c>
      <c r="C4" s="565"/>
      <c r="D4" s="567"/>
      <c r="E4" s="566" t="s">
        <v>5</v>
      </c>
      <c r="F4" s="565"/>
      <c r="G4" s="567"/>
      <c r="H4" s="566" t="s">
        <v>6</v>
      </c>
      <c r="I4" s="565"/>
      <c r="J4" s="567"/>
      <c r="K4" s="571" t="s">
        <v>7</v>
      </c>
      <c r="L4" s="569"/>
      <c r="M4" s="570"/>
    </row>
    <row r="5" spans="1:13" ht="16.5" customHeight="1" thickBot="1" x14ac:dyDescent="0.35">
      <c r="A5" s="574"/>
      <c r="B5" s="3" t="s">
        <v>8</v>
      </c>
      <c r="C5" s="4" t="s">
        <v>9</v>
      </c>
      <c r="D5" s="5" t="s">
        <v>10</v>
      </c>
      <c r="E5" s="3" t="s">
        <v>8</v>
      </c>
      <c r="F5" s="4" t="s">
        <v>9</v>
      </c>
      <c r="G5" s="5" t="s">
        <v>10</v>
      </c>
      <c r="H5" s="3" t="s">
        <v>8</v>
      </c>
      <c r="I5" s="4" t="s">
        <v>9</v>
      </c>
      <c r="J5" s="5" t="s">
        <v>10</v>
      </c>
      <c r="K5" s="6" t="s">
        <v>8</v>
      </c>
      <c r="L5" s="4" t="s">
        <v>9</v>
      </c>
      <c r="M5" s="5" t="s">
        <v>10</v>
      </c>
    </row>
    <row r="6" spans="1:13" ht="18" customHeight="1" x14ac:dyDescent="0.3">
      <c r="A6" s="7" t="s">
        <v>11</v>
      </c>
      <c r="B6" s="8"/>
      <c r="C6" s="9">
        <v>8</v>
      </c>
      <c r="D6" s="10"/>
      <c r="E6" s="11"/>
      <c r="F6" s="12"/>
      <c r="G6" s="13"/>
      <c r="H6" s="8"/>
      <c r="I6" s="9">
        <v>832</v>
      </c>
      <c r="J6" s="10">
        <v>360</v>
      </c>
      <c r="K6" s="14">
        <v>5</v>
      </c>
      <c r="L6" s="9">
        <v>133</v>
      </c>
      <c r="M6" s="10"/>
    </row>
    <row r="7" spans="1:13" ht="18" customHeight="1" x14ac:dyDescent="0.3">
      <c r="A7" s="15" t="s">
        <v>12</v>
      </c>
      <c r="B7" s="16"/>
      <c r="C7" s="17">
        <v>29</v>
      </c>
      <c r="D7" s="18"/>
      <c r="E7" s="16"/>
      <c r="F7" s="17"/>
      <c r="G7" s="18"/>
      <c r="H7" s="16"/>
      <c r="I7" s="17">
        <v>778</v>
      </c>
      <c r="J7" s="18">
        <v>257</v>
      </c>
      <c r="K7" s="19">
        <v>0</v>
      </c>
      <c r="L7" s="17">
        <v>146</v>
      </c>
      <c r="M7" s="18"/>
    </row>
    <row r="8" spans="1:13" ht="18" customHeight="1" x14ac:dyDescent="0.3">
      <c r="A8" s="7" t="s">
        <v>13</v>
      </c>
      <c r="B8" s="16"/>
      <c r="C8" s="17">
        <v>16</v>
      </c>
      <c r="D8" s="18"/>
      <c r="E8" s="16"/>
      <c r="F8" s="17"/>
      <c r="G8" s="18"/>
      <c r="H8" s="16"/>
      <c r="I8" s="17">
        <v>852</v>
      </c>
      <c r="J8" s="18">
        <v>303</v>
      </c>
      <c r="K8" s="19">
        <v>2</v>
      </c>
      <c r="L8" s="17">
        <v>162</v>
      </c>
      <c r="M8" s="18"/>
    </row>
    <row r="9" spans="1:13" ht="18" customHeight="1" x14ac:dyDescent="0.3">
      <c r="A9" s="15" t="s">
        <v>14</v>
      </c>
      <c r="B9" s="16"/>
      <c r="C9" s="17">
        <v>12</v>
      </c>
      <c r="D9" s="18"/>
      <c r="E9" s="16"/>
      <c r="F9" s="17"/>
      <c r="G9" s="18"/>
      <c r="H9" s="16"/>
      <c r="I9" s="17">
        <v>910</v>
      </c>
      <c r="J9" s="18">
        <v>292</v>
      </c>
      <c r="K9" s="19">
        <v>1</v>
      </c>
      <c r="L9" s="17">
        <v>148</v>
      </c>
      <c r="M9" s="18"/>
    </row>
    <row r="10" spans="1:13" ht="18" customHeight="1" x14ac:dyDescent="0.3">
      <c r="A10" s="7" t="s">
        <v>15</v>
      </c>
      <c r="B10" s="16"/>
      <c r="C10" s="17">
        <v>10</v>
      </c>
      <c r="D10" s="18"/>
      <c r="E10" s="16"/>
      <c r="F10" s="17"/>
      <c r="G10" s="18"/>
      <c r="H10" s="16"/>
      <c r="I10" s="17">
        <v>752</v>
      </c>
      <c r="J10" s="18">
        <v>287</v>
      </c>
      <c r="K10" s="19">
        <v>3</v>
      </c>
      <c r="L10" s="17">
        <v>120</v>
      </c>
      <c r="M10" s="18"/>
    </row>
    <row r="11" spans="1:13" ht="18" customHeight="1" x14ac:dyDescent="0.3">
      <c r="A11" s="15" t="s">
        <v>16</v>
      </c>
      <c r="B11" s="16"/>
      <c r="C11" s="17">
        <v>7</v>
      </c>
      <c r="D11" s="18"/>
      <c r="E11" s="16"/>
      <c r="F11" s="17"/>
      <c r="G11" s="18"/>
      <c r="H11" s="16"/>
      <c r="I11" s="17">
        <v>686</v>
      </c>
      <c r="J11" s="18">
        <v>312</v>
      </c>
      <c r="K11" s="19">
        <v>4</v>
      </c>
      <c r="L11" s="17">
        <v>133</v>
      </c>
      <c r="M11" s="18"/>
    </row>
    <row r="12" spans="1:13" ht="18" customHeight="1" x14ac:dyDescent="0.3">
      <c r="A12" s="7" t="s">
        <v>17</v>
      </c>
      <c r="B12" s="16"/>
      <c r="C12" s="17">
        <v>13</v>
      </c>
      <c r="D12" s="18"/>
      <c r="E12" s="16"/>
      <c r="F12" s="17"/>
      <c r="G12" s="18"/>
      <c r="H12" s="16"/>
      <c r="I12" s="17">
        <v>723</v>
      </c>
      <c r="J12" s="18">
        <v>291</v>
      </c>
      <c r="K12" s="19">
        <v>0</v>
      </c>
      <c r="L12" s="17">
        <v>157</v>
      </c>
      <c r="M12" s="18"/>
    </row>
    <row r="13" spans="1:13" ht="18" customHeight="1" x14ac:dyDescent="0.3">
      <c r="A13" s="7" t="s">
        <v>18</v>
      </c>
      <c r="B13" s="16"/>
      <c r="C13" s="17">
        <v>22</v>
      </c>
      <c r="D13" s="18"/>
      <c r="E13" s="16"/>
      <c r="F13" s="17"/>
      <c r="G13" s="18"/>
      <c r="H13" s="16"/>
      <c r="I13" s="17">
        <v>716</v>
      </c>
      <c r="J13" s="18">
        <v>243</v>
      </c>
      <c r="K13" s="19">
        <v>0</v>
      </c>
      <c r="L13" s="17">
        <v>138</v>
      </c>
      <c r="M13" s="18"/>
    </row>
    <row r="14" spans="1:13" ht="18" customHeight="1" x14ac:dyDescent="0.3">
      <c r="A14" s="15" t="s">
        <v>19</v>
      </c>
      <c r="B14" s="16"/>
      <c r="C14" s="17">
        <v>15</v>
      </c>
      <c r="D14" s="18"/>
      <c r="E14" s="16"/>
      <c r="F14" s="17"/>
      <c r="G14" s="18"/>
      <c r="H14" s="16"/>
      <c r="I14" s="17">
        <v>682</v>
      </c>
      <c r="J14" s="18">
        <v>305</v>
      </c>
      <c r="K14" s="19">
        <v>1</v>
      </c>
      <c r="L14" s="17">
        <v>143</v>
      </c>
      <c r="M14" s="18"/>
    </row>
    <row r="15" spans="1:13" ht="18" customHeight="1" x14ac:dyDescent="0.3">
      <c r="A15" s="7" t="s">
        <v>20</v>
      </c>
      <c r="B15" s="16"/>
      <c r="C15" s="17">
        <v>18</v>
      </c>
      <c r="D15" s="18"/>
      <c r="E15" s="16"/>
      <c r="F15" s="17"/>
      <c r="G15" s="18"/>
      <c r="H15" s="16"/>
      <c r="I15" s="17">
        <v>633</v>
      </c>
      <c r="J15" s="18">
        <v>311</v>
      </c>
      <c r="K15" s="19">
        <v>4</v>
      </c>
      <c r="L15" s="17">
        <v>158</v>
      </c>
      <c r="M15" s="18"/>
    </row>
    <row r="16" spans="1:13" ht="18" customHeight="1" x14ac:dyDescent="0.3">
      <c r="A16" s="7" t="s">
        <v>21</v>
      </c>
      <c r="B16" s="16"/>
      <c r="C16" s="17">
        <v>11</v>
      </c>
      <c r="D16" s="18"/>
      <c r="E16" s="16"/>
      <c r="F16" s="17"/>
      <c r="G16" s="18"/>
      <c r="H16" s="20"/>
      <c r="I16" s="17">
        <v>592</v>
      </c>
      <c r="J16" s="18">
        <v>293</v>
      </c>
      <c r="K16" s="19">
        <v>2</v>
      </c>
      <c r="L16" s="17">
        <v>137</v>
      </c>
      <c r="M16" s="18"/>
    </row>
    <row r="17" spans="1:13" ht="18" customHeight="1" x14ac:dyDescent="0.3">
      <c r="A17" s="15" t="s">
        <v>22</v>
      </c>
      <c r="B17" s="16"/>
      <c r="C17" s="17">
        <v>18</v>
      </c>
      <c r="D17" s="18"/>
      <c r="E17" s="16"/>
      <c r="F17" s="17"/>
      <c r="G17" s="18"/>
      <c r="H17" s="16"/>
      <c r="I17" s="17">
        <v>742</v>
      </c>
      <c r="J17" s="18">
        <v>287</v>
      </c>
      <c r="K17" s="19">
        <v>3</v>
      </c>
      <c r="L17" s="17">
        <v>175</v>
      </c>
      <c r="M17" s="18"/>
    </row>
    <row r="18" spans="1:13" ht="18" customHeight="1" x14ac:dyDescent="0.3">
      <c r="A18" s="7" t="s">
        <v>23</v>
      </c>
      <c r="B18" s="16"/>
      <c r="C18" s="17">
        <v>38</v>
      </c>
      <c r="D18" s="18"/>
      <c r="E18" s="16"/>
      <c r="F18" s="17"/>
      <c r="G18" s="18"/>
      <c r="H18" s="16"/>
      <c r="I18" s="17">
        <v>468</v>
      </c>
      <c r="J18" s="18">
        <v>264</v>
      </c>
      <c r="K18" s="19">
        <v>4</v>
      </c>
      <c r="L18" s="17">
        <v>189</v>
      </c>
      <c r="M18" s="18"/>
    </row>
    <row r="19" spans="1:13" ht="18" customHeight="1" x14ac:dyDescent="0.3">
      <c r="A19" s="15" t="s">
        <v>24</v>
      </c>
      <c r="B19" s="16"/>
      <c r="C19" s="17">
        <v>26</v>
      </c>
      <c r="D19" s="18"/>
      <c r="E19" s="16"/>
      <c r="F19" s="17"/>
      <c r="G19" s="18"/>
      <c r="H19" s="16"/>
      <c r="I19" s="17">
        <v>497</v>
      </c>
      <c r="J19" s="18">
        <v>253</v>
      </c>
      <c r="K19" s="19">
        <v>3</v>
      </c>
      <c r="L19" s="17">
        <v>202</v>
      </c>
      <c r="M19" s="18"/>
    </row>
    <row r="20" spans="1:13" ht="18" customHeight="1" x14ac:dyDescent="0.3">
      <c r="A20" s="7" t="s">
        <v>25</v>
      </c>
      <c r="B20" s="16"/>
      <c r="C20" s="17">
        <v>32</v>
      </c>
      <c r="D20" s="18"/>
      <c r="E20" s="16"/>
      <c r="F20" s="17"/>
      <c r="G20" s="18"/>
      <c r="H20" s="16"/>
      <c r="I20" s="17">
        <v>523</v>
      </c>
      <c r="J20" s="18">
        <v>257</v>
      </c>
      <c r="K20" s="19">
        <v>1</v>
      </c>
      <c r="L20" s="17">
        <v>154</v>
      </c>
      <c r="M20" s="18"/>
    </row>
    <row r="21" spans="1:13" ht="18" customHeight="1" x14ac:dyDescent="0.3">
      <c r="A21" s="15" t="s">
        <v>26</v>
      </c>
      <c r="B21" s="16"/>
      <c r="C21" s="17">
        <v>19</v>
      </c>
      <c r="D21" s="18"/>
      <c r="E21" s="16"/>
      <c r="F21" s="17"/>
      <c r="G21" s="18"/>
      <c r="H21" s="16"/>
      <c r="I21" s="17">
        <v>438</v>
      </c>
      <c r="J21" s="18">
        <v>268</v>
      </c>
      <c r="K21" s="19">
        <v>0</v>
      </c>
      <c r="L21" s="17">
        <v>187</v>
      </c>
      <c r="M21" s="18"/>
    </row>
    <row r="22" spans="1:13" ht="18" customHeight="1" x14ac:dyDescent="0.3">
      <c r="A22" s="7" t="s">
        <v>27</v>
      </c>
      <c r="B22" s="16"/>
      <c r="C22" s="17">
        <v>16</v>
      </c>
      <c r="D22" s="18"/>
      <c r="E22" s="16"/>
      <c r="F22" s="17"/>
      <c r="G22" s="18"/>
      <c r="H22" s="16"/>
      <c r="I22" s="17">
        <v>413</v>
      </c>
      <c r="J22" s="18">
        <v>236</v>
      </c>
      <c r="K22" s="19">
        <v>0</v>
      </c>
      <c r="L22" s="17">
        <v>203</v>
      </c>
      <c r="M22" s="18"/>
    </row>
    <row r="23" spans="1:13" ht="18" customHeight="1" x14ac:dyDescent="0.3">
      <c r="A23" s="15" t="s">
        <v>28</v>
      </c>
      <c r="B23" s="16"/>
      <c r="C23" s="17">
        <v>20</v>
      </c>
      <c r="D23" s="18"/>
      <c r="E23" s="16"/>
      <c r="F23" s="17"/>
      <c r="G23" s="18"/>
      <c r="H23" s="16"/>
      <c r="I23" s="17">
        <v>405</v>
      </c>
      <c r="J23" s="18">
        <v>239</v>
      </c>
      <c r="K23" s="19">
        <v>1</v>
      </c>
      <c r="L23" s="17">
        <v>210</v>
      </c>
      <c r="M23" s="18"/>
    </row>
    <row r="24" spans="1:13" ht="18" customHeight="1" x14ac:dyDescent="0.3">
      <c r="A24" s="7" t="s">
        <v>29</v>
      </c>
      <c r="B24" s="16"/>
      <c r="C24" s="17">
        <v>29</v>
      </c>
      <c r="D24" s="18"/>
      <c r="E24" s="16"/>
      <c r="F24" s="17"/>
      <c r="G24" s="18"/>
      <c r="H24" s="16"/>
      <c r="I24" s="17">
        <v>521</v>
      </c>
      <c r="J24" s="18">
        <v>223</v>
      </c>
      <c r="K24" s="19">
        <v>3</v>
      </c>
      <c r="L24" s="17">
        <v>201</v>
      </c>
      <c r="M24" s="18"/>
    </row>
    <row r="25" spans="1:13" ht="18" customHeight="1" x14ac:dyDescent="0.3">
      <c r="A25" s="15" t="s">
        <v>30</v>
      </c>
      <c r="B25" s="16"/>
      <c r="C25" s="17">
        <v>22</v>
      </c>
      <c r="D25" s="18"/>
      <c r="E25" s="16"/>
      <c r="F25" s="17"/>
      <c r="G25" s="18"/>
      <c r="H25" s="16"/>
      <c r="I25" s="17">
        <v>443</v>
      </c>
      <c r="J25" s="18">
        <v>221</v>
      </c>
      <c r="K25" s="19">
        <v>0</v>
      </c>
      <c r="L25" s="17">
        <v>240</v>
      </c>
      <c r="M25" s="18"/>
    </row>
    <row r="26" spans="1:13" ht="18" customHeight="1" x14ac:dyDescent="0.3">
      <c r="A26" s="7" t="s">
        <v>31</v>
      </c>
      <c r="B26" s="16"/>
      <c r="C26" s="17">
        <v>19</v>
      </c>
      <c r="D26" s="18"/>
      <c r="E26" s="16"/>
      <c r="F26" s="17"/>
      <c r="G26" s="18"/>
      <c r="H26" s="16"/>
      <c r="I26" s="17">
        <v>432</v>
      </c>
      <c r="J26" s="18">
        <v>215</v>
      </c>
      <c r="K26" s="19">
        <v>0</v>
      </c>
      <c r="L26" s="17">
        <v>236</v>
      </c>
      <c r="M26" s="18"/>
    </row>
    <row r="27" spans="1:13" ht="18" customHeight="1" x14ac:dyDescent="0.3">
      <c r="A27" s="15" t="s">
        <v>32</v>
      </c>
      <c r="B27" s="16"/>
      <c r="C27" s="17">
        <v>16</v>
      </c>
      <c r="D27" s="18"/>
      <c r="E27" s="16"/>
      <c r="F27" s="17"/>
      <c r="G27" s="18"/>
      <c r="H27" s="16"/>
      <c r="I27" s="17">
        <v>444</v>
      </c>
      <c r="J27" s="18">
        <v>238</v>
      </c>
      <c r="K27" s="19">
        <v>3</v>
      </c>
      <c r="L27" s="17">
        <v>244</v>
      </c>
      <c r="M27" s="18"/>
    </row>
    <row r="28" spans="1:13" ht="18" customHeight="1" x14ac:dyDescent="0.3">
      <c r="A28" s="7" t="s">
        <v>33</v>
      </c>
      <c r="B28" s="16"/>
      <c r="C28" s="17">
        <v>26</v>
      </c>
      <c r="D28" s="18"/>
      <c r="E28" s="16"/>
      <c r="F28" s="17"/>
      <c r="G28" s="18"/>
      <c r="H28" s="16"/>
      <c r="I28" s="17">
        <v>389</v>
      </c>
      <c r="J28" s="18">
        <v>241</v>
      </c>
      <c r="K28" s="19">
        <v>4</v>
      </c>
      <c r="L28" s="17">
        <v>257</v>
      </c>
      <c r="M28" s="18"/>
    </row>
    <row r="29" spans="1:13" ht="18" customHeight="1" x14ac:dyDescent="0.3">
      <c r="A29" s="15" t="s">
        <v>34</v>
      </c>
      <c r="B29" s="16"/>
      <c r="C29" s="21">
        <v>24</v>
      </c>
      <c r="D29" s="18"/>
      <c r="E29" s="16"/>
      <c r="F29" s="17"/>
      <c r="G29" s="18"/>
      <c r="H29" s="16"/>
      <c r="I29" s="17">
        <v>421</v>
      </c>
      <c r="J29" s="18">
        <v>234</v>
      </c>
      <c r="K29" s="19">
        <v>6</v>
      </c>
      <c r="L29" s="17">
        <v>248</v>
      </c>
      <c r="M29" s="18"/>
    </row>
    <row r="30" spans="1:13" ht="18" customHeight="1" x14ac:dyDescent="0.3">
      <c r="A30" s="15" t="s">
        <v>35</v>
      </c>
      <c r="B30" s="16"/>
      <c r="C30" s="17">
        <v>51</v>
      </c>
      <c r="D30" s="18"/>
      <c r="E30" s="16"/>
      <c r="F30" s="17"/>
      <c r="G30" s="18"/>
      <c r="H30" s="16"/>
      <c r="I30" s="17">
        <v>459</v>
      </c>
      <c r="J30" s="18">
        <v>142</v>
      </c>
      <c r="K30" s="19">
        <v>2</v>
      </c>
      <c r="L30" s="17">
        <v>214</v>
      </c>
      <c r="M30" s="18"/>
    </row>
    <row r="31" spans="1:13" ht="18" customHeight="1" x14ac:dyDescent="0.3">
      <c r="A31" s="15" t="s">
        <v>36</v>
      </c>
      <c r="B31" s="16"/>
      <c r="C31" s="17">
        <v>22</v>
      </c>
      <c r="D31" s="18"/>
      <c r="E31" s="16"/>
      <c r="F31" s="17"/>
      <c r="G31" s="18"/>
      <c r="H31" s="16"/>
      <c r="I31" s="17">
        <v>451</v>
      </c>
      <c r="J31" s="18">
        <v>155</v>
      </c>
      <c r="K31" s="19">
        <v>1</v>
      </c>
      <c r="L31" s="17">
        <v>358</v>
      </c>
      <c r="M31" s="18"/>
    </row>
    <row r="32" spans="1:13" ht="18" customHeight="1" x14ac:dyDescent="0.3">
      <c r="A32" s="15" t="s">
        <v>37</v>
      </c>
      <c r="B32" s="16"/>
      <c r="C32" s="17">
        <v>26</v>
      </c>
      <c r="D32" s="18"/>
      <c r="E32" s="16"/>
      <c r="F32" s="17"/>
      <c r="G32" s="18"/>
      <c r="H32" s="16"/>
      <c r="I32" s="17">
        <v>392</v>
      </c>
      <c r="J32" s="18">
        <v>162</v>
      </c>
      <c r="K32" s="19">
        <v>1</v>
      </c>
      <c r="L32" s="17">
        <v>334</v>
      </c>
      <c r="M32" s="18"/>
    </row>
    <row r="33" spans="1:13" ht="18" customHeight="1" x14ac:dyDescent="0.3">
      <c r="A33" s="15" t="s">
        <v>38</v>
      </c>
      <c r="B33" s="16"/>
      <c r="C33" s="17">
        <v>19</v>
      </c>
      <c r="D33" s="18"/>
      <c r="E33" s="16"/>
      <c r="F33" s="17"/>
      <c r="G33" s="18"/>
      <c r="H33" s="16"/>
      <c r="I33" s="17">
        <v>406</v>
      </c>
      <c r="J33" s="18">
        <v>141</v>
      </c>
      <c r="K33" s="19">
        <v>0</v>
      </c>
      <c r="L33" s="17">
        <v>352</v>
      </c>
      <c r="M33" s="18"/>
    </row>
    <row r="34" spans="1:13" ht="18" customHeight="1" x14ac:dyDescent="0.3">
      <c r="A34" s="15" t="s">
        <v>39</v>
      </c>
      <c r="B34" s="16"/>
      <c r="C34" s="17">
        <v>21</v>
      </c>
      <c r="D34" s="18"/>
      <c r="E34" s="16"/>
      <c r="F34" s="17"/>
      <c r="G34" s="18"/>
      <c r="H34" s="16"/>
      <c r="I34" s="17">
        <v>346</v>
      </c>
      <c r="J34" s="18">
        <v>138</v>
      </c>
      <c r="K34" s="19">
        <v>4</v>
      </c>
      <c r="L34" s="17">
        <v>321</v>
      </c>
      <c r="M34" s="18"/>
    </row>
    <row r="35" spans="1:13" ht="18" customHeight="1" x14ac:dyDescent="0.3">
      <c r="A35" s="15" t="s">
        <v>40</v>
      </c>
      <c r="B35" s="16"/>
      <c r="C35" s="17">
        <v>15</v>
      </c>
      <c r="D35" s="18"/>
      <c r="E35" s="16"/>
      <c r="F35" s="17"/>
      <c r="G35" s="18"/>
      <c r="H35" s="16"/>
      <c r="I35" s="17">
        <v>288</v>
      </c>
      <c r="J35" s="18">
        <v>133</v>
      </c>
      <c r="K35" s="19">
        <v>2</v>
      </c>
      <c r="L35" s="17">
        <v>296</v>
      </c>
      <c r="M35" s="18"/>
    </row>
    <row r="36" spans="1:13" ht="18" customHeight="1" x14ac:dyDescent="0.3">
      <c r="A36" s="15" t="s">
        <v>41</v>
      </c>
      <c r="B36" s="16"/>
      <c r="C36" s="17">
        <v>13</v>
      </c>
      <c r="D36" s="18"/>
      <c r="E36" s="16"/>
      <c r="F36" s="17"/>
      <c r="G36" s="18"/>
      <c r="H36" s="16"/>
      <c r="I36" s="17">
        <v>366</v>
      </c>
      <c r="J36" s="18">
        <v>127</v>
      </c>
      <c r="K36" s="19">
        <v>3</v>
      </c>
      <c r="L36" s="17">
        <v>304</v>
      </c>
      <c r="M36" s="18"/>
    </row>
    <row r="37" spans="1:13" ht="18" customHeight="1" x14ac:dyDescent="0.3">
      <c r="A37" s="15" t="s">
        <v>42</v>
      </c>
      <c r="B37" s="16"/>
      <c r="C37" s="17">
        <v>18</v>
      </c>
      <c r="D37" s="18"/>
      <c r="E37" s="16"/>
      <c r="F37" s="17"/>
      <c r="G37" s="18"/>
      <c r="H37" s="16"/>
      <c r="I37" s="17">
        <v>324</v>
      </c>
      <c r="J37" s="18">
        <v>118</v>
      </c>
      <c r="K37" s="19">
        <v>2</v>
      </c>
      <c r="L37" s="17">
        <v>312</v>
      </c>
      <c r="M37" s="18"/>
    </row>
    <row r="38" spans="1:13" ht="18" customHeight="1" x14ac:dyDescent="0.3">
      <c r="A38" s="15" t="s">
        <v>43</v>
      </c>
      <c r="B38" s="16"/>
      <c r="C38" s="17">
        <v>16</v>
      </c>
      <c r="D38" s="18"/>
      <c r="E38" s="16"/>
      <c r="F38" s="17"/>
      <c r="G38" s="18"/>
      <c r="H38" s="16"/>
      <c r="I38" s="17">
        <v>245</v>
      </c>
      <c r="J38" s="18">
        <v>109</v>
      </c>
      <c r="K38" s="19">
        <v>3</v>
      </c>
      <c r="L38" s="17">
        <v>285</v>
      </c>
      <c r="M38" s="18"/>
    </row>
    <row r="39" spans="1:13" ht="18" customHeight="1" x14ac:dyDescent="0.3">
      <c r="A39" s="15" t="s">
        <v>44</v>
      </c>
      <c r="B39" s="16"/>
      <c r="C39" s="17">
        <v>10</v>
      </c>
      <c r="D39" s="18"/>
      <c r="E39" s="16"/>
      <c r="F39" s="17"/>
      <c r="G39" s="18"/>
      <c r="H39" s="16"/>
      <c r="I39" s="17">
        <v>282</v>
      </c>
      <c r="J39" s="18">
        <v>96</v>
      </c>
      <c r="K39" s="19">
        <v>4</v>
      </c>
      <c r="L39" s="17">
        <v>294</v>
      </c>
      <c r="M39" s="18"/>
    </row>
    <row r="40" spans="1:13" ht="18" customHeight="1" x14ac:dyDescent="0.3">
      <c r="A40" s="15" t="s">
        <v>45</v>
      </c>
      <c r="B40" s="16"/>
      <c r="C40" s="17">
        <v>12</v>
      </c>
      <c r="D40" s="18"/>
      <c r="E40" s="16"/>
      <c r="F40" s="17"/>
      <c r="G40" s="18"/>
      <c r="H40" s="16"/>
      <c r="I40" s="17">
        <v>168</v>
      </c>
      <c r="J40" s="18">
        <v>84</v>
      </c>
      <c r="K40" s="19">
        <v>5</v>
      </c>
      <c r="L40" s="17">
        <v>283</v>
      </c>
      <c r="M40" s="18"/>
    </row>
    <row r="41" spans="1:13" ht="18" customHeight="1" thickBot="1" x14ac:dyDescent="0.35">
      <c r="A41" s="22" t="s">
        <v>46</v>
      </c>
      <c r="B41" s="23"/>
      <c r="C41" s="24">
        <v>11</v>
      </c>
      <c r="D41" s="25"/>
      <c r="E41" s="23"/>
      <c r="F41" s="24"/>
      <c r="G41" s="25"/>
      <c r="H41" s="23"/>
      <c r="I41" s="24">
        <v>121</v>
      </c>
      <c r="J41" s="26">
        <v>75</v>
      </c>
      <c r="K41" s="27">
        <v>1</v>
      </c>
      <c r="L41" s="24">
        <v>289</v>
      </c>
      <c r="M41" s="25"/>
    </row>
    <row r="42" spans="1:13" ht="18" customHeight="1" thickBot="1" x14ac:dyDescent="0.35">
      <c r="A42" s="28" t="s">
        <v>47</v>
      </c>
      <c r="B42" s="29"/>
      <c r="C42" s="30">
        <f>SUM(C6:C41)</f>
        <v>700</v>
      </c>
      <c r="D42" s="31"/>
      <c r="E42" s="29"/>
      <c r="F42" s="30"/>
      <c r="G42" s="31"/>
      <c r="H42" s="29"/>
      <c r="I42" s="30">
        <f>SUM(I6:I41)</f>
        <v>18140</v>
      </c>
      <c r="J42" s="31">
        <f>SUM(J6:J41)</f>
        <v>7910</v>
      </c>
      <c r="K42" s="32">
        <f>SUM(K6:K41)</f>
        <v>78</v>
      </c>
      <c r="L42" s="30">
        <f>SUM(L6:L41)</f>
        <v>7963</v>
      </c>
      <c r="M42" s="31"/>
    </row>
    <row r="45" spans="1:13" ht="18" customHeight="1" x14ac:dyDescent="0.3">
      <c r="A45" s="561" t="s">
        <v>0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</row>
    <row r="46" spans="1:13" ht="18" customHeight="1" thickBot="1" x14ac:dyDescent="0.35">
      <c r="A46" s="2" t="s">
        <v>48</v>
      </c>
      <c r="J46" s="572" t="s">
        <v>49</v>
      </c>
      <c r="K46" s="572"/>
      <c r="L46" s="572"/>
      <c r="M46" s="572"/>
    </row>
    <row r="47" spans="1:13" ht="18" customHeight="1" x14ac:dyDescent="0.3">
      <c r="A47" s="563" t="s">
        <v>3</v>
      </c>
      <c r="B47" s="566" t="s">
        <v>4</v>
      </c>
      <c r="C47" s="565"/>
      <c r="D47" s="567"/>
      <c r="E47" s="566" t="s">
        <v>5</v>
      </c>
      <c r="F47" s="565"/>
      <c r="G47" s="567"/>
      <c r="H47" s="565" t="s">
        <v>6</v>
      </c>
      <c r="I47" s="565"/>
      <c r="J47" s="567"/>
      <c r="K47" s="568" t="s">
        <v>7</v>
      </c>
      <c r="L47" s="569"/>
      <c r="M47" s="570"/>
    </row>
    <row r="48" spans="1:13" ht="18" customHeight="1" thickBot="1" x14ac:dyDescent="0.35">
      <c r="A48" s="564"/>
      <c r="B48" s="3" t="s">
        <v>8</v>
      </c>
      <c r="C48" s="4" t="s">
        <v>9</v>
      </c>
      <c r="D48" s="5" t="s">
        <v>10</v>
      </c>
      <c r="E48" s="3" t="s">
        <v>8</v>
      </c>
      <c r="F48" s="4" t="s">
        <v>9</v>
      </c>
      <c r="G48" s="5" t="s">
        <v>10</v>
      </c>
      <c r="H48" s="33" t="s">
        <v>8</v>
      </c>
      <c r="I48" s="4" t="s">
        <v>9</v>
      </c>
      <c r="J48" s="5" t="s">
        <v>10</v>
      </c>
      <c r="K48" s="3" t="s">
        <v>8</v>
      </c>
      <c r="L48" s="4" t="s">
        <v>9</v>
      </c>
      <c r="M48" s="5" t="s">
        <v>10</v>
      </c>
    </row>
    <row r="49" spans="1:13" ht="18" customHeight="1" x14ac:dyDescent="0.3">
      <c r="A49" s="7" t="s">
        <v>11</v>
      </c>
      <c r="B49" s="8"/>
      <c r="C49" s="9">
        <v>16</v>
      </c>
      <c r="D49" s="10"/>
      <c r="E49" s="11"/>
      <c r="F49" s="12"/>
      <c r="G49" s="13"/>
      <c r="H49" s="19"/>
      <c r="I49" s="9">
        <v>922</v>
      </c>
      <c r="J49" s="10">
        <v>329</v>
      </c>
      <c r="K49" s="8">
        <v>0</v>
      </c>
      <c r="L49" s="9">
        <v>138</v>
      </c>
      <c r="M49" s="10"/>
    </row>
    <row r="50" spans="1:13" ht="18" customHeight="1" x14ac:dyDescent="0.3">
      <c r="A50" s="15" t="s">
        <v>12</v>
      </c>
      <c r="B50" s="16"/>
      <c r="C50" s="17">
        <v>14</v>
      </c>
      <c r="D50" s="18"/>
      <c r="E50" s="16"/>
      <c r="F50" s="17"/>
      <c r="G50" s="18"/>
      <c r="H50" s="19"/>
      <c r="I50" s="17">
        <v>894</v>
      </c>
      <c r="J50" s="18">
        <v>287</v>
      </c>
      <c r="K50" s="16">
        <v>1</v>
      </c>
      <c r="L50" s="17">
        <v>159</v>
      </c>
      <c r="M50" s="18"/>
    </row>
    <row r="51" spans="1:13" ht="18" customHeight="1" x14ac:dyDescent="0.3">
      <c r="A51" s="7" t="s">
        <v>13</v>
      </c>
      <c r="B51" s="16"/>
      <c r="C51" s="17">
        <v>18</v>
      </c>
      <c r="D51" s="18"/>
      <c r="E51" s="16"/>
      <c r="F51" s="17"/>
      <c r="G51" s="18"/>
      <c r="H51" s="19"/>
      <c r="I51" s="17">
        <v>862</v>
      </c>
      <c r="J51" s="18">
        <v>312</v>
      </c>
      <c r="K51" s="16">
        <v>1</v>
      </c>
      <c r="L51" s="17">
        <v>135</v>
      </c>
      <c r="M51" s="18"/>
    </row>
    <row r="52" spans="1:13" ht="18" customHeight="1" x14ac:dyDescent="0.3">
      <c r="A52" s="15" t="s">
        <v>14</v>
      </c>
      <c r="B52" s="16"/>
      <c r="C52" s="17">
        <v>12</v>
      </c>
      <c r="D52" s="18"/>
      <c r="E52" s="16"/>
      <c r="F52" s="17"/>
      <c r="G52" s="18"/>
      <c r="H52" s="19"/>
      <c r="I52" s="17">
        <v>903</v>
      </c>
      <c r="J52" s="18">
        <v>265</v>
      </c>
      <c r="K52" s="16">
        <v>2</v>
      </c>
      <c r="L52" s="17">
        <v>144</v>
      </c>
      <c r="M52" s="18"/>
    </row>
    <row r="53" spans="1:13" ht="18" customHeight="1" x14ac:dyDescent="0.3">
      <c r="A53" s="7" t="s">
        <v>15</v>
      </c>
      <c r="B53" s="16"/>
      <c r="C53" s="17">
        <v>15</v>
      </c>
      <c r="D53" s="18"/>
      <c r="E53" s="16"/>
      <c r="F53" s="17"/>
      <c r="G53" s="18"/>
      <c r="H53" s="19"/>
      <c r="I53" s="17">
        <v>925</v>
      </c>
      <c r="J53" s="18">
        <v>258</v>
      </c>
      <c r="K53" s="16">
        <v>5</v>
      </c>
      <c r="L53" s="17">
        <v>153</v>
      </c>
      <c r="M53" s="18"/>
    </row>
    <row r="54" spans="1:13" ht="18" customHeight="1" x14ac:dyDescent="0.3">
      <c r="A54" s="15" t="s">
        <v>16</v>
      </c>
      <c r="B54" s="16"/>
      <c r="C54" s="17">
        <v>22</v>
      </c>
      <c r="D54" s="18"/>
      <c r="E54" s="16"/>
      <c r="F54" s="17"/>
      <c r="G54" s="18"/>
      <c r="H54" s="19"/>
      <c r="I54" s="17">
        <v>852</v>
      </c>
      <c r="J54" s="18">
        <v>288</v>
      </c>
      <c r="K54" s="16">
        <v>4</v>
      </c>
      <c r="L54" s="17">
        <v>160</v>
      </c>
      <c r="M54" s="18"/>
    </row>
    <row r="55" spans="1:13" ht="18" customHeight="1" x14ac:dyDescent="0.3">
      <c r="A55" s="15" t="s">
        <v>17</v>
      </c>
      <c r="B55" s="16"/>
      <c r="C55" s="17">
        <v>18</v>
      </c>
      <c r="D55" s="18"/>
      <c r="E55" s="16"/>
      <c r="F55" s="17"/>
      <c r="G55" s="18"/>
      <c r="H55" s="19"/>
      <c r="I55" s="17">
        <v>821</v>
      </c>
      <c r="J55" s="18">
        <v>249</v>
      </c>
      <c r="K55" s="16">
        <v>2</v>
      </c>
      <c r="L55" s="17">
        <v>133</v>
      </c>
      <c r="M55" s="18"/>
    </row>
    <row r="56" spans="1:13" ht="18" customHeight="1" x14ac:dyDescent="0.3">
      <c r="A56" s="7" t="s">
        <v>18</v>
      </c>
      <c r="B56" s="16"/>
      <c r="C56" s="17">
        <v>16</v>
      </c>
      <c r="D56" s="18"/>
      <c r="E56" s="16"/>
      <c r="F56" s="17"/>
      <c r="G56" s="18"/>
      <c r="H56" s="19"/>
      <c r="I56" s="17">
        <v>796</v>
      </c>
      <c r="J56" s="18">
        <v>267</v>
      </c>
      <c r="K56" s="16">
        <v>3</v>
      </c>
      <c r="L56" s="17">
        <v>148</v>
      </c>
      <c r="M56" s="18"/>
    </row>
    <row r="57" spans="1:13" ht="18" customHeight="1" x14ac:dyDescent="0.3">
      <c r="A57" s="15" t="s">
        <v>19</v>
      </c>
      <c r="B57" s="16"/>
      <c r="C57" s="17">
        <v>12</v>
      </c>
      <c r="D57" s="18"/>
      <c r="E57" s="16"/>
      <c r="F57" s="17"/>
      <c r="G57" s="18"/>
      <c r="H57" s="19"/>
      <c r="I57" s="17">
        <v>810</v>
      </c>
      <c r="J57" s="18">
        <v>274</v>
      </c>
      <c r="K57" s="16">
        <v>0</v>
      </c>
      <c r="L57" s="17">
        <v>182</v>
      </c>
      <c r="M57" s="18"/>
    </row>
    <row r="58" spans="1:13" ht="18" customHeight="1" x14ac:dyDescent="0.3">
      <c r="A58" s="7" t="s">
        <v>20</v>
      </c>
      <c r="B58" s="16"/>
      <c r="C58" s="17">
        <v>15</v>
      </c>
      <c r="D58" s="18"/>
      <c r="E58" s="16"/>
      <c r="F58" s="17"/>
      <c r="G58" s="18"/>
      <c r="H58" s="19"/>
      <c r="I58" s="17">
        <v>782</v>
      </c>
      <c r="J58" s="18">
        <v>266</v>
      </c>
      <c r="K58" s="16">
        <v>0</v>
      </c>
      <c r="L58" s="17">
        <v>143</v>
      </c>
      <c r="M58" s="18"/>
    </row>
    <row r="59" spans="1:13" ht="18" customHeight="1" x14ac:dyDescent="0.3">
      <c r="A59" s="7" t="s">
        <v>21</v>
      </c>
      <c r="B59" s="16"/>
      <c r="C59" s="17">
        <v>21</v>
      </c>
      <c r="D59" s="18"/>
      <c r="E59" s="16"/>
      <c r="F59" s="17"/>
      <c r="G59" s="18"/>
      <c r="H59" s="19"/>
      <c r="I59" s="17">
        <v>793</v>
      </c>
      <c r="J59" s="18">
        <v>261</v>
      </c>
      <c r="K59" s="16">
        <v>1</v>
      </c>
      <c r="L59" s="17">
        <v>134</v>
      </c>
      <c r="M59" s="18"/>
    </row>
    <row r="60" spans="1:13" ht="18" customHeight="1" x14ac:dyDescent="0.3">
      <c r="A60" s="15" t="s">
        <v>22</v>
      </c>
      <c r="B60" s="16"/>
      <c r="C60" s="17">
        <v>16</v>
      </c>
      <c r="D60" s="18"/>
      <c r="E60" s="16"/>
      <c r="F60" s="17"/>
      <c r="G60" s="18"/>
      <c r="H60" s="19"/>
      <c r="I60" s="17">
        <v>769</v>
      </c>
      <c r="J60" s="18">
        <v>342</v>
      </c>
      <c r="K60" s="16">
        <v>2</v>
      </c>
      <c r="L60" s="17">
        <v>159</v>
      </c>
      <c r="M60" s="18"/>
    </row>
    <row r="61" spans="1:13" ht="18" customHeight="1" x14ac:dyDescent="0.3">
      <c r="A61" s="7" t="s">
        <v>23</v>
      </c>
      <c r="B61" s="16"/>
      <c r="C61" s="17">
        <v>23</v>
      </c>
      <c r="D61" s="18"/>
      <c r="E61" s="16"/>
      <c r="F61" s="17"/>
      <c r="G61" s="18"/>
      <c r="H61" s="19"/>
      <c r="I61" s="17">
        <v>515</v>
      </c>
      <c r="J61" s="18">
        <v>274</v>
      </c>
      <c r="K61" s="16">
        <v>2</v>
      </c>
      <c r="L61" s="17">
        <v>180</v>
      </c>
      <c r="M61" s="18"/>
    </row>
    <row r="62" spans="1:13" ht="18" customHeight="1" x14ac:dyDescent="0.3">
      <c r="A62" s="15" t="s">
        <v>24</v>
      </c>
      <c r="B62" s="16"/>
      <c r="C62" s="17">
        <v>18</v>
      </c>
      <c r="D62" s="18"/>
      <c r="E62" s="16"/>
      <c r="F62" s="17"/>
      <c r="G62" s="18"/>
      <c r="H62" s="19"/>
      <c r="I62" s="17">
        <v>553</v>
      </c>
      <c r="J62" s="18">
        <v>276</v>
      </c>
      <c r="K62" s="16">
        <v>2</v>
      </c>
      <c r="L62" s="17">
        <v>167</v>
      </c>
      <c r="M62" s="18"/>
    </row>
    <row r="63" spans="1:13" ht="18" customHeight="1" x14ac:dyDescent="0.3">
      <c r="A63" s="7" t="s">
        <v>25</v>
      </c>
      <c r="B63" s="16"/>
      <c r="C63" s="17">
        <v>15</v>
      </c>
      <c r="D63" s="18"/>
      <c r="E63" s="16"/>
      <c r="F63" s="17"/>
      <c r="G63" s="18"/>
      <c r="H63" s="19"/>
      <c r="I63" s="17">
        <v>576</v>
      </c>
      <c r="J63" s="18">
        <v>262</v>
      </c>
      <c r="K63" s="16">
        <v>1</v>
      </c>
      <c r="L63" s="17">
        <v>178</v>
      </c>
      <c r="M63" s="18"/>
    </row>
    <row r="64" spans="1:13" ht="18" customHeight="1" x14ac:dyDescent="0.3">
      <c r="A64" s="15" t="s">
        <v>26</v>
      </c>
      <c r="B64" s="16"/>
      <c r="C64" s="17">
        <v>10</v>
      </c>
      <c r="D64" s="18"/>
      <c r="E64" s="16"/>
      <c r="F64" s="17"/>
      <c r="G64" s="18"/>
      <c r="H64" s="19"/>
      <c r="I64" s="17">
        <v>548</v>
      </c>
      <c r="J64" s="18">
        <v>220</v>
      </c>
      <c r="K64" s="16">
        <v>3</v>
      </c>
      <c r="L64" s="17">
        <v>206</v>
      </c>
      <c r="M64" s="18"/>
    </row>
    <row r="65" spans="1:13" ht="18" customHeight="1" x14ac:dyDescent="0.3">
      <c r="A65" s="7" t="s">
        <v>27</v>
      </c>
      <c r="B65" s="16"/>
      <c r="C65" s="17">
        <v>16</v>
      </c>
      <c r="D65" s="18"/>
      <c r="E65" s="16"/>
      <c r="F65" s="17"/>
      <c r="G65" s="18"/>
      <c r="H65" s="19"/>
      <c r="I65" s="17">
        <v>489</v>
      </c>
      <c r="J65" s="18">
        <v>242</v>
      </c>
      <c r="K65" s="16">
        <v>3</v>
      </c>
      <c r="L65" s="17">
        <v>189</v>
      </c>
      <c r="M65" s="18"/>
    </row>
    <row r="66" spans="1:13" ht="18" customHeight="1" x14ac:dyDescent="0.3">
      <c r="A66" s="15" t="s">
        <v>28</v>
      </c>
      <c r="B66" s="16"/>
      <c r="C66" s="17">
        <v>12</v>
      </c>
      <c r="D66" s="18"/>
      <c r="E66" s="16"/>
      <c r="F66" s="17"/>
      <c r="G66" s="18"/>
      <c r="H66" s="19"/>
      <c r="I66" s="17">
        <v>410</v>
      </c>
      <c r="J66" s="18">
        <v>207</v>
      </c>
      <c r="K66" s="16">
        <v>0</v>
      </c>
      <c r="L66" s="17">
        <v>182</v>
      </c>
      <c r="M66" s="18"/>
    </row>
    <row r="67" spans="1:13" ht="18" customHeight="1" x14ac:dyDescent="0.3">
      <c r="A67" s="7" t="s">
        <v>29</v>
      </c>
      <c r="B67" s="16"/>
      <c r="C67" s="17">
        <v>10</v>
      </c>
      <c r="D67" s="18"/>
      <c r="E67" s="16"/>
      <c r="F67" s="17"/>
      <c r="G67" s="18"/>
      <c r="H67" s="19"/>
      <c r="I67" s="17">
        <v>356</v>
      </c>
      <c r="J67" s="18">
        <v>213</v>
      </c>
      <c r="K67" s="16">
        <v>1</v>
      </c>
      <c r="L67" s="17">
        <v>218</v>
      </c>
      <c r="M67" s="18"/>
    </row>
    <row r="68" spans="1:13" ht="18" customHeight="1" x14ac:dyDescent="0.3">
      <c r="A68" s="15" t="s">
        <v>30</v>
      </c>
      <c r="B68" s="16"/>
      <c r="C68" s="17">
        <v>16</v>
      </c>
      <c r="D68" s="18"/>
      <c r="E68" s="16"/>
      <c r="F68" s="17"/>
      <c r="G68" s="18"/>
      <c r="H68" s="19"/>
      <c r="I68" s="17">
        <v>338</v>
      </c>
      <c r="J68" s="18">
        <v>240</v>
      </c>
      <c r="K68" s="16">
        <v>0</v>
      </c>
      <c r="L68" s="17">
        <v>212</v>
      </c>
      <c r="M68" s="18"/>
    </row>
    <row r="69" spans="1:13" ht="18" customHeight="1" x14ac:dyDescent="0.3">
      <c r="A69" s="7" t="s">
        <v>31</v>
      </c>
      <c r="B69" s="16"/>
      <c r="C69" s="17">
        <v>21</v>
      </c>
      <c r="D69" s="18"/>
      <c r="E69" s="16"/>
      <c r="F69" s="17"/>
      <c r="G69" s="18"/>
      <c r="H69" s="19"/>
      <c r="I69" s="17">
        <v>346</v>
      </c>
      <c r="J69" s="18">
        <v>214</v>
      </c>
      <c r="K69" s="16">
        <v>4</v>
      </c>
      <c r="L69" s="17">
        <v>234</v>
      </c>
      <c r="M69" s="18"/>
    </row>
    <row r="70" spans="1:13" ht="18" customHeight="1" x14ac:dyDescent="0.3">
      <c r="A70" s="15" t="s">
        <v>32</v>
      </c>
      <c r="B70" s="16"/>
      <c r="C70" s="17">
        <v>19</v>
      </c>
      <c r="D70" s="18"/>
      <c r="E70" s="16"/>
      <c r="F70" s="17"/>
      <c r="G70" s="18"/>
      <c r="H70" s="19"/>
      <c r="I70" s="17">
        <v>362</v>
      </c>
      <c r="J70" s="18">
        <v>226</v>
      </c>
      <c r="K70" s="16">
        <v>2</v>
      </c>
      <c r="L70" s="17">
        <v>241</v>
      </c>
      <c r="M70" s="18"/>
    </row>
    <row r="71" spans="1:13" ht="18" customHeight="1" x14ac:dyDescent="0.3">
      <c r="A71" s="7" t="s">
        <v>33</v>
      </c>
      <c r="B71" s="16"/>
      <c r="C71" s="17">
        <v>16</v>
      </c>
      <c r="D71" s="18"/>
      <c r="E71" s="16"/>
      <c r="F71" s="17"/>
      <c r="G71" s="18"/>
      <c r="H71" s="19"/>
      <c r="I71" s="17">
        <v>412</v>
      </c>
      <c r="J71" s="18">
        <v>209</v>
      </c>
      <c r="K71" s="16">
        <v>0</v>
      </c>
      <c r="L71" s="17">
        <v>258</v>
      </c>
      <c r="M71" s="18"/>
    </row>
    <row r="72" spans="1:13" ht="18" customHeight="1" x14ac:dyDescent="0.3">
      <c r="A72" s="15" t="s">
        <v>34</v>
      </c>
      <c r="B72" s="16"/>
      <c r="C72" s="17">
        <v>14</v>
      </c>
      <c r="D72" s="18"/>
      <c r="E72" s="16"/>
      <c r="F72" s="17"/>
      <c r="G72" s="18"/>
      <c r="H72" s="19"/>
      <c r="I72" s="17">
        <v>431</v>
      </c>
      <c r="J72" s="18">
        <v>187</v>
      </c>
      <c r="K72" s="16">
        <v>0</v>
      </c>
      <c r="L72" s="17">
        <v>263</v>
      </c>
      <c r="M72" s="18"/>
    </row>
    <row r="73" spans="1:13" ht="18" customHeight="1" x14ac:dyDescent="0.3">
      <c r="A73" s="15" t="s">
        <v>35</v>
      </c>
      <c r="B73" s="16"/>
      <c r="C73" s="17">
        <v>31</v>
      </c>
      <c r="D73" s="18"/>
      <c r="E73" s="16"/>
      <c r="F73" s="17"/>
      <c r="G73" s="18"/>
      <c r="H73" s="19"/>
      <c r="I73" s="17">
        <v>489</v>
      </c>
      <c r="J73" s="18">
        <v>183</v>
      </c>
      <c r="K73" s="16">
        <v>1</v>
      </c>
      <c r="L73" s="17">
        <v>316</v>
      </c>
      <c r="M73" s="18"/>
    </row>
    <row r="74" spans="1:13" ht="18" customHeight="1" x14ac:dyDescent="0.3">
      <c r="A74" s="15" t="s">
        <v>36</v>
      </c>
      <c r="B74" s="16"/>
      <c r="C74" s="17">
        <v>28</v>
      </c>
      <c r="D74" s="18"/>
      <c r="E74" s="16"/>
      <c r="F74" s="17"/>
      <c r="G74" s="18"/>
      <c r="H74" s="19"/>
      <c r="I74" s="17">
        <v>464</v>
      </c>
      <c r="J74" s="18">
        <v>172</v>
      </c>
      <c r="K74" s="16">
        <v>4</v>
      </c>
      <c r="L74" s="17">
        <v>311</v>
      </c>
      <c r="M74" s="18"/>
    </row>
    <row r="75" spans="1:13" ht="18" customHeight="1" x14ac:dyDescent="0.3">
      <c r="A75" s="15" t="s">
        <v>37</v>
      </c>
      <c r="B75" s="16"/>
      <c r="C75" s="17">
        <v>32</v>
      </c>
      <c r="D75" s="18"/>
      <c r="E75" s="16"/>
      <c r="F75" s="17"/>
      <c r="G75" s="18"/>
      <c r="H75" s="19"/>
      <c r="I75" s="17">
        <v>449</v>
      </c>
      <c r="J75" s="18">
        <v>166</v>
      </c>
      <c r="K75" s="16">
        <v>3</v>
      </c>
      <c r="L75" s="17">
        <v>367</v>
      </c>
      <c r="M75" s="18"/>
    </row>
    <row r="76" spans="1:13" ht="18" customHeight="1" x14ac:dyDescent="0.3">
      <c r="A76" s="15" t="s">
        <v>38</v>
      </c>
      <c r="B76" s="16"/>
      <c r="C76" s="17">
        <v>21</v>
      </c>
      <c r="D76" s="18"/>
      <c r="E76" s="16"/>
      <c r="F76" s="17"/>
      <c r="G76" s="18"/>
      <c r="H76" s="19"/>
      <c r="I76" s="17">
        <v>369</v>
      </c>
      <c r="J76" s="18">
        <v>160</v>
      </c>
      <c r="K76" s="16">
        <v>3</v>
      </c>
      <c r="L76" s="17">
        <v>281</v>
      </c>
      <c r="M76" s="18"/>
    </row>
    <row r="77" spans="1:13" ht="18" customHeight="1" x14ac:dyDescent="0.3">
      <c r="A77" s="15" t="s">
        <v>39</v>
      </c>
      <c r="B77" s="16"/>
      <c r="C77" s="17">
        <v>19</v>
      </c>
      <c r="D77" s="18"/>
      <c r="E77" s="16"/>
      <c r="F77" s="17"/>
      <c r="G77" s="18"/>
      <c r="H77" s="19"/>
      <c r="I77" s="17">
        <v>316</v>
      </c>
      <c r="J77" s="18">
        <v>145</v>
      </c>
      <c r="K77" s="16">
        <v>2</v>
      </c>
      <c r="L77" s="17">
        <v>253</v>
      </c>
      <c r="M77" s="18"/>
    </row>
    <row r="78" spans="1:13" ht="18" customHeight="1" x14ac:dyDescent="0.3">
      <c r="A78" s="15" t="s">
        <v>40</v>
      </c>
      <c r="B78" s="16"/>
      <c r="C78" s="17">
        <v>22</v>
      </c>
      <c r="D78" s="18"/>
      <c r="E78" s="16"/>
      <c r="F78" s="17"/>
      <c r="G78" s="18"/>
      <c r="H78" s="19"/>
      <c r="I78" s="17">
        <v>364</v>
      </c>
      <c r="J78" s="18">
        <v>136</v>
      </c>
      <c r="K78" s="16">
        <v>2</v>
      </c>
      <c r="L78" s="17">
        <v>324</v>
      </c>
      <c r="M78" s="18"/>
    </row>
    <row r="79" spans="1:13" ht="18" customHeight="1" x14ac:dyDescent="0.3">
      <c r="A79" s="15" t="s">
        <v>41</v>
      </c>
      <c r="B79" s="16"/>
      <c r="C79" s="17">
        <v>18</v>
      </c>
      <c r="D79" s="18"/>
      <c r="E79" s="16"/>
      <c r="F79" s="17"/>
      <c r="G79" s="18"/>
      <c r="H79" s="19"/>
      <c r="I79" s="17">
        <v>312</v>
      </c>
      <c r="J79" s="18">
        <v>109</v>
      </c>
      <c r="K79" s="16">
        <v>5</v>
      </c>
      <c r="L79" s="17">
        <v>332</v>
      </c>
      <c r="M79" s="18"/>
    </row>
    <row r="80" spans="1:13" ht="18" customHeight="1" x14ac:dyDescent="0.3">
      <c r="A80" s="15" t="s">
        <v>42</v>
      </c>
      <c r="B80" s="16"/>
      <c r="C80" s="17">
        <v>15</v>
      </c>
      <c r="D80" s="18"/>
      <c r="E80" s="16"/>
      <c r="F80" s="17"/>
      <c r="G80" s="18"/>
      <c r="H80" s="19"/>
      <c r="I80" s="17">
        <v>302</v>
      </c>
      <c r="J80" s="18">
        <v>97</v>
      </c>
      <c r="K80" s="16">
        <v>6</v>
      </c>
      <c r="L80" s="17">
        <v>283</v>
      </c>
      <c r="M80" s="18"/>
    </row>
    <row r="81" spans="1:13" ht="18" customHeight="1" x14ac:dyDescent="0.3">
      <c r="A81" s="15" t="s">
        <v>43</v>
      </c>
      <c r="B81" s="16"/>
      <c r="C81" s="17">
        <v>12</v>
      </c>
      <c r="D81" s="18"/>
      <c r="E81" s="16"/>
      <c r="F81" s="17"/>
      <c r="G81" s="18"/>
      <c r="H81" s="19"/>
      <c r="I81" s="17">
        <v>253</v>
      </c>
      <c r="J81" s="18">
        <v>82</v>
      </c>
      <c r="K81" s="16">
        <v>3</v>
      </c>
      <c r="L81" s="17">
        <v>316</v>
      </c>
      <c r="M81" s="18"/>
    </row>
    <row r="82" spans="1:13" ht="18" customHeight="1" x14ac:dyDescent="0.3">
      <c r="A82" s="15" t="s">
        <v>44</v>
      </c>
      <c r="B82" s="16"/>
      <c r="C82" s="17">
        <v>17</v>
      </c>
      <c r="D82" s="18"/>
      <c r="E82" s="16"/>
      <c r="F82" s="17"/>
      <c r="G82" s="18"/>
      <c r="H82" s="19"/>
      <c r="I82" s="17">
        <v>272</v>
      </c>
      <c r="J82" s="18">
        <v>90</v>
      </c>
      <c r="K82" s="16">
        <v>2</v>
      </c>
      <c r="L82" s="17">
        <v>342</v>
      </c>
      <c r="M82" s="18"/>
    </row>
    <row r="83" spans="1:13" ht="18" customHeight="1" x14ac:dyDescent="0.3">
      <c r="A83" s="15" t="s">
        <v>45</v>
      </c>
      <c r="B83" s="16"/>
      <c r="C83" s="17">
        <v>8</v>
      </c>
      <c r="D83" s="18"/>
      <c r="E83" s="16"/>
      <c r="F83" s="17"/>
      <c r="G83" s="18"/>
      <c r="H83" s="19"/>
      <c r="I83" s="17">
        <v>206</v>
      </c>
      <c r="J83" s="18">
        <v>72</v>
      </c>
      <c r="K83" s="16">
        <v>2</v>
      </c>
      <c r="L83" s="17">
        <v>327</v>
      </c>
      <c r="M83" s="18"/>
    </row>
    <row r="84" spans="1:13" ht="18" customHeight="1" thickBot="1" x14ac:dyDescent="0.35">
      <c r="A84" s="22" t="s">
        <v>46</v>
      </c>
      <c r="B84" s="23"/>
      <c r="C84" s="24">
        <v>10</v>
      </c>
      <c r="D84" s="25"/>
      <c r="E84" s="23"/>
      <c r="F84" s="24"/>
      <c r="G84" s="25"/>
      <c r="H84" s="27"/>
      <c r="I84" s="24">
        <v>187</v>
      </c>
      <c r="J84" s="25">
        <v>61</v>
      </c>
      <c r="K84" s="23">
        <v>2</v>
      </c>
      <c r="L84" s="24">
        <v>294</v>
      </c>
      <c r="M84" s="25"/>
    </row>
    <row r="85" spans="1:13" ht="18" customHeight="1" thickBot="1" x14ac:dyDescent="0.35">
      <c r="A85" s="34" t="s">
        <v>47</v>
      </c>
      <c r="B85" s="29"/>
      <c r="C85" s="30">
        <f>SUM(C49:C84)</f>
        <v>618</v>
      </c>
      <c r="D85" s="31"/>
      <c r="E85" s="29"/>
      <c r="F85" s="30"/>
      <c r="G85" s="31"/>
      <c r="H85" s="32"/>
      <c r="I85" s="30">
        <f>SUM(I49:I84)</f>
        <v>19448</v>
      </c>
      <c r="J85" s="30">
        <f>SUM(J49:J84)</f>
        <v>7641</v>
      </c>
      <c r="K85" s="30">
        <f>SUM(K49:K84)</f>
        <v>74</v>
      </c>
      <c r="L85" s="30">
        <f>SUM(L49:L84)</f>
        <v>8062</v>
      </c>
      <c r="M85" s="30"/>
    </row>
    <row r="87" spans="1:13" ht="18" customHeight="1" x14ac:dyDescent="0.3">
      <c r="A87" s="561" t="s">
        <v>0</v>
      </c>
      <c r="B87" s="561"/>
      <c r="C87" s="561"/>
      <c r="D87" s="561"/>
      <c r="E87" s="561"/>
      <c r="F87" s="561"/>
      <c r="G87" s="561"/>
      <c r="H87" s="561"/>
      <c r="I87" s="561"/>
      <c r="J87" s="561"/>
      <c r="K87" s="561"/>
      <c r="L87" s="561"/>
      <c r="M87" s="561"/>
    </row>
    <row r="88" spans="1:13" ht="18" customHeight="1" thickBot="1" x14ac:dyDescent="0.35">
      <c r="A88" s="2" t="s">
        <v>50</v>
      </c>
      <c r="J88" s="572" t="s">
        <v>51</v>
      </c>
      <c r="K88" s="572"/>
      <c r="L88" s="572"/>
      <c r="M88" s="572"/>
    </row>
    <row r="89" spans="1:13" ht="18" customHeight="1" x14ac:dyDescent="0.3">
      <c r="A89" s="563" t="s">
        <v>3</v>
      </c>
      <c r="B89" s="566" t="s">
        <v>4</v>
      </c>
      <c r="C89" s="565"/>
      <c r="D89" s="567"/>
      <c r="E89" s="566" t="s">
        <v>5</v>
      </c>
      <c r="F89" s="565"/>
      <c r="G89" s="567"/>
      <c r="H89" s="566" t="s">
        <v>6</v>
      </c>
      <c r="I89" s="565"/>
      <c r="J89" s="567"/>
      <c r="K89" s="568" t="s">
        <v>7</v>
      </c>
      <c r="L89" s="569"/>
      <c r="M89" s="570"/>
    </row>
    <row r="90" spans="1:13" ht="18" customHeight="1" thickBot="1" x14ac:dyDescent="0.35">
      <c r="A90" s="564"/>
      <c r="B90" s="3" t="s">
        <v>8</v>
      </c>
      <c r="C90" s="4" t="s">
        <v>9</v>
      </c>
      <c r="D90" s="5" t="s">
        <v>10</v>
      </c>
      <c r="E90" s="3" t="s">
        <v>8</v>
      </c>
      <c r="F90" s="4" t="s">
        <v>9</v>
      </c>
      <c r="G90" s="5" t="s">
        <v>10</v>
      </c>
      <c r="H90" s="3" t="s">
        <v>8</v>
      </c>
      <c r="I90" s="4" t="s">
        <v>9</v>
      </c>
      <c r="J90" s="5" t="s">
        <v>10</v>
      </c>
      <c r="K90" s="3" t="s">
        <v>8</v>
      </c>
      <c r="L90" s="4" t="s">
        <v>9</v>
      </c>
      <c r="M90" s="5" t="s">
        <v>10</v>
      </c>
    </row>
    <row r="91" spans="1:13" ht="18" customHeight="1" x14ac:dyDescent="0.3">
      <c r="A91" s="7" t="s">
        <v>11</v>
      </c>
      <c r="B91" s="11"/>
      <c r="C91" s="35">
        <f t="shared" ref="C91:C126" si="0">SUM(C6+C49)/2</f>
        <v>12</v>
      </c>
      <c r="D91" s="13"/>
      <c r="E91" s="11"/>
      <c r="F91" s="12"/>
      <c r="G91" s="13"/>
      <c r="H91" s="11"/>
      <c r="I91" s="35">
        <f t="shared" ref="I91:L106" si="1">SUM(I6+I49)/2</f>
        <v>877</v>
      </c>
      <c r="J91" s="36">
        <f t="shared" si="1"/>
        <v>344.5</v>
      </c>
      <c r="K91" s="37">
        <f t="shared" si="1"/>
        <v>2.5</v>
      </c>
      <c r="L91" s="35">
        <f t="shared" si="1"/>
        <v>135.5</v>
      </c>
      <c r="M91" s="13"/>
    </row>
    <row r="92" spans="1:13" ht="18" customHeight="1" x14ac:dyDescent="0.3">
      <c r="A92" s="15" t="s">
        <v>12</v>
      </c>
      <c r="B92" s="16"/>
      <c r="C92" s="38">
        <f t="shared" si="0"/>
        <v>21.5</v>
      </c>
      <c r="D92" s="18"/>
      <c r="E92" s="16"/>
      <c r="F92" s="17"/>
      <c r="G92" s="18"/>
      <c r="H92" s="16"/>
      <c r="I92" s="38">
        <f t="shared" si="1"/>
        <v>836</v>
      </c>
      <c r="J92" s="39">
        <f t="shared" si="1"/>
        <v>272</v>
      </c>
      <c r="K92" s="40">
        <f t="shared" si="1"/>
        <v>0.5</v>
      </c>
      <c r="L92" s="38">
        <f t="shared" si="1"/>
        <v>152.5</v>
      </c>
      <c r="M92" s="18"/>
    </row>
    <row r="93" spans="1:13" ht="18" customHeight="1" x14ac:dyDescent="0.3">
      <c r="A93" s="7" t="s">
        <v>13</v>
      </c>
      <c r="B93" s="16"/>
      <c r="C93" s="38">
        <f t="shared" si="0"/>
        <v>17</v>
      </c>
      <c r="D93" s="18"/>
      <c r="E93" s="16"/>
      <c r="F93" s="17"/>
      <c r="G93" s="18"/>
      <c r="H93" s="16"/>
      <c r="I93" s="38">
        <f t="shared" si="1"/>
        <v>857</v>
      </c>
      <c r="J93" s="39">
        <f t="shared" si="1"/>
        <v>307.5</v>
      </c>
      <c r="K93" s="40">
        <f t="shared" si="1"/>
        <v>1.5</v>
      </c>
      <c r="L93" s="38">
        <f t="shared" si="1"/>
        <v>148.5</v>
      </c>
      <c r="M93" s="18"/>
    </row>
    <row r="94" spans="1:13" ht="18" customHeight="1" x14ac:dyDescent="0.3">
      <c r="A94" s="15" t="s">
        <v>14</v>
      </c>
      <c r="B94" s="16"/>
      <c r="C94" s="38">
        <f t="shared" si="0"/>
        <v>12</v>
      </c>
      <c r="D94" s="18"/>
      <c r="E94" s="16"/>
      <c r="F94" s="17"/>
      <c r="G94" s="18"/>
      <c r="H94" s="16"/>
      <c r="I94" s="38">
        <f t="shared" si="1"/>
        <v>906.5</v>
      </c>
      <c r="J94" s="39">
        <f t="shared" si="1"/>
        <v>278.5</v>
      </c>
      <c r="K94" s="40">
        <f t="shared" si="1"/>
        <v>1.5</v>
      </c>
      <c r="L94" s="38">
        <f t="shared" si="1"/>
        <v>146</v>
      </c>
      <c r="M94" s="18"/>
    </row>
    <row r="95" spans="1:13" ht="18" customHeight="1" x14ac:dyDescent="0.3">
      <c r="A95" s="7" t="s">
        <v>15</v>
      </c>
      <c r="B95" s="16"/>
      <c r="C95" s="38">
        <f t="shared" si="0"/>
        <v>12.5</v>
      </c>
      <c r="D95" s="18"/>
      <c r="E95" s="16"/>
      <c r="F95" s="17"/>
      <c r="G95" s="18"/>
      <c r="H95" s="16"/>
      <c r="I95" s="38">
        <f t="shared" si="1"/>
        <v>838.5</v>
      </c>
      <c r="J95" s="39">
        <f t="shared" si="1"/>
        <v>272.5</v>
      </c>
      <c r="K95" s="40">
        <f t="shared" si="1"/>
        <v>4</v>
      </c>
      <c r="L95" s="38">
        <f t="shared" si="1"/>
        <v>136.5</v>
      </c>
      <c r="M95" s="18"/>
    </row>
    <row r="96" spans="1:13" ht="18" customHeight="1" x14ac:dyDescent="0.3">
      <c r="A96" s="15" t="s">
        <v>16</v>
      </c>
      <c r="B96" s="16"/>
      <c r="C96" s="38">
        <f t="shared" si="0"/>
        <v>14.5</v>
      </c>
      <c r="D96" s="18"/>
      <c r="E96" s="16"/>
      <c r="F96" s="17"/>
      <c r="G96" s="18"/>
      <c r="H96" s="16"/>
      <c r="I96" s="38">
        <f t="shared" si="1"/>
        <v>769</v>
      </c>
      <c r="J96" s="39">
        <f t="shared" si="1"/>
        <v>300</v>
      </c>
      <c r="K96" s="40">
        <f t="shared" si="1"/>
        <v>4</v>
      </c>
      <c r="L96" s="38">
        <f t="shared" si="1"/>
        <v>146.5</v>
      </c>
      <c r="M96" s="18"/>
    </row>
    <row r="97" spans="1:13" ht="18" customHeight="1" x14ac:dyDescent="0.3">
      <c r="A97" s="15" t="s">
        <v>17</v>
      </c>
      <c r="B97" s="16"/>
      <c r="C97" s="38">
        <f t="shared" si="0"/>
        <v>15.5</v>
      </c>
      <c r="D97" s="18"/>
      <c r="E97" s="16"/>
      <c r="F97" s="17"/>
      <c r="G97" s="18"/>
      <c r="H97" s="16"/>
      <c r="I97" s="38">
        <f t="shared" si="1"/>
        <v>772</v>
      </c>
      <c r="J97" s="39">
        <f t="shared" si="1"/>
        <v>270</v>
      </c>
      <c r="K97" s="40">
        <f t="shared" si="1"/>
        <v>1</v>
      </c>
      <c r="L97" s="38">
        <f t="shared" si="1"/>
        <v>145</v>
      </c>
      <c r="M97" s="18"/>
    </row>
    <row r="98" spans="1:13" ht="18" customHeight="1" x14ac:dyDescent="0.3">
      <c r="A98" s="7" t="s">
        <v>18</v>
      </c>
      <c r="B98" s="16"/>
      <c r="C98" s="38">
        <f t="shared" si="0"/>
        <v>19</v>
      </c>
      <c r="D98" s="18"/>
      <c r="E98" s="16"/>
      <c r="F98" s="17"/>
      <c r="G98" s="18"/>
      <c r="H98" s="16"/>
      <c r="I98" s="38">
        <f t="shared" si="1"/>
        <v>756</v>
      </c>
      <c r="J98" s="39">
        <f t="shared" si="1"/>
        <v>255</v>
      </c>
      <c r="K98" s="40">
        <f t="shared" si="1"/>
        <v>1.5</v>
      </c>
      <c r="L98" s="38">
        <f t="shared" si="1"/>
        <v>143</v>
      </c>
      <c r="M98" s="18"/>
    </row>
    <row r="99" spans="1:13" ht="18" customHeight="1" x14ac:dyDescent="0.3">
      <c r="A99" s="15" t="s">
        <v>19</v>
      </c>
      <c r="B99" s="16"/>
      <c r="C99" s="38">
        <f t="shared" si="0"/>
        <v>13.5</v>
      </c>
      <c r="D99" s="18"/>
      <c r="E99" s="16"/>
      <c r="F99" s="17"/>
      <c r="G99" s="18"/>
      <c r="H99" s="16"/>
      <c r="I99" s="38">
        <f t="shared" si="1"/>
        <v>746</v>
      </c>
      <c r="J99" s="39">
        <f t="shared" si="1"/>
        <v>289.5</v>
      </c>
      <c r="K99" s="40">
        <f t="shared" si="1"/>
        <v>0.5</v>
      </c>
      <c r="L99" s="38">
        <f t="shared" si="1"/>
        <v>162.5</v>
      </c>
      <c r="M99" s="18"/>
    </row>
    <row r="100" spans="1:13" ht="18" customHeight="1" x14ac:dyDescent="0.3">
      <c r="A100" s="7" t="s">
        <v>20</v>
      </c>
      <c r="B100" s="16"/>
      <c r="C100" s="38">
        <f t="shared" si="0"/>
        <v>16.5</v>
      </c>
      <c r="D100" s="18"/>
      <c r="E100" s="16"/>
      <c r="F100" s="17"/>
      <c r="G100" s="18"/>
      <c r="H100" s="16"/>
      <c r="I100" s="38">
        <f t="shared" si="1"/>
        <v>707.5</v>
      </c>
      <c r="J100" s="39">
        <f t="shared" si="1"/>
        <v>288.5</v>
      </c>
      <c r="K100" s="40">
        <f t="shared" si="1"/>
        <v>2</v>
      </c>
      <c r="L100" s="38">
        <f t="shared" si="1"/>
        <v>150.5</v>
      </c>
      <c r="M100" s="18"/>
    </row>
    <row r="101" spans="1:13" ht="18" customHeight="1" x14ac:dyDescent="0.3">
      <c r="A101" s="7" t="s">
        <v>21</v>
      </c>
      <c r="B101" s="16"/>
      <c r="C101" s="38">
        <f t="shared" si="0"/>
        <v>16</v>
      </c>
      <c r="D101" s="18"/>
      <c r="E101" s="16"/>
      <c r="F101" s="17"/>
      <c r="G101" s="18"/>
      <c r="H101" s="16"/>
      <c r="I101" s="38">
        <f t="shared" si="1"/>
        <v>692.5</v>
      </c>
      <c r="J101" s="39">
        <f t="shared" si="1"/>
        <v>277</v>
      </c>
      <c r="K101" s="40">
        <f t="shared" si="1"/>
        <v>1.5</v>
      </c>
      <c r="L101" s="38">
        <f t="shared" si="1"/>
        <v>135.5</v>
      </c>
      <c r="M101" s="18"/>
    </row>
    <row r="102" spans="1:13" ht="18" customHeight="1" x14ac:dyDescent="0.3">
      <c r="A102" s="15" t="s">
        <v>22</v>
      </c>
      <c r="B102" s="16"/>
      <c r="C102" s="38">
        <f t="shared" si="0"/>
        <v>17</v>
      </c>
      <c r="D102" s="18"/>
      <c r="E102" s="16"/>
      <c r="F102" s="17"/>
      <c r="G102" s="18"/>
      <c r="H102" s="16"/>
      <c r="I102" s="38">
        <f t="shared" si="1"/>
        <v>755.5</v>
      </c>
      <c r="J102" s="39">
        <f t="shared" si="1"/>
        <v>314.5</v>
      </c>
      <c r="K102" s="40">
        <f t="shared" si="1"/>
        <v>2.5</v>
      </c>
      <c r="L102" s="38">
        <f t="shared" si="1"/>
        <v>167</v>
      </c>
      <c r="M102" s="18"/>
    </row>
    <row r="103" spans="1:13" ht="18" customHeight="1" x14ac:dyDescent="0.3">
      <c r="A103" s="7" t="s">
        <v>23</v>
      </c>
      <c r="B103" s="16"/>
      <c r="C103" s="38">
        <f t="shared" si="0"/>
        <v>30.5</v>
      </c>
      <c r="D103" s="18"/>
      <c r="E103" s="16"/>
      <c r="F103" s="17"/>
      <c r="G103" s="18"/>
      <c r="H103" s="16"/>
      <c r="I103" s="38">
        <f t="shared" si="1"/>
        <v>491.5</v>
      </c>
      <c r="J103" s="39">
        <f t="shared" si="1"/>
        <v>269</v>
      </c>
      <c r="K103" s="40">
        <f t="shared" si="1"/>
        <v>3</v>
      </c>
      <c r="L103" s="38">
        <f t="shared" si="1"/>
        <v>184.5</v>
      </c>
      <c r="M103" s="18"/>
    </row>
    <row r="104" spans="1:13" ht="18" customHeight="1" x14ac:dyDescent="0.3">
      <c r="A104" s="15" t="s">
        <v>24</v>
      </c>
      <c r="B104" s="16"/>
      <c r="C104" s="38">
        <f t="shared" si="0"/>
        <v>22</v>
      </c>
      <c r="D104" s="18"/>
      <c r="E104" s="16"/>
      <c r="F104" s="17"/>
      <c r="G104" s="18"/>
      <c r="H104" s="16"/>
      <c r="I104" s="38">
        <f t="shared" si="1"/>
        <v>525</v>
      </c>
      <c r="J104" s="39">
        <f t="shared" si="1"/>
        <v>264.5</v>
      </c>
      <c r="K104" s="40">
        <f t="shared" si="1"/>
        <v>2.5</v>
      </c>
      <c r="L104" s="38">
        <f t="shared" si="1"/>
        <v>184.5</v>
      </c>
      <c r="M104" s="18"/>
    </row>
    <row r="105" spans="1:13" ht="18" customHeight="1" x14ac:dyDescent="0.3">
      <c r="A105" s="7" t="s">
        <v>25</v>
      </c>
      <c r="B105" s="16"/>
      <c r="C105" s="38">
        <f t="shared" si="0"/>
        <v>23.5</v>
      </c>
      <c r="D105" s="18"/>
      <c r="E105" s="16"/>
      <c r="F105" s="17"/>
      <c r="G105" s="18"/>
      <c r="H105" s="16"/>
      <c r="I105" s="38">
        <f t="shared" si="1"/>
        <v>549.5</v>
      </c>
      <c r="J105" s="39">
        <f t="shared" si="1"/>
        <v>259.5</v>
      </c>
      <c r="K105" s="40">
        <f t="shared" si="1"/>
        <v>1</v>
      </c>
      <c r="L105" s="38">
        <f t="shared" si="1"/>
        <v>166</v>
      </c>
      <c r="M105" s="18"/>
    </row>
    <row r="106" spans="1:13" ht="18" customHeight="1" x14ac:dyDescent="0.3">
      <c r="A106" s="15" t="s">
        <v>26</v>
      </c>
      <c r="B106" s="16"/>
      <c r="C106" s="38">
        <f t="shared" si="0"/>
        <v>14.5</v>
      </c>
      <c r="D106" s="18"/>
      <c r="E106" s="16"/>
      <c r="F106" s="17"/>
      <c r="G106" s="18"/>
      <c r="H106" s="16"/>
      <c r="I106" s="38">
        <f t="shared" si="1"/>
        <v>493</v>
      </c>
      <c r="J106" s="39">
        <f t="shared" si="1"/>
        <v>244</v>
      </c>
      <c r="K106" s="40">
        <f t="shared" si="1"/>
        <v>1.5</v>
      </c>
      <c r="L106" s="38">
        <f t="shared" si="1"/>
        <v>196.5</v>
      </c>
      <c r="M106" s="18"/>
    </row>
    <row r="107" spans="1:13" ht="18" customHeight="1" x14ac:dyDescent="0.3">
      <c r="A107" s="7" t="s">
        <v>27</v>
      </c>
      <c r="B107" s="16"/>
      <c r="C107" s="38">
        <f t="shared" si="0"/>
        <v>16</v>
      </c>
      <c r="D107" s="18"/>
      <c r="E107" s="16"/>
      <c r="F107" s="17"/>
      <c r="G107" s="18"/>
      <c r="H107" s="16"/>
      <c r="I107" s="38">
        <f t="shared" ref="I107:L122" si="2">SUM(I22+I65)/2</f>
        <v>451</v>
      </c>
      <c r="J107" s="39">
        <f t="shared" si="2"/>
        <v>239</v>
      </c>
      <c r="K107" s="40">
        <f t="shared" si="2"/>
        <v>1.5</v>
      </c>
      <c r="L107" s="38">
        <f t="shared" si="2"/>
        <v>196</v>
      </c>
      <c r="M107" s="18"/>
    </row>
    <row r="108" spans="1:13" ht="18" customHeight="1" x14ac:dyDescent="0.3">
      <c r="A108" s="15" t="s">
        <v>28</v>
      </c>
      <c r="B108" s="16"/>
      <c r="C108" s="38">
        <f t="shared" si="0"/>
        <v>16</v>
      </c>
      <c r="D108" s="18"/>
      <c r="E108" s="16"/>
      <c r="F108" s="17"/>
      <c r="G108" s="18"/>
      <c r="H108" s="16"/>
      <c r="I108" s="38">
        <f t="shared" si="2"/>
        <v>407.5</v>
      </c>
      <c r="J108" s="39">
        <f t="shared" si="2"/>
        <v>223</v>
      </c>
      <c r="K108" s="40">
        <f t="shared" si="2"/>
        <v>0.5</v>
      </c>
      <c r="L108" s="38">
        <f t="shared" si="2"/>
        <v>196</v>
      </c>
      <c r="M108" s="18"/>
    </row>
    <row r="109" spans="1:13" ht="18" customHeight="1" x14ac:dyDescent="0.3">
      <c r="A109" s="7" t="s">
        <v>29</v>
      </c>
      <c r="B109" s="16"/>
      <c r="C109" s="38">
        <f t="shared" si="0"/>
        <v>19.5</v>
      </c>
      <c r="D109" s="18"/>
      <c r="E109" s="16"/>
      <c r="F109" s="17"/>
      <c r="G109" s="18"/>
      <c r="H109" s="16"/>
      <c r="I109" s="38">
        <f t="shared" si="2"/>
        <v>438.5</v>
      </c>
      <c r="J109" s="39">
        <f t="shared" si="2"/>
        <v>218</v>
      </c>
      <c r="K109" s="40">
        <f t="shared" si="2"/>
        <v>2</v>
      </c>
      <c r="L109" s="38">
        <f t="shared" si="2"/>
        <v>209.5</v>
      </c>
      <c r="M109" s="18"/>
    </row>
    <row r="110" spans="1:13" ht="18" customHeight="1" x14ac:dyDescent="0.3">
      <c r="A110" s="15" t="s">
        <v>30</v>
      </c>
      <c r="B110" s="16"/>
      <c r="C110" s="38">
        <f t="shared" si="0"/>
        <v>19</v>
      </c>
      <c r="D110" s="18"/>
      <c r="E110" s="16"/>
      <c r="F110" s="17"/>
      <c r="G110" s="18"/>
      <c r="H110" s="16"/>
      <c r="I110" s="38">
        <f t="shared" si="2"/>
        <v>390.5</v>
      </c>
      <c r="J110" s="39">
        <f t="shared" si="2"/>
        <v>230.5</v>
      </c>
      <c r="K110" s="40">
        <f t="shared" si="2"/>
        <v>0</v>
      </c>
      <c r="L110" s="38">
        <f t="shared" si="2"/>
        <v>226</v>
      </c>
      <c r="M110" s="18"/>
    </row>
    <row r="111" spans="1:13" ht="18" customHeight="1" x14ac:dyDescent="0.3">
      <c r="A111" s="7" t="s">
        <v>31</v>
      </c>
      <c r="B111" s="16"/>
      <c r="C111" s="38">
        <f t="shared" si="0"/>
        <v>20</v>
      </c>
      <c r="D111" s="18"/>
      <c r="E111" s="16"/>
      <c r="F111" s="17"/>
      <c r="G111" s="18"/>
      <c r="H111" s="16"/>
      <c r="I111" s="38">
        <f t="shared" si="2"/>
        <v>389</v>
      </c>
      <c r="J111" s="39">
        <f t="shared" si="2"/>
        <v>214.5</v>
      </c>
      <c r="K111" s="40">
        <f t="shared" si="2"/>
        <v>2</v>
      </c>
      <c r="L111" s="38">
        <f t="shared" si="2"/>
        <v>235</v>
      </c>
      <c r="M111" s="18"/>
    </row>
    <row r="112" spans="1:13" ht="18" customHeight="1" x14ac:dyDescent="0.3">
      <c r="A112" s="15" t="s">
        <v>32</v>
      </c>
      <c r="B112" s="16"/>
      <c r="C112" s="38">
        <f t="shared" si="0"/>
        <v>17.5</v>
      </c>
      <c r="D112" s="18"/>
      <c r="E112" s="16"/>
      <c r="F112" s="17"/>
      <c r="G112" s="18"/>
      <c r="H112" s="16"/>
      <c r="I112" s="38">
        <f t="shared" si="2"/>
        <v>403</v>
      </c>
      <c r="J112" s="39">
        <f t="shared" si="2"/>
        <v>232</v>
      </c>
      <c r="K112" s="40">
        <f t="shared" si="2"/>
        <v>2.5</v>
      </c>
      <c r="L112" s="38">
        <f t="shared" si="2"/>
        <v>242.5</v>
      </c>
      <c r="M112" s="18"/>
    </row>
    <row r="113" spans="1:13" ht="18" customHeight="1" x14ac:dyDescent="0.3">
      <c r="A113" s="7" t="s">
        <v>33</v>
      </c>
      <c r="B113" s="16"/>
      <c r="C113" s="38">
        <f t="shared" si="0"/>
        <v>21</v>
      </c>
      <c r="D113" s="18"/>
      <c r="E113" s="16"/>
      <c r="F113" s="17"/>
      <c r="G113" s="18"/>
      <c r="H113" s="16"/>
      <c r="I113" s="38">
        <f t="shared" si="2"/>
        <v>400.5</v>
      </c>
      <c r="J113" s="39">
        <f t="shared" si="2"/>
        <v>225</v>
      </c>
      <c r="K113" s="40">
        <f t="shared" si="2"/>
        <v>2</v>
      </c>
      <c r="L113" s="38">
        <f t="shared" si="2"/>
        <v>257.5</v>
      </c>
      <c r="M113" s="18"/>
    </row>
    <row r="114" spans="1:13" ht="18" customHeight="1" x14ac:dyDescent="0.3">
      <c r="A114" s="15" t="s">
        <v>34</v>
      </c>
      <c r="B114" s="16"/>
      <c r="C114" s="38">
        <f t="shared" si="0"/>
        <v>19</v>
      </c>
      <c r="D114" s="18"/>
      <c r="E114" s="16"/>
      <c r="F114" s="17"/>
      <c r="G114" s="18"/>
      <c r="H114" s="16"/>
      <c r="I114" s="38">
        <f t="shared" si="2"/>
        <v>426</v>
      </c>
      <c r="J114" s="39">
        <f t="shared" si="2"/>
        <v>210.5</v>
      </c>
      <c r="K114" s="40">
        <f t="shared" si="2"/>
        <v>3</v>
      </c>
      <c r="L114" s="38">
        <f t="shared" si="2"/>
        <v>255.5</v>
      </c>
      <c r="M114" s="18"/>
    </row>
    <row r="115" spans="1:13" ht="18" customHeight="1" x14ac:dyDescent="0.3">
      <c r="A115" s="15" t="s">
        <v>35</v>
      </c>
      <c r="B115" s="16"/>
      <c r="C115" s="38">
        <f t="shared" si="0"/>
        <v>41</v>
      </c>
      <c r="D115" s="18"/>
      <c r="E115" s="16"/>
      <c r="F115" s="17"/>
      <c r="G115" s="18"/>
      <c r="H115" s="16"/>
      <c r="I115" s="38">
        <f t="shared" si="2"/>
        <v>474</v>
      </c>
      <c r="J115" s="39">
        <f t="shared" si="2"/>
        <v>162.5</v>
      </c>
      <c r="K115" s="40">
        <f t="shared" si="2"/>
        <v>1.5</v>
      </c>
      <c r="L115" s="38">
        <f t="shared" si="2"/>
        <v>265</v>
      </c>
      <c r="M115" s="18"/>
    </row>
    <row r="116" spans="1:13" ht="18" customHeight="1" x14ac:dyDescent="0.3">
      <c r="A116" s="15" t="s">
        <v>36</v>
      </c>
      <c r="B116" s="16"/>
      <c r="C116" s="38">
        <f t="shared" si="0"/>
        <v>25</v>
      </c>
      <c r="D116" s="18"/>
      <c r="E116" s="16"/>
      <c r="F116" s="17"/>
      <c r="G116" s="18"/>
      <c r="H116" s="16"/>
      <c r="I116" s="38">
        <f t="shared" si="2"/>
        <v>457.5</v>
      </c>
      <c r="J116" s="39">
        <f t="shared" si="2"/>
        <v>163.5</v>
      </c>
      <c r="K116" s="40">
        <f t="shared" si="2"/>
        <v>2.5</v>
      </c>
      <c r="L116" s="38">
        <f t="shared" si="2"/>
        <v>334.5</v>
      </c>
      <c r="M116" s="18"/>
    </row>
    <row r="117" spans="1:13" ht="18" customHeight="1" x14ac:dyDescent="0.3">
      <c r="A117" s="15" t="s">
        <v>37</v>
      </c>
      <c r="B117" s="16"/>
      <c r="C117" s="38">
        <f t="shared" si="0"/>
        <v>29</v>
      </c>
      <c r="D117" s="18"/>
      <c r="E117" s="16"/>
      <c r="F117" s="17"/>
      <c r="G117" s="18"/>
      <c r="H117" s="16"/>
      <c r="I117" s="38">
        <f t="shared" si="2"/>
        <v>420.5</v>
      </c>
      <c r="J117" s="39">
        <f t="shared" si="2"/>
        <v>164</v>
      </c>
      <c r="K117" s="40">
        <f t="shared" si="2"/>
        <v>2</v>
      </c>
      <c r="L117" s="38">
        <f t="shared" si="2"/>
        <v>350.5</v>
      </c>
      <c r="M117" s="18"/>
    </row>
    <row r="118" spans="1:13" ht="18" customHeight="1" x14ac:dyDescent="0.3">
      <c r="A118" s="15" t="s">
        <v>38</v>
      </c>
      <c r="B118" s="16"/>
      <c r="C118" s="38">
        <f t="shared" si="0"/>
        <v>20</v>
      </c>
      <c r="D118" s="18"/>
      <c r="E118" s="16"/>
      <c r="F118" s="17"/>
      <c r="G118" s="18"/>
      <c r="H118" s="16"/>
      <c r="I118" s="38">
        <f t="shared" si="2"/>
        <v>387.5</v>
      </c>
      <c r="J118" s="39">
        <f t="shared" si="2"/>
        <v>150.5</v>
      </c>
      <c r="K118" s="40">
        <f t="shared" si="2"/>
        <v>1.5</v>
      </c>
      <c r="L118" s="38">
        <f t="shared" si="2"/>
        <v>316.5</v>
      </c>
      <c r="M118" s="18"/>
    </row>
    <row r="119" spans="1:13" ht="18" customHeight="1" x14ac:dyDescent="0.3">
      <c r="A119" s="15" t="s">
        <v>39</v>
      </c>
      <c r="B119" s="16"/>
      <c r="C119" s="38">
        <f t="shared" si="0"/>
        <v>20</v>
      </c>
      <c r="D119" s="18"/>
      <c r="E119" s="16"/>
      <c r="F119" s="17"/>
      <c r="G119" s="18"/>
      <c r="H119" s="16"/>
      <c r="I119" s="38">
        <f t="shared" si="2"/>
        <v>331</v>
      </c>
      <c r="J119" s="39">
        <f t="shared" si="2"/>
        <v>141.5</v>
      </c>
      <c r="K119" s="40">
        <f t="shared" si="2"/>
        <v>3</v>
      </c>
      <c r="L119" s="38">
        <f t="shared" si="2"/>
        <v>287</v>
      </c>
      <c r="M119" s="18"/>
    </row>
    <row r="120" spans="1:13" ht="18" customHeight="1" x14ac:dyDescent="0.3">
      <c r="A120" s="15" t="s">
        <v>40</v>
      </c>
      <c r="B120" s="16"/>
      <c r="C120" s="38">
        <f t="shared" si="0"/>
        <v>18.5</v>
      </c>
      <c r="D120" s="18"/>
      <c r="E120" s="16"/>
      <c r="F120" s="17"/>
      <c r="G120" s="18"/>
      <c r="H120" s="16"/>
      <c r="I120" s="38">
        <f t="shared" si="2"/>
        <v>326</v>
      </c>
      <c r="J120" s="39">
        <f t="shared" si="2"/>
        <v>134.5</v>
      </c>
      <c r="K120" s="40">
        <f t="shared" si="2"/>
        <v>2</v>
      </c>
      <c r="L120" s="38">
        <f t="shared" si="2"/>
        <v>310</v>
      </c>
      <c r="M120" s="18"/>
    </row>
    <row r="121" spans="1:13" ht="18" customHeight="1" x14ac:dyDescent="0.3">
      <c r="A121" s="15" t="s">
        <v>41</v>
      </c>
      <c r="B121" s="16"/>
      <c r="C121" s="38">
        <f t="shared" si="0"/>
        <v>15.5</v>
      </c>
      <c r="D121" s="18"/>
      <c r="E121" s="16"/>
      <c r="F121" s="17"/>
      <c r="G121" s="18"/>
      <c r="H121" s="16"/>
      <c r="I121" s="38">
        <f t="shared" si="2"/>
        <v>339</v>
      </c>
      <c r="J121" s="39">
        <f t="shared" si="2"/>
        <v>118</v>
      </c>
      <c r="K121" s="40">
        <f t="shared" si="2"/>
        <v>4</v>
      </c>
      <c r="L121" s="38">
        <f t="shared" si="2"/>
        <v>318</v>
      </c>
      <c r="M121" s="18"/>
    </row>
    <row r="122" spans="1:13" ht="18" customHeight="1" x14ac:dyDescent="0.3">
      <c r="A122" s="15" t="s">
        <v>42</v>
      </c>
      <c r="B122" s="16"/>
      <c r="C122" s="38">
        <f t="shared" si="0"/>
        <v>16.5</v>
      </c>
      <c r="D122" s="18"/>
      <c r="E122" s="16"/>
      <c r="F122" s="17"/>
      <c r="G122" s="18"/>
      <c r="H122" s="16"/>
      <c r="I122" s="38">
        <f t="shared" si="2"/>
        <v>313</v>
      </c>
      <c r="J122" s="39">
        <f t="shared" si="2"/>
        <v>107.5</v>
      </c>
      <c r="K122" s="40">
        <f t="shared" si="2"/>
        <v>4</v>
      </c>
      <c r="L122" s="38">
        <f t="shared" si="2"/>
        <v>297.5</v>
      </c>
      <c r="M122" s="18"/>
    </row>
    <row r="123" spans="1:13" ht="18" customHeight="1" x14ac:dyDescent="0.3">
      <c r="A123" s="15" t="s">
        <v>43</v>
      </c>
      <c r="B123" s="16"/>
      <c r="C123" s="38">
        <f t="shared" si="0"/>
        <v>14</v>
      </c>
      <c r="D123" s="18"/>
      <c r="E123" s="16"/>
      <c r="F123" s="17"/>
      <c r="G123" s="18"/>
      <c r="H123" s="16"/>
      <c r="I123" s="38">
        <f t="shared" ref="I123:L126" si="3">SUM(I38+I81)/2</f>
        <v>249</v>
      </c>
      <c r="J123" s="39">
        <f t="shared" si="3"/>
        <v>95.5</v>
      </c>
      <c r="K123" s="40">
        <f t="shared" si="3"/>
        <v>3</v>
      </c>
      <c r="L123" s="38">
        <f t="shared" si="3"/>
        <v>300.5</v>
      </c>
      <c r="M123" s="18"/>
    </row>
    <row r="124" spans="1:13" ht="18" customHeight="1" x14ac:dyDescent="0.3">
      <c r="A124" s="15" t="s">
        <v>44</v>
      </c>
      <c r="B124" s="16"/>
      <c r="C124" s="38">
        <f t="shared" si="0"/>
        <v>13.5</v>
      </c>
      <c r="D124" s="18"/>
      <c r="E124" s="16"/>
      <c r="F124" s="17"/>
      <c r="G124" s="18"/>
      <c r="H124" s="16"/>
      <c r="I124" s="38">
        <f t="shared" si="3"/>
        <v>277</v>
      </c>
      <c r="J124" s="39">
        <f t="shared" si="3"/>
        <v>93</v>
      </c>
      <c r="K124" s="40">
        <f t="shared" si="3"/>
        <v>3</v>
      </c>
      <c r="L124" s="38">
        <f t="shared" si="3"/>
        <v>318</v>
      </c>
      <c r="M124" s="18"/>
    </row>
    <row r="125" spans="1:13" ht="18" customHeight="1" x14ac:dyDescent="0.3">
      <c r="A125" s="15" t="s">
        <v>45</v>
      </c>
      <c r="B125" s="16"/>
      <c r="C125" s="38">
        <f t="shared" si="0"/>
        <v>10</v>
      </c>
      <c r="D125" s="18"/>
      <c r="E125" s="16"/>
      <c r="F125" s="17"/>
      <c r="G125" s="18"/>
      <c r="H125" s="16"/>
      <c r="I125" s="38">
        <f t="shared" si="3"/>
        <v>187</v>
      </c>
      <c r="J125" s="39">
        <f t="shared" si="3"/>
        <v>78</v>
      </c>
      <c r="K125" s="40">
        <f t="shared" si="3"/>
        <v>3.5</v>
      </c>
      <c r="L125" s="38">
        <f t="shared" si="3"/>
        <v>305</v>
      </c>
      <c r="M125" s="18"/>
    </row>
    <row r="126" spans="1:13" ht="18" customHeight="1" thickBot="1" x14ac:dyDescent="0.35">
      <c r="A126" s="22" t="s">
        <v>46</v>
      </c>
      <c r="B126" s="23"/>
      <c r="C126" s="41">
        <f t="shared" si="0"/>
        <v>10.5</v>
      </c>
      <c r="D126" s="25"/>
      <c r="E126" s="23"/>
      <c r="F126" s="24"/>
      <c r="G126" s="25"/>
      <c r="H126" s="42"/>
      <c r="I126" s="43">
        <f t="shared" si="3"/>
        <v>154</v>
      </c>
      <c r="J126" s="44">
        <f t="shared" si="3"/>
        <v>68</v>
      </c>
      <c r="K126" s="45">
        <f t="shared" si="3"/>
        <v>1.5</v>
      </c>
      <c r="L126" s="43">
        <f t="shared" si="3"/>
        <v>291.5</v>
      </c>
      <c r="M126" s="25"/>
    </row>
    <row r="127" spans="1:13" ht="18" customHeight="1" thickBot="1" x14ac:dyDescent="0.35">
      <c r="A127" s="34" t="s">
        <v>47</v>
      </c>
      <c r="B127" s="46"/>
      <c r="C127" s="47">
        <f>SUM(C91:C126)</f>
        <v>659</v>
      </c>
      <c r="D127" s="48"/>
      <c r="E127" s="46"/>
      <c r="F127" s="47"/>
      <c r="G127" s="48"/>
      <c r="H127" s="46"/>
      <c r="I127" s="47">
        <f>SUM(I91:I126)</f>
        <v>18794</v>
      </c>
      <c r="J127" s="48">
        <f>SUM(J91:J126)</f>
        <v>7775.5</v>
      </c>
      <c r="K127" s="46">
        <f>SUM(K91:K126)</f>
        <v>76</v>
      </c>
      <c r="L127" s="47">
        <f>SUM(L91:L126)</f>
        <v>8012.5</v>
      </c>
      <c r="M127" s="48"/>
    </row>
    <row r="129" spans="1:13" ht="18" customHeight="1" x14ac:dyDescent="0.3">
      <c r="A129" s="561" t="s">
        <v>0</v>
      </c>
      <c r="B129" s="561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</row>
    <row r="130" spans="1:13" ht="18" customHeight="1" thickBot="1" x14ac:dyDescent="0.35">
      <c r="A130" s="2" t="s">
        <v>52</v>
      </c>
      <c r="J130" s="572" t="s">
        <v>53</v>
      </c>
      <c r="K130" s="572"/>
      <c r="L130" s="572"/>
      <c r="M130" s="572"/>
    </row>
    <row r="131" spans="1:13" ht="18" customHeight="1" x14ac:dyDescent="0.3">
      <c r="A131" s="563" t="s">
        <v>3</v>
      </c>
      <c r="B131" s="566" t="s">
        <v>4</v>
      </c>
      <c r="C131" s="565"/>
      <c r="D131" s="567"/>
      <c r="E131" s="566" t="s">
        <v>5</v>
      </c>
      <c r="F131" s="565"/>
      <c r="G131" s="567"/>
      <c r="H131" s="566" t="s">
        <v>6</v>
      </c>
      <c r="I131" s="565"/>
      <c r="J131" s="567"/>
      <c r="K131" s="568" t="s">
        <v>7</v>
      </c>
      <c r="L131" s="569"/>
      <c r="M131" s="570"/>
    </row>
    <row r="132" spans="1:13" ht="18" customHeight="1" thickBot="1" x14ac:dyDescent="0.35">
      <c r="A132" s="564"/>
      <c r="B132" s="3" t="s">
        <v>8</v>
      </c>
      <c r="C132" s="4" t="s">
        <v>9</v>
      </c>
      <c r="D132" s="5" t="s">
        <v>10</v>
      </c>
      <c r="E132" s="3" t="s">
        <v>8</v>
      </c>
      <c r="F132" s="4" t="s">
        <v>9</v>
      </c>
      <c r="G132" s="5" t="s">
        <v>10</v>
      </c>
      <c r="H132" s="3" t="s">
        <v>8</v>
      </c>
      <c r="I132" s="4" t="s">
        <v>9</v>
      </c>
      <c r="J132" s="5" t="s">
        <v>10</v>
      </c>
      <c r="K132" s="3" t="s">
        <v>8</v>
      </c>
      <c r="L132" s="4" t="s">
        <v>9</v>
      </c>
      <c r="M132" s="5" t="s">
        <v>10</v>
      </c>
    </row>
    <row r="133" spans="1:13" ht="18" customHeight="1" x14ac:dyDescent="0.3">
      <c r="A133" s="7" t="s">
        <v>11</v>
      </c>
      <c r="B133" s="8"/>
      <c r="C133" s="9">
        <v>13</v>
      </c>
      <c r="D133" s="10"/>
      <c r="E133" s="49"/>
      <c r="F133" s="12"/>
      <c r="G133" s="7"/>
      <c r="H133" s="8"/>
      <c r="I133" s="9">
        <v>872</v>
      </c>
      <c r="J133" s="10">
        <v>327</v>
      </c>
      <c r="K133" s="8">
        <v>2</v>
      </c>
      <c r="L133" s="9">
        <v>146</v>
      </c>
      <c r="M133" s="10"/>
    </row>
    <row r="134" spans="1:13" ht="18" customHeight="1" x14ac:dyDescent="0.3">
      <c r="A134" s="15" t="s">
        <v>12</v>
      </c>
      <c r="B134" s="16"/>
      <c r="C134" s="17">
        <v>9</v>
      </c>
      <c r="D134" s="18"/>
      <c r="E134" s="19"/>
      <c r="F134" s="17"/>
      <c r="G134" s="15"/>
      <c r="H134" s="16"/>
      <c r="I134" s="17">
        <v>812</v>
      </c>
      <c r="J134" s="18">
        <v>293</v>
      </c>
      <c r="K134" s="16">
        <v>2</v>
      </c>
      <c r="L134" s="17">
        <v>150</v>
      </c>
      <c r="M134" s="18"/>
    </row>
    <row r="135" spans="1:13" ht="18" customHeight="1" x14ac:dyDescent="0.3">
      <c r="A135" s="7" t="s">
        <v>13</v>
      </c>
      <c r="B135" s="16"/>
      <c r="C135" s="17">
        <v>11</v>
      </c>
      <c r="D135" s="18"/>
      <c r="E135" s="19"/>
      <c r="F135" s="17"/>
      <c r="G135" s="15"/>
      <c r="H135" s="16"/>
      <c r="I135" s="17">
        <v>821</v>
      </c>
      <c r="J135" s="18">
        <v>321</v>
      </c>
      <c r="K135" s="16">
        <v>1</v>
      </c>
      <c r="L135" s="17">
        <v>141</v>
      </c>
      <c r="M135" s="18"/>
    </row>
    <row r="136" spans="1:13" ht="18" customHeight="1" x14ac:dyDescent="0.3">
      <c r="A136" s="15" t="s">
        <v>14</v>
      </c>
      <c r="B136" s="16"/>
      <c r="C136" s="17">
        <v>8</v>
      </c>
      <c r="D136" s="18"/>
      <c r="E136" s="19"/>
      <c r="F136" s="17"/>
      <c r="G136" s="15"/>
      <c r="H136" s="16"/>
      <c r="I136" s="17">
        <v>768</v>
      </c>
      <c r="J136" s="18">
        <v>285</v>
      </c>
      <c r="K136" s="16">
        <v>1</v>
      </c>
      <c r="L136" s="17">
        <v>147</v>
      </c>
      <c r="M136" s="18"/>
    </row>
    <row r="137" spans="1:13" ht="18" customHeight="1" x14ac:dyDescent="0.3">
      <c r="A137" s="7" t="s">
        <v>15</v>
      </c>
      <c r="B137" s="16"/>
      <c r="C137" s="17">
        <v>13</v>
      </c>
      <c r="D137" s="18"/>
      <c r="E137" s="19"/>
      <c r="F137" s="17"/>
      <c r="G137" s="15"/>
      <c r="H137" s="16"/>
      <c r="I137" s="17">
        <v>893</v>
      </c>
      <c r="J137" s="18">
        <v>292</v>
      </c>
      <c r="K137" s="16">
        <v>0</v>
      </c>
      <c r="L137" s="17">
        <v>152</v>
      </c>
      <c r="M137" s="18"/>
    </row>
    <row r="138" spans="1:13" ht="18" customHeight="1" x14ac:dyDescent="0.3">
      <c r="A138" s="15" t="s">
        <v>16</v>
      </c>
      <c r="B138" s="16"/>
      <c r="C138" s="17">
        <v>10</v>
      </c>
      <c r="D138" s="18"/>
      <c r="E138" s="19"/>
      <c r="F138" s="17"/>
      <c r="G138" s="15"/>
      <c r="H138" s="16"/>
      <c r="I138" s="17">
        <v>866</v>
      </c>
      <c r="J138" s="18">
        <v>364</v>
      </c>
      <c r="K138" s="16">
        <v>0</v>
      </c>
      <c r="L138" s="17">
        <v>154</v>
      </c>
      <c r="M138" s="18"/>
    </row>
    <row r="139" spans="1:13" ht="18" customHeight="1" x14ac:dyDescent="0.3">
      <c r="A139" s="15" t="s">
        <v>17</v>
      </c>
      <c r="B139" s="16"/>
      <c r="C139" s="17">
        <v>15</v>
      </c>
      <c r="D139" s="18"/>
      <c r="E139" s="19"/>
      <c r="F139" s="17"/>
      <c r="G139" s="15"/>
      <c r="H139" s="16"/>
      <c r="I139" s="17">
        <v>903</v>
      </c>
      <c r="J139" s="18">
        <v>333</v>
      </c>
      <c r="K139" s="16">
        <v>0</v>
      </c>
      <c r="L139" s="17">
        <v>178</v>
      </c>
      <c r="M139" s="18"/>
    </row>
    <row r="140" spans="1:13" ht="18" customHeight="1" x14ac:dyDescent="0.3">
      <c r="A140" s="7" t="s">
        <v>18</v>
      </c>
      <c r="B140" s="16"/>
      <c r="C140" s="17">
        <v>12</v>
      </c>
      <c r="D140" s="18"/>
      <c r="E140" s="19"/>
      <c r="F140" s="17"/>
      <c r="G140" s="15"/>
      <c r="H140" s="16"/>
      <c r="I140" s="17">
        <v>919</v>
      </c>
      <c r="J140" s="18">
        <v>367</v>
      </c>
      <c r="K140" s="16">
        <v>3</v>
      </c>
      <c r="L140" s="17">
        <v>153</v>
      </c>
      <c r="M140" s="18"/>
    </row>
    <row r="141" spans="1:13" ht="18" customHeight="1" x14ac:dyDescent="0.3">
      <c r="A141" s="15" t="s">
        <v>19</v>
      </c>
      <c r="B141" s="16"/>
      <c r="C141" s="17">
        <v>16</v>
      </c>
      <c r="D141" s="18"/>
      <c r="E141" s="19"/>
      <c r="F141" s="17"/>
      <c r="G141" s="15"/>
      <c r="H141" s="16"/>
      <c r="I141" s="17">
        <v>868</v>
      </c>
      <c r="J141" s="18">
        <v>257</v>
      </c>
      <c r="K141" s="16">
        <v>2</v>
      </c>
      <c r="L141" s="17">
        <v>176</v>
      </c>
      <c r="M141" s="18"/>
    </row>
    <row r="142" spans="1:13" ht="18" customHeight="1" x14ac:dyDescent="0.3">
      <c r="A142" s="7" t="s">
        <v>20</v>
      </c>
      <c r="B142" s="16"/>
      <c r="C142" s="17">
        <v>13</v>
      </c>
      <c r="D142" s="18"/>
      <c r="E142" s="19"/>
      <c r="F142" s="17"/>
      <c r="G142" s="15"/>
      <c r="H142" s="16"/>
      <c r="I142" s="17">
        <v>783</v>
      </c>
      <c r="J142" s="18">
        <v>271</v>
      </c>
      <c r="K142" s="16">
        <v>4</v>
      </c>
      <c r="L142" s="17">
        <v>134</v>
      </c>
      <c r="M142" s="18"/>
    </row>
    <row r="143" spans="1:13" ht="18" customHeight="1" x14ac:dyDescent="0.3">
      <c r="A143" s="7" t="s">
        <v>21</v>
      </c>
      <c r="B143" s="16"/>
      <c r="C143" s="17">
        <v>18</v>
      </c>
      <c r="D143" s="18"/>
      <c r="E143" s="19"/>
      <c r="F143" s="17"/>
      <c r="G143" s="15"/>
      <c r="H143" s="16"/>
      <c r="I143" s="17">
        <v>762</v>
      </c>
      <c r="J143" s="18">
        <v>282</v>
      </c>
      <c r="K143" s="16">
        <v>5</v>
      </c>
      <c r="L143" s="17">
        <v>163</v>
      </c>
      <c r="M143" s="18"/>
    </row>
    <row r="144" spans="1:13" ht="18" customHeight="1" x14ac:dyDescent="0.3">
      <c r="A144" s="15" t="s">
        <v>22</v>
      </c>
      <c r="B144" s="16"/>
      <c r="C144" s="17">
        <v>14</v>
      </c>
      <c r="D144" s="18"/>
      <c r="E144" s="19"/>
      <c r="F144" s="17"/>
      <c r="G144" s="15"/>
      <c r="H144" s="16"/>
      <c r="I144" s="17">
        <v>831</v>
      </c>
      <c r="J144" s="18">
        <v>288</v>
      </c>
      <c r="K144" s="16">
        <v>1</v>
      </c>
      <c r="L144" s="17">
        <v>150</v>
      </c>
      <c r="M144" s="18"/>
    </row>
    <row r="145" spans="1:13" ht="18" customHeight="1" x14ac:dyDescent="0.3">
      <c r="A145" s="7" t="s">
        <v>23</v>
      </c>
      <c r="B145" s="16"/>
      <c r="C145" s="17">
        <v>31</v>
      </c>
      <c r="D145" s="18"/>
      <c r="E145" s="19"/>
      <c r="F145" s="17"/>
      <c r="G145" s="15"/>
      <c r="H145" s="16"/>
      <c r="I145" s="17">
        <v>688</v>
      </c>
      <c r="J145" s="18">
        <v>264</v>
      </c>
      <c r="K145" s="16">
        <v>1</v>
      </c>
      <c r="L145" s="17">
        <v>183</v>
      </c>
      <c r="M145" s="18"/>
    </row>
    <row r="146" spans="1:13" ht="18" customHeight="1" x14ac:dyDescent="0.3">
      <c r="A146" s="15" t="s">
        <v>24</v>
      </c>
      <c r="B146" s="16"/>
      <c r="C146" s="17">
        <v>24</v>
      </c>
      <c r="D146" s="18"/>
      <c r="E146" s="19"/>
      <c r="F146" s="17"/>
      <c r="G146" s="15"/>
      <c r="H146" s="16"/>
      <c r="I146" s="17">
        <v>776</v>
      </c>
      <c r="J146" s="18">
        <v>367</v>
      </c>
      <c r="K146" s="16">
        <v>1</v>
      </c>
      <c r="L146" s="17">
        <v>200</v>
      </c>
      <c r="M146" s="18"/>
    </row>
    <row r="147" spans="1:13" ht="18" customHeight="1" x14ac:dyDescent="0.3">
      <c r="A147" s="7" t="s">
        <v>25</v>
      </c>
      <c r="B147" s="16"/>
      <c r="C147" s="17">
        <v>26</v>
      </c>
      <c r="D147" s="18"/>
      <c r="E147" s="19"/>
      <c r="F147" s="17"/>
      <c r="G147" s="15"/>
      <c r="H147" s="16"/>
      <c r="I147" s="17">
        <v>653</v>
      </c>
      <c r="J147" s="18">
        <v>291</v>
      </c>
      <c r="K147" s="16">
        <v>2</v>
      </c>
      <c r="L147" s="17">
        <v>173</v>
      </c>
      <c r="M147" s="18"/>
    </row>
    <row r="148" spans="1:13" ht="18" customHeight="1" x14ac:dyDescent="0.3">
      <c r="A148" s="15" t="s">
        <v>26</v>
      </c>
      <c r="B148" s="16"/>
      <c r="C148" s="17">
        <v>19</v>
      </c>
      <c r="D148" s="18"/>
      <c r="E148" s="19"/>
      <c r="F148" s="17"/>
      <c r="G148" s="15"/>
      <c r="H148" s="16"/>
      <c r="I148" s="17">
        <v>689</v>
      </c>
      <c r="J148" s="18">
        <v>258</v>
      </c>
      <c r="K148" s="16">
        <v>5</v>
      </c>
      <c r="L148" s="17">
        <v>157</v>
      </c>
      <c r="M148" s="18"/>
    </row>
    <row r="149" spans="1:13" ht="18" customHeight="1" x14ac:dyDescent="0.3">
      <c r="A149" s="7" t="s">
        <v>27</v>
      </c>
      <c r="B149" s="16"/>
      <c r="C149" s="17">
        <v>14</v>
      </c>
      <c r="D149" s="18"/>
      <c r="E149" s="19"/>
      <c r="F149" s="17"/>
      <c r="G149" s="15"/>
      <c r="H149" s="16"/>
      <c r="I149" s="17">
        <v>510</v>
      </c>
      <c r="J149" s="18">
        <v>224</v>
      </c>
      <c r="K149" s="16">
        <v>4</v>
      </c>
      <c r="L149" s="17">
        <v>199</v>
      </c>
      <c r="M149" s="18"/>
    </row>
    <row r="150" spans="1:13" ht="18" customHeight="1" x14ac:dyDescent="0.3">
      <c r="A150" s="15" t="s">
        <v>28</v>
      </c>
      <c r="B150" s="16"/>
      <c r="C150" s="17">
        <v>18</v>
      </c>
      <c r="D150" s="18"/>
      <c r="E150" s="19"/>
      <c r="F150" s="17"/>
      <c r="G150" s="15"/>
      <c r="H150" s="16"/>
      <c r="I150" s="17">
        <v>561</v>
      </c>
      <c r="J150" s="18">
        <v>235</v>
      </c>
      <c r="K150" s="16">
        <v>0</v>
      </c>
      <c r="L150" s="17">
        <v>207</v>
      </c>
      <c r="M150" s="18"/>
    </row>
    <row r="151" spans="1:13" ht="18" customHeight="1" x14ac:dyDescent="0.3">
      <c r="A151" s="7" t="s">
        <v>29</v>
      </c>
      <c r="B151" s="16"/>
      <c r="C151" s="17">
        <v>12</v>
      </c>
      <c r="D151" s="18"/>
      <c r="E151" s="19"/>
      <c r="F151" s="17"/>
      <c r="G151" s="15"/>
      <c r="H151" s="16"/>
      <c r="I151" s="17">
        <v>489</v>
      </c>
      <c r="J151" s="18">
        <v>274</v>
      </c>
      <c r="K151" s="16">
        <v>0</v>
      </c>
      <c r="L151" s="17">
        <v>258</v>
      </c>
      <c r="M151" s="18"/>
    </row>
    <row r="152" spans="1:13" ht="18" customHeight="1" x14ac:dyDescent="0.3">
      <c r="A152" s="15" t="s">
        <v>30</v>
      </c>
      <c r="B152" s="16"/>
      <c r="C152" s="17">
        <v>10</v>
      </c>
      <c r="D152" s="18"/>
      <c r="E152" s="19"/>
      <c r="F152" s="17"/>
      <c r="G152" s="15"/>
      <c r="H152" s="16"/>
      <c r="I152" s="17">
        <v>479</v>
      </c>
      <c r="J152" s="18">
        <v>241</v>
      </c>
      <c r="K152" s="16">
        <v>5</v>
      </c>
      <c r="L152" s="17">
        <v>262</v>
      </c>
      <c r="M152" s="18"/>
    </row>
    <row r="153" spans="1:13" ht="18" customHeight="1" x14ac:dyDescent="0.3">
      <c r="A153" s="7" t="s">
        <v>31</v>
      </c>
      <c r="B153" s="16"/>
      <c r="C153" s="17">
        <v>18</v>
      </c>
      <c r="D153" s="18"/>
      <c r="E153" s="19"/>
      <c r="F153" s="17"/>
      <c r="G153" s="15"/>
      <c r="H153" s="16"/>
      <c r="I153" s="17">
        <v>483</v>
      </c>
      <c r="J153" s="18">
        <v>233</v>
      </c>
      <c r="K153" s="16">
        <v>5</v>
      </c>
      <c r="L153" s="17">
        <v>268</v>
      </c>
      <c r="M153" s="18"/>
    </row>
    <row r="154" spans="1:13" ht="18" customHeight="1" x14ac:dyDescent="0.3">
      <c r="A154" s="15" t="s">
        <v>32</v>
      </c>
      <c r="B154" s="16"/>
      <c r="C154" s="17">
        <v>16</v>
      </c>
      <c r="D154" s="18"/>
      <c r="E154" s="19"/>
      <c r="F154" s="17"/>
      <c r="G154" s="15"/>
      <c r="H154" s="16"/>
      <c r="I154" s="17">
        <v>468</v>
      </c>
      <c r="J154" s="18">
        <v>257</v>
      </c>
      <c r="K154" s="16">
        <v>4</v>
      </c>
      <c r="L154" s="17">
        <v>281</v>
      </c>
      <c r="M154" s="18"/>
    </row>
    <row r="155" spans="1:13" ht="18" customHeight="1" x14ac:dyDescent="0.3">
      <c r="A155" s="7" t="s">
        <v>33</v>
      </c>
      <c r="B155" s="16"/>
      <c r="C155" s="17">
        <v>19</v>
      </c>
      <c r="D155" s="18"/>
      <c r="E155" s="19"/>
      <c r="F155" s="17"/>
      <c r="G155" s="15"/>
      <c r="H155" s="16"/>
      <c r="I155" s="17">
        <v>424</v>
      </c>
      <c r="J155" s="18">
        <v>218</v>
      </c>
      <c r="K155" s="16">
        <v>3</v>
      </c>
      <c r="L155" s="17">
        <v>305</v>
      </c>
      <c r="M155" s="18"/>
    </row>
    <row r="156" spans="1:13" ht="18" customHeight="1" x14ac:dyDescent="0.3">
      <c r="A156" s="15" t="s">
        <v>34</v>
      </c>
      <c r="B156" s="16"/>
      <c r="C156" s="17">
        <v>23</v>
      </c>
      <c r="D156" s="18"/>
      <c r="E156" s="19"/>
      <c r="F156" s="17"/>
      <c r="G156" s="15"/>
      <c r="H156" s="16"/>
      <c r="I156" s="17">
        <v>502</v>
      </c>
      <c r="J156" s="18">
        <v>331</v>
      </c>
      <c r="K156" s="16">
        <v>2</v>
      </c>
      <c r="L156" s="17">
        <v>301</v>
      </c>
      <c r="M156" s="18"/>
    </row>
    <row r="157" spans="1:13" ht="18" customHeight="1" x14ac:dyDescent="0.3">
      <c r="A157" s="15" t="s">
        <v>35</v>
      </c>
      <c r="B157" s="16"/>
      <c r="C157" s="17">
        <v>16</v>
      </c>
      <c r="D157" s="18"/>
      <c r="E157" s="19"/>
      <c r="F157" s="17"/>
      <c r="G157" s="15"/>
      <c r="H157" s="16"/>
      <c r="I157" s="17">
        <v>453</v>
      </c>
      <c r="J157" s="18">
        <v>204</v>
      </c>
      <c r="K157" s="16">
        <v>2</v>
      </c>
      <c r="L157" s="17">
        <v>311</v>
      </c>
      <c r="M157" s="18"/>
    </row>
    <row r="158" spans="1:13" ht="18" customHeight="1" x14ac:dyDescent="0.3">
      <c r="A158" s="15" t="s">
        <v>36</v>
      </c>
      <c r="B158" s="16"/>
      <c r="C158" s="17">
        <v>37</v>
      </c>
      <c r="D158" s="18"/>
      <c r="E158" s="19"/>
      <c r="F158" s="17"/>
      <c r="G158" s="15"/>
      <c r="H158" s="16"/>
      <c r="I158" s="17">
        <v>479</v>
      </c>
      <c r="J158" s="18">
        <v>201</v>
      </c>
      <c r="K158" s="16">
        <v>6</v>
      </c>
      <c r="L158" s="17">
        <v>342</v>
      </c>
      <c r="M158" s="18"/>
    </row>
    <row r="159" spans="1:13" ht="18" customHeight="1" x14ac:dyDescent="0.3">
      <c r="A159" s="15" t="s">
        <v>37</v>
      </c>
      <c r="B159" s="16"/>
      <c r="C159" s="17">
        <v>26</v>
      </c>
      <c r="D159" s="18"/>
      <c r="E159" s="19"/>
      <c r="F159" s="17"/>
      <c r="G159" s="15"/>
      <c r="H159" s="16"/>
      <c r="I159" s="17">
        <v>415</v>
      </c>
      <c r="J159" s="18">
        <v>192</v>
      </c>
      <c r="K159" s="16">
        <v>7</v>
      </c>
      <c r="L159" s="17">
        <v>346</v>
      </c>
      <c r="M159" s="18"/>
    </row>
    <row r="160" spans="1:13" ht="18" customHeight="1" x14ac:dyDescent="0.3">
      <c r="A160" s="15" t="s">
        <v>38</v>
      </c>
      <c r="B160" s="16"/>
      <c r="C160" s="17">
        <v>29</v>
      </c>
      <c r="D160" s="18"/>
      <c r="E160" s="19"/>
      <c r="F160" s="17"/>
      <c r="G160" s="15"/>
      <c r="H160" s="16"/>
      <c r="I160" s="17">
        <v>398</v>
      </c>
      <c r="J160" s="18">
        <v>174</v>
      </c>
      <c r="K160" s="16">
        <v>0</v>
      </c>
      <c r="L160" s="17">
        <v>277</v>
      </c>
      <c r="M160" s="18"/>
    </row>
    <row r="161" spans="1:13" ht="18" customHeight="1" x14ac:dyDescent="0.3">
      <c r="A161" s="15" t="s">
        <v>39</v>
      </c>
      <c r="B161" s="16"/>
      <c r="C161" s="17">
        <v>19</v>
      </c>
      <c r="D161" s="18"/>
      <c r="E161" s="19"/>
      <c r="F161" s="17"/>
      <c r="G161" s="15"/>
      <c r="H161" s="16"/>
      <c r="I161" s="17">
        <v>408</v>
      </c>
      <c r="J161" s="18">
        <v>153</v>
      </c>
      <c r="K161" s="16">
        <v>0</v>
      </c>
      <c r="L161" s="17">
        <v>354</v>
      </c>
      <c r="M161" s="18"/>
    </row>
    <row r="162" spans="1:13" ht="18" customHeight="1" x14ac:dyDescent="0.3">
      <c r="A162" s="15" t="s">
        <v>40</v>
      </c>
      <c r="B162" s="16"/>
      <c r="C162" s="17">
        <v>23</v>
      </c>
      <c r="D162" s="18"/>
      <c r="E162" s="19"/>
      <c r="F162" s="17"/>
      <c r="G162" s="15"/>
      <c r="H162" s="16"/>
      <c r="I162" s="17">
        <v>377</v>
      </c>
      <c r="J162" s="18">
        <v>142</v>
      </c>
      <c r="K162" s="16">
        <v>1</v>
      </c>
      <c r="L162" s="17">
        <v>325</v>
      </c>
      <c r="M162" s="18"/>
    </row>
    <row r="163" spans="1:13" ht="18" customHeight="1" x14ac:dyDescent="0.3">
      <c r="A163" s="15" t="s">
        <v>41</v>
      </c>
      <c r="B163" s="16"/>
      <c r="C163" s="17">
        <v>25</v>
      </c>
      <c r="D163" s="18"/>
      <c r="E163" s="19"/>
      <c r="F163" s="17"/>
      <c r="G163" s="15"/>
      <c r="H163" s="16"/>
      <c r="I163" s="17">
        <v>352</v>
      </c>
      <c r="J163" s="18">
        <v>146</v>
      </c>
      <c r="K163" s="16">
        <v>2</v>
      </c>
      <c r="L163" s="17">
        <v>359</v>
      </c>
      <c r="M163" s="18"/>
    </row>
    <row r="164" spans="1:13" ht="18" customHeight="1" x14ac:dyDescent="0.3">
      <c r="A164" s="15" t="s">
        <v>42</v>
      </c>
      <c r="B164" s="16"/>
      <c r="C164" s="17">
        <v>20</v>
      </c>
      <c r="D164" s="18"/>
      <c r="E164" s="19"/>
      <c r="F164" s="17"/>
      <c r="G164" s="15"/>
      <c r="H164" s="16"/>
      <c r="I164" s="17">
        <v>394</v>
      </c>
      <c r="J164" s="18">
        <v>158</v>
      </c>
      <c r="K164" s="16">
        <v>5</v>
      </c>
      <c r="L164" s="17">
        <v>322</v>
      </c>
      <c r="M164" s="18"/>
    </row>
    <row r="165" spans="1:13" ht="18" customHeight="1" x14ac:dyDescent="0.3">
      <c r="A165" s="15" t="s">
        <v>43</v>
      </c>
      <c r="B165" s="16"/>
      <c r="C165" s="17">
        <v>16</v>
      </c>
      <c r="D165" s="18"/>
      <c r="E165" s="19"/>
      <c r="F165" s="17"/>
      <c r="G165" s="15"/>
      <c r="H165" s="16"/>
      <c r="I165" s="17">
        <v>333</v>
      </c>
      <c r="J165" s="18">
        <v>126</v>
      </c>
      <c r="K165" s="16">
        <v>6</v>
      </c>
      <c r="L165" s="17">
        <v>334</v>
      </c>
      <c r="M165" s="18"/>
    </row>
    <row r="166" spans="1:13" ht="18" customHeight="1" x14ac:dyDescent="0.3">
      <c r="A166" s="15" t="s">
        <v>44</v>
      </c>
      <c r="B166" s="16"/>
      <c r="C166" s="17">
        <v>12</v>
      </c>
      <c r="D166" s="18"/>
      <c r="E166" s="19"/>
      <c r="F166" s="17"/>
      <c r="G166" s="15"/>
      <c r="H166" s="16"/>
      <c r="I166" s="17">
        <v>298</v>
      </c>
      <c r="J166" s="18">
        <v>102</v>
      </c>
      <c r="K166" s="16">
        <v>7</v>
      </c>
      <c r="L166" s="17">
        <v>361</v>
      </c>
      <c r="M166" s="18"/>
    </row>
    <row r="167" spans="1:13" ht="18" customHeight="1" x14ac:dyDescent="0.3">
      <c r="A167" s="15" t="s">
        <v>45</v>
      </c>
      <c r="B167" s="16"/>
      <c r="C167" s="17">
        <v>10</v>
      </c>
      <c r="D167" s="18"/>
      <c r="E167" s="19"/>
      <c r="F167" s="17"/>
      <c r="G167" s="15"/>
      <c r="H167" s="16"/>
      <c r="I167" s="17">
        <v>215</v>
      </c>
      <c r="J167" s="18">
        <v>96</v>
      </c>
      <c r="K167" s="16">
        <v>2</v>
      </c>
      <c r="L167" s="17">
        <v>299</v>
      </c>
      <c r="M167" s="18"/>
    </row>
    <row r="168" spans="1:13" ht="18" customHeight="1" thickBot="1" x14ac:dyDescent="0.35">
      <c r="A168" s="22" t="s">
        <v>46</v>
      </c>
      <c r="B168" s="23"/>
      <c r="C168" s="24">
        <v>14</v>
      </c>
      <c r="D168" s="25"/>
      <c r="E168" s="27"/>
      <c r="F168" s="24"/>
      <c r="G168" s="22"/>
      <c r="H168" s="23"/>
      <c r="I168" s="24">
        <v>193</v>
      </c>
      <c r="J168" s="25">
        <v>72</v>
      </c>
      <c r="K168" s="23">
        <v>1</v>
      </c>
      <c r="L168" s="24">
        <v>318</v>
      </c>
      <c r="M168" s="25"/>
    </row>
    <row r="169" spans="1:13" ht="18" customHeight="1" thickBot="1" x14ac:dyDescent="0.35">
      <c r="A169" s="34" t="s">
        <v>47</v>
      </c>
      <c r="B169" s="46"/>
      <c r="C169" s="47">
        <f>SUM(C133:C168)</f>
        <v>629</v>
      </c>
      <c r="D169" s="48"/>
      <c r="E169" s="50"/>
      <c r="F169" s="47"/>
      <c r="G169" s="51"/>
      <c r="H169" s="46"/>
      <c r="I169" s="47">
        <f>SUM(I133:I168)</f>
        <v>21135</v>
      </c>
      <c r="J169" s="47">
        <f>SUM(J133:J168)</f>
        <v>8639</v>
      </c>
      <c r="K169" s="47">
        <f>SUM(K133:K168)</f>
        <v>92</v>
      </c>
      <c r="L169" s="47">
        <f>SUM(L133:L168)</f>
        <v>8586</v>
      </c>
      <c r="M169" s="48"/>
    </row>
    <row r="171" spans="1:13" ht="18" customHeight="1" x14ac:dyDescent="0.3">
      <c r="A171" s="561" t="s">
        <v>0</v>
      </c>
      <c r="B171" s="561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</row>
    <row r="172" spans="1:13" ht="18" customHeight="1" thickBot="1" x14ac:dyDescent="0.35">
      <c r="A172" s="2" t="s">
        <v>54</v>
      </c>
      <c r="J172" s="572" t="s">
        <v>55</v>
      </c>
      <c r="K172" s="572"/>
      <c r="L172" s="572"/>
      <c r="M172" s="572"/>
    </row>
    <row r="173" spans="1:13" ht="18" customHeight="1" x14ac:dyDescent="0.3">
      <c r="A173" s="563" t="s">
        <v>3</v>
      </c>
      <c r="B173" s="566" t="s">
        <v>4</v>
      </c>
      <c r="C173" s="565"/>
      <c r="D173" s="567"/>
      <c r="E173" s="566" t="s">
        <v>5</v>
      </c>
      <c r="F173" s="565"/>
      <c r="G173" s="567"/>
      <c r="H173" s="566" t="s">
        <v>6</v>
      </c>
      <c r="I173" s="565"/>
      <c r="J173" s="567"/>
      <c r="K173" s="568" t="s">
        <v>7</v>
      </c>
      <c r="L173" s="569"/>
      <c r="M173" s="570"/>
    </row>
    <row r="174" spans="1:13" ht="18" customHeight="1" thickBot="1" x14ac:dyDescent="0.35">
      <c r="A174" s="564"/>
      <c r="B174" s="3" t="s">
        <v>8</v>
      </c>
      <c r="C174" s="4" t="s">
        <v>9</v>
      </c>
      <c r="D174" s="5" t="s">
        <v>10</v>
      </c>
      <c r="E174" s="3" t="s">
        <v>8</v>
      </c>
      <c r="F174" s="4" t="s">
        <v>9</v>
      </c>
      <c r="G174" s="5" t="s">
        <v>10</v>
      </c>
      <c r="H174" s="3" t="s">
        <v>8</v>
      </c>
      <c r="I174" s="4" t="s">
        <v>9</v>
      </c>
      <c r="J174" s="5" t="s">
        <v>10</v>
      </c>
      <c r="K174" s="3" t="s">
        <v>8</v>
      </c>
      <c r="L174" s="4" t="s">
        <v>9</v>
      </c>
      <c r="M174" s="5" t="s">
        <v>10</v>
      </c>
    </row>
    <row r="175" spans="1:13" ht="18" customHeight="1" x14ac:dyDescent="0.3">
      <c r="A175" s="7" t="s">
        <v>11</v>
      </c>
      <c r="B175" s="8"/>
      <c r="C175" s="9">
        <v>12</v>
      </c>
      <c r="D175" s="10"/>
      <c r="E175" s="49"/>
      <c r="F175" s="12"/>
      <c r="G175" s="7"/>
      <c r="H175" s="8"/>
      <c r="I175" s="9">
        <v>688</v>
      </c>
      <c r="J175" s="10">
        <v>175</v>
      </c>
      <c r="K175" s="16">
        <v>2</v>
      </c>
      <c r="L175" s="9">
        <v>176</v>
      </c>
      <c r="M175" s="10"/>
    </row>
    <row r="176" spans="1:13" ht="18" customHeight="1" x14ac:dyDescent="0.3">
      <c r="A176" s="15" t="s">
        <v>12</v>
      </c>
      <c r="B176" s="16"/>
      <c r="C176" s="17">
        <v>9</v>
      </c>
      <c r="D176" s="18"/>
      <c r="E176" s="19"/>
      <c r="F176" s="17"/>
      <c r="G176" s="15"/>
      <c r="H176" s="16"/>
      <c r="I176" s="17">
        <v>659</v>
      </c>
      <c r="J176" s="18">
        <v>190</v>
      </c>
      <c r="K176" s="16">
        <v>4</v>
      </c>
      <c r="L176" s="17">
        <v>150</v>
      </c>
      <c r="M176" s="18"/>
    </row>
    <row r="177" spans="1:13" ht="18" customHeight="1" x14ac:dyDescent="0.3">
      <c r="A177" s="7" t="s">
        <v>13</v>
      </c>
      <c r="B177" s="16"/>
      <c r="C177" s="17">
        <v>11</v>
      </c>
      <c r="D177" s="18"/>
      <c r="E177" s="19"/>
      <c r="F177" s="17"/>
      <c r="G177" s="15"/>
      <c r="H177" s="16"/>
      <c r="I177" s="17">
        <v>618</v>
      </c>
      <c r="J177" s="18">
        <v>203</v>
      </c>
      <c r="K177" s="16">
        <v>5</v>
      </c>
      <c r="L177" s="17">
        <v>181</v>
      </c>
      <c r="M177" s="18"/>
    </row>
    <row r="178" spans="1:13" ht="18" customHeight="1" x14ac:dyDescent="0.3">
      <c r="A178" s="15" t="s">
        <v>14</v>
      </c>
      <c r="B178" s="16"/>
      <c r="C178" s="17">
        <v>13</v>
      </c>
      <c r="D178" s="18"/>
      <c r="E178" s="19"/>
      <c r="F178" s="17"/>
      <c r="G178" s="15"/>
      <c r="H178" s="16"/>
      <c r="I178" s="17">
        <v>706</v>
      </c>
      <c r="J178" s="18">
        <v>194</v>
      </c>
      <c r="K178" s="16">
        <v>1</v>
      </c>
      <c r="L178" s="17">
        <v>189</v>
      </c>
      <c r="M178" s="18"/>
    </row>
    <row r="179" spans="1:13" ht="18" customHeight="1" x14ac:dyDescent="0.3">
      <c r="A179" s="7" t="s">
        <v>15</v>
      </c>
      <c r="B179" s="16"/>
      <c r="C179" s="17">
        <v>14</v>
      </c>
      <c r="D179" s="18"/>
      <c r="E179" s="19"/>
      <c r="F179" s="17"/>
      <c r="G179" s="15"/>
      <c r="H179" s="16"/>
      <c r="I179" s="17">
        <v>684</v>
      </c>
      <c r="J179" s="18">
        <v>206</v>
      </c>
      <c r="K179" s="16">
        <v>1</v>
      </c>
      <c r="L179" s="17">
        <v>182</v>
      </c>
      <c r="M179" s="18"/>
    </row>
    <row r="180" spans="1:13" ht="18" customHeight="1" x14ac:dyDescent="0.3">
      <c r="A180" s="15" t="s">
        <v>16</v>
      </c>
      <c r="B180" s="16"/>
      <c r="C180" s="17">
        <v>8</v>
      </c>
      <c r="D180" s="18"/>
      <c r="E180" s="19"/>
      <c r="F180" s="17"/>
      <c r="G180" s="15"/>
      <c r="H180" s="16"/>
      <c r="I180" s="17">
        <v>589</v>
      </c>
      <c r="J180" s="18">
        <v>219</v>
      </c>
      <c r="K180" s="16">
        <v>1</v>
      </c>
      <c r="L180" s="17">
        <v>180</v>
      </c>
      <c r="M180" s="18"/>
    </row>
    <row r="181" spans="1:13" ht="18" customHeight="1" x14ac:dyDescent="0.3">
      <c r="A181" s="15" t="s">
        <v>17</v>
      </c>
      <c r="B181" s="16"/>
      <c r="C181" s="17">
        <v>11</v>
      </c>
      <c r="D181" s="18"/>
      <c r="E181" s="19"/>
      <c r="F181" s="17"/>
      <c r="G181" s="15"/>
      <c r="H181" s="16"/>
      <c r="I181" s="17">
        <v>610</v>
      </c>
      <c r="J181" s="18">
        <v>204</v>
      </c>
      <c r="K181" s="16">
        <v>2</v>
      </c>
      <c r="L181" s="17">
        <v>207</v>
      </c>
      <c r="M181" s="18"/>
    </row>
    <row r="182" spans="1:13" ht="18" customHeight="1" x14ac:dyDescent="0.3">
      <c r="A182" s="7" t="s">
        <v>18</v>
      </c>
      <c r="B182" s="16"/>
      <c r="C182" s="17">
        <v>17</v>
      </c>
      <c r="D182" s="18"/>
      <c r="E182" s="19"/>
      <c r="F182" s="17"/>
      <c r="G182" s="15"/>
      <c r="H182" s="16"/>
      <c r="I182" s="17">
        <v>540</v>
      </c>
      <c r="J182" s="18">
        <v>247</v>
      </c>
      <c r="K182" s="16">
        <v>5</v>
      </c>
      <c r="L182" s="17">
        <v>209</v>
      </c>
      <c r="M182" s="18"/>
    </row>
    <row r="183" spans="1:13" ht="18" customHeight="1" x14ac:dyDescent="0.3">
      <c r="A183" s="15" t="s">
        <v>19</v>
      </c>
      <c r="B183" s="16"/>
      <c r="C183" s="17">
        <v>14</v>
      </c>
      <c r="D183" s="18"/>
      <c r="E183" s="19"/>
      <c r="F183" s="17"/>
      <c r="G183" s="15"/>
      <c r="H183" s="16"/>
      <c r="I183" s="17">
        <v>488</v>
      </c>
      <c r="J183" s="18">
        <v>256</v>
      </c>
      <c r="K183" s="16">
        <v>4</v>
      </c>
      <c r="L183" s="17">
        <v>200</v>
      </c>
      <c r="M183" s="18"/>
    </row>
    <row r="184" spans="1:13" ht="18" customHeight="1" x14ac:dyDescent="0.3">
      <c r="A184" s="7" t="s">
        <v>20</v>
      </c>
      <c r="B184" s="16"/>
      <c r="C184" s="17">
        <v>8</v>
      </c>
      <c r="D184" s="18"/>
      <c r="E184" s="19"/>
      <c r="F184" s="17"/>
      <c r="G184" s="15"/>
      <c r="H184" s="16"/>
      <c r="I184" s="17">
        <v>519</v>
      </c>
      <c r="J184" s="18">
        <v>232</v>
      </c>
      <c r="K184" s="16">
        <v>0</v>
      </c>
      <c r="L184" s="17">
        <v>181</v>
      </c>
      <c r="M184" s="18"/>
    </row>
    <row r="185" spans="1:13" ht="18" customHeight="1" x14ac:dyDescent="0.3">
      <c r="A185" s="7" t="s">
        <v>21</v>
      </c>
      <c r="B185" s="16"/>
      <c r="C185" s="17">
        <v>15</v>
      </c>
      <c r="D185" s="18"/>
      <c r="E185" s="19"/>
      <c r="F185" s="17"/>
      <c r="G185" s="15"/>
      <c r="H185" s="16"/>
      <c r="I185" s="17">
        <v>482</v>
      </c>
      <c r="J185" s="18">
        <v>284</v>
      </c>
      <c r="K185" s="16">
        <v>0</v>
      </c>
      <c r="L185" s="17">
        <v>185</v>
      </c>
      <c r="M185" s="18"/>
    </row>
    <row r="186" spans="1:13" ht="18" customHeight="1" x14ac:dyDescent="0.3">
      <c r="A186" s="15" t="s">
        <v>22</v>
      </c>
      <c r="B186" s="16"/>
      <c r="C186" s="17">
        <v>12</v>
      </c>
      <c r="D186" s="18"/>
      <c r="E186" s="19"/>
      <c r="F186" s="17"/>
      <c r="G186" s="15"/>
      <c r="H186" s="16"/>
      <c r="I186" s="17">
        <v>503</v>
      </c>
      <c r="J186" s="18">
        <v>297</v>
      </c>
      <c r="K186" s="16">
        <v>5</v>
      </c>
      <c r="L186" s="17">
        <v>197</v>
      </c>
      <c r="M186" s="18"/>
    </row>
    <row r="187" spans="1:13" ht="18" customHeight="1" x14ac:dyDescent="0.3">
      <c r="A187" s="7" t="s">
        <v>23</v>
      </c>
      <c r="B187" s="16"/>
      <c r="C187" s="17">
        <v>43</v>
      </c>
      <c r="D187" s="18"/>
      <c r="E187" s="19"/>
      <c r="F187" s="17"/>
      <c r="G187" s="15"/>
      <c r="H187" s="16"/>
      <c r="I187" s="17">
        <v>562</v>
      </c>
      <c r="J187" s="18">
        <v>241</v>
      </c>
      <c r="K187" s="16">
        <v>5</v>
      </c>
      <c r="L187" s="17">
        <v>274</v>
      </c>
      <c r="M187" s="18"/>
    </row>
    <row r="188" spans="1:13" ht="18" customHeight="1" x14ac:dyDescent="0.3">
      <c r="A188" s="15" t="s">
        <v>24</v>
      </c>
      <c r="B188" s="16"/>
      <c r="C188" s="17">
        <v>78</v>
      </c>
      <c r="D188" s="18"/>
      <c r="E188" s="19"/>
      <c r="F188" s="17"/>
      <c r="G188" s="15"/>
      <c r="H188" s="16"/>
      <c r="I188" s="17">
        <v>582</v>
      </c>
      <c r="J188" s="18">
        <v>252</v>
      </c>
      <c r="K188" s="16">
        <v>2</v>
      </c>
      <c r="L188" s="17">
        <v>229</v>
      </c>
      <c r="M188" s="18"/>
    </row>
    <row r="189" spans="1:13" ht="18" customHeight="1" x14ac:dyDescent="0.3">
      <c r="A189" s="7" t="s">
        <v>25</v>
      </c>
      <c r="B189" s="16"/>
      <c r="C189" s="17">
        <v>39</v>
      </c>
      <c r="D189" s="18"/>
      <c r="E189" s="19"/>
      <c r="F189" s="17"/>
      <c r="G189" s="15"/>
      <c r="H189" s="16"/>
      <c r="I189" s="17">
        <v>598</v>
      </c>
      <c r="J189" s="18">
        <v>300</v>
      </c>
      <c r="K189" s="16">
        <v>1</v>
      </c>
      <c r="L189" s="17">
        <v>213</v>
      </c>
      <c r="M189" s="18"/>
    </row>
    <row r="190" spans="1:13" ht="18" customHeight="1" x14ac:dyDescent="0.3">
      <c r="A190" s="15" t="s">
        <v>26</v>
      </c>
      <c r="B190" s="16"/>
      <c r="C190" s="17">
        <v>31</v>
      </c>
      <c r="D190" s="18"/>
      <c r="E190" s="19"/>
      <c r="F190" s="17"/>
      <c r="G190" s="15"/>
      <c r="H190" s="16"/>
      <c r="I190" s="17">
        <v>609</v>
      </c>
      <c r="J190" s="18">
        <v>238</v>
      </c>
      <c r="K190" s="16">
        <v>1</v>
      </c>
      <c r="L190" s="17">
        <v>248</v>
      </c>
      <c r="M190" s="18"/>
    </row>
    <row r="191" spans="1:13" ht="18" customHeight="1" x14ac:dyDescent="0.3">
      <c r="A191" s="7" t="s">
        <v>27</v>
      </c>
      <c r="B191" s="16"/>
      <c r="C191" s="17">
        <v>49</v>
      </c>
      <c r="D191" s="18"/>
      <c r="E191" s="19"/>
      <c r="F191" s="17"/>
      <c r="G191" s="15"/>
      <c r="H191" s="16"/>
      <c r="I191" s="17">
        <v>468</v>
      </c>
      <c r="J191" s="18">
        <v>227</v>
      </c>
      <c r="K191" s="16">
        <v>2</v>
      </c>
      <c r="L191" s="17">
        <v>277</v>
      </c>
      <c r="M191" s="18"/>
    </row>
    <row r="192" spans="1:13" ht="18" customHeight="1" x14ac:dyDescent="0.3">
      <c r="A192" s="15" t="s">
        <v>28</v>
      </c>
      <c r="B192" s="16"/>
      <c r="C192" s="17">
        <v>58</v>
      </c>
      <c r="D192" s="18"/>
      <c r="E192" s="19"/>
      <c r="F192" s="17"/>
      <c r="G192" s="15"/>
      <c r="H192" s="16"/>
      <c r="I192" s="17">
        <v>676</v>
      </c>
      <c r="J192" s="18">
        <v>267</v>
      </c>
      <c r="K192" s="16">
        <v>2</v>
      </c>
      <c r="L192" s="17">
        <v>251</v>
      </c>
      <c r="M192" s="18"/>
    </row>
    <row r="193" spans="1:13" ht="18" customHeight="1" x14ac:dyDescent="0.3">
      <c r="A193" s="7" t="s">
        <v>29</v>
      </c>
      <c r="B193" s="16"/>
      <c r="C193" s="17">
        <v>34</v>
      </c>
      <c r="D193" s="18"/>
      <c r="E193" s="19"/>
      <c r="F193" s="17"/>
      <c r="G193" s="15"/>
      <c r="H193" s="16"/>
      <c r="I193" s="17">
        <v>589</v>
      </c>
      <c r="J193" s="18">
        <v>253</v>
      </c>
      <c r="K193" s="16">
        <v>0</v>
      </c>
      <c r="L193" s="17">
        <v>223</v>
      </c>
      <c r="M193" s="18"/>
    </row>
    <row r="194" spans="1:13" ht="18" customHeight="1" x14ac:dyDescent="0.3">
      <c r="A194" s="15" t="s">
        <v>30</v>
      </c>
      <c r="B194" s="16"/>
      <c r="C194" s="17">
        <v>28</v>
      </c>
      <c r="D194" s="18"/>
      <c r="E194" s="19"/>
      <c r="F194" s="17"/>
      <c r="G194" s="15"/>
      <c r="H194" s="16"/>
      <c r="I194" s="17">
        <v>610</v>
      </c>
      <c r="J194" s="18">
        <v>248</v>
      </c>
      <c r="K194" s="16">
        <v>0</v>
      </c>
      <c r="L194" s="17">
        <v>270</v>
      </c>
      <c r="M194" s="18"/>
    </row>
    <row r="195" spans="1:13" ht="18" customHeight="1" x14ac:dyDescent="0.3">
      <c r="A195" s="7" t="s">
        <v>31</v>
      </c>
      <c r="B195" s="16"/>
      <c r="C195" s="17">
        <v>32</v>
      </c>
      <c r="D195" s="18"/>
      <c r="E195" s="19"/>
      <c r="F195" s="17"/>
      <c r="G195" s="15"/>
      <c r="H195" s="16"/>
      <c r="I195" s="17">
        <v>581</v>
      </c>
      <c r="J195" s="18">
        <v>220</v>
      </c>
      <c r="K195" s="16">
        <v>3</v>
      </c>
      <c r="L195" s="17">
        <v>267</v>
      </c>
      <c r="M195" s="18"/>
    </row>
    <row r="196" spans="1:13" ht="18" customHeight="1" x14ac:dyDescent="0.3">
      <c r="A196" s="15" t="s">
        <v>32</v>
      </c>
      <c r="B196" s="16"/>
      <c r="C196" s="17">
        <v>23</v>
      </c>
      <c r="D196" s="18"/>
      <c r="E196" s="19"/>
      <c r="F196" s="17"/>
      <c r="G196" s="15"/>
      <c r="H196" s="16"/>
      <c r="I196" s="17">
        <v>632</v>
      </c>
      <c r="J196" s="18">
        <v>240</v>
      </c>
      <c r="K196" s="16">
        <v>4</v>
      </c>
      <c r="L196" s="17">
        <v>293</v>
      </c>
      <c r="M196" s="18"/>
    </row>
    <row r="197" spans="1:13" ht="18" customHeight="1" x14ac:dyDescent="0.3">
      <c r="A197" s="7" t="s">
        <v>33</v>
      </c>
      <c r="B197" s="16"/>
      <c r="C197" s="17">
        <v>28</v>
      </c>
      <c r="D197" s="18"/>
      <c r="E197" s="19"/>
      <c r="F197" s="17"/>
      <c r="G197" s="15"/>
      <c r="H197" s="16"/>
      <c r="I197" s="17">
        <v>489</v>
      </c>
      <c r="J197" s="18">
        <v>226</v>
      </c>
      <c r="K197" s="16">
        <v>5</v>
      </c>
      <c r="L197" s="17">
        <v>279</v>
      </c>
      <c r="M197" s="18"/>
    </row>
    <row r="198" spans="1:13" ht="18" customHeight="1" x14ac:dyDescent="0.3">
      <c r="A198" s="15" t="s">
        <v>34</v>
      </c>
      <c r="B198" s="16"/>
      <c r="C198" s="17">
        <v>19</v>
      </c>
      <c r="D198" s="18"/>
      <c r="E198" s="19"/>
      <c r="F198" s="17"/>
      <c r="G198" s="15"/>
      <c r="H198" s="16"/>
      <c r="I198" s="17">
        <v>531</v>
      </c>
      <c r="J198" s="18">
        <v>208</v>
      </c>
      <c r="K198" s="16">
        <v>7</v>
      </c>
      <c r="L198" s="17">
        <v>281</v>
      </c>
      <c r="M198" s="18"/>
    </row>
    <row r="199" spans="1:13" ht="18" customHeight="1" x14ac:dyDescent="0.3">
      <c r="A199" s="15" t="s">
        <v>35</v>
      </c>
      <c r="B199" s="16"/>
      <c r="C199" s="17">
        <v>42</v>
      </c>
      <c r="D199" s="18"/>
      <c r="E199" s="19"/>
      <c r="F199" s="17"/>
      <c r="G199" s="15"/>
      <c r="H199" s="16"/>
      <c r="I199" s="17">
        <v>586</v>
      </c>
      <c r="J199" s="18">
        <v>146</v>
      </c>
      <c r="K199" s="16">
        <v>0</v>
      </c>
      <c r="L199" s="17">
        <v>263</v>
      </c>
      <c r="M199" s="18"/>
    </row>
    <row r="200" spans="1:13" ht="18" customHeight="1" x14ac:dyDescent="0.3">
      <c r="A200" s="15" t="s">
        <v>36</v>
      </c>
      <c r="B200" s="16"/>
      <c r="C200" s="17">
        <v>46</v>
      </c>
      <c r="D200" s="18"/>
      <c r="E200" s="19"/>
      <c r="F200" s="17"/>
      <c r="G200" s="15"/>
      <c r="H200" s="16"/>
      <c r="I200" s="17">
        <v>532</v>
      </c>
      <c r="J200" s="18">
        <v>169</v>
      </c>
      <c r="K200" s="16">
        <v>0</v>
      </c>
      <c r="L200" s="17">
        <v>259</v>
      </c>
      <c r="M200" s="18"/>
    </row>
    <row r="201" spans="1:13" ht="18" customHeight="1" x14ac:dyDescent="0.3">
      <c r="A201" s="15" t="s">
        <v>37</v>
      </c>
      <c r="B201" s="16"/>
      <c r="C201" s="17">
        <v>32</v>
      </c>
      <c r="D201" s="18"/>
      <c r="E201" s="19"/>
      <c r="F201" s="17"/>
      <c r="G201" s="15"/>
      <c r="H201" s="16"/>
      <c r="I201" s="17">
        <v>542</v>
      </c>
      <c r="J201" s="18">
        <v>180</v>
      </c>
      <c r="K201" s="16">
        <v>1</v>
      </c>
      <c r="L201" s="17">
        <v>296</v>
      </c>
      <c r="M201" s="18"/>
    </row>
    <row r="202" spans="1:13" ht="18" customHeight="1" x14ac:dyDescent="0.3">
      <c r="A202" s="15" t="s">
        <v>38</v>
      </c>
      <c r="B202" s="16"/>
      <c r="C202" s="17">
        <v>28</v>
      </c>
      <c r="D202" s="18"/>
      <c r="E202" s="19"/>
      <c r="F202" s="17"/>
      <c r="G202" s="15"/>
      <c r="H202" s="16"/>
      <c r="I202" s="17">
        <v>495</v>
      </c>
      <c r="J202" s="18">
        <v>184</v>
      </c>
      <c r="K202" s="16">
        <v>2</v>
      </c>
      <c r="L202" s="17">
        <v>278</v>
      </c>
      <c r="M202" s="18"/>
    </row>
    <row r="203" spans="1:13" ht="18" customHeight="1" x14ac:dyDescent="0.3">
      <c r="A203" s="15" t="s">
        <v>39</v>
      </c>
      <c r="B203" s="16"/>
      <c r="C203" s="17">
        <v>19</v>
      </c>
      <c r="D203" s="18"/>
      <c r="E203" s="19"/>
      <c r="F203" s="17"/>
      <c r="G203" s="15"/>
      <c r="H203" s="16"/>
      <c r="I203" s="17">
        <v>520</v>
      </c>
      <c r="J203" s="18">
        <v>187</v>
      </c>
      <c r="K203" s="16">
        <v>5</v>
      </c>
      <c r="L203" s="17">
        <v>308</v>
      </c>
      <c r="M203" s="18"/>
    </row>
    <row r="204" spans="1:13" ht="18" customHeight="1" x14ac:dyDescent="0.3">
      <c r="A204" s="15" t="s">
        <v>40</v>
      </c>
      <c r="B204" s="16"/>
      <c r="C204" s="17">
        <v>18</v>
      </c>
      <c r="D204" s="18"/>
      <c r="E204" s="19"/>
      <c r="F204" s="17"/>
      <c r="G204" s="15"/>
      <c r="H204" s="16"/>
      <c r="I204" s="17">
        <v>472</v>
      </c>
      <c r="J204" s="18">
        <v>156</v>
      </c>
      <c r="K204" s="16">
        <v>6</v>
      </c>
      <c r="L204" s="17">
        <v>311</v>
      </c>
      <c r="M204" s="18"/>
    </row>
    <row r="205" spans="1:13" ht="18" customHeight="1" x14ac:dyDescent="0.3">
      <c r="A205" s="15" t="s">
        <v>41</v>
      </c>
      <c r="B205" s="16"/>
      <c r="C205" s="17">
        <v>21</v>
      </c>
      <c r="D205" s="18"/>
      <c r="E205" s="19"/>
      <c r="F205" s="17"/>
      <c r="G205" s="15"/>
      <c r="H205" s="16"/>
      <c r="I205" s="17">
        <v>481</v>
      </c>
      <c r="J205" s="18">
        <v>144</v>
      </c>
      <c r="K205" s="16">
        <v>7</v>
      </c>
      <c r="L205" s="17">
        <v>326</v>
      </c>
      <c r="M205" s="18"/>
    </row>
    <row r="206" spans="1:13" ht="18" customHeight="1" x14ac:dyDescent="0.3">
      <c r="A206" s="15" t="s">
        <v>42</v>
      </c>
      <c r="B206" s="16"/>
      <c r="C206" s="17">
        <v>18</v>
      </c>
      <c r="D206" s="18"/>
      <c r="E206" s="19"/>
      <c r="F206" s="17"/>
      <c r="G206" s="15"/>
      <c r="H206" s="16"/>
      <c r="I206" s="17">
        <v>407</v>
      </c>
      <c r="J206" s="18">
        <v>126</v>
      </c>
      <c r="K206" s="16">
        <v>2</v>
      </c>
      <c r="L206" s="17">
        <v>314</v>
      </c>
      <c r="M206" s="18"/>
    </row>
    <row r="207" spans="1:13" ht="18" customHeight="1" x14ac:dyDescent="0.3">
      <c r="A207" s="15" t="s">
        <v>43</v>
      </c>
      <c r="B207" s="16"/>
      <c r="C207" s="17">
        <v>12</v>
      </c>
      <c r="D207" s="18"/>
      <c r="E207" s="19"/>
      <c r="F207" s="17"/>
      <c r="G207" s="15"/>
      <c r="H207" s="16"/>
      <c r="I207" s="17">
        <v>392</v>
      </c>
      <c r="J207" s="18">
        <v>115</v>
      </c>
      <c r="K207" s="23">
        <v>1</v>
      </c>
      <c r="L207" s="17">
        <v>331</v>
      </c>
      <c r="M207" s="18"/>
    </row>
    <row r="208" spans="1:13" ht="18" customHeight="1" x14ac:dyDescent="0.3">
      <c r="A208" s="15" t="s">
        <v>44</v>
      </c>
      <c r="B208" s="16"/>
      <c r="C208" s="17">
        <v>11</v>
      </c>
      <c r="D208" s="18"/>
      <c r="E208" s="19"/>
      <c r="F208" s="17"/>
      <c r="G208" s="15"/>
      <c r="H208" s="16"/>
      <c r="I208" s="17">
        <v>340</v>
      </c>
      <c r="J208" s="18">
        <v>106</v>
      </c>
      <c r="K208" s="16">
        <v>0</v>
      </c>
      <c r="L208" s="17">
        <v>294</v>
      </c>
      <c r="M208" s="18"/>
    </row>
    <row r="209" spans="1:13" ht="18" customHeight="1" x14ac:dyDescent="0.3">
      <c r="A209" s="15" t="s">
        <v>45</v>
      </c>
      <c r="B209" s="16"/>
      <c r="C209" s="17">
        <v>14</v>
      </c>
      <c r="D209" s="18"/>
      <c r="E209" s="19"/>
      <c r="F209" s="17"/>
      <c r="G209" s="15"/>
      <c r="H209" s="16"/>
      <c r="I209" s="17">
        <v>209</v>
      </c>
      <c r="J209" s="18">
        <v>98</v>
      </c>
      <c r="K209" s="16">
        <v>1</v>
      </c>
      <c r="L209" s="17">
        <v>320</v>
      </c>
      <c r="M209" s="18"/>
    </row>
    <row r="210" spans="1:13" ht="18" customHeight="1" thickBot="1" x14ac:dyDescent="0.35">
      <c r="A210" s="22" t="s">
        <v>46</v>
      </c>
      <c r="B210" s="23"/>
      <c r="C210" s="24">
        <v>11</v>
      </c>
      <c r="D210" s="25"/>
      <c r="E210" s="27"/>
      <c r="F210" s="24"/>
      <c r="G210" s="22"/>
      <c r="H210" s="23"/>
      <c r="I210" s="24">
        <v>104</v>
      </c>
      <c r="J210" s="25">
        <v>94</v>
      </c>
      <c r="K210" s="23">
        <v>1</v>
      </c>
      <c r="L210" s="24">
        <v>301</v>
      </c>
      <c r="M210" s="25"/>
    </row>
    <row r="211" spans="1:13" ht="18" customHeight="1" thickBot="1" x14ac:dyDescent="0.35">
      <c r="A211" s="34" t="s">
        <v>47</v>
      </c>
      <c r="B211" s="46"/>
      <c r="C211" s="47">
        <f>SUM(C175:C210)</f>
        <v>878</v>
      </c>
      <c r="D211" s="48"/>
      <c r="E211" s="50"/>
      <c r="F211" s="47"/>
      <c r="G211" s="51"/>
      <c r="H211" s="46"/>
      <c r="I211" s="47">
        <f>SUM(I175:I210)</f>
        <v>19093</v>
      </c>
      <c r="J211" s="47">
        <f>SUM(J175:J210)</f>
        <v>7332</v>
      </c>
      <c r="K211" s="47">
        <f>SUM(K175:K210)</f>
        <v>88</v>
      </c>
      <c r="L211" s="47">
        <f>SUM(L175:L210)</f>
        <v>8943</v>
      </c>
      <c r="M211" s="48"/>
    </row>
    <row r="213" spans="1:13" ht="18" customHeight="1" x14ac:dyDescent="0.3">
      <c r="A213" s="561" t="s">
        <v>0</v>
      </c>
      <c r="B213" s="561"/>
      <c r="C213" s="561"/>
      <c r="D213" s="561"/>
      <c r="E213" s="561"/>
      <c r="F213" s="561"/>
      <c r="G213" s="561"/>
      <c r="H213" s="561"/>
      <c r="I213" s="561"/>
      <c r="J213" s="561"/>
      <c r="K213" s="561"/>
      <c r="L213" s="561"/>
      <c r="M213" s="561"/>
    </row>
    <row r="214" spans="1:13" ht="18" customHeight="1" thickBot="1" x14ac:dyDescent="0.35">
      <c r="A214" s="52" t="s">
        <v>56</v>
      </c>
    </row>
    <row r="215" spans="1:13" ht="18" customHeight="1" x14ac:dyDescent="0.3">
      <c r="A215" s="563" t="s">
        <v>3</v>
      </c>
      <c r="B215" s="566" t="s">
        <v>4</v>
      </c>
      <c r="C215" s="565"/>
      <c r="D215" s="567"/>
      <c r="E215" s="566" t="s">
        <v>5</v>
      </c>
      <c r="F215" s="565"/>
      <c r="G215" s="567"/>
      <c r="H215" s="566" t="s">
        <v>6</v>
      </c>
      <c r="I215" s="565"/>
      <c r="J215" s="567"/>
      <c r="K215" s="571" t="s">
        <v>7</v>
      </c>
      <c r="L215" s="569"/>
      <c r="M215" s="570"/>
    </row>
    <row r="216" spans="1:13" ht="18" customHeight="1" thickBot="1" x14ac:dyDescent="0.35">
      <c r="A216" s="564"/>
      <c r="B216" s="3" t="s">
        <v>8</v>
      </c>
      <c r="C216" s="4" t="s">
        <v>9</v>
      </c>
      <c r="D216" s="5" t="s">
        <v>10</v>
      </c>
      <c r="E216" s="3" t="s">
        <v>8</v>
      </c>
      <c r="F216" s="4" t="s">
        <v>9</v>
      </c>
      <c r="G216" s="5" t="s">
        <v>10</v>
      </c>
      <c r="H216" s="3" t="s">
        <v>8</v>
      </c>
      <c r="I216" s="4" t="s">
        <v>9</v>
      </c>
      <c r="J216" s="5" t="s">
        <v>10</v>
      </c>
      <c r="K216" s="6" t="s">
        <v>8</v>
      </c>
      <c r="L216" s="4" t="s">
        <v>9</v>
      </c>
      <c r="M216" s="5" t="s">
        <v>10</v>
      </c>
    </row>
    <row r="217" spans="1:13" ht="18" customHeight="1" x14ac:dyDescent="0.3">
      <c r="A217" s="7" t="s">
        <v>11</v>
      </c>
      <c r="B217" s="11"/>
      <c r="C217" s="35">
        <f t="shared" ref="C217:C253" si="4">SUM(C6+C49+C91+C133+C175)</f>
        <v>61</v>
      </c>
      <c r="D217" s="13"/>
      <c r="E217" s="49"/>
      <c r="F217" s="12"/>
      <c r="G217" s="7"/>
      <c r="H217" s="8"/>
      <c r="I217" s="35">
        <f t="shared" ref="I217:L232" si="5">SUM(I6+I49+I91+I133+I175)</f>
        <v>4191</v>
      </c>
      <c r="J217" s="36">
        <f t="shared" si="5"/>
        <v>1535.5</v>
      </c>
      <c r="K217" s="53">
        <f t="shared" si="5"/>
        <v>11.5</v>
      </c>
      <c r="L217" s="35">
        <f t="shared" si="5"/>
        <v>728.5</v>
      </c>
      <c r="M217" s="10"/>
    </row>
    <row r="218" spans="1:13" ht="18" customHeight="1" x14ac:dyDescent="0.3">
      <c r="A218" s="15" t="s">
        <v>12</v>
      </c>
      <c r="B218" s="16"/>
      <c r="C218" s="38">
        <f t="shared" si="4"/>
        <v>82.5</v>
      </c>
      <c r="D218" s="18"/>
      <c r="E218" s="19"/>
      <c r="F218" s="17"/>
      <c r="G218" s="15"/>
      <c r="H218" s="16"/>
      <c r="I218" s="35">
        <f t="shared" si="5"/>
        <v>3979</v>
      </c>
      <c r="J218" s="36">
        <f t="shared" si="5"/>
        <v>1299</v>
      </c>
      <c r="K218" s="53">
        <f t="shared" si="5"/>
        <v>7.5</v>
      </c>
      <c r="L218" s="35">
        <f t="shared" si="5"/>
        <v>757.5</v>
      </c>
      <c r="M218" s="18"/>
    </row>
    <row r="219" spans="1:13" ht="18" customHeight="1" x14ac:dyDescent="0.3">
      <c r="A219" s="7" t="s">
        <v>13</v>
      </c>
      <c r="B219" s="16"/>
      <c r="C219" s="38">
        <f t="shared" si="4"/>
        <v>73</v>
      </c>
      <c r="D219" s="18"/>
      <c r="E219" s="19"/>
      <c r="F219" s="17"/>
      <c r="G219" s="15"/>
      <c r="H219" s="16"/>
      <c r="I219" s="35">
        <f t="shared" si="5"/>
        <v>4010</v>
      </c>
      <c r="J219" s="36">
        <f t="shared" si="5"/>
        <v>1446.5</v>
      </c>
      <c r="K219" s="53">
        <f t="shared" si="5"/>
        <v>10.5</v>
      </c>
      <c r="L219" s="35">
        <f t="shared" si="5"/>
        <v>767.5</v>
      </c>
      <c r="M219" s="18"/>
    </row>
    <row r="220" spans="1:13" ht="18" customHeight="1" x14ac:dyDescent="0.3">
      <c r="A220" s="15" t="s">
        <v>14</v>
      </c>
      <c r="B220" s="16"/>
      <c r="C220" s="38">
        <f t="shared" si="4"/>
        <v>57</v>
      </c>
      <c r="D220" s="18"/>
      <c r="E220" s="19"/>
      <c r="F220" s="17"/>
      <c r="G220" s="15"/>
      <c r="H220" s="16"/>
      <c r="I220" s="35">
        <f t="shared" si="5"/>
        <v>4193.5</v>
      </c>
      <c r="J220" s="36">
        <f t="shared" si="5"/>
        <v>1314.5</v>
      </c>
      <c r="K220" s="53">
        <f t="shared" si="5"/>
        <v>6.5</v>
      </c>
      <c r="L220" s="35">
        <f t="shared" si="5"/>
        <v>774</v>
      </c>
      <c r="M220" s="18"/>
    </row>
    <row r="221" spans="1:13" ht="18" customHeight="1" x14ac:dyDescent="0.3">
      <c r="A221" s="7" t="s">
        <v>15</v>
      </c>
      <c r="B221" s="16"/>
      <c r="C221" s="38">
        <f t="shared" si="4"/>
        <v>64.5</v>
      </c>
      <c r="D221" s="18"/>
      <c r="E221" s="19"/>
      <c r="F221" s="17"/>
      <c r="G221" s="15"/>
      <c r="H221" s="16"/>
      <c r="I221" s="35">
        <f t="shared" si="5"/>
        <v>4092.5</v>
      </c>
      <c r="J221" s="36">
        <f t="shared" si="5"/>
        <v>1315.5</v>
      </c>
      <c r="K221" s="53">
        <f t="shared" si="5"/>
        <v>13</v>
      </c>
      <c r="L221" s="35">
        <f t="shared" si="5"/>
        <v>743.5</v>
      </c>
      <c r="M221" s="18"/>
    </row>
    <row r="222" spans="1:13" ht="18" customHeight="1" x14ac:dyDescent="0.3">
      <c r="A222" s="15" t="s">
        <v>16</v>
      </c>
      <c r="B222" s="16"/>
      <c r="C222" s="38">
        <f t="shared" si="4"/>
        <v>61.5</v>
      </c>
      <c r="D222" s="18"/>
      <c r="E222" s="19"/>
      <c r="F222" s="17"/>
      <c r="G222" s="15"/>
      <c r="H222" s="16"/>
      <c r="I222" s="35">
        <f t="shared" si="5"/>
        <v>3762</v>
      </c>
      <c r="J222" s="36">
        <f t="shared" si="5"/>
        <v>1483</v>
      </c>
      <c r="K222" s="53">
        <f t="shared" si="5"/>
        <v>13</v>
      </c>
      <c r="L222" s="35">
        <f t="shared" si="5"/>
        <v>773.5</v>
      </c>
      <c r="M222" s="18"/>
    </row>
    <row r="223" spans="1:13" ht="18" customHeight="1" x14ac:dyDescent="0.3">
      <c r="A223" s="15" t="s">
        <v>17</v>
      </c>
      <c r="B223" s="16"/>
      <c r="C223" s="38">
        <f t="shared" si="4"/>
        <v>72.5</v>
      </c>
      <c r="D223" s="18"/>
      <c r="E223" s="19"/>
      <c r="F223" s="17"/>
      <c r="G223" s="15"/>
      <c r="H223" s="16"/>
      <c r="I223" s="35">
        <f t="shared" si="5"/>
        <v>3829</v>
      </c>
      <c r="J223" s="36">
        <f t="shared" si="5"/>
        <v>1347</v>
      </c>
      <c r="K223" s="53">
        <f t="shared" si="5"/>
        <v>5</v>
      </c>
      <c r="L223" s="35">
        <f t="shared" si="5"/>
        <v>820</v>
      </c>
      <c r="M223" s="18"/>
    </row>
    <row r="224" spans="1:13" ht="18" customHeight="1" x14ac:dyDescent="0.3">
      <c r="A224" s="7" t="s">
        <v>18</v>
      </c>
      <c r="B224" s="16"/>
      <c r="C224" s="38">
        <f t="shared" si="4"/>
        <v>86</v>
      </c>
      <c r="D224" s="18"/>
      <c r="E224" s="19"/>
      <c r="F224" s="17"/>
      <c r="G224" s="15"/>
      <c r="H224" s="16"/>
      <c r="I224" s="35">
        <f t="shared" si="5"/>
        <v>3727</v>
      </c>
      <c r="J224" s="36">
        <f t="shared" si="5"/>
        <v>1379</v>
      </c>
      <c r="K224" s="53">
        <f t="shared" si="5"/>
        <v>12.5</v>
      </c>
      <c r="L224" s="35">
        <f t="shared" si="5"/>
        <v>791</v>
      </c>
      <c r="M224" s="18"/>
    </row>
    <row r="225" spans="1:13" ht="18" customHeight="1" x14ac:dyDescent="0.3">
      <c r="A225" s="15" t="s">
        <v>19</v>
      </c>
      <c r="B225" s="16"/>
      <c r="C225" s="38">
        <f t="shared" si="4"/>
        <v>70.5</v>
      </c>
      <c r="D225" s="18"/>
      <c r="E225" s="19"/>
      <c r="F225" s="17"/>
      <c r="G225" s="15"/>
      <c r="H225" s="16"/>
      <c r="I225" s="35">
        <f t="shared" si="5"/>
        <v>3594</v>
      </c>
      <c r="J225" s="36">
        <f t="shared" si="5"/>
        <v>1381.5</v>
      </c>
      <c r="K225" s="53">
        <f t="shared" si="5"/>
        <v>7.5</v>
      </c>
      <c r="L225" s="35">
        <f t="shared" si="5"/>
        <v>863.5</v>
      </c>
      <c r="M225" s="18"/>
    </row>
    <row r="226" spans="1:13" ht="18" customHeight="1" x14ac:dyDescent="0.3">
      <c r="A226" s="7" t="s">
        <v>20</v>
      </c>
      <c r="B226" s="16"/>
      <c r="C226" s="38">
        <f t="shared" si="4"/>
        <v>70.5</v>
      </c>
      <c r="D226" s="18"/>
      <c r="E226" s="19"/>
      <c r="F226" s="17"/>
      <c r="G226" s="15"/>
      <c r="H226" s="16"/>
      <c r="I226" s="35">
        <f t="shared" si="5"/>
        <v>3424.5</v>
      </c>
      <c r="J226" s="36">
        <f t="shared" si="5"/>
        <v>1368.5</v>
      </c>
      <c r="K226" s="53">
        <f t="shared" si="5"/>
        <v>10</v>
      </c>
      <c r="L226" s="35">
        <f t="shared" si="5"/>
        <v>766.5</v>
      </c>
      <c r="M226" s="18"/>
    </row>
    <row r="227" spans="1:13" ht="18" customHeight="1" x14ac:dyDescent="0.3">
      <c r="A227" s="7" t="s">
        <v>21</v>
      </c>
      <c r="B227" s="16"/>
      <c r="C227" s="38">
        <f t="shared" si="4"/>
        <v>81</v>
      </c>
      <c r="D227" s="18"/>
      <c r="E227" s="19"/>
      <c r="F227" s="17"/>
      <c r="G227" s="15"/>
      <c r="H227" s="16"/>
      <c r="I227" s="35">
        <f t="shared" si="5"/>
        <v>3321.5</v>
      </c>
      <c r="J227" s="36">
        <f t="shared" si="5"/>
        <v>1397</v>
      </c>
      <c r="K227" s="53">
        <f t="shared" si="5"/>
        <v>9.5</v>
      </c>
      <c r="L227" s="35">
        <f t="shared" si="5"/>
        <v>754.5</v>
      </c>
      <c r="M227" s="18"/>
    </row>
    <row r="228" spans="1:13" ht="18" customHeight="1" x14ac:dyDescent="0.3">
      <c r="A228" s="15" t="s">
        <v>22</v>
      </c>
      <c r="B228" s="16"/>
      <c r="C228" s="38">
        <f t="shared" si="4"/>
        <v>77</v>
      </c>
      <c r="D228" s="18"/>
      <c r="E228" s="19"/>
      <c r="F228" s="17"/>
      <c r="G228" s="15"/>
      <c r="H228" s="16"/>
      <c r="I228" s="35">
        <f t="shared" si="5"/>
        <v>3600.5</v>
      </c>
      <c r="J228" s="36">
        <f t="shared" si="5"/>
        <v>1528.5</v>
      </c>
      <c r="K228" s="53">
        <f t="shared" si="5"/>
        <v>13.5</v>
      </c>
      <c r="L228" s="35">
        <f t="shared" si="5"/>
        <v>848</v>
      </c>
      <c r="M228" s="18"/>
    </row>
    <row r="229" spans="1:13" ht="18" customHeight="1" x14ac:dyDescent="0.3">
      <c r="A229" s="7" t="s">
        <v>23</v>
      </c>
      <c r="B229" s="16"/>
      <c r="C229" s="38">
        <f t="shared" si="4"/>
        <v>165.5</v>
      </c>
      <c r="D229" s="18"/>
      <c r="E229" s="19"/>
      <c r="F229" s="17"/>
      <c r="G229" s="15"/>
      <c r="H229" s="16"/>
      <c r="I229" s="35">
        <f t="shared" si="5"/>
        <v>2724.5</v>
      </c>
      <c r="J229" s="36">
        <f t="shared" si="5"/>
        <v>1312</v>
      </c>
      <c r="K229" s="53">
        <f t="shared" si="5"/>
        <v>15</v>
      </c>
      <c r="L229" s="35">
        <f t="shared" si="5"/>
        <v>1010.5</v>
      </c>
      <c r="M229" s="18"/>
    </row>
    <row r="230" spans="1:13" ht="18" customHeight="1" x14ac:dyDescent="0.3">
      <c r="A230" s="15" t="s">
        <v>24</v>
      </c>
      <c r="B230" s="16"/>
      <c r="C230" s="38">
        <f t="shared" si="4"/>
        <v>168</v>
      </c>
      <c r="D230" s="18"/>
      <c r="E230" s="19"/>
      <c r="F230" s="17"/>
      <c r="G230" s="15"/>
      <c r="H230" s="16"/>
      <c r="I230" s="35">
        <f t="shared" si="5"/>
        <v>2933</v>
      </c>
      <c r="J230" s="36">
        <f t="shared" si="5"/>
        <v>1412.5</v>
      </c>
      <c r="K230" s="53">
        <f t="shared" si="5"/>
        <v>10.5</v>
      </c>
      <c r="L230" s="35">
        <f t="shared" si="5"/>
        <v>982.5</v>
      </c>
      <c r="M230" s="18"/>
    </row>
    <row r="231" spans="1:13" ht="18" customHeight="1" x14ac:dyDescent="0.3">
      <c r="A231" s="7" t="s">
        <v>25</v>
      </c>
      <c r="B231" s="16"/>
      <c r="C231" s="38">
        <f t="shared" si="4"/>
        <v>135.5</v>
      </c>
      <c r="D231" s="18"/>
      <c r="E231" s="19"/>
      <c r="F231" s="17"/>
      <c r="G231" s="15"/>
      <c r="H231" s="16"/>
      <c r="I231" s="35">
        <f t="shared" si="5"/>
        <v>2899.5</v>
      </c>
      <c r="J231" s="36">
        <f t="shared" si="5"/>
        <v>1369.5</v>
      </c>
      <c r="K231" s="53">
        <f t="shared" si="5"/>
        <v>6</v>
      </c>
      <c r="L231" s="35">
        <f t="shared" si="5"/>
        <v>884</v>
      </c>
      <c r="M231" s="18"/>
    </row>
    <row r="232" spans="1:13" ht="18" customHeight="1" x14ac:dyDescent="0.3">
      <c r="A232" s="15" t="s">
        <v>26</v>
      </c>
      <c r="B232" s="16"/>
      <c r="C232" s="38">
        <f t="shared" si="4"/>
        <v>93.5</v>
      </c>
      <c r="D232" s="18"/>
      <c r="E232" s="19"/>
      <c r="F232" s="17"/>
      <c r="G232" s="15"/>
      <c r="H232" s="16"/>
      <c r="I232" s="35">
        <f t="shared" si="5"/>
        <v>2777</v>
      </c>
      <c r="J232" s="36">
        <f t="shared" si="5"/>
        <v>1228</v>
      </c>
      <c r="K232" s="53">
        <f t="shared" si="5"/>
        <v>10.5</v>
      </c>
      <c r="L232" s="35">
        <f t="shared" si="5"/>
        <v>994.5</v>
      </c>
      <c r="M232" s="18"/>
    </row>
    <row r="233" spans="1:13" ht="18" customHeight="1" x14ac:dyDescent="0.3">
      <c r="A233" s="7" t="s">
        <v>27</v>
      </c>
      <c r="B233" s="16"/>
      <c r="C233" s="38">
        <f t="shared" si="4"/>
        <v>111</v>
      </c>
      <c r="D233" s="18"/>
      <c r="E233" s="19"/>
      <c r="F233" s="17"/>
      <c r="G233" s="15"/>
      <c r="H233" s="16"/>
      <c r="I233" s="35">
        <f t="shared" ref="I233:L248" si="6">SUM(I22+I65+I107+I149+I191)</f>
        <v>2331</v>
      </c>
      <c r="J233" s="36">
        <f t="shared" si="6"/>
        <v>1168</v>
      </c>
      <c r="K233" s="53">
        <f t="shared" si="6"/>
        <v>10.5</v>
      </c>
      <c r="L233" s="35">
        <f t="shared" si="6"/>
        <v>1064</v>
      </c>
      <c r="M233" s="18"/>
    </row>
    <row r="234" spans="1:13" ht="18" customHeight="1" x14ac:dyDescent="0.3">
      <c r="A234" s="15" t="s">
        <v>28</v>
      </c>
      <c r="B234" s="16"/>
      <c r="C234" s="38">
        <f t="shared" si="4"/>
        <v>124</v>
      </c>
      <c r="D234" s="18"/>
      <c r="E234" s="19"/>
      <c r="F234" s="17"/>
      <c r="G234" s="15"/>
      <c r="H234" s="16"/>
      <c r="I234" s="35">
        <f t="shared" si="6"/>
        <v>2459.5</v>
      </c>
      <c r="J234" s="36">
        <f t="shared" si="6"/>
        <v>1171</v>
      </c>
      <c r="K234" s="53">
        <f t="shared" si="6"/>
        <v>3.5</v>
      </c>
      <c r="L234" s="35">
        <f t="shared" si="6"/>
        <v>1046</v>
      </c>
      <c r="M234" s="18"/>
    </row>
    <row r="235" spans="1:13" ht="18" customHeight="1" x14ac:dyDescent="0.3">
      <c r="A235" s="7" t="s">
        <v>29</v>
      </c>
      <c r="B235" s="16"/>
      <c r="C235" s="38">
        <f t="shared" si="4"/>
        <v>104.5</v>
      </c>
      <c r="D235" s="18"/>
      <c r="E235" s="19"/>
      <c r="F235" s="17"/>
      <c r="G235" s="15"/>
      <c r="H235" s="16"/>
      <c r="I235" s="35">
        <f t="shared" si="6"/>
        <v>2393.5</v>
      </c>
      <c r="J235" s="36">
        <f t="shared" si="6"/>
        <v>1181</v>
      </c>
      <c r="K235" s="53">
        <f t="shared" si="6"/>
        <v>6</v>
      </c>
      <c r="L235" s="35">
        <f t="shared" si="6"/>
        <v>1109.5</v>
      </c>
      <c r="M235" s="18"/>
    </row>
    <row r="236" spans="1:13" ht="18" customHeight="1" x14ac:dyDescent="0.3">
      <c r="A236" s="15" t="s">
        <v>30</v>
      </c>
      <c r="B236" s="16"/>
      <c r="C236" s="38">
        <f t="shared" si="4"/>
        <v>95</v>
      </c>
      <c r="D236" s="18"/>
      <c r="E236" s="19"/>
      <c r="F236" s="17"/>
      <c r="G236" s="15"/>
      <c r="H236" s="16"/>
      <c r="I236" s="35">
        <f t="shared" si="6"/>
        <v>2260.5</v>
      </c>
      <c r="J236" s="36">
        <f t="shared" si="6"/>
        <v>1180.5</v>
      </c>
      <c r="K236" s="53">
        <f t="shared" si="6"/>
        <v>5</v>
      </c>
      <c r="L236" s="35">
        <f t="shared" si="6"/>
        <v>1210</v>
      </c>
      <c r="M236" s="18"/>
    </row>
    <row r="237" spans="1:13" ht="18" customHeight="1" x14ac:dyDescent="0.3">
      <c r="A237" s="7" t="s">
        <v>31</v>
      </c>
      <c r="B237" s="16"/>
      <c r="C237" s="38">
        <f t="shared" si="4"/>
        <v>110</v>
      </c>
      <c r="D237" s="18"/>
      <c r="E237" s="19"/>
      <c r="F237" s="17"/>
      <c r="G237" s="15"/>
      <c r="H237" s="16"/>
      <c r="I237" s="35">
        <f t="shared" si="6"/>
        <v>2231</v>
      </c>
      <c r="J237" s="36">
        <f t="shared" si="6"/>
        <v>1096.5</v>
      </c>
      <c r="K237" s="53">
        <f t="shared" si="6"/>
        <v>14</v>
      </c>
      <c r="L237" s="35">
        <f t="shared" si="6"/>
        <v>1240</v>
      </c>
      <c r="M237" s="18"/>
    </row>
    <row r="238" spans="1:13" ht="18" customHeight="1" x14ac:dyDescent="0.3">
      <c r="A238" s="15" t="s">
        <v>32</v>
      </c>
      <c r="B238" s="16"/>
      <c r="C238" s="38">
        <f t="shared" si="4"/>
        <v>91.5</v>
      </c>
      <c r="D238" s="18"/>
      <c r="E238" s="19"/>
      <c r="F238" s="17"/>
      <c r="G238" s="15"/>
      <c r="H238" s="16"/>
      <c r="I238" s="35">
        <f t="shared" si="6"/>
        <v>2309</v>
      </c>
      <c r="J238" s="36">
        <f t="shared" si="6"/>
        <v>1193</v>
      </c>
      <c r="K238" s="53">
        <f t="shared" si="6"/>
        <v>15.5</v>
      </c>
      <c r="L238" s="35">
        <f t="shared" si="6"/>
        <v>1301.5</v>
      </c>
      <c r="M238" s="18"/>
    </row>
    <row r="239" spans="1:13" ht="18" customHeight="1" x14ac:dyDescent="0.3">
      <c r="A239" s="7" t="s">
        <v>33</v>
      </c>
      <c r="B239" s="16"/>
      <c r="C239" s="38">
        <f t="shared" si="4"/>
        <v>110</v>
      </c>
      <c r="D239" s="18"/>
      <c r="E239" s="19"/>
      <c r="F239" s="17"/>
      <c r="G239" s="15"/>
      <c r="H239" s="16"/>
      <c r="I239" s="35">
        <f t="shared" si="6"/>
        <v>2114.5</v>
      </c>
      <c r="J239" s="36">
        <f t="shared" si="6"/>
        <v>1119</v>
      </c>
      <c r="K239" s="53">
        <f t="shared" si="6"/>
        <v>14</v>
      </c>
      <c r="L239" s="35">
        <f t="shared" si="6"/>
        <v>1356.5</v>
      </c>
      <c r="M239" s="18"/>
    </row>
    <row r="240" spans="1:13" ht="18" customHeight="1" x14ac:dyDescent="0.3">
      <c r="A240" s="15" t="s">
        <v>34</v>
      </c>
      <c r="B240" s="16"/>
      <c r="C240" s="38">
        <f t="shared" si="4"/>
        <v>99</v>
      </c>
      <c r="D240" s="18"/>
      <c r="E240" s="19"/>
      <c r="F240" s="17"/>
      <c r="G240" s="15"/>
      <c r="H240" s="16"/>
      <c r="I240" s="35">
        <f t="shared" si="6"/>
        <v>2311</v>
      </c>
      <c r="J240" s="36">
        <f t="shared" si="6"/>
        <v>1170.5</v>
      </c>
      <c r="K240" s="53">
        <f t="shared" si="6"/>
        <v>18</v>
      </c>
      <c r="L240" s="35">
        <f t="shared" si="6"/>
        <v>1348.5</v>
      </c>
      <c r="M240" s="18"/>
    </row>
    <row r="241" spans="1:13" ht="18" customHeight="1" x14ac:dyDescent="0.3">
      <c r="A241" s="15" t="s">
        <v>35</v>
      </c>
      <c r="B241" s="16"/>
      <c r="C241" s="38">
        <f t="shared" si="4"/>
        <v>181</v>
      </c>
      <c r="D241" s="18"/>
      <c r="E241" s="19"/>
      <c r="F241" s="17"/>
      <c r="G241" s="15"/>
      <c r="H241" s="16"/>
      <c r="I241" s="35">
        <f t="shared" si="6"/>
        <v>2461</v>
      </c>
      <c r="J241" s="36">
        <f t="shared" si="6"/>
        <v>837.5</v>
      </c>
      <c r="K241" s="53">
        <f t="shared" si="6"/>
        <v>6.5</v>
      </c>
      <c r="L241" s="35">
        <f t="shared" si="6"/>
        <v>1369</v>
      </c>
      <c r="M241" s="18"/>
    </row>
    <row r="242" spans="1:13" ht="18" customHeight="1" x14ac:dyDescent="0.3">
      <c r="A242" s="15" t="s">
        <v>36</v>
      </c>
      <c r="B242" s="16"/>
      <c r="C242" s="38">
        <f t="shared" si="4"/>
        <v>158</v>
      </c>
      <c r="D242" s="18"/>
      <c r="E242" s="19"/>
      <c r="F242" s="17"/>
      <c r="G242" s="15"/>
      <c r="H242" s="16"/>
      <c r="I242" s="35">
        <f t="shared" si="6"/>
        <v>2383.5</v>
      </c>
      <c r="J242" s="36">
        <f t="shared" si="6"/>
        <v>860.5</v>
      </c>
      <c r="K242" s="53">
        <f t="shared" si="6"/>
        <v>13.5</v>
      </c>
      <c r="L242" s="35">
        <f t="shared" si="6"/>
        <v>1604.5</v>
      </c>
      <c r="M242" s="18"/>
    </row>
    <row r="243" spans="1:13" ht="18" customHeight="1" x14ac:dyDescent="0.3">
      <c r="A243" s="15" t="s">
        <v>37</v>
      </c>
      <c r="B243" s="16"/>
      <c r="C243" s="38">
        <f t="shared" si="4"/>
        <v>145</v>
      </c>
      <c r="D243" s="18"/>
      <c r="E243" s="19"/>
      <c r="F243" s="17"/>
      <c r="G243" s="15"/>
      <c r="H243" s="16"/>
      <c r="I243" s="35">
        <f t="shared" si="6"/>
        <v>2218.5</v>
      </c>
      <c r="J243" s="36">
        <f t="shared" si="6"/>
        <v>864</v>
      </c>
      <c r="K243" s="53">
        <f t="shared" si="6"/>
        <v>14</v>
      </c>
      <c r="L243" s="35">
        <f t="shared" si="6"/>
        <v>1693.5</v>
      </c>
      <c r="M243" s="18"/>
    </row>
    <row r="244" spans="1:13" ht="18" customHeight="1" x14ac:dyDescent="0.3">
      <c r="A244" s="15" t="s">
        <v>38</v>
      </c>
      <c r="B244" s="16"/>
      <c r="C244" s="38">
        <f t="shared" si="4"/>
        <v>117</v>
      </c>
      <c r="D244" s="18"/>
      <c r="E244" s="19"/>
      <c r="F244" s="17"/>
      <c r="G244" s="15"/>
      <c r="H244" s="16"/>
      <c r="I244" s="35">
        <f t="shared" si="6"/>
        <v>2055.5</v>
      </c>
      <c r="J244" s="36">
        <f t="shared" si="6"/>
        <v>809.5</v>
      </c>
      <c r="K244" s="53">
        <f t="shared" si="6"/>
        <v>6.5</v>
      </c>
      <c r="L244" s="35">
        <f t="shared" si="6"/>
        <v>1504.5</v>
      </c>
      <c r="M244" s="18"/>
    </row>
    <row r="245" spans="1:13" ht="18" customHeight="1" x14ac:dyDescent="0.3">
      <c r="A245" s="15" t="s">
        <v>39</v>
      </c>
      <c r="B245" s="16"/>
      <c r="C245" s="38">
        <f t="shared" si="4"/>
        <v>98</v>
      </c>
      <c r="D245" s="18"/>
      <c r="E245" s="19"/>
      <c r="F245" s="17"/>
      <c r="G245" s="15"/>
      <c r="H245" s="16"/>
      <c r="I245" s="35">
        <f t="shared" si="6"/>
        <v>1921</v>
      </c>
      <c r="J245" s="36">
        <f t="shared" si="6"/>
        <v>764.5</v>
      </c>
      <c r="K245" s="53">
        <f t="shared" si="6"/>
        <v>14</v>
      </c>
      <c r="L245" s="35">
        <f t="shared" si="6"/>
        <v>1523</v>
      </c>
      <c r="M245" s="18"/>
    </row>
    <row r="246" spans="1:13" ht="18" customHeight="1" x14ac:dyDescent="0.3">
      <c r="A246" s="15" t="s">
        <v>40</v>
      </c>
      <c r="B246" s="16"/>
      <c r="C246" s="38">
        <f t="shared" si="4"/>
        <v>96.5</v>
      </c>
      <c r="D246" s="18"/>
      <c r="E246" s="19"/>
      <c r="F246" s="17"/>
      <c r="G246" s="15"/>
      <c r="H246" s="16"/>
      <c r="I246" s="35">
        <f t="shared" si="6"/>
        <v>1827</v>
      </c>
      <c r="J246" s="36">
        <f t="shared" si="6"/>
        <v>701.5</v>
      </c>
      <c r="K246" s="53">
        <f t="shared" si="6"/>
        <v>13</v>
      </c>
      <c r="L246" s="35">
        <f t="shared" si="6"/>
        <v>1566</v>
      </c>
      <c r="M246" s="18"/>
    </row>
    <row r="247" spans="1:13" ht="18" customHeight="1" x14ac:dyDescent="0.3">
      <c r="A247" s="15" t="s">
        <v>41</v>
      </c>
      <c r="B247" s="16"/>
      <c r="C247" s="38">
        <f t="shared" si="4"/>
        <v>92.5</v>
      </c>
      <c r="D247" s="18"/>
      <c r="E247" s="19"/>
      <c r="F247" s="17"/>
      <c r="G247" s="15"/>
      <c r="H247" s="16"/>
      <c r="I247" s="35">
        <f t="shared" si="6"/>
        <v>1850</v>
      </c>
      <c r="J247" s="36">
        <f t="shared" si="6"/>
        <v>644</v>
      </c>
      <c r="K247" s="53">
        <f t="shared" si="6"/>
        <v>21</v>
      </c>
      <c r="L247" s="35">
        <f t="shared" si="6"/>
        <v>1639</v>
      </c>
      <c r="M247" s="18"/>
    </row>
    <row r="248" spans="1:13" ht="18" customHeight="1" x14ac:dyDescent="0.3">
      <c r="A248" s="15" t="s">
        <v>42</v>
      </c>
      <c r="B248" s="16"/>
      <c r="C248" s="38">
        <f t="shared" si="4"/>
        <v>87.5</v>
      </c>
      <c r="D248" s="18"/>
      <c r="E248" s="19"/>
      <c r="F248" s="17"/>
      <c r="G248" s="15"/>
      <c r="H248" s="16"/>
      <c r="I248" s="35">
        <f t="shared" si="6"/>
        <v>1740</v>
      </c>
      <c r="J248" s="36">
        <f t="shared" si="6"/>
        <v>606.5</v>
      </c>
      <c r="K248" s="53">
        <f t="shared" si="6"/>
        <v>19</v>
      </c>
      <c r="L248" s="35">
        <f t="shared" si="6"/>
        <v>1528.5</v>
      </c>
      <c r="M248" s="18"/>
    </row>
    <row r="249" spans="1:13" ht="18" customHeight="1" x14ac:dyDescent="0.3">
      <c r="A249" s="15" t="s">
        <v>43</v>
      </c>
      <c r="B249" s="16"/>
      <c r="C249" s="38">
        <f t="shared" si="4"/>
        <v>70</v>
      </c>
      <c r="D249" s="18"/>
      <c r="E249" s="19"/>
      <c r="F249" s="17"/>
      <c r="G249" s="15"/>
      <c r="H249" s="16"/>
      <c r="I249" s="35">
        <f t="shared" ref="I249:L253" si="7">SUM(I38+I81+I123+I165+I207)</f>
        <v>1472</v>
      </c>
      <c r="J249" s="36">
        <f t="shared" si="7"/>
        <v>527.5</v>
      </c>
      <c r="K249" s="53">
        <f t="shared" si="7"/>
        <v>16</v>
      </c>
      <c r="L249" s="35">
        <f t="shared" si="7"/>
        <v>1566.5</v>
      </c>
      <c r="M249" s="18"/>
    </row>
    <row r="250" spans="1:13" ht="18" customHeight="1" x14ac:dyDescent="0.3">
      <c r="A250" s="15" t="s">
        <v>44</v>
      </c>
      <c r="B250" s="16"/>
      <c r="C250" s="38">
        <f t="shared" si="4"/>
        <v>63.5</v>
      </c>
      <c r="D250" s="18"/>
      <c r="E250" s="19"/>
      <c r="F250" s="17"/>
      <c r="G250" s="15"/>
      <c r="H250" s="16"/>
      <c r="I250" s="35">
        <f t="shared" si="7"/>
        <v>1469</v>
      </c>
      <c r="J250" s="36">
        <f t="shared" si="7"/>
        <v>487</v>
      </c>
      <c r="K250" s="53">
        <f t="shared" si="7"/>
        <v>16</v>
      </c>
      <c r="L250" s="35">
        <f t="shared" si="7"/>
        <v>1609</v>
      </c>
      <c r="M250" s="18"/>
    </row>
    <row r="251" spans="1:13" ht="18" customHeight="1" x14ac:dyDescent="0.3">
      <c r="A251" s="15" t="s">
        <v>45</v>
      </c>
      <c r="B251" s="16"/>
      <c r="C251" s="38">
        <f t="shared" si="4"/>
        <v>54</v>
      </c>
      <c r="D251" s="18"/>
      <c r="E251" s="19"/>
      <c r="F251" s="17"/>
      <c r="G251" s="15"/>
      <c r="H251" s="16"/>
      <c r="I251" s="35">
        <f t="shared" si="7"/>
        <v>985</v>
      </c>
      <c r="J251" s="36">
        <f t="shared" si="7"/>
        <v>428</v>
      </c>
      <c r="K251" s="53">
        <f t="shared" si="7"/>
        <v>13.5</v>
      </c>
      <c r="L251" s="35">
        <f t="shared" si="7"/>
        <v>1534</v>
      </c>
      <c r="M251" s="18"/>
    </row>
    <row r="252" spans="1:13" ht="18" customHeight="1" thickBot="1" x14ac:dyDescent="0.35">
      <c r="A252" s="22" t="s">
        <v>46</v>
      </c>
      <c r="B252" s="23"/>
      <c r="C252" s="43">
        <f t="shared" si="4"/>
        <v>56.5</v>
      </c>
      <c r="D252" s="25"/>
      <c r="E252" s="27"/>
      <c r="F252" s="24"/>
      <c r="G252" s="22"/>
      <c r="H252" s="23"/>
      <c r="I252" s="41">
        <f t="shared" si="7"/>
        <v>759</v>
      </c>
      <c r="J252" s="54">
        <f t="shared" si="7"/>
        <v>370</v>
      </c>
      <c r="K252" s="55">
        <f t="shared" si="7"/>
        <v>6.5</v>
      </c>
      <c r="L252" s="41">
        <f t="shared" si="7"/>
        <v>1493.5</v>
      </c>
      <c r="M252" s="25"/>
    </row>
    <row r="253" spans="1:13" ht="18" customHeight="1" thickBot="1" x14ac:dyDescent="0.35">
      <c r="A253" s="34" t="s">
        <v>47</v>
      </c>
      <c r="B253" s="46"/>
      <c r="C253" s="56">
        <f t="shared" si="4"/>
        <v>3484</v>
      </c>
      <c r="D253" s="31"/>
      <c r="E253" s="32"/>
      <c r="F253" s="30"/>
      <c r="G253" s="57"/>
      <c r="H253" s="29"/>
      <c r="I253" s="56">
        <f t="shared" si="7"/>
        <v>96610</v>
      </c>
      <c r="J253" s="58">
        <f t="shared" si="7"/>
        <v>39297.5</v>
      </c>
      <c r="K253" s="59">
        <f t="shared" si="7"/>
        <v>408</v>
      </c>
      <c r="L253" s="60">
        <f t="shared" si="7"/>
        <v>41566.5</v>
      </c>
      <c r="M253" s="48"/>
    </row>
    <row r="254" spans="1:13" ht="16" customHeight="1" x14ac:dyDescent="0.3">
      <c r="A254" s="561" t="s">
        <v>0</v>
      </c>
      <c r="B254" s="561"/>
      <c r="C254" s="561"/>
      <c r="D254" s="561"/>
      <c r="E254" s="561"/>
      <c r="F254" s="561"/>
      <c r="G254" s="561"/>
      <c r="H254" s="561"/>
      <c r="I254" s="561"/>
      <c r="J254" s="561"/>
      <c r="K254" s="561"/>
      <c r="L254" s="561"/>
      <c r="M254" s="561"/>
    </row>
    <row r="255" spans="1:13" ht="17.149999999999999" customHeight="1" thickBot="1" x14ac:dyDescent="0.35">
      <c r="A255" s="562" t="s">
        <v>57</v>
      </c>
      <c r="B255" s="562"/>
    </row>
    <row r="256" spans="1:13" ht="17.149999999999999" customHeight="1" x14ac:dyDescent="0.3">
      <c r="A256" s="563" t="s">
        <v>3</v>
      </c>
      <c r="B256" s="565" t="s">
        <v>4</v>
      </c>
      <c r="C256" s="565"/>
      <c r="D256" s="565"/>
      <c r="E256" s="566" t="s">
        <v>5</v>
      </c>
      <c r="F256" s="565"/>
      <c r="G256" s="567"/>
      <c r="H256" s="565" t="s">
        <v>6</v>
      </c>
      <c r="I256" s="565"/>
      <c r="J256" s="565"/>
      <c r="K256" s="568" t="s">
        <v>7</v>
      </c>
      <c r="L256" s="569"/>
      <c r="M256" s="570"/>
    </row>
    <row r="257" spans="1:13" ht="17.149999999999999" customHeight="1" thickBot="1" x14ac:dyDescent="0.35">
      <c r="A257" s="564"/>
      <c r="B257" s="6" t="s">
        <v>8</v>
      </c>
      <c r="C257" s="4" t="s">
        <v>9</v>
      </c>
      <c r="D257" s="61" t="s">
        <v>10</v>
      </c>
      <c r="E257" s="3" t="s">
        <v>8</v>
      </c>
      <c r="F257" s="4" t="s">
        <v>9</v>
      </c>
      <c r="G257" s="5" t="s">
        <v>10</v>
      </c>
      <c r="H257" s="6" t="s">
        <v>8</v>
      </c>
      <c r="I257" s="4" t="s">
        <v>9</v>
      </c>
      <c r="J257" s="61" t="s">
        <v>10</v>
      </c>
      <c r="K257" s="3" t="s">
        <v>8</v>
      </c>
      <c r="L257" s="4" t="s">
        <v>9</v>
      </c>
      <c r="M257" s="5" t="s">
        <v>10</v>
      </c>
    </row>
    <row r="258" spans="1:13" ht="17.149999999999999" customHeight="1" x14ac:dyDescent="0.3">
      <c r="A258" s="62" t="s">
        <v>11</v>
      </c>
      <c r="B258" s="49"/>
      <c r="C258" s="35">
        <f t="shared" ref="C258:C269" si="8">SUM(C217)/5</f>
        <v>12.2</v>
      </c>
      <c r="D258" s="7"/>
      <c r="E258" s="11"/>
      <c r="F258" s="12"/>
      <c r="G258" s="13"/>
      <c r="H258" s="14"/>
      <c r="I258" s="35">
        <f t="shared" ref="I258:L269" si="9">SUM(I217)/5</f>
        <v>838.2</v>
      </c>
      <c r="J258" s="63">
        <f t="shared" si="9"/>
        <v>307.10000000000002</v>
      </c>
      <c r="K258" s="37">
        <f t="shared" si="9"/>
        <v>2.2999999999999998</v>
      </c>
      <c r="L258" s="35">
        <f t="shared" si="9"/>
        <v>145.69999999999999</v>
      </c>
      <c r="M258" s="10"/>
    </row>
    <row r="259" spans="1:13" ht="17.149999999999999" customHeight="1" x14ac:dyDescent="0.3">
      <c r="A259" s="64" t="s">
        <v>12</v>
      </c>
      <c r="B259" s="19"/>
      <c r="C259" s="38">
        <f t="shared" si="8"/>
        <v>16.5</v>
      </c>
      <c r="D259" s="15"/>
      <c r="E259" s="16"/>
      <c r="F259" s="17"/>
      <c r="G259" s="18"/>
      <c r="H259" s="19"/>
      <c r="I259" s="35">
        <f t="shared" si="9"/>
        <v>795.8</v>
      </c>
      <c r="J259" s="63">
        <f t="shared" si="9"/>
        <v>259.8</v>
      </c>
      <c r="K259" s="37">
        <f t="shared" si="9"/>
        <v>1.5</v>
      </c>
      <c r="L259" s="35">
        <f t="shared" si="9"/>
        <v>151.5</v>
      </c>
      <c r="M259" s="18"/>
    </row>
    <row r="260" spans="1:13" ht="17.149999999999999" customHeight="1" x14ac:dyDescent="0.3">
      <c r="A260" s="62" t="s">
        <v>13</v>
      </c>
      <c r="B260" s="19"/>
      <c r="C260" s="38">
        <f t="shared" si="8"/>
        <v>14.6</v>
      </c>
      <c r="D260" s="15"/>
      <c r="E260" s="16"/>
      <c r="F260" s="17"/>
      <c r="G260" s="18"/>
      <c r="H260" s="19"/>
      <c r="I260" s="35">
        <f t="shared" si="9"/>
        <v>802</v>
      </c>
      <c r="J260" s="63">
        <f t="shared" si="9"/>
        <v>289.3</v>
      </c>
      <c r="K260" s="37">
        <f t="shared" si="9"/>
        <v>2.1</v>
      </c>
      <c r="L260" s="35">
        <f t="shared" si="9"/>
        <v>153.5</v>
      </c>
      <c r="M260" s="18"/>
    </row>
    <row r="261" spans="1:13" ht="17.149999999999999" customHeight="1" x14ac:dyDescent="0.3">
      <c r="A261" s="64" t="s">
        <v>14</v>
      </c>
      <c r="B261" s="19"/>
      <c r="C261" s="38">
        <f t="shared" si="8"/>
        <v>11.4</v>
      </c>
      <c r="D261" s="15"/>
      <c r="E261" s="16"/>
      <c r="F261" s="17"/>
      <c r="G261" s="18"/>
      <c r="H261" s="19"/>
      <c r="I261" s="35">
        <f t="shared" si="9"/>
        <v>838.7</v>
      </c>
      <c r="J261" s="63">
        <f t="shared" si="9"/>
        <v>262.89999999999998</v>
      </c>
      <c r="K261" s="37">
        <f t="shared" si="9"/>
        <v>1.3</v>
      </c>
      <c r="L261" s="35">
        <f t="shared" si="9"/>
        <v>154.80000000000001</v>
      </c>
      <c r="M261" s="18"/>
    </row>
    <row r="262" spans="1:13" ht="17.149999999999999" customHeight="1" x14ac:dyDescent="0.3">
      <c r="A262" s="62" t="s">
        <v>15</v>
      </c>
      <c r="B262" s="19"/>
      <c r="C262" s="38">
        <f t="shared" si="8"/>
        <v>12.9</v>
      </c>
      <c r="D262" s="15"/>
      <c r="E262" s="16"/>
      <c r="F262" s="17"/>
      <c r="G262" s="18"/>
      <c r="H262" s="19"/>
      <c r="I262" s="35">
        <f t="shared" si="9"/>
        <v>818.5</v>
      </c>
      <c r="J262" s="63">
        <f t="shared" si="9"/>
        <v>263.10000000000002</v>
      </c>
      <c r="K262" s="37">
        <f t="shared" si="9"/>
        <v>2.6</v>
      </c>
      <c r="L262" s="35">
        <f t="shared" si="9"/>
        <v>148.69999999999999</v>
      </c>
      <c r="M262" s="18"/>
    </row>
    <row r="263" spans="1:13" ht="17.149999999999999" customHeight="1" x14ac:dyDescent="0.3">
      <c r="A263" s="64" t="s">
        <v>16</v>
      </c>
      <c r="B263" s="19"/>
      <c r="C263" s="38">
        <f t="shared" si="8"/>
        <v>12.3</v>
      </c>
      <c r="D263" s="15"/>
      <c r="E263" s="16"/>
      <c r="F263" s="17"/>
      <c r="G263" s="18"/>
      <c r="H263" s="19"/>
      <c r="I263" s="35">
        <f t="shared" si="9"/>
        <v>752.4</v>
      </c>
      <c r="J263" s="63">
        <f t="shared" si="9"/>
        <v>296.60000000000002</v>
      </c>
      <c r="K263" s="37">
        <f t="shared" si="9"/>
        <v>2.6</v>
      </c>
      <c r="L263" s="35">
        <f t="shared" si="9"/>
        <v>154.69999999999999</v>
      </c>
      <c r="M263" s="18"/>
    </row>
    <row r="264" spans="1:13" ht="17.149999999999999" customHeight="1" x14ac:dyDescent="0.3">
      <c r="A264" s="64" t="s">
        <v>17</v>
      </c>
      <c r="B264" s="19"/>
      <c r="C264" s="38">
        <f t="shared" si="8"/>
        <v>14.5</v>
      </c>
      <c r="D264" s="15"/>
      <c r="E264" s="16"/>
      <c r="F264" s="17"/>
      <c r="G264" s="18"/>
      <c r="H264" s="19"/>
      <c r="I264" s="35">
        <f t="shared" si="9"/>
        <v>765.8</v>
      </c>
      <c r="J264" s="63">
        <f t="shared" si="9"/>
        <v>269.39999999999998</v>
      </c>
      <c r="K264" s="37">
        <f t="shared" si="9"/>
        <v>1</v>
      </c>
      <c r="L264" s="35">
        <f t="shared" si="9"/>
        <v>164</v>
      </c>
      <c r="M264" s="18"/>
    </row>
    <row r="265" spans="1:13" ht="17.149999999999999" customHeight="1" x14ac:dyDescent="0.3">
      <c r="A265" s="62" t="s">
        <v>18</v>
      </c>
      <c r="B265" s="19"/>
      <c r="C265" s="38">
        <f t="shared" si="8"/>
        <v>17.2</v>
      </c>
      <c r="D265" s="15"/>
      <c r="E265" s="16"/>
      <c r="F265" s="17"/>
      <c r="G265" s="18"/>
      <c r="H265" s="19"/>
      <c r="I265" s="35">
        <f t="shared" si="9"/>
        <v>745.4</v>
      </c>
      <c r="J265" s="63">
        <f t="shared" si="9"/>
        <v>275.8</v>
      </c>
      <c r="K265" s="37">
        <f t="shared" si="9"/>
        <v>2.5</v>
      </c>
      <c r="L265" s="35">
        <f t="shared" si="9"/>
        <v>158.19999999999999</v>
      </c>
      <c r="M265" s="18"/>
    </row>
    <row r="266" spans="1:13" ht="17.149999999999999" customHeight="1" x14ac:dyDescent="0.3">
      <c r="A266" s="64" t="s">
        <v>19</v>
      </c>
      <c r="B266" s="19"/>
      <c r="C266" s="38">
        <f t="shared" si="8"/>
        <v>14.1</v>
      </c>
      <c r="D266" s="15"/>
      <c r="E266" s="16"/>
      <c r="F266" s="17"/>
      <c r="G266" s="18"/>
      <c r="H266" s="19"/>
      <c r="I266" s="35">
        <f t="shared" si="9"/>
        <v>718.8</v>
      </c>
      <c r="J266" s="63">
        <f t="shared" si="9"/>
        <v>276.3</v>
      </c>
      <c r="K266" s="37">
        <f t="shared" si="9"/>
        <v>1.5</v>
      </c>
      <c r="L266" s="35">
        <f t="shared" si="9"/>
        <v>172.7</v>
      </c>
      <c r="M266" s="18"/>
    </row>
    <row r="267" spans="1:13" ht="17.149999999999999" customHeight="1" x14ac:dyDescent="0.3">
      <c r="A267" s="62" t="s">
        <v>20</v>
      </c>
      <c r="B267" s="19"/>
      <c r="C267" s="38">
        <f t="shared" si="8"/>
        <v>14.1</v>
      </c>
      <c r="D267" s="15"/>
      <c r="E267" s="16"/>
      <c r="F267" s="17"/>
      <c r="G267" s="18"/>
      <c r="H267" s="19"/>
      <c r="I267" s="35">
        <f t="shared" si="9"/>
        <v>684.9</v>
      </c>
      <c r="J267" s="63">
        <f t="shared" si="9"/>
        <v>273.7</v>
      </c>
      <c r="K267" s="37">
        <f t="shared" si="9"/>
        <v>2</v>
      </c>
      <c r="L267" s="35">
        <f t="shared" si="9"/>
        <v>153.30000000000001</v>
      </c>
      <c r="M267" s="18"/>
    </row>
    <row r="268" spans="1:13" ht="17.149999999999999" customHeight="1" x14ac:dyDescent="0.3">
      <c r="A268" s="62" t="s">
        <v>21</v>
      </c>
      <c r="B268" s="19"/>
      <c r="C268" s="38">
        <f t="shared" si="8"/>
        <v>16.2</v>
      </c>
      <c r="D268" s="15"/>
      <c r="E268" s="16"/>
      <c r="F268" s="17"/>
      <c r="G268" s="18"/>
      <c r="H268" s="19"/>
      <c r="I268" s="35">
        <f t="shared" si="9"/>
        <v>664.3</v>
      </c>
      <c r="J268" s="63">
        <f t="shared" si="9"/>
        <v>279.39999999999998</v>
      </c>
      <c r="K268" s="37">
        <f t="shared" si="9"/>
        <v>1.9</v>
      </c>
      <c r="L268" s="35">
        <f t="shared" si="9"/>
        <v>150.9</v>
      </c>
      <c r="M268" s="18"/>
    </row>
    <row r="269" spans="1:13" ht="17.149999999999999" customHeight="1" thickBot="1" x14ac:dyDescent="0.35">
      <c r="A269" s="65" t="s">
        <v>22</v>
      </c>
      <c r="B269" s="27"/>
      <c r="C269" s="43">
        <f t="shared" si="8"/>
        <v>15.4</v>
      </c>
      <c r="D269" s="22"/>
      <c r="E269" s="23"/>
      <c r="F269" s="24"/>
      <c r="G269" s="25"/>
      <c r="H269" s="27"/>
      <c r="I269" s="41">
        <f t="shared" si="9"/>
        <v>720.1</v>
      </c>
      <c r="J269" s="66">
        <f t="shared" si="9"/>
        <v>305.7</v>
      </c>
      <c r="K269" s="67">
        <f t="shared" si="9"/>
        <v>2.7</v>
      </c>
      <c r="L269" s="41">
        <f t="shared" si="9"/>
        <v>169.6</v>
      </c>
      <c r="M269" s="25"/>
    </row>
    <row r="270" spans="1:13" ht="17.149999999999999" customHeight="1" thickBot="1" x14ac:dyDescent="0.35">
      <c r="A270" s="34" t="s">
        <v>58</v>
      </c>
      <c r="B270" s="32"/>
      <c r="C270" s="56">
        <f>SUM(C258:C269)</f>
        <v>171.39999999999998</v>
      </c>
      <c r="D270" s="57"/>
      <c r="E270" s="29"/>
      <c r="F270" s="30"/>
      <c r="G270" s="31"/>
      <c r="H270" s="32"/>
      <c r="I270" s="56">
        <f>SUM(I258:I269)</f>
        <v>9144.9</v>
      </c>
      <c r="J270" s="68">
        <f>SUM(J258:J269)</f>
        <v>3359.1</v>
      </c>
      <c r="K270" s="59">
        <f>SUM(K258:K269)</f>
        <v>23.999999999999996</v>
      </c>
      <c r="L270" s="56">
        <f>SUM(L258:L269)</f>
        <v>1877.6000000000001</v>
      </c>
      <c r="M270" s="31"/>
    </row>
    <row r="271" spans="1:13" ht="17.149999999999999" customHeight="1" x14ac:dyDescent="0.3">
      <c r="A271" s="62" t="s">
        <v>23</v>
      </c>
      <c r="B271" s="49"/>
      <c r="C271" s="35">
        <f t="shared" ref="C271:C282" si="10">SUM(C229)/5</f>
        <v>33.1</v>
      </c>
      <c r="D271" s="7"/>
      <c r="E271" s="11"/>
      <c r="F271" s="12"/>
      <c r="G271" s="13"/>
      <c r="H271" s="49"/>
      <c r="I271" s="35">
        <f t="shared" ref="I271:L282" si="11">SUM(I229)/5</f>
        <v>544.9</v>
      </c>
      <c r="J271" s="63">
        <f t="shared" si="11"/>
        <v>262.39999999999998</v>
      </c>
      <c r="K271" s="37">
        <f t="shared" si="11"/>
        <v>3</v>
      </c>
      <c r="L271" s="35">
        <f t="shared" si="11"/>
        <v>202.1</v>
      </c>
      <c r="M271" s="13"/>
    </row>
    <row r="272" spans="1:13" ht="17.149999999999999" customHeight="1" x14ac:dyDescent="0.3">
      <c r="A272" s="64" t="s">
        <v>24</v>
      </c>
      <c r="B272" s="19"/>
      <c r="C272" s="38">
        <f t="shared" si="10"/>
        <v>33.6</v>
      </c>
      <c r="D272" s="15"/>
      <c r="E272" s="16"/>
      <c r="F272" s="17"/>
      <c r="G272" s="18"/>
      <c r="H272" s="19"/>
      <c r="I272" s="35">
        <f t="shared" si="11"/>
        <v>586.6</v>
      </c>
      <c r="J272" s="63">
        <f t="shared" si="11"/>
        <v>282.5</v>
      </c>
      <c r="K272" s="37">
        <f t="shared" si="11"/>
        <v>2.1</v>
      </c>
      <c r="L272" s="35">
        <f t="shared" si="11"/>
        <v>196.5</v>
      </c>
      <c r="M272" s="18"/>
    </row>
    <row r="273" spans="1:13" ht="17.149999999999999" customHeight="1" x14ac:dyDescent="0.3">
      <c r="A273" s="62" t="s">
        <v>25</v>
      </c>
      <c r="B273" s="19"/>
      <c r="C273" s="38">
        <f t="shared" si="10"/>
        <v>27.1</v>
      </c>
      <c r="D273" s="15"/>
      <c r="E273" s="16"/>
      <c r="F273" s="17"/>
      <c r="G273" s="18"/>
      <c r="H273" s="19"/>
      <c r="I273" s="35">
        <f t="shared" si="11"/>
        <v>579.9</v>
      </c>
      <c r="J273" s="63">
        <f t="shared" si="11"/>
        <v>273.89999999999998</v>
      </c>
      <c r="K273" s="37">
        <f t="shared" si="11"/>
        <v>1.2</v>
      </c>
      <c r="L273" s="35">
        <f t="shared" si="11"/>
        <v>176.8</v>
      </c>
      <c r="M273" s="18"/>
    </row>
    <row r="274" spans="1:13" ht="17.149999999999999" customHeight="1" x14ac:dyDescent="0.3">
      <c r="A274" s="64" t="s">
        <v>26</v>
      </c>
      <c r="B274" s="19"/>
      <c r="C274" s="38">
        <f t="shared" si="10"/>
        <v>18.7</v>
      </c>
      <c r="D274" s="15"/>
      <c r="E274" s="16"/>
      <c r="F274" s="17"/>
      <c r="G274" s="18"/>
      <c r="H274" s="19"/>
      <c r="I274" s="35">
        <f t="shared" si="11"/>
        <v>555.4</v>
      </c>
      <c r="J274" s="63">
        <f t="shared" si="11"/>
        <v>245.6</v>
      </c>
      <c r="K274" s="37">
        <f t="shared" si="11"/>
        <v>2.1</v>
      </c>
      <c r="L274" s="35">
        <f t="shared" si="11"/>
        <v>198.9</v>
      </c>
      <c r="M274" s="18"/>
    </row>
    <row r="275" spans="1:13" ht="17.149999999999999" customHeight="1" x14ac:dyDescent="0.3">
      <c r="A275" s="62" t="s">
        <v>27</v>
      </c>
      <c r="B275" s="19"/>
      <c r="C275" s="38">
        <f t="shared" si="10"/>
        <v>22.2</v>
      </c>
      <c r="D275" s="15"/>
      <c r="E275" s="16"/>
      <c r="F275" s="17"/>
      <c r="G275" s="18"/>
      <c r="H275" s="19"/>
      <c r="I275" s="35">
        <f t="shared" si="11"/>
        <v>466.2</v>
      </c>
      <c r="J275" s="63">
        <f t="shared" si="11"/>
        <v>233.6</v>
      </c>
      <c r="K275" s="37">
        <f t="shared" si="11"/>
        <v>2.1</v>
      </c>
      <c r="L275" s="35">
        <f t="shared" si="11"/>
        <v>212.8</v>
      </c>
      <c r="M275" s="18"/>
    </row>
    <row r="276" spans="1:13" ht="17.149999999999999" customHeight="1" x14ac:dyDescent="0.3">
      <c r="A276" s="64" t="s">
        <v>28</v>
      </c>
      <c r="B276" s="19"/>
      <c r="C276" s="38">
        <f t="shared" si="10"/>
        <v>24.8</v>
      </c>
      <c r="D276" s="15"/>
      <c r="E276" s="16"/>
      <c r="F276" s="17"/>
      <c r="G276" s="18"/>
      <c r="H276" s="19"/>
      <c r="I276" s="35">
        <f t="shared" si="11"/>
        <v>491.9</v>
      </c>
      <c r="J276" s="63">
        <f t="shared" si="11"/>
        <v>234.2</v>
      </c>
      <c r="K276" s="37">
        <f t="shared" si="11"/>
        <v>0.7</v>
      </c>
      <c r="L276" s="35">
        <f t="shared" si="11"/>
        <v>209.2</v>
      </c>
      <c r="M276" s="18"/>
    </row>
    <row r="277" spans="1:13" ht="17.149999999999999" customHeight="1" x14ac:dyDescent="0.3">
      <c r="A277" s="62" t="s">
        <v>29</v>
      </c>
      <c r="B277" s="19"/>
      <c r="C277" s="38">
        <f t="shared" si="10"/>
        <v>20.9</v>
      </c>
      <c r="D277" s="15"/>
      <c r="E277" s="16"/>
      <c r="F277" s="17"/>
      <c r="G277" s="18"/>
      <c r="H277" s="19"/>
      <c r="I277" s="35">
        <f t="shared" si="11"/>
        <v>478.7</v>
      </c>
      <c r="J277" s="63">
        <f t="shared" si="11"/>
        <v>236.2</v>
      </c>
      <c r="K277" s="37">
        <f t="shared" si="11"/>
        <v>1.2</v>
      </c>
      <c r="L277" s="35">
        <f t="shared" si="11"/>
        <v>221.9</v>
      </c>
      <c r="M277" s="18"/>
    </row>
    <row r="278" spans="1:13" ht="17.149999999999999" customHeight="1" x14ac:dyDescent="0.3">
      <c r="A278" s="64" t="s">
        <v>30</v>
      </c>
      <c r="B278" s="19"/>
      <c r="C278" s="38">
        <f t="shared" si="10"/>
        <v>19</v>
      </c>
      <c r="D278" s="15"/>
      <c r="E278" s="16"/>
      <c r="F278" s="17"/>
      <c r="G278" s="18"/>
      <c r="H278" s="19"/>
      <c r="I278" s="35">
        <f t="shared" si="11"/>
        <v>452.1</v>
      </c>
      <c r="J278" s="63">
        <f t="shared" si="11"/>
        <v>236.1</v>
      </c>
      <c r="K278" s="37">
        <f t="shared" si="11"/>
        <v>1</v>
      </c>
      <c r="L278" s="35">
        <f t="shared" si="11"/>
        <v>242</v>
      </c>
      <c r="M278" s="18"/>
    </row>
    <row r="279" spans="1:13" ht="17.149999999999999" customHeight="1" x14ac:dyDescent="0.3">
      <c r="A279" s="62" t="s">
        <v>31</v>
      </c>
      <c r="B279" s="19"/>
      <c r="C279" s="38">
        <f t="shared" si="10"/>
        <v>22</v>
      </c>
      <c r="D279" s="15"/>
      <c r="E279" s="16"/>
      <c r="F279" s="17"/>
      <c r="G279" s="18"/>
      <c r="H279" s="19"/>
      <c r="I279" s="35">
        <f t="shared" si="11"/>
        <v>446.2</v>
      </c>
      <c r="J279" s="63">
        <f t="shared" si="11"/>
        <v>219.3</v>
      </c>
      <c r="K279" s="37">
        <f t="shared" si="11"/>
        <v>2.8</v>
      </c>
      <c r="L279" s="35">
        <f t="shared" si="11"/>
        <v>248</v>
      </c>
      <c r="M279" s="18"/>
    </row>
    <row r="280" spans="1:13" ht="17.149999999999999" customHeight="1" x14ac:dyDescent="0.3">
      <c r="A280" s="64" t="s">
        <v>32</v>
      </c>
      <c r="B280" s="19"/>
      <c r="C280" s="38">
        <f t="shared" si="10"/>
        <v>18.3</v>
      </c>
      <c r="D280" s="15"/>
      <c r="E280" s="16"/>
      <c r="F280" s="17"/>
      <c r="G280" s="18"/>
      <c r="H280" s="19"/>
      <c r="I280" s="35">
        <f t="shared" si="11"/>
        <v>461.8</v>
      </c>
      <c r="J280" s="63">
        <f t="shared" si="11"/>
        <v>238.6</v>
      </c>
      <c r="K280" s="37">
        <f t="shared" si="11"/>
        <v>3.1</v>
      </c>
      <c r="L280" s="35">
        <f t="shared" si="11"/>
        <v>260.3</v>
      </c>
      <c r="M280" s="18"/>
    </row>
    <row r="281" spans="1:13" ht="17.149999999999999" customHeight="1" x14ac:dyDescent="0.3">
      <c r="A281" s="62" t="s">
        <v>33</v>
      </c>
      <c r="B281" s="19"/>
      <c r="C281" s="38">
        <f t="shared" si="10"/>
        <v>22</v>
      </c>
      <c r="D281" s="15"/>
      <c r="E281" s="16"/>
      <c r="F281" s="17"/>
      <c r="G281" s="18"/>
      <c r="H281" s="19"/>
      <c r="I281" s="35">
        <f t="shared" si="11"/>
        <v>422.9</v>
      </c>
      <c r="J281" s="63">
        <f t="shared" si="11"/>
        <v>223.8</v>
      </c>
      <c r="K281" s="37">
        <f t="shared" si="11"/>
        <v>2.8</v>
      </c>
      <c r="L281" s="35">
        <f t="shared" si="11"/>
        <v>271.3</v>
      </c>
      <c r="M281" s="18"/>
    </row>
    <row r="282" spans="1:13" ht="17.149999999999999" customHeight="1" thickBot="1" x14ac:dyDescent="0.35">
      <c r="A282" s="65" t="s">
        <v>34</v>
      </c>
      <c r="B282" s="27"/>
      <c r="C282" s="43">
        <f t="shared" si="10"/>
        <v>19.8</v>
      </c>
      <c r="D282" s="22"/>
      <c r="E282" s="23"/>
      <c r="F282" s="24"/>
      <c r="G282" s="25"/>
      <c r="H282" s="27"/>
      <c r="I282" s="41">
        <f t="shared" si="11"/>
        <v>462.2</v>
      </c>
      <c r="J282" s="66">
        <f t="shared" si="11"/>
        <v>234.1</v>
      </c>
      <c r="K282" s="67">
        <f t="shared" si="11"/>
        <v>3.6</v>
      </c>
      <c r="L282" s="41">
        <f t="shared" si="11"/>
        <v>269.7</v>
      </c>
      <c r="M282" s="25"/>
    </row>
    <row r="283" spans="1:13" ht="17.149999999999999" customHeight="1" thickBot="1" x14ac:dyDescent="0.35">
      <c r="A283" s="34" t="s">
        <v>59</v>
      </c>
      <c r="B283" s="32"/>
      <c r="C283" s="56">
        <f>SUM(C271:C282)</f>
        <v>281.50000000000006</v>
      </c>
      <c r="D283" s="57"/>
      <c r="E283" s="29"/>
      <c r="F283" s="30"/>
      <c r="G283" s="31"/>
      <c r="H283" s="32"/>
      <c r="I283" s="56">
        <f>SUM(I271:I282)</f>
        <v>5948.7999999999993</v>
      </c>
      <c r="J283" s="68">
        <f>SUM(J271:J282)</f>
        <v>2920.2999999999997</v>
      </c>
      <c r="K283" s="59">
        <f>SUM(K271:K282)</f>
        <v>25.700000000000003</v>
      </c>
      <c r="L283" s="56">
        <f>SUM(L271:L282)</f>
        <v>2709.5000000000005</v>
      </c>
      <c r="M283" s="31"/>
    </row>
    <row r="284" spans="1:13" ht="17.149999999999999" customHeight="1" x14ac:dyDescent="0.3">
      <c r="A284" s="62" t="s">
        <v>35</v>
      </c>
      <c r="B284" s="49"/>
      <c r="C284" s="35">
        <f t="shared" ref="C284:C295" si="12">SUM(C241)/5</f>
        <v>36.200000000000003</v>
      </c>
      <c r="D284" s="7"/>
      <c r="E284" s="11"/>
      <c r="F284" s="12"/>
      <c r="G284" s="13"/>
      <c r="H284" s="49"/>
      <c r="I284" s="35">
        <f t="shared" ref="I284:L295" si="13">SUM(I241)/5</f>
        <v>492.2</v>
      </c>
      <c r="J284" s="63">
        <f t="shared" si="13"/>
        <v>167.5</v>
      </c>
      <c r="K284" s="37">
        <f t="shared" si="13"/>
        <v>1.3</v>
      </c>
      <c r="L284" s="35">
        <f t="shared" si="13"/>
        <v>273.8</v>
      </c>
      <c r="M284" s="13"/>
    </row>
    <row r="285" spans="1:13" ht="17.149999999999999" customHeight="1" x14ac:dyDescent="0.3">
      <c r="A285" s="64" t="s">
        <v>36</v>
      </c>
      <c r="B285" s="19"/>
      <c r="C285" s="38">
        <f t="shared" si="12"/>
        <v>31.6</v>
      </c>
      <c r="D285" s="15"/>
      <c r="E285" s="16"/>
      <c r="F285" s="17"/>
      <c r="G285" s="18"/>
      <c r="H285" s="19"/>
      <c r="I285" s="35">
        <f t="shared" si="13"/>
        <v>476.7</v>
      </c>
      <c r="J285" s="63">
        <f t="shared" si="13"/>
        <v>172.1</v>
      </c>
      <c r="K285" s="37">
        <f t="shared" si="13"/>
        <v>2.7</v>
      </c>
      <c r="L285" s="35">
        <f t="shared" si="13"/>
        <v>320.89999999999998</v>
      </c>
      <c r="M285" s="18"/>
    </row>
    <row r="286" spans="1:13" ht="17.149999999999999" customHeight="1" x14ac:dyDescent="0.3">
      <c r="A286" s="64" t="s">
        <v>37</v>
      </c>
      <c r="B286" s="19"/>
      <c r="C286" s="38">
        <f t="shared" si="12"/>
        <v>29</v>
      </c>
      <c r="D286" s="15"/>
      <c r="E286" s="16"/>
      <c r="F286" s="17"/>
      <c r="G286" s="18"/>
      <c r="H286" s="19"/>
      <c r="I286" s="35">
        <f t="shared" si="13"/>
        <v>443.7</v>
      </c>
      <c r="J286" s="63">
        <f t="shared" si="13"/>
        <v>172.8</v>
      </c>
      <c r="K286" s="37">
        <f t="shared" si="13"/>
        <v>2.8</v>
      </c>
      <c r="L286" s="35">
        <f t="shared" si="13"/>
        <v>338.7</v>
      </c>
      <c r="M286" s="18"/>
    </row>
    <row r="287" spans="1:13" ht="17.149999999999999" customHeight="1" x14ac:dyDescent="0.3">
      <c r="A287" s="64" t="s">
        <v>38</v>
      </c>
      <c r="B287" s="19"/>
      <c r="C287" s="38">
        <f t="shared" si="12"/>
        <v>23.4</v>
      </c>
      <c r="D287" s="15"/>
      <c r="E287" s="16"/>
      <c r="F287" s="17"/>
      <c r="G287" s="18"/>
      <c r="H287" s="19"/>
      <c r="I287" s="35">
        <f t="shared" si="13"/>
        <v>411.1</v>
      </c>
      <c r="J287" s="63">
        <f t="shared" si="13"/>
        <v>161.9</v>
      </c>
      <c r="K287" s="37">
        <f t="shared" si="13"/>
        <v>1.3</v>
      </c>
      <c r="L287" s="35">
        <f t="shared" si="13"/>
        <v>300.89999999999998</v>
      </c>
      <c r="M287" s="18"/>
    </row>
    <row r="288" spans="1:13" ht="17.149999999999999" customHeight="1" x14ac:dyDescent="0.3">
      <c r="A288" s="64" t="s">
        <v>39</v>
      </c>
      <c r="B288" s="19"/>
      <c r="C288" s="38">
        <f t="shared" si="12"/>
        <v>19.600000000000001</v>
      </c>
      <c r="D288" s="15"/>
      <c r="E288" s="16"/>
      <c r="F288" s="17"/>
      <c r="G288" s="18"/>
      <c r="H288" s="19"/>
      <c r="I288" s="35">
        <f t="shared" si="13"/>
        <v>384.2</v>
      </c>
      <c r="J288" s="63">
        <f t="shared" si="13"/>
        <v>152.9</v>
      </c>
      <c r="K288" s="37">
        <f t="shared" si="13"/>
        <v>2.8</v>
      </c>
      <c r="L288" s="35">
        <f t="shared" si="13"/>
        <v>304.60000000000002</v>
      </c>
      <c r="M288" s="18"/>
    </row>
    <row r="289" spans="1:13" ht="17.149999999999999" customHeight="1" x14ac:dyDescent="0.3">
      <c r="A289" s="64" t="s">
        <v>40</v>
      </c>
      <c r="B289" s="19"/>
      <c r="C289" s="38">
        <f t="shared" si="12"/>
        <v>19.3</v>
      </c>
      <c r="D289" s="15"/>
      <c r="E289" s="16"/>
      <c r="F289" s="17"/>
      <c r="G289" s="18"/>
      <c r="H289" s="19"/>
      <c r="I289" s="35">
        <f t="shared" si="13"/>
        <v>365.4</v>
      </c>
      <c r="J289" s="63">
        <f t="shared" si="13"/>
        <v>140.30000000000001</v>
      </c>
      <c r="K289" s="37">
        <f t="shared" si="13"/>
        <v>2.6</v>
      </c>
      <c r="L289" s="35">
        <f t="shared" si="13"/>
        <v>313.2</v>
      </c>
      <c r="M289" s="18"/>
    </row>
    <row r="290" spans="1:13" ht="17.149999999999999" customHeight="1" x14ac:dyDescent="0.3">
      <c r="A290" s="64" t="s">
        <v>41</v>
      </c>
      <c r="B290" s="19"/>
      <c r="C290" s="38">
        <f t="shared" si="12"/>
        <v>18.5</v>
      </c>
      <c r="D290" s="15"/>
      <c r="E290" s="16"/>
      <c r="F290" s="17"/>
      <c r="G290" s="18"/>
      <c r="H290" s="19"/>
      <c r="I290" s="35">
        <f t="shared" si="13"/>
        <v>370</v>
      </c>
      <c r="J290" s="63">
        <f t="shared" si="13"/>
        <v>128.80000000000001</v>
      </c>
      <c r="K290" s="37">
        <f t="shared" si="13"/>
        <v>4.2</v>
      </c>
      <c r="L290" s="35">
        <f t="shared" si="13"/>
        <v>327.8</v>
      </c>
      <c r="M290" s="18"/>
    </row>
    <row r="291" spans="1:13" ht="17.149999999999999" customHeight="1" x14ac:dyDescent="0.3">
      <c r="A291" s="64" t="s">
        <v>42</v>
      </c>
      <c r="B291" s="19"/>
      <c r="C291" s="38">
        <f t="shared" si="12"/>
        <v>17.5</v>
      </c>
      <c r="D291" s="15"/>
      <c r="E291" s="16"/>
      <c r="F291" s="17"/>
      <c r="G291" s="18"/>
      <c r="H291" s="19"/>
      <c r="I291" s="35">
        <f t="shared" si="13"/>
        <v>348</v>
      </c>
      <c r="J291" s="63">
        <f t="shared" si="13"/>
        <v>121.3</v>
      </c>
      <c r="K291" s="37">
        <f t="shared" si="13"/>
        <v>3.8</v>
      </c>
      <c r="L291" s="35">
        <f t="shared" si="13"/>
        <v>305.7</v>
      </c>
      <c r="M291" s="18"/>
    </row>
    <row r="292" spans="1:13" ht="17.149999999999999" customHeight="1" x14ac:dyDescent="0.3">
      <c r="A292" s="64" t="s">
        <v>43</v>
      </c>
      <c r="B292" s="19"/>
      <c r="C292" s="38">
        <f t="shared" si="12"/>
        <v>14</v>
      </c>
      <c r="D292" s="15"/>
      <c r="E292" s="16"/>
      <c r="F292" s="17"/>
      <c r="G292" s="18"/>
      <c r="H292" s="19"/>
      <c r="I292" s="35">
        <f t="shared" si="13"/>
        <v>294.39999999999998</v>
      </c>
      <c r="J292" s="63">
        <f t="shared" si="13"/>
        <v>105.5</v>
      </c>
      <c r="K292" s="37">
        <f t="shared" si="13"/>
        <v>3.2</v>
      </c>
      <c r="L292" s="35">
        <f t="shared" si="13"/>
        <v>313.3</v>
      </c>
      <c r="M292" s="18"/>
    </row>
    <row r="293" spans="1:13" ht="17.149999999999999" customHeight="1" x14ac:dyDescent="0.3">
      <c r="A293" s="64" t="s">
        <v>44</v>
      </c>
      <c r="B293" s="19"/>
      <c r="C293" s="38">
        <f t="shared" si="12"/>
        <v>12.7</v>
      </c>
      <c r="D293" s="15"/>
      <c r="E293" s="16"/>
      <c r="F293" s="17"/>
      <c r="G293" s="18"/>
      <c r="H293" s="19"/>
      <c r="I293" s="35">
        <f t="shared" si="13"/>
        <v>293.8</v>
      </c>
      <c r="J293" s="63">
        <f t="shared" si="13"/>
        <v>97.4</v>
      </c>
      <c r="K293" s="37">
        <f t="shared" si="13"/>
        <v>3.2</v>
      </c>
      <c r="L293" s="35">
        <f t="shared" si="13"/>
        <v>321.8</v>
      </c>
      <c r="M293" s="18"/>
    </row>
    <row r="294" spans="1:13" ht="17.149999999999999" customHeight="1" x14ac:dyDescent="0.3">
      <c r="A294" s="64" t="s">
        <v>45</v>
      </c>
      <c r="B294" s="19"/>
      <c r="C294" s="38">
        <f t="shared" si="12"/>
        <v>10.8</v>
      </c>
      <c r="D294" s="15"/>
      <c r="E294" s="16"/>
      <c r="F294" s="17"/>
      <c r="G294" s="18"/>
      <c r="H294" s="19"/>
      <c r="I294" s="35">
        <f t="shared" si="13"/>
        <v>197</v>
      </c>
      <c r="J294" s="63">
        <f t="shared" si="13"/>
        <v>85.6</v>
      </c>
      <c r="K294" s="37">
        <f t="shared" si="13"/>
        <v>2.7</v>
      </c>
      <c r="L294" s="35">
        <f t="shared" si="13"/>
        <v>306.8</v>
      </c>
      <c r="M294" s="18"/>
    </row>
    <row r="295" spans="1:13" ht="17.149999999999999" customHeight="1" thickBot="1" x14ac:dyDescent="0.35">
      <c r="A295" s="65" t="s">
        <v>46</v>
      </c>
      <c r="B295" s="27"/>
      <c r="C295" s="43">
        <f t="shared" si="12"/>
        <v>11.3</v>
      </c>
      <c r="D295" s="22"/>
      <c r="E295" s="23"/>
      <c r="F295" s="24"/>
      <c r="G295" s="25"/>
      <c r="H295" s="27"/>
      <c r="I295" s="43">
        <f t="shared" si="13"/>
        <v>151.80000000000001</v>
      </c>
      <c r="J295" s="69">
        <f t="shared" si="13"/>
        <v>74</v>
      </c>
      <c r="K295" s="45">
        <f t="shared" si="13"/>
        <v>1.3</v>
      </c>
      <c r="L295" s="43">
        <f t="shared" si="13"/>
        <v>298.7</v>
      </c>
      <c r="M295" s="25"/>
    </row>
    <row r="296" spans="1:13" ht="17.149999999999999" customHeight="1" thickBot="1" x14ac:dyDescent="0.35">
      <c r="A296" s="34" t="s">
        <v>60</v>
      </c>
      <c r="B296" s="70"/>
      <c r="C296" s="71">
        <f>SUM(C284:C295)</f>
        <v>243.90000000000003</v>
      </c>
      <c r="D296" s="72"/>
      <c r="E296" s="73"/>
      <c r="F296" s="74"/>
      <c r="G296" s="75"/>
      <c r="H296" s="70"/>
      <c r="I296" s="71">
        <f>SUM(I284:I295)</f>
        <v>4228.3</v>
      </c>
      <c r="J296" s="76">
        <f>SUM(J284:J295)</f>
        <v>1580.1</v>
      </c>
      <c r="K296" s="77">
        <f>SUM(K284:K295)</f>
        <v>31.9</v>
      </c>
      <c r="L296" s="71">
        <f>SUM(L284:L295)</f>
        <v>3726.2000000000003</v>
      </c>
      <c r="M296" s="75"/>
    </row>
    <row r="297" spans="1:13" ht="17.149999999999999" customHeight="1" thickBot="1" x14ac:dyDescent="0.35">
      <c r="A297" s="28" t="s">
        <v>47</v>
      </c>
      <c r="B297" s="29"/>
      <c r="C297" s="78">
        <f>SUM(C296,C283,C270)</f>
        <v>696.80000000000007</v>
      </c>
      <c r="D297" s="31"/>
      <c r="E297" s="29"/>
      <c r="F297" s="30"/>
      <c r="G297" s="31"/>
      <c r="H297" s="29"/>
      <c r="I297" s="78">
        <f>SUM(I296,I283,I270)</f>
        <v>19322</v>
      </c>
      <c r="J297" s="79">
        <v>7859</v>
      </c>
      <c r="K297" s="80">
        <f>SUM(K296,K283,K270)</f>
        <v>81.599999999999994</v>
      </c>
      <c r="L297" s="78">
        <v>8314</v>
      </c>
      <c r="M297" s="31"/>
    </row>
    <row r="299" spans="1:13" x14ac:dyDescent="0.3">
      <c r="A299" s="1" t="s">
        <v>61</v>
      </c>
      <c r="B299" s="1">
        <v>697</v>
      </c>
    </row>
    <row r="300" spans="1:13" x14ac:dyDescent="0.3">
      <c r="A300" s="1" t="s">
        <v>62</v>
      </c>
      <c r="B300" s="1">
        <v>19322</v>
      </c>
    </row>
    <row r="301" spans="1:13" x14ac:dyDescent="0.3">
      <c r="A301" s="1" t="s">
        <v>63</v>
      </c>
      <c r="B301" s="1">
        <v>7859</v>
      </c>
    </row>
    <row r="302" spans="1:13" x14ac:dyDescent="0.3">
      <c r="A302" s="1" t="s">
        <v>64</v>
      </c>
      <c r="B302" s="1">
        <v>82</v>
      </c>
    </row>
    <row r="303" spans="1:13" x14ac:dyDescent="0.3">
      <c r="A303" s="1" t="s">
        <v>65</v>
      </c>
      <c r="B303" s="1">
        <v>8314</v>
      </c>
    </row>
  </sheetData>
  <mergeCells count="48">
    <mergeCell ref="A2:M2"/>
    <mergeCell ref="J3:M3"/>
    <mergeCell ref="A4:A5"/>
    <mergeCell ref="B4:D4"/>
    <mergeCell ref="E4:G4"/>
    <mergeCell ref="H4:J4"/>
    <mergeCell ref="K4:M4"/>
    <mergeCell ref="A45:M45"/>
    <mergeCell ref="J46:M46"/>
    <mergeCell ref="A47:A48"/>
    <mergeCell ref="B47:D47"/>
    <mergeCell ref="E47:G47"/>
    <mergeCell ref="H47:J47"/>
    <mergeCell ref="K47:M47"/>
    <mergeCell ref="A87:M87"/>
    <mergeCell ref="J88:M88"/>
    <mergeCell ref="A89:A90"/>
    <mergeCell ref="B89:D89"/>
    <mergeCell ref="E89:G89"/>
    <mergeCell ref="H89:J89"/>
    <mergeCell ref="K89:M89"/>
    <mergeCell ref="A129:M129"/>
    <mergeCell ref="J130:M130"/>
    <mergeCell ref="A131:A132"/>
    <mergeCell ref="B131:D131"/>
    <mergeCell ref="E131:G131"/>
    <mergeCell ref="H131:J131"/>
    <mergeCell ref="K131:M131"/>
    <mergeCell ref="A171:M171"/>
    <mergeCell ref="J172:M172"/>
    <mergeCell ref="A173:A174"/>
    <mergeCell ref="B173:D173"/>
    <mergeCell ref="E173:G173"/>
    <mergeCell ref="H173:J173"/>
    <mergeCell ref="K173:M173"/>
    <mergeCell ref="A213:M213"/>
    <mergeCell ref="A215:A216"/>
    <mergeCell ref="B215:D215"/>
    <mergeCell ref="E215:G215"/>
    <mergeCell ref="H215:J215"/>
    <mergeCell ref="K215:M215"/>
    <mergeCell ref="A254:M254"/>
    <mergeCell ref="A255:B255"/>
    <mergeCell ref="A256:A257"/>
    <mergeCell ref="B256:D256"/>
    <mergeCell ref="E256:G256"/>
    <mergeCell ref="H256:J256"/>
    <mergeCell ref="K256:M25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18"/>
  <sheetViews>
    <sheetView zoomScale="124" zoomScaleNormal="124" workbookViewId="0">
      <selection activeCell="E315" sqref="E315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ht="19.5" customHeight="1" x14ac:dyDescent="0.35">
      <c r="A1" s="575" t="s">
        <v>66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</row>
    <row r="2" spans="1:13" ht="15" thickBot="1" x14ac:dyDescent="0.4">
      <c r="A2" s="576" t="s">
        <v>1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</row>
    <row r="3" spans="1:13" ht="15" customHeight="1" x14ac:dyDescent="0.35">
      <c r="A3" s="577" t="s">
        <v>67</v>
      </c>
      <c r="B3" s="577" t="s">
        <v>68</v>
      </c>
      <c r="C3" s="579"/>
      <c r="D3" s="579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5" thickBot="1" x14ac:dyDescent="0.4">
      <c r="A4" s="578"/>
      <c r="B4" s="82" t="s">
        <v>8</v>
      </c>
      <c r="C4" s="83" t="s">
        <v>9</v>
      </c>
      <c r="D4" s="84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/>
      <c r="C5" s="88">
        <v>209</v>
      </c>
      <c r="D5" s="88">
        <v>11</v>
      </c>
      <c r="E5" s="87">
        <v>9</v>
      </c>
      <c r="F5" s="88">
        <v>490</v>
      </c>
      <c r="G5" s="89"/>
      <c r="H5" s="87"/>
      <c r="I5" s="88"/>
      <c r="J5" s="90"/>
      <c r="K5" s="87">
        <v>3</v>
      </c>
      <c r="L5" s="88"/>
      <c r="M5" s="89">
        <v>1</v>
      </c>
    </row>
    <row r="6" spans="1:13" ht="18" customHeight="1" x14ac:dyDescent="0.35">
      <c r="A6" s="91" t="s">
        <v>73</v>
      </c>
      <c r="B6" s="92"/>
      <c r="C6" s="93">
        <v>202</v>
      </c>
      <c r="D6" s="93">
        <v>3</v>
      </c>
      <c r="E6" s="92">
        <v>7</v>
      </c>
      <c r="F6" s="93">
        <v>505</v>
      </c>
      <c r="G6" s="94"/>
      <c r="H6" s="92"/>
      <c r="I6" s="93"/>
      <c r="J6" s="95"/>
      <c r="K6" s="92">
        <v>4</v>
      </c>
      <c r="L6" s="93"/>
      <c r="M6" s="94">
        <v>3</v>
      </c>
    </row>
    <row r="7" spans="1:13" ht="18" customHeight="1" x14ac:dyDescent="0.35">
      <c r="A7" s="91" t="s">
        <v>74</v>
      </c>
      <c r="B7" s="92"/>
      <c r="C7" s="93">
        <v>224</v>
      </c>
      <c r="D7" s="93">
        <v>9</v>
      </c>
      <c r="E7" s="92">
        <v>8</v>
      </c>
      <c r="F7" s="93">
        <v>610</v>
      </c>
      <c r="G7" s="94"/>
      <c r="H7" s="92"/>
      <c r="I7" s="93"/>
      <c r="J7" s="95"/>
      <c r="K7" s="92">
        <v>5</v>
      </c>
      <c r="L7" s="93"/>
      <c r="M7" s="94">
        <v>5</v>
      </c>
    </row>
    <row r="8" spans="1:13" ht="18" customHeight="1" x14ac:dyDescent="0.35">
      <c r="A8" s="91" t="s">
        <v>75</v>
      </c>
      <c r="B8" s="92"/>
      <c r="C8" s="93">
        <v>213</v>
      </c>
      <c r="D8" s="93">
        <v>6</v>
      </c>
      <c r="E8" s="92">
        <v>3</v>
      </c>
      <c r="F8" s="93">
        <v>402</v>
      </c>
      <c r="G8" s="94"/>
      <c r="H8" s="92"/>
      <c r="I8" s="93"/>
      <c r="J8" s="95"/>
      <c r="K8" s="92">
        <v>3</v>
      </c>
      <c r="L8" s="93"/>
      <c r="M8" s="94">
        <v>5</v>
      </c>
    </row>
    <row r="9" spans="1:13" ht="18" customHeight="1" x14ac:dyDescent="0.35">
      <c r="A9" s="91" t="s">
        <v>76</v>
      </c>
      <c r="B9" s="92"/>
      <c r="C9" s="93">
        <v>287</v>
      </c>
      <c r="D9" s="93">
        <v>7</v>
      </c>
      <c r="E9" s="92">
        <v>2</v>
      </c>
      <c r="F9" s="93">
        <v>613</v>
      </c>
      <c r="G9" s="94"/>
      <c r="H9" s="92"/>
      <c r="I9" s="93"/>
      <c r="J9" s="95"/>
      <c r="K9" s="92">
        <v>2</v>
      </c>
      <c r="L9" s="93"/>
      <c r="M9" s="94">
        <v>4</v>
      </c>
    </row>
    <row r="10" spans="1:13" ht="18" customHeight="1" x14ac:dyDescent="0.35">
      <c r="A10" s="91" t="s">
        <v>77</v>
      </c>
      <c r="B10" s="92"/>
      <c r="C10" s="93">
        <v>241</v>
      </c>
      <c r="D10" s="93">
        <v>12</v>
      </c>
      <c r="E10" s="92">
        <v>2</v>
      </c>
      <c r="F10" s="93">
        <v>400</v>
      </c>
      <c r="G10" s="94"/>
      <c r="H10" s="92"/>
      <c r="I10" s="93"/>
      <c r="J10" s="95"/>
      <c r="K10" s="92">
        <v>4</v>
      </c>
      <c r="L10" s="93"/>
      <c r="M10" s="94">
        <v>4</v>
      </c>
    </row>
    <row r="11" spans="1:13" ht="18" customHeight="1" x14ac:dyDescent="0.35">
      <c r="A11" s="91" t="s">
        <v>78</v>
      </c>
      <c r="B11" s="92"/>
      <c r="C11" s="93">
        <v>201</v>
      </c>
      <c r="D11" s="93">
        <v>1</v>
      </c>
      <c r="E11" s="92">
        <v>4</v>
      </c>
      <c r="F11" s="93">
        <v>150</v>
      </c>
      <c r="G11" s="94"/>
      <c r="H11" s="92"/>
      <c r="I11" s="93"/>
      <c r="J11" s="94"/>
      <c r="K11" s="92">
        <v>5</v>
      </c>
      <c r="L11" s="93"/>
      <c r="M11" s="94">
        <v>6</v>
      </c>
    </row>
    <row r="12" spans="1:13" ht="18" customHeight="1" x14ac:dyDescent="0.35">
      <c r="A12" s="91" t="s">
        <v>79</v>
      </c>
      <c r="B12" s="92"/>
      <c r="C12" s="93">
        <v>191</v>
      </c>
      <c r="D12" s="93">
        <v>4</v>
      </c>
      <c r="E12" s="92">
        <v>2</v>
      </c>
      <c r="F12" s="93">
        <v>655</v>
      </c>
      <c r="G12" s="94"/>
      <c r="H12" s="92"/>
      <c r="I12" s="93"/>
      <c r="J12" s="94"/>
      <c r="K12" s="92">
        <v>3</v>
      </c>
      <c r="L12" s="93"/>
      <c r="M12" s="94">
        <v>3</v>
      </c>
    </row>
    <row r="13" spans="1:13" ht="18" customHeight="1" x14ac:dyDescent="0.35">
      <c r="A13" s="91" t="s">
        <v>80</v>
      </c>
      <c r="B13" s="92"/>
      <c r="C13" s="93">
        <v>211</v>
      </c>
      <c r="D13" s="93">
        <v>7</v>
      </c>
      <c r="E13" s="92">
        <v>2</v>
      </c>
      <c r="F13" s="93">
        <v>444</v>
      </c>
      <c r="G13" s="94"/>
      <c r="H13" s="92"/>
      <c r="I13" s="93"/>
      <c r="J13" s="94"/>
      <c r="K13" s="92">
        <v>2</v>
      </c>
      <c r="L13" s="93"/>
      <c r="M13" s="94">
        <v>2</v>
      </c>
    </row>
    <row r="14" spans="1:13" ht="18" customHeight="1" x14ac:dyDescent="0.35">
      <c r="A14" s="91" t="s">
        <v>81</v>
      </c>
      <c r="B14" s="92"/>
      <c r="C14" s="93">
        <v>154</v>
      </c>
      <c r="D14" s="93">
        <v>6</v>
      </c>
      <c r="E14" s="92">
        <v>10</v>
      </c>
      <c r="F14" s="93">
        <v>552</v>
      </c>
      <c r="G14" s="94"/>
      <c r="H14" s="92"/>
      <c r="I14" s="93"/>
      <c r="J14" s="94"/>
      <c r="K14" s="92">
        <v>3</v>
      </c>
      <c r="L14" s="93"/>
      <c r="M14" s="94">
        <v>3</v>
      </c>
    </row>
    <row r="15" spans="1:13" ht="18" customHeight="1" x14ac:dyDescent="0.35">
      <c r="A15" s="91" t="s">
        <v>82</v>
      </c>
      <c r="B15" s="92"/>
      <c r="C15" s="93">
        <v>210</v>
      </c>
      <c r="D15" s="93">
        <v>6</v>
      </c>
      <c r="E15" s="92">
        <v>2</v>
      </c>
      <c r="F15" s="93">
        <v>805</v>
      </c>
      <c r="G15" s="94"/>
      <c r="H15" s="92"/>
      <c r="I15" s="93"/>
      <c r="J15" s="94"/>
      <c r="K15" s="92">
        <v>4</v>
      </c>
      <c r="L15" s="93"/>
      <c r="M15" s="94">
        <v>4</v>
      </c>
    </row>
    <row r="16" spans="1:13" ht="18" customHeight="1" x14ac:dyDescent="0.35">
      <c r="A16" s="91" t="s">
        <v>83</v>
      </c>
      <c r="B16" s="92"/>
      <c r="C16" s="93">
        <v>155</v>
      </c>
      <c r="D16" s="93">
        <v>4</v>
      </c>
      <c r="E16" s="92">
        <v>2</v>
      </c>
      <c r="F16" s="93">
        <v>750</v>
      </c>
      <c r="G16" s="94"/>
      <c r="H16" s="92"/>
      <c r="I16" s="93"/>
      <c r="J16" s="94"/>
      <c r="K16" s="92">
        <v>5</v>
      </c>
      <c r="L16" s="93"/>
      <c r="M16" s="94">
        <v>2</v>
      </c>
    </row>
    <row r="17" spans="1:13" ht="18" customHeight="1" x14ac:dyDescent="0.35">
      <c r="A17" s="91" t="s">
        <v>84</v>
      </c>
      <c r="B17" s="92"/>
      <c r="C17" s="93">
        <v>221</v>
      </c>
      <c r="D17" s="93">
        <v>10</v>
      </c>
      <c r="E17" s="92">
        <v>4</v>
      </c>
      <c r="F17" s="93">
        <v>452</v>
      </c>
      <c r="G17" s="94"/>
      <c r="H17" s="92"/>
      <c r="I17" s="93"/>
      <c r="J17" s="94"/>
      <c r="K17" s="92">
        <v>4</v>
      </c>
      <c r="L17" s="93"/>
      <c r="M17" s="94">
        <v>7</v>
      </c>
    </row>
    <row r="18" spans="1:13" ht="18" customHeight="1" x14ac:dyDescent="0.35">
      <c r="A18" s="91" t="s">
        <v>85</v>
      </c>
      <c r="B18" s="92"/>
      <c r="C18" s="93">
        <v>241</v>
      </c>
      <c r="D18" s="93">
        <v>8</v>
      </c>
      <c r="E18" s="92">
        <v>5</v>
      </c>
      <c r="F18" s="93">
        <v>400</v>
      </c>
      <c r="G18" s="94"/>
      <c r="H18" s="92"/>
      <c r="I18" s="93"/>
      <c r="J18" s="94"/>
      <c r="K18" s="92">
        <v>2</v>
      </c>
      <c r="L18" s="93"/>
      <c r="M18" s="94">
        <v>5</v>
      </c>
    </row>
    <row r="19" spans="1:13" ht="18" customHeight="1" x14ac:dyDescent="0.35">
      <c r="A19" s="91" t="s">
        <v>86</v>
      </c>
      <c r="B19" s="92"/>
      <c r="C19" s="93">
        <v>238</v>
      </c>
      <c r="D19" s="93">
        <v>6</v>
      </c>
      <c r="E19" s="92">
        <v>1</v>
      </c>
      <c r="F19" s="93">
        <v>503</v>
      </c>
      <c r="G19" s="94"/>
      <c r="H19" s="92"/>
      <c r="I19" s="93"/>
      <c r="J19" s="94"/>
      <c r="K19" s="92">
        <v>6</v>
      </c>
      <c r="L19" s="93"/>
      <c r="M19" s="94">
        <v>3</v>
      </c>
    </row>
    <row r="20" spans="1:13" ht="18" customHeight="1" x14ac:dyDescent="0.35">
      <c r="A20" s="91" t="s">
        <v>87</v>
      </c>
      <c r="B20" s="92"/>
      <c r="C20" s="93">
        <v>240</v>
      </c>
      <c r="D20" s="93">
        <v>9</v>
      </c>
      <c r="E20" s="92">
        <v>3</v>
      </c>
      <c r="F20" s="93">
        <v>250</v>
      </c>
      <c r="G20" s="94"/>
      <c r="H20" s="92"/>
      <c r="I20" s="93"/>
      <c r="J20" s="94"/>
      <c r="K20" s="92">
        <v>5</v>
      </c>
      <c r="L20" s="93"/>
      <c r="M20" s="94">
        <v>11</v>
      </c>
    </row>
    <row r="21" spans="1:13" ht="18" customHeight="1" x14ac:dyDescent="0.35">
      <c r="A21" s="91" t="s">
        <v>88</v>
      </c>
      <c r="B21" s="92"/>
      <c r="C21" s="93">
        <v>272</v>
      </c>
      <c r="D21" s="93">
        <v>7</v>
      </c>
      <c r="E21" s="92">
        <v>1</v>
      </c>
      <c r="F21" s="93">
        <v>250</v>
      </c>
      <c r="G21" s="94"/>
      <c r="H21" s="92"/>
      <c r="I21" s="93"/>
      <c r="J21" s="94"/>
      <c r="K21" s="92">
        <v>5</v>
      </c>
      <c r="L21" s="93"/>
      <c r="M21" s="94">
        <v>8</v>
      </c>
    </row>
    <row r="22" spans="1:13" ht="18" customHeight="1" x14ac:dyDescent="0.35">
      <c r="A22" s="91" t="s">
        <v>89</v>
      </c>
      <c r="B22" s="92"/>
      <c r="C22" s="93">
        <v>181</v>
      </c>
      <c r="D22" s="93">
        <v>8</v>
      </c>
      <c r="E22" s="92">
        <v>1</v>
      </c>
      <c r="F22" s="93">
        <v>356</v>
      </c>
      <c r="G22" s="94"/>
      <c r="H22" s="92"/>
      <c r="I22" s="93"/>
      <c r="J22" s="94"/>
      <c r="K22" s="92">
        <v>4</v>
      </c>
      <c r="L22" s="93"/>
      <c r="M22" s="94">
        <v>6</v>
      </c>
    </row>
    <row r="23" spans="1:13" ht="18" customHeight="1" x14ac:dyDescent="0.35">
      <c r="A23" s="96" t="s">
        <v>90</v>
      </c>
      <c r="B23" s="92"/>
      <c r="C23" s="93">
        <v>234</v>
      </c>
      <c r="D23" s="93">
        <v>5</v>
      </c>
      <c r="E23" s="92">
        <v>2</v>
      </c>
      <c r="F23" s="93">
        <v>202</v>
      </c>
      <c r="G23" s="94"/>
      <c r="H23" s="92"/>
      <c r="I23" s="93"/>
      <c r="J23" s="94"/>
      <c r="K23" s="92">
        <v>2</v>
      </c>
      <c r="L23" s="93"/>
      <c r="M23" s="94">
        <v>4</v>
      </c>
    </row>
    <row r="24" spans="1:13" ht="18" customHeight="1" x14ac:dyDescent="0.35">
      <c r="A24" s="96" t="s">
        <v>91</v>
      </c>
      <c r="B24" s="92"/>
      <c r="C24" s="93">
        <v>266</v>
      </c>
      <c r="D24" s="93">
        <v>8</v>
      </c>
      <c r="E24" s="92">
        <v>1</v>
      </c>
      <c r="F24" s="93">
        <v>300</v>
      </c>
      <c r="G24" s="94"/>
      <c r="H24" s="92"/>
      <c r="I24" s="93"/>
      <c r="J24" s="94"/>
      <c r="K24" s="92">
        <v>3</v>
      </c>
      <c r="L24" s="93"/>
      <c r="M24" s="94">
        <v>4</v>
      </c>
    </row>
    <row r="25" spans="1:13" ht="18" customHeight="1" x14ac:dyDescent="0.35">
      <c r="A25" s="91" t="s">
        <v>92</v>
      </c>
      <c r="B25" s="92"/>
      <c r="C25" s="93">
        <v>256</v>
      </c>
      <c r="D25" s="93">
        <v>9</v>
      </c>
      <c r="E25" s="92">
        <v>3</v>
      </c>
      <c r="F25" s="93">
        <v>450</v>
      </c>
      <c r="G25" s="94"/>
      <c r="H25" s="92"/>
      <c r="I25" s="93"/>
      <c r="J25" s="94"/>
      <c r="K25" s="92">
        <v>4</v>
      </c>
      <c r="L25" s="93"/>
      <c r="M25" s="94">
        <v>6</v>
      </c>
    </row>
    <row r="26" spans="1:13" ht="18" customHeight="1" x14ac:dyDescent="0.35">
      <c r="A26" s="91" t="s">
        <v>93</v>
      </c>
      <c r="B26" s="92"/>
      <c r="C26" s="93">
        <v>311</v>
      </c>
      <c r="D26" s="93">
        <v>4</v>
      </c>
      <c r="E26" s="92">
        <v>2</v>
      </c>
      <c r="F26" s="93">
        <v>342</v>
      </c>
      <c r="G26" s="94"/>
      <c r="H26" s="92"/>
      <c r="I26" s="93"/>
      <c r="J26" s="94"/>
      <c r="K26" s="92">
        <v>2</v>
      </c>
      <c r="L26" s="93"/>
      <c r="M26" s="94">
        <v>1</v>
      </c>
    </row>
    <row r="27" spans="1:13" ht="18" customHeight="1" x14ac:dyDescent="0.35">
      <c r="A27" s="91" t="s">
        <v>94</v>
      </c>
      <c r="B27" s="92"/>
      <c r="C27" s="93">
        <v>352</v>
      </c>
      <c r="D27" s="93">
        <v>5</v>
      </c>
      <c r="E27" s="92">
        <v>2</v>
      </c>
      <c r="F27" s="93">
        <v>152</v>
      </c>
      <c r="G27" s="94"/>
      <c r="H27" s="92"/>
      <c r="I27" s="93"/>
      <c r="J27" s="94"/>
      <c r="K27" s="92">
        <v>1</v>
      </c>
      <c r="L27" s="93"/>
      <c r="M27" s="94">
        <v>3</v>
      </c>
    </row>
    <row r="28" spans="1:13" ht="18" customHeight="1" x14ac:dyDescent="0.35">
      <c r="A28" s="91" t="s">
        <v>95</v>
      </c>
      <c r="B28" s="92"/>
      <c r="C28" s="93">
        <v>355</v>
      </c>
      <c r="D28" s="93">
        <v>3</v>
      </c>
      <c r="E28" s="92">
        <v>3</v>
      </c>
      <c r="F28" s="93">
        <v>280</v>
      </c>
      <c r="G28" s="94"/>
      <c r="H28" s="92"/>
      <c r="I28" s="93"/>
      <c r="J28" s="94"/>
      <c r="K28" s="92">
        <v>5</v>
      </c>
      <c r="L28" s="93"/>
      <c r="M28" s="94">
        <v>2</v>
      </c>
    </row>
    <row r="29" spans="1:13" ht="18" customHeight="1" x14ac:dyDescent="0.35">
      <c r="A29" s="91" t="s">
        <v>96</v>
      </c>
      <c r="B29" s="92"/>
      <c r="C29" s="93">
        <v>358</v>
      </c>
      <c r="D29" s="93">
        <v>1</v>
      </c>
      <c r="E29" s="92">
        <v>4</v>
      </c>
      <c r="F29" s="93">
        <v>450</v>
      </c>
      <c r="G29" s="94"/>
      <c r="H29" s="92"/>
      <c r="I29" s="93"/>
      <c r="J29" s="94"/>
      <c r="K29" s="92">
        <v>7</v>
      </c>
      <c r="L29" s="93"/>
      <c r="M29" s="94">
        <v>3</v>
      </c>
    </row>
    <row r="30" spans="1:13" ht="18" customHeight="1" x14ac:dyDescent="0.35">
      <c r="A30" s="91" t="s">
        <v>97</v>
      </c>
      <c r="B30" s="92"/>
      <c r="C30" s="93">
        <v>375</v>
      </c>
      <c r="D30" s="93">
        <v>5</v>
      </c>
      <c r="E30" s="92">
        <v>2</v>
      </c>
      <c r="F30" s="93">
        <v>382</v>
      </c>
      <c r="G30" s="94"/>
      <c r="H30" s="92"/>
      <c r="I30" s="93"/>
      <c r="J30" s="94"/>
      <c r="K30" s="92">
        <v>3</v>
      </c>
      <c r="L30" s="93"/>
      <c r="M30" s="94">
        <v>4</v>
      </c>
    </row>
    <row r="31" spans="1:13" ht="18" customHeight="1" x14ac:dyDescent="0.35">
      <c r="A31" s="91" t="s">
        <v>98</v>
      </c>
      <c r="B31" s="92"/>
      <c r="C31" s="93">
        <v>403</v>
      </c>
      <c r="D31" s="93">
        <v>6</v>
      </c>
      <c r="E31" s="92">
        <v>3</v>
      </c>
      <c r="F31" s="93">
        <v>265</v>
      </c>
      <c r="G31" s="94"/>
      <c r="H31" s="92"/>
      <c r="I31" s="93"/>
      <c r="J31" s="94"/>
      <c r="K31" s="92">
        <v>4</v>
      </c>
      <c r="L31" s="93"/>
      <c r="M31" s="94">
        <v>5</v>
      </c>
    </row>
    <row r="32" spans="1:13" ht="18" customHeight="1" x14ac:dyDescent="0.35">
      <c r="A32" s="91" t="s">
        <v>99</v>
      </c>
      <c r="B32" s="92"/>
      <c r="C32" s="93">
        <v>410</v>
      </c>
      <c r="D32" s="93">
        <v>7</v>
      </c>
      <c r="E32" s="92">
        <v>1</v>
      </c>
      <c r="F32" s="93">
        <v>100</v>
      </c>
      <c r="G32" s="94"/>
      <c r="H32" s="92"/>
      <c r="I32" s="93"/>
      <c r="J32" s="94"/>
      <c r="K32" s="92">
        <v>3</v>
      </c>
      <c r="L32" s="93"/>
      <c r="M32" s="94">
        <v>6</v>
      </c>
    </row>
    <row r="33" spans="1:13" ht="18" customHeight="1" x14ac:dyDescent="0.35">
      <c r="A33" s="91" t="s">
        <v>100</v>
      </c>
      <c r="B33" s="92"/>
      <c r="C33" s="93">
        <v>494</v>
      </c>
      <c r="D33" s="93">
        <v>6</v>
      </c>
      <c r="E33" s="92">
        <v>1</v>
      </c>
      <c r="F33" s="93">
        <v>251</v>
      </c>
      <c r="G33" s="94"/>
      <c r="H33" s="92"/>
      <c r="I33" s="93"/>
      <c r="J33" s="94"/>
      <c r="K33" s="92">
        <v>1</v>
      </c>
      <c r="L33" s="93"/>
      <c r="M33" s="94">
        <v>3</v>
      </c>
    </row>
    <row r="34" spans="1:13" ht="18" customHeight="1" x14ac:dyDescent="0.35">
      <c r="A34" s="91" t="s">
        <v>101</v>
      </c>
      <c r="B34" s="92"/>
      <c r="C34" s="93">
        <v>340</v>
      </c>
      <c r="D34" s="93">
        <v>9</v>
      </c>
      <c r="E34" s="92">
        <v>4</v>
      </c>
      <c r="F34" s="93">
        <v>220</v>
      </c>
      <c r="G34" s="94"/>
      <c r="H34" s="92"/>
      <c r="I34" s="93"/>
      <c r="J34" s="94"/>
      <c r="K34" s="92">
        <v>2</v>
      </c>
      <c r="L34" s="93"/>
      <c r="M34" s="94">
        <v>4</v>
      </c>
    </row>
    <row r="35" spans="1:13" ht="18" customHeight="1" x14ac:dyDescent="0.35">
      <c r="A35" s="91" t="s">
        <v>102</v>
      </c>
      <c r="B35" s="92"/>
      <c r="C35" s="93">
        <v>434</v>
      </c>
      <c r="D35" s="93">
        <v>8</v>
      </c>
      <c r="E35" s="92">
        <v>1</v>
      </c>
      <c r="F35" s="93">
        <v>242</v>
      </c>
      <c r="G35" s="94"/>
      <c r="H35" s="92"/>
      <c r="I35" s="93"/>
      <c r="J35" s="94"/>
      <c r="K35" s="92">
        <v>1</v>
      </c>
      <c r="L35" s="93"/>
      <c r="M35" s="94">
        <v>5</v>
      </c>
    </row>
    <row r="36" spans="1:13" ht="18" customHeight="1" x14ac:dyDescent="0.35">
      <c r="A36" s="91" t="s">
        <v>103</v>
      </c>
      <c r="B36" s="92"/>
      <c r="C36" s="93">
        <v>447</v>
      </c>
      <c r="D36" s="93">
        <v>13</v>
      </c>
      <c r="E36" s="92">
        <v>3</v>
      </c>
      <c r="F36" s="93">
        <v>520</v>
      </c>
      <c r="G36" s="94"/>
      <c r="H36" s="92"/>
      <c r="I36" s="93"/>
      <c r="J36" s="94"/>
      <c r="K36" s="92">
        <v>6</v>
      </c>
      <c r="L36" s="93"/>
      <c r="M36" s="94">
        <v>4</v>
      </c>
    </row>
    <row r="37" spans="1:13" ht="18" customHeight="1" x14ac:dyDescent="0.35">
      <c r="A37" s="91" t="s">
        <v>104</v>
      </c>
      <c r="B37" s="92"/>
      <c r="C37" s="93">
        <v>458</v>
      </c>
      <c r="D37" s="93">
        <v>18</v>
      </c>
      <c r="E37" s="92">
        <v>2</v>
      </c>
      <c r="F37" s="93">
        <v>580</v>
      </c>
      <c r="G37" s="94"/>
      <c r="H37" s="92"/>
      <c r="I37" s="93"/>
      <c r="J37" s="94"/>
      <c r="K37" s="92">
        <v>6</v>
      </c>
      <c r="L37" s="93"/>
      <c r="M37" s="94">
        <v>5</v>
      </c>
    </row>
    <row r="38" spans="1:13" ht="18" customHeight="1" x14ac:dyDescent="0.35">
      <c r="A38" s="91" t="s">
        <v>105</v>
      </c>
      <c r="B38" s="92"/>
      <c r="C38" s="93">
        <v>463</v>
      </c>
      <c r="D38" s="93">
        <v>13</v>
      </c>
      <c r="E38" s="92">
        <v>1</v>
      </c>
      <c r="F38" s="93">
        <v>451</v>
      </c>
      <c r="G38" s="94"/>
      <c r="H38" s="92"/>
      <c r="I38" s="93"/>
      <c r="J38" s="94"/>
      <c r="K38" s="92">
        <v>4</v>
      </c>
      <c r="L38" s="93"/>
      <c r="M38" s="94">
        <v>4</v>
      </c>
    </row>
    <row r="39" spans="1:13" ht="18" customHeight="1" x14ac:dyDescent="0.35">
      <c r="A39" s="91" t="s">
        <v>106</v>
      </c>
      <c r="B39" s="92"/>
      <c r="C39" s="93">
        <v>464</v>
      </c>
      <c r="D39" s="93">
        <v>12</v>
      </c>
      <c r="E39" s="92">
        <v>2</v>
      </c>
      <c r="F39" s="93">
        <v>300</v>
      </c>
      <c r="G39" s="94"/>
      <c r="H39" s="92"/>
      <c r="I39" s="93"/>
      <c r="J39" s="94"/>
      <c r="K39" s="92">
        <v>3</v>
      </c>
      <c r="L39" s="93"/>
      <c r="M39" s="94">
        <v>5</v>
      </c>
    </row>
    <row r="40" spans="1:13" ht="18" customHeight="1" thickBot="1" x14ac:dyDescent="0.4">
      <c r="A40" s="97" t="s">
        <v>107</v>
      </c>
      <c r="B40" s="98"/>
      <c r="C40" s="99">
        <v>467</v>
      </c>
      <c r="D40" s="99">
        <v>13</v>
      </c>
      <c r="E40" s="98">
        <v>1</v>
      </c>
      <c r="F40" s="99">
        <v>345</v>
      </c>
      <c r="G40" s="100"/>
      <c r="H40" s="98"/>
      <c r="I40" s="99"/>
      <c r="J40" s="100"/>
      <c r="K40" s="98">
        <v>2</v>
      </c>
      <c r="L40" s="99"/>
      <c r="M40" s="100">
        <v>6</v>
      </c>
    </row>
    <row r="41" spans="1:13" ht="18" customHeight="1" thickBot="1" x14ac:dyDescent="0.4">
      <c r="A41" s="101" t="s">
        <v>47</v>
      </c>
      <c r="B41" s="102">
        <f t="shared" ref="B41:M41" si="0">SUM(B5:B40)</f>
        <v>0</v>
      </c>
      <c r="C41" s="103">
        <f t="shared" si="0"/>
        <v>10778</v>
      </c>
      <c r="D41" s="103">
        <f t="shared" si="0"/>
        <v>269</v>
      </c>
      <c r="E41" s="102">
        <f t="shared" si="0"/>
        <v>106</v>
      </c>
      <c r="F41" s="103">
        <f t="shared" si="0"/>
        <v>14419</v>
      </c>
      <c r="G41" s="104">
        <f t="shared" si="0"/>
        <v>0</v>
      </c>
      <c r="H41" s="102">
        <f t="shared" si="0"/>
        <v>0</v>
      </c>
      <c r="I41" s="103">
        <f t="shared" si="0"/>
        <v>0</v>
      </c>
      <c r="J41" s="104">
        <f t="shared" si="0"/>
        <v>0</v>
      </c>
      <c r="K41" s="102">
        <f t="shared" si="0"/>
        <v>128</v>
      </c>
      <c r="L41" s="103">
        <f t="shared" si="0"/>
        <v>0</v>
      </c>
      <c r="M41" s="104">
        <f t="shared" si="0"/>
        <v>156</v>
      </c>
    </row>
    <row r="42" spans="1:13" x14ac:dyDescent="0.35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</row>
    <row r="43" spans="1:13" x14ac:dyDescent="0.35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</row>
    <row r="44" spans="1:13" x14ac:dyDescent="0.35">
      <c r="A44" s="105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</row>
    <row r="45" spans="1:13" x14ac:dyDescent="0.35">
      <c r="A45" s="105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</row>
    <row r="46" spans="1:13" ht="15" customHeight="1" x14ac:dyDescent="0.35">
      <c r="A46" s="575" t="s">
        <v>66</v>
      </c>
      <c r="B46" s="575"/>
      <c r="C46" s="575"/>
      <c r="D46" s="575"/>
      <c r="E46" s="575"/>
      <c r="F46" s="575"/>
      <c r="G46" s="575"/>
      <c r="H46" s="575"/>
      <c r="I46" s="575"/>
      <c r="J46" s="575"/>
      <c r="K46" s="575"/>
      <c r="L46" s="575"/>
      <c r="M46" s="575"/>
    </row>
    <row r="47" spans="1:13" ht="15" thickBot="1" x14ac:dyDescent="0.4">
      <c r="A47" s="576" t="s">
        <v>48</v>
      </c>
      <c r="B47" s="576"/>
      <c r="C47" s="576"/>
      <c r="D47" s="576"/>
      <c r="E47" s="576"/>
      <c r="F47" s="576"/>
      <c r="G47" s="576"/>
      <c r="H47" s="576"/>
      <c r="I47" s="576"/>
      <c r="J47" s="576"/>
      <c r="K47" s="576"/>
      <c r="L47" s="576"/>
      <c r="M47" s="576"/>
    </row>
    <row r="48" spans="1:13" ht="15" customHeight="1" x14ac:dyDescent="0.35">
      <c r="A48" s="588" t="s">
        <v>67</v>
      </c>
      <c r="B48" s="577" t="s">
        <v>68</v>
      </c>
      <c r="C48" s="579"/>
      <c r="D48" s="579"/>
      <c r="E48" s="584" t="s">
        <v>69</v>
      </c>
      <c r="F48" s="582"/>
      <c r="G48" s="583"/>
      <c r="H48" s="584" t="s">
        <v>70</v>
      </c>
      <c r="I48" s="582"/>
      <c r="J48" s="583"/>
      <c r="K48" s="584" t="s">
        <v>71</v>
      </c>
      <c r="L48" s="582"/>
      <c r="M48" s="583"/>
    </row>
    <row r="49" spans="1:13" ht="15" thickBot="1" x14ac:dyDescent="0.4">
      <c r="A49" s="590"/>
      <c r="B49" s="82" t="s">
        <v>8</v>
      </c>
      <c r="C49" s="83" t="s">
        <v>9</v>
      </c>
      <c r="D49" s="83" t="s">
        <v>10</v>
      </c>
      <c r="E49" s="82" t="s">
        <v>8</v>
      </c>
      <c r="F49" s="83" t="s">
        <v>9</v>
      </c>
      <c r="G49" s="85" t="s">
        <v>10</v>
      </c>
      <c r="H49" s="82" t="s">
        <v>8</v>
      </c>
      <c r="I49" s="83" t="s">
        <v>9</v>
      </c>
      <c r="J49" s="85" t="s">
        <v>10</v>
      </c>
      <c r="K49" s="82" t="s">
        <v>8</v>
      </c>
      <c r="L49" s="83" t="s">
        <v>9</v>
      </c>
      <c r="M49" s="85" t="s">
        <v>10</v>
      </c>
    </row>
    <row r="50" spans="1:13" ht="18" customHeight="1" x14ac:dyDescent="0.35">
      <c r="A50" s="91" t="s">
        <v>72</v>
      </c>
      <c r="B50" s="87"/>
      <c r="C50" s="88">
        <v>171</v>
      </c>
      <c r="D50" s="88">
        <v>6</v>
      </c>
      <c r="E50" s="87">
        <v>3</v>
      </c>
      <c r="F50" s="88">
        <v>950</v>
      </c>
      <c r="G50" s="89"/>
      <c r="H50" s="87"/>
      <c r="I50" s="88"/>
      <c r="J50" s="107"/>
      <c r="K50" s="87">
        <v>8</v>
      </c>
      <c r="L50" s="88"/>
      <c r="M50" s="89">
        <v>4</v>
      </c>
    </row>
    <row r="51" spans="1:13" ht="18" customHeight="1" x14ac:dyDescent="0.35">
      <c r="A51" s="91" t="s">
        <v>73</v>
      </c>
      <c r="B51" s="92"/>
      <c r="C51" s="93">
        <v>191</v>
      </c>
      <c r="D51" s="93">
        <v>7</v>
      </c>
      <c r="E51" s="92">
        <v>3</v>
      </c>
      <c r="F51" s="93">
        <v>600</v>
      </c>
      <c r="G51" s="94"/>
      <c r="H51" s="92"/>
      <c r="I51" s="93"/>
      <c r="J51" s="95"/>
      <c r="K51" s="92">
        <v>13</v>
      </c>
      <c r="L51" s="93"/>
      <c r="M51" s="94">
        <v>5</v>
      </c>
    </row>
    <row r="52" spans="1:13" ht="18" customHeight="1" x14ac:dyDescent="0.35">
      <c r="A52" s="91" t="s">
        <v>74</v>
      </c>
      <c r="B52" s="92"/>
      <c r="C52" s="93">
        <v>210</v>
      </c>
      <c r="D52" s="93">
        <v>8</v>
      </c>
      <c r="E52" s="92">
        <v>2</v>
      </c>
      <c r="F52" s="93">
        <v>640</v>
      </c>
      <c r="G52" s="94"/>
      <c r="H52" s="92"/>
      <c r="I52" s="93"/>
      <c r="J52" s="95"/>
      <c r="K52" s="92">
        <v>4</v>
      </c>
      <c r="L52" s="93"/>
      <c r="M52" s="94">
        <v>5</v>
      </c>
    </row>
    <row r="53" spans="1:13" ht="18" customHeight="1" x14ac:dyDescent="0.35">
      <c r="A53" s="91" t="s">
        <v>75</v>
      </c>
      <c r="B53" s="92"/>
      <c r="C53" s="93">
        <v>461</v>
      </c>
      <c r="D53" s="93">
        <v>11</v>
      </c>
      <c r="E53" s="92">
        <v>3</v>
      </c>
      <c r="F53" s="93">
        <v>700</v>
      </c>
      <c r="G53" s="94"/>
      <c r="H53" s="92"/>
      <c r="I53" s="93"/>
      <c r="J53" s="95"/>
      <c r="K53" s="92">
        <v>4</v>
      </c>
      <c r="L53" s="93"/>
      <c r="M53" s="94">
        <v>3</v>
      </c>
    </row>
    <row r="54" spans="1:13" ht="18" customHeight="1" x14ac:dyDescent="0.35">
      <c r="A54" s="91" t="s">
        <v>76</v>
      </c>
      <c r="B54" s="92"/>
      <c r="C54" s="93">
        <v>295</v>
      </c>
      <c r="D54" s="93">
        <v>4</v>
      </c>
      <c r="E54" s="92">
        <v>9</v>
      </c>
      <c r="F54" s="93">
        <v>850</v>
      </c>
      <c r="G54" s="94"/>
      <c r="H54" s="92"/>
      <c r="I54" s="93"/>
      <c r="J54" s="95"/>
      <c r="K54" s="92">
        <v>7</v>
      </c>
      <c r="L54" s="93"/>
      <c r="M54" s="94">
        <v>3</v>
      </c>
    </row>
    <row r="55" spans="1:13" ht="18" customHeight="1" x14ac:dyDescent="0.35">
      <c r="A55" s="91" t="s">
        <v>77</v>
      </c>
      <c r="B55" s="92"/>
      <c r="C55" s="93">
        <v>280</v>
      </c>
      <c r="D55" s="93">
        <v>5</v>
      </c>
      <c r="E55" s="92">
        <v>2</v>
      </c>
      <c r="F55" s="93">
        <v>384</v>
      </c>
      <c r="G55" s="94"/>
      <c r="H55" s="92"/>
      <c r="I55" s="93"/>
      <c r="J55" s="95"/>
      <c r="K55" s="92">
        <v>4</v>
      </c>
      <c r="L55" s="93"/>
      <c r="M55" s="94">
        <v>2</v>
      </c>
    </row>
    <row r="56" spans="1:13" ht="18" customHeight="1" x14ac:dyDescent="0.35">
      <c r="A56" s="91" t="s">
        <v>78</v>
      </c>
      <c r="B56" s="92"/>
      <c r="C56" s="93">
        <v>299</v>
      </c>
      <c r="D56" s="93">
        <v>7</v>
      </c>
      <c r="E56" s="92">
        <v>4</v>
      </c>
      <c r="F56" s="93">
        <v>510</v>
      </c>
      <c r="G56" s="94"/>
      <c r="H56" s="92"/>
      <c r="I56" s="93"/>
      <c r="J56" s="95"/>
      <c r="K56" s="92">
        <v>2</v>
      </c>
      <c r="L56" s="93"/>
      <c r="M56" s="94">
        <v>3</v>
      </c>
    </row>
    <row r="57" spans="1:13" ht="18" customHeight="1" x14ac:dyDescent="0.35">
      <c r="A57" s="91" t="s">
        <v>79</v>
      </c>
      <c r="B57" s="92"/>
      <c r="C57" s="93">
        <v>291</v>
      </c>
      <c r="D57" s="93">
        <v>7</v>
      </c>
      <c r="E57" s="92">
        <v>2</v>
      </c>
      <c r="F57" s="93">
        <v>800</v>
      </c>
      <c r="G57" s="94"/>
      <c r="H57" s="92"/>
      <c r="I57" s="93"/>
      <c r="J57" s="95"/>
      <c r="K57" s="92">
        <v>8</v>
      </c>
      <c r="L57" s="93"/>
      <c r="M57" s="94">
        <v>5</v>
      </c>
    </row>
    <row r="58" spans="1:13" ht="18" customHeight="1" x14ac:dyDescent="0.35">
      <c r="A58" s="91" t="s">
        <v>80</v>
      </c>
      <c r="B58" s="92"/>
      <c r="C58" s="93">
        <v>237</v>
      </c>
      <c r="D58" s="93">
        <v>2</v>
      </c>
      <c r="E58" s="92">
        <v>2</v>
      </c>
      <c r="F58" s="93">
        <v>910</v>
      </c>
      <c r="G58" s="94"/>
      <c r="H58" s="92"/>
      <c r="I58" s="93"/>
      <c r="J58" s="95"/>
      <c r="K58" s="92">
        <v>9</v>
      </c>
      <c r="L58" s="93"/>
      <c r="M58" s="94">
        <v>2</v>
      </c>
    </row>
    <row r="59" spans="1:13" ht="18" customHeight="1" x14ac:dyDescent="0.35">
      <c r="A59" s="91" t="s">
        <v>81</v>
      </c>
      <c r="B59" s="92"/>
      <c r="C59" s="93">
        <v>246</v>
      </c>
      <c r="D59" s="93">
        <v>5</v>
      </c>
      <c r="E59" s="92">
        <v>1</v>
      </c>
      <c r="F59" s="93">
        <v>716</v>
      </c>
      <c r="G59" s="94"/>
      <c r="H59" s="92"/>
      <c r="I59" s="93"/>
      <c r="J59" s="95"/>
      <c r="K59" s="92">
        <v>3</v>
      </c>
      <c r="L59" s="93"/>
      <c r="M59" s="94">
        <v>5</v>
      </c>
    </row>
    <row r="60" spans="1:13" ht="18" customHeight="1" x14ac:dyDescent="0.35">
      <c r="A60" s="91" t="s">
        <v>82</v>
      </c>
      <c r="B60" s="92"/>
      <c r="C60" s="93">
        <v>127</v>
      </c>
      <c r="D60" s="93">
        <v>6</v>
      </c>
      <c r="E60" s="92">
        <v>1</v>
      </c>
      <c r="F60" s="93">
        <v>720</v>
      </c>
      <c r="G60" s="94"/>
      <c r="H60" s="92"/>
      <c r="I60" s="93"/>
      <c r="J60" s="94"/>
      <c r="K60" s="92">
        <v>3</v>
      </c>
      <c r="L60" s="93"/>
      <c r="M60" s="94">
        <v>13</v>
      </c>
    </row>
    <row r="61" spans="1:13" ht="18" customHeight="1" x14ac:dyDescent="0.35">
      <c r="A61" s="91" t="s">
        <v>83</v>
      </c>
      <c r="B61" s="92"/>
      <c r="C61" s="93">
        <v>133</v>
      </c>
      <c r="D61" s="93">
        <v>7</v>
      </c>
      <c r="E61" s="92">
        <v>3</v>
      </c>
      <c r="F61" s="93">
        <v>740</v>
      </c>
      <c r="G61" s="94"/>
      <c r="H61" s="92"/>
      <c r="I61" s="93"/>
      <c r="J61" s="94"/>
      <c r="K61" s="92">
        <v>2</v>
      </c>
      <c r="L61" s="93"/>
      <c r="M61" s="94">
        <v>6</v>
      </c>
    </row>
    <row r="62" spans="1:13" ht="18" customHeight="1" x14ac:dyDescent="0.35">
      <c r="A62" s="91" t="s">
        <v>84</v>
      </c>
      <c r="B62" s="92"/>
      <c r="C62" s="93">
        <v>201</v>
      </c>
      <c r="D62" s="93">
        <v>1</v>
      </c>
      <c r="E62" s="92">
        <v>8</v>
      </c>
      <c r="F62" s="93">
        <v>810</v>
      </c>
      <c r="G62" s="94"/>
      <c r="H62" s="92"/>
      <c r="I62" s="93"/>
      <c r="J62" s="94"/>
      <c r="K62" s="92">
        <v>10</v>
      </c>
      <c r="L62" s="93"/>
      <c r="M62" s="94">
        <v>17</v>
      </c>
    </row>
    <row r="63" spans="1:13" ht="18" customHeight="1" x14ac:dyDescent="0.35">
      <c r="A63" s="91" t="s">
        <v>85</v>
      </c>
      <c r="B63" s="92"/>
      <c r="C63" s="93">
        <v>204</v>
      </c>
      <c r="D63" s="93">
        <v>2</v>
      </c>
      <c r="E63" s="92">
        <v>2</v>
      </c>
      <c r="F63" s="93">
        <v>680</v>
      </c>
      <c r="G63" s="94"/>
      <c r="H63" s="92"/>
      <c r="I63" s="93"/>
      <c r="J63" s="94"/>
      <c r="K63" s="92">
        <v>5</v>
      </c>
      <c r="L63" s="93"/>
      <c r="M63" s="94">
        <v>5</v>
      </c>
    </row>
    <row r="64" spans="1:13" ht="18" customHeight="1" x14ac:dyDescent="0.35">
      <c r="A64" s="91" t="s">
        <v>86</v>
      </c>
      <c r="B64" s="92"/>
      <c r="C64" s="93">
        <v>147</v>
      </c>
      <c r="D64" s="93">
        <v>4</v>
      </c>
      <c r="E64" s="92">
        <v>1</v>
      </c>
      <c r="F64" s="93">
        <v>492</v>
      </c>
      <c r="G64" s="94"/>
      <c r="H64" s="92"/>
      <c r="I64" s="93"/>
      <c r="J64" s="94"/>
      <c r="K64" s="92">
        <v>5</v>
      </c>
      <c r="L64" s="93"/>
      <c r="M64" s="94">
        <v>4</v>
      </c>
    </row>
    <row r="65" spans="1:13" ht="18" customHeight="1" x14ac:dyDescent="0.35">
      <c r="A65" s="91" t="s">
        <v>87</v>
      </c>
      <c r="B65" s="92"/>
      <c r="C65" s="93">
        <v>159</v>
      </c>
      <c r="D65" s="93">
        <v>2</v>
      </c>
      <c r="E65" s="92">
        <v>3</v>
      </c>
      <c r="F65" s="93">
        <v>400</v>
      </c>
      <c r="G65" s="94"/>
      <c r="H65" s="92"/>
      <c r="I65" s="93"/>
      <c r="J65" s="94"/>
      <c r="K65" s="92">
        <v>4</v>
      </c>
      <c r="L65" s="93"/>
      <c r="M65" s="94">
        <v>6</v>
      </c>
    </row>
    <row r="66" spans="1:13" ht="18" customHeight="1" x14ac:dyDescent="0.35">
      <c r="A66" s="91" t="s">
        <v>88</v>
      </c>
      <c r="B66" s="92"/>
      <c r="C66" s="93">
        <v>175</v>
      </c>
      <c r="D66" s="93">
        <v>8</v>
      </c>
      <c r="E66" s="92">
        <v>2</v>
      </c>
      <c r="F66" s="93">
        <v>550</v>
      </c>
      <c r="G66" s="94"/>
      <c r="H66" s="92"/>
      <c r="I66" s="93"/>
      <c r="J66" s="94"/>
      <c r="K66" s="92">
        <v>3</v>
      </c>
      <c r="L66" s="93"/>
      <c r="M66" s="94">
        <v>9</v>
      </c>
    </row>
    <row r="67" spans="1:13" ht="18" customHeight="1" x14ac:dyDescent="0.35">
      <c r="A67" s="91" t="s">
        <v>89</v>
      </c>
      <c r="B67" s="92"/>
      <c r="C67" s="93">
        <v>211</v>
      </c>
      <c r="D67" s="93">
        <v>7</v>
      </c>
      <c r="E67" s="92">
        <v>5</v>
      </c>
      <c r="F67" s="93">
        <v>317</v>
      </c>
      <c r="G67" s="94"/>
      <c r="H67" s="92"/>
      <c r="I67" s="93"/>
      <c r="J67" s="94"/>
      <c r="K67" s="92">
        <v>4</v>
      </c>
      <c r="L67" s="93"/>
      <c r="M67" s="94">
        <v>6</v>
      </c>
    </row>
    <row r="68" spans="1:13" ht="18" customHeight="1" x14ac:dyDescent="0.35">
      <c r="A68" s="96" t="s">
        <v>90</v>
      </c>
      <c r="B68" s="92"/>
      <c r="C68" s="93">
        <v>253</v>
      </c>
      <c r="D68" s="93">
        <v>4</v>
      </c>
      <c r="E68" s="92">
        <v>4</v>
      </c>
      <c r="F68" s="93">
        <v>280</v>
      </c>
      <c r="G68" s="94"/>
      <c r="H68" s="92"/>
      <c r="I68" s="93"/>
      <c r="J68" s="94"/>
      <c r="K68" s="92">
        <v>2</v>
      </c>
      <c r="L68" s="93"/>
      <c r="M68" s="94">
        <v>7</v>
      </c>
    </row>
    <row r="69" spans="1:13" ht="18" customHeight="1" x14ac:dyDescent="0.35">
      <c r="A69" s="96" t="s">
        <v>91</v>
      </c>
      <c r="B69" s="92"/>
      <c r="C69" s="93">
        <v>110</v>
      </c>
      <c r="D69" s="93">
        <v>5</v>
      </c>
      <c r="E69" s="92">
        <v>7</v>
      </c>
      <c r="F69" s="93">
        <v>370</v>
      </c>
      <c r="G69" s="94"/>
      <c r="H69" s="92"/>
      <c r="I69" s="93"/>
      <c r="J69" s="94"/>
      <c r="K69" s="92">
        <v>6</v>
      </c>
      <c r="L69" s="93"/>
      <c r="M69" s="94">
        <v>7</v>
      </c>
    </row>
    <row r="70" spans="1:13" ht="18" customHeight="1" x14ac:dyDescent="0.35">
      <c r="A70" s="91" t="s">
        <v>92</v>
      </c>
      <c r="B70" s="92"/>
      <c r="C70" s="93">
        <v>119</v>
      </c>
      <c r="D70" s="93">
        <v>7</v>
      </c>
      <c r="E70" s="92">
        <v>2</v>
      </c>
      <c r="F70" s="93">
        <v>290</v>
      </c>
      <c r="G70" s="94"/>
      <c r="H70" s="92"/>
      <c r="I70" s="93"/>
      <c r="J70" s="94"/>
      <c r="K70" s="92">
        <v>8</v>
      </c>
      <c r="L70" s="93"/>
      <c r="M70" s="94">
        <v>9</v>
      </c>
    </row>
    <row r="71" spans="1:13" ht="18" customHeight="1" x14ac:dyDescent="0.35">
      <c r="A71" s="91" t="s">
        <v>93</v>
      </c>
      <c r="B71" s="92"/>
      <c r="C71" s="93">
        <v>124</v>
      </c>
      <c r="D71" s="93">
        <v>3</v>
      </c>
      <c r="E71" s="92">
        <v>3</v>
      </c>
      <c r="F71" s="93">
        <v>610</v>
      </c>
      <c r="G71" s="94"/>
      <c r="H71" s="92"/>
      <c r="I71" s="93"/>
      <c r="J71" s="94"/>
      <c r="K71" s="92">
        <v>4</v>
      </c>
      <c r="L71" s="93"/>
      <c r="M71" s="94">
        <v>4</v>
      </c>
    </row>
    <row r="72" spans="1:13" ht="18" customHeight="1" x14ac:dyDescent="0.35">
      <c r="A72" s="91" t="s">
        <v>94</v>
      </c>
      <c r="B72" s="92"/>
      <c r="C72" s="93">
        <v>151</v>
      </c>
      <c r="D72" s="93">
        <v>1</v>
      </c>
      <c r="E72" s="92">
        <v>1</v>
      </c>
      <c r="F72" s="93">
        <v>533</v>
      </c>
      <c r="G72" s="94"/>
      <c r="H72" s="92"/>
      <c r="I72" s="93"/>
      <c r="J72" s="94"/>
      <c r="K72" s="92">
        <v>2</v>
      </c>
      <c r="L72" s="93"/>
      <c r="M72" s="94">
        <v>2</v>
      </c>
    </row>
    <row r="73" spans="1:13" ht="18" customHeight="1" x14ac:dyDescent="0.35">
      <c r="A73" s="91" t="s">
        <v>95</v>
      </c>
      <c r="B73" s="92"/>
      <c r="C73" s="93">
        <v>167</v>
      </c>
      <c r="D73" s="93">
        <v>9</v>
      </c>
      <c r="E73" s="92">
        <v>2</v>
      </c>
      <c r="F73" s="93">
        <v>626</v>
      </c>
      <c r="G73" s="94"/>
      <c r="H73" s="92"/>
      <c r="I73" s="93"/>
      <c r="J73" s="94"/>
      <c r="K73" s="92">
        <v>4</v>
      </c>
      <c r="L73" s="93"/>
      <c r="M73" s="94">
        <v>5</v>
      </c>
    </row>
    <row r="74" spans="1:13" ht="18" customHeight="1" x14ac:dyDescent="0.35">
      <c r="A74" s="91" t="s">
        <v>96</v>
      </c>
      <c r="B74" s="92"/>
      <c r="C74" s="93">
        <v>401</v>
      </c>
      <c r="D74" s="93">
        <v>4</v>
      </c>
      <c r="E74" s="92">
        <v>1</v>
      </c>
      <c r="F74" s="93">
        <v>340</v>
      </c>
      <c r="G74" s="94"/>
      <c r="H74" s="92"/>
      <c r="I74" s="93"/>
      <c r="J74" s="94"/>
      <c r="K74" s="92">
        <v>1</v>
      </c>
      <c r="L74" s="93"/>
      <c r="M74" s="94">
        <v>3</v>
      </c>
    </row>
    <row r="75" spans="1:13" ht="18" customHeight="1" x14ac:dyDescent="0.35">
      <c r="A75" s="91" t="s">
        <v>97</v>
      </c>
      <c r="B75" s="92"/>
      <c r="C75" s="93">
        <v>370</v>
      </c>
      <c r="D75" s="93">
        <v>8</v>
      </c>
      <c r="E75" s="92">
        <v>1</v>
      </c>
      <c r="F75" s="93">
        <v>412</v>
      </c>
      <c r="G75" s="94"/>
      <c r="H75" s="92"/>
      <c r="I75" s="93"/>
      <c r="J75" s="94"/>
      <c r="K75" s="92">
        <v>3</v>
      </c>
      <c r="L75" s="93"/>
      <c r="M75" s="94">
        <v>1</v>
      </c>
    </row>
    <row r="76" spans="1:13" ht="18" customHeight="1" x14ac:dyDescent="0.35">
      <c r="A76" s="91" t="s">
        <v>98</v>
      </c>
      <c r="B76" s="92"/>
      <c r="C76" s="93">
        <v>421</v>
      </c>
      <c r="D76" s="93">
        <v>7</v>
      </c>
      <c r="E76" s="92">
        <v>5</v>
      </c>
      <c r="F76" s="93">
        <v>316</v>
      </c>
      <c r="G76" s="94"/>
      <c r="H76" s="92"/>
      <c r="I76" s="93"/>
      <c r="J76" s="94"/>
      <c r="K76" s="92">
        <v>2</v>
      </c>
      <c r="L76" s="93"/>
      <c r="M76" s="94">
        <v>2</v>
      </c>
    </row>
    <row r="77" spans="1:13" ht="18" customHeight="1" x14ac:dyDescent="0.35">
      <c r="A77" s="91" t="s">
        <v>99</v>
      </c>
      <c r="B77" s="92"/>
      <c r="C77" s="93">
        <v>411</v>
      </c>
      <c r="D77" s="93">
        <v>6</v>
      </c>
      <c r="E77" s="92">
        <v>6</v>
      </c>
      <c r="F77" s="93">
        <v>560</v>
      </c>
      <c r="G77" s="94"/>
      <c r="H77" s="92"/>
      <c r="I77" s="93"/>
      <c r="J77" s="94"/>
      <c r="K77" s="92">
        <v>16</v>
      </c>
      <c r="L77" s="93"/>
      <c r="M77" s="94">
        <v>3</v>
      </c>
    </row>
    <row r="78" spans="1:13" ht="18" customHeight="1" x14ac:dyDescent="0.35">
      <c r="A78" s="91" t="s">
        <v>100</v>
      </c>
      <c r="B78" s="92"/>
      <c r="C78" s="93">
        <v>401</v>
      </c>
      <c r="D78" s="93">
        <v>11</v>
      </c>
      <c r="E78" s="92">
        <v>5</v>
      </c>
      <c r="F78" s="93">
        <v>412</v>
      </c>
      <c r="G78" s="94"/>
      <c r="H78" s="92"/>
      <c r="I78" s="93"/>
      <c r="J78" s="94"/>
      <c r="K78" s="92">
        <v>4</v>
      </c>
      <c r="L78" s="93"/>
      <c r="M78" s="94">
        <v>6</v>
      </c>
    </row>
    <row r="79" spans="1:13" ht="18" customHeight="1" x14ac:dyDescent="0.35">
      <c r="A79" s="91" t="s">
        <v>101</v>
      </c>
      <c r="B79" s="92"/>
      <c r="C79" s="93">
        <v>412</v>
      </c>
      <c r="D79" s="93">
        <v>12</v>
      </c>
      <c r="E79" s="92">
        <v>1</v>
      </c>
      <c r="F79" s="93">
        <v>300</v>
      </c>
      <c r="G79" s="94"/>
      <c r="H79" s="92"/>
      <c r="I79" s="93"/>
      <c r="J79" s="94"/>
      <c r="K79" s="92">
        <v>3</v>
      </c>
      <c r="L79" s="93"/>
      <c r="M79" s="94">
        <v>7</v>
      </c>
    </row>
    <row r="80" spans="1:13" ht="18" customHeight="1" x14ac:dyDescent="0.35">
      <c r="A80" s="91" t="s">
        <v>102</v>
      </c>
      <c r="B80" s="92"/>
      <c r="C80" s="93">
        <v>443</v>
      </c>
      <c r="D80" s="93">
        <v>15</v>
      </c>
      <c r="E80" s="92">
        <v>3</v>
      </c>
      <c r="F80" s="93">
        <v>280</v>
      </c>
      <c r="G80" s="94"/>
      <c r="H80" s="92"/>
      <c r="I80" s="93"/>
      <c r="J80" s="94"/>
      <c r="K80" s="92">
        <v>7</v>
      </c>
      <c r="L80" s="93"/>
      <c r="M80" s="94">
        <v>6</v>
      </c>
    </row>
    <row r="81" spans="1:13" ht="18" customHeight="1" x14ac:dyDescent="0.35">
      <c r="A81" s="91" t="s">
        <v>103</v>
      </c>
      <c r="B81" s="92"/>
      <c r="C81" s="93">
        <v>441</v>
      </c>
      <c r="D81" s="93">
        <v>13</v>
      </c>
      <c r="E81" s="92">
        <v>2</v>
      </c>
      <c r="F81" s="93">
        <v>760</v>
      </c>
      <c r="G81" s="94"/>
      <c r="H81" s="92"/>
      <c r="I81" s="93"/>
      <c r="J81" s="94"/>
      <c r="K81" s="92">
        <v>6</v>
      </c>
      <c r="L81" s="93"/>
      <c r="M81" s="94">
        <v>5</v>
      </c>
    </row>
    <row r="82" spans="1:13" ht="18" customHeight="1" x14ac:dyDescent="0.35">
      <c r="A82" s="91" t="s">
        <v>104</v>
      </c>
      <c r="B82" s="92"/>
      <c r="C82" s="93">
        <v>471</v>
      </c>
      <c r="D82" s="93">
        <v>10</v>
      </c>
      <c r="E82" s="92">
        <v>5</v>
      </c>
      <c r="F82" s="93">
        <v>518</v>
      </c>
      <c r="G82" s="94"/>
      <c r="H82" s="92"/>
      <c r="I82" s="93"/>
      <c r="J82" s="94"/>
      <c r="K82" s="92">
        <v>8</v>
      </c>
      <c r="L82" s="93"/>
      <c r="M82" s="94">
        <v>1</v>
      </c>
    </row>
    <row r="83" spans="1:13" ht="18" customHeight="1" x14ac:dyDescent="0.35">
      <c r="A83" s="91" t="s">
        <v>105</v>
      </c>
      <c r="B83" s="92"/>
      <c r="C83" s="93">
        <v>477</v>
      </c>
      <c r="D83" s="93">
        <v>12</v>
      </c>
      <c r="E83" s="92">
        <v>1</v>
      </c>
      <c r="F83" s="93">
        <v>486</v>
      </c>
      <c r="G83" s="94"/>
      <c r="H83" s="92"/>
      <c r="I83" s="93"/>
      <c r="J83" s="94"/>
      <c r="K83" s="92">
        <v>2</v>
      </c>
      <c r="L83" s="93"/>
      <c r="M83" s="94">
        <v>3</v>
      </c>
    </row>
    <row r="84" spans="1:13" ht="18" customHeight="1" x14ac:dyDescent="0.35">
      <c r="A84" s="91" t="s">
        <v>106</v>
      </c>
      <c r="B84" s="92"/>
      <c r="C84" s="93">
        <v>481</v>
      </c>
      <c r="D84" s="93">
        <v>19</v>
      </c>
      <c r="E84" s="92">
        <v>7</v>
      </c>
      <c r="F84" s="93">
        <v>699</v>
      </c>
      <c r="G84" s="94"/>
      <c r="H84" s="92"/>
      <c r="I84" s="93"/>
      <c r="J84" s="94"/>
      <c r="K84" s="92">
        <v>4</v>
      </c>
      <c r="L84" s="93"/>
      <c r="M84" s="94">
        <v>3</v>
      </c>
    </row>
    <row r="85" spans="1:13" ht="18" customHeight="1" thickBot="1" x14ac:dyDescent="0.4">
      <c r="A85" s="97" t="s">
        <v>107</v>
      </c>
      <c r="B85" s="98"/>
      <c r="C85" s="99">
        <v>489</v>
      </c>
      <c r="D85" s="99">
        <v>22</v>
      </c>
      <c r="E85" s="98">
        <v>1</v>
      </c>
      <c r="F85" s="99">
        <v>620</v>
      </c>
      <c r="G85" s="100"/>
      <c r="H85" s="98"/>
      <c r="I85" s="99"/>
      <c r="J85" s="100"/>
      <c r="K85" s="98">
        <v>2</v>
      </c>
      <c r="L85" s="99"/>
      <c r="M85" s="100">
        <v>5</v>
      </c>
    </row>
    <row r="86" spans="1:13" ht="18" customHeight="1" thickBot="1" x14ac:dyDescent="0.4">
      <c r="A86" s="101" t="s">
        <v>47</v>
      </c>
      <c r="B86" s="102">
        <f t="shared" ref="B86:M86" si="1">SUM(B50:B85)</f>
        <v>0</v>
      </c>
      <c r="C86" s="103">
        <f t="shared" si="1"/>
        <v>10180</v>
      </c>
      <c r="D86" s="103">
        <f t="shared" si="1"/>
        <v>267</v>
      </c>
      <c r="E86" s="102">
        <f t="shared" si="1"/>
        <v>113</v>
      </c>
      <c r="F86" s="103">
        <f t="shared" si="1"/>
        <v>20181</v>
      </c>
      <c r="G86" s="104">
        <f t="shared" si="1"/>
        <v>0</v>
      </c>
      <c r="H86" s="102">
        <f t="shared" si="1"/>
        <v>0</v>
      </c>
      <c r="I86" s="103">
        <f t="shared" si="1"/>
        <v>0</v>
      </c>
      <c r="J86" s="104">
        <f t="shared" si="1"/>
        <v>0</v>
      </c>
      <c r="K86" s="102">
        <f t="shared" si="1"/>
        <v>182</v>
      </c>
      <c r="L86" s="103">
        <f t="shared" si="1"/>
        <v>0</v>
      </c>
      <c r="M86" s="104">
        <f t="shared" si="1"/>
        <v>182</v>
      </c>
    </row>
    <row r="87" spans="1:13" ht="17.25" customHeight="1" x14ac:dyDescent="0.35">
      <c r="A87" s="105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</row>
    <row r="88" spans="1:13" ht="17.25" customHeight="1" x14ac:dyDescent="0.35">
      <c r="A88" s="105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</row>
    <row r="89" spans="1:13" ht="17.25" customHeight="1" x14ac:dyDescent="0.35">
      <c r="A89" s="105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</row>
    <row r="90" spans="1:13" ht="17.25" customHeight="1" x14ac:dyDescent="0.35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</row>
    <row r="91" spans="1:13" ht="15" customHeight="1" x14ac:dyDescent="0.35">
      <c r="A91" s="575" t="s">
        <v>66</v>
      </c>
      <c r="B91" s="575"/>
      <c r="C91" s="575"/>
      <c r="D91" s="575"/>
      <c r="E91" s="575"/>
      <c r="F91" s="575"/>
      <c r="G91" s="575"/>
      <c r="H91" s="575"/>
      <c r="I91" s="575"/>
      <c r="J91" s="575"/>
      <c r="K91" s="575"/>
      <c r="L91" s="575"/>
      <c r="M91" s="575"/>
    </row>
    <row r="92" spans="1:13" s="108" customFormat="1" ht="15" customHeight="1" thickBot="1" x14ac:dyDescent="0.4">
      <c r="A92" s="576" t="s">
        <v>50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</row>
    <row r="93" spans="1:13" ht="15" customHeight="1" x14ac:dyDescent="0.35">
      <c r="A93" s="588" t="s">
        <v>67</v>
      </c>
      <c r="B93" s="577" t="s">
        <v>68</v>
      </c>
      <c r="C93" s="579"/>
      <c r="D93" s="579"/>
      <c r="E93" s="584" t="s">
        <v>69</v>
      </c>
      <c r="F93" s="582"/>
      <c r="G93" s="583"/>
      <c r="H93" s="584" t="s">
        <v>70</v>
      </c>
      <c r="I93" s="582"/>
      <c r="J93" s="583"/>
      <c r="K93" s="584" t="s">
        <v>71</v>
      </c>
      <c r="L93" s="582"/>
      <c r="M93" s="583"/>
    </row>
    <row r="94" spans="1:13" ht="15" thickBot="1" x14ac:dyDescent="0.4">
      <c r="A94" s="589"/>
      <c r="B94" s="82" t="s">
        <v>8</v>
      </c>
      <c r="C94" s="83" t="s">
        <v>9</v>
      </c>
      <c r="D94" s="83" t="s">
        <v>10</v>
      </c>
      <c r="E94" s="82" t="s">
        <v>8</v>
      </c>
      <c r="F94" s="83" t="s">
        <v>9</v>
      </c>
      <c r="G94" s="85" t="s">
        <v>10</v>
      </c>
      <c r="H94" s="82" t="s">
        <v>8</v>
      </c>
      <c r="I94" s="83" t="s">
        <v>9</v>
      </c>
      <c r="J94" s="85" t="s">
        <v>10</v>
      </c>
      <c r="K94" s="82" t="s">
        <v>8</v>
      </c>
      <c r="L94" s="83" t="s">
        <v>9</v>
      </c>
      <c r="M94" s="85" t="s">
        <v>10</v>
      </c>
    </row>
    <row r="95" spans="1:13" ht="18" customHeight="1" x14ac:dyDescent="0.35">
      <c r="A95" s="86" t="s">
        <v>72</v>
      </c>
      <c r="B95" s="109"/>
      <c r="C95" s="110">
        <f t="shared" ref="C95:F110" si="2">(C5+C50)/2</f>
        <v>190</v>
      </c>
      <c r="D95" s="110">
        <f t="shared" si="2"/>
        <v>8.5</v>
      </c>
      <c r="E95" s="110">
        <f t="shared" si="2"/>
        <v>6</v>
      </c>
      <c r="F95" s="110">
        <f t="shared" si="2"/>
        <v>720</v>
      </c>
      <c r="G95" s="111"/>
      <c r="H95" s="109"/>
      <c r="I95" s="110"/>
      <c r="J95" s="111"/>
      <c r="K95" s="110">
        <f t="shared" ref="K95:K130" si="3">(K5+K50)/2</f>
        <v>5.5</v>
      </c>
      <c r="L95" s="110"/>
      <c r="M95" s="110">
        <f t="shared" ref="M95:M130" si="4">(M5+M50)/2</f>
        <v>2.5</v>
      </c>
    </row>
    <row r="96" spans="1:13" ht="18" customHeight="1" x14ac:dyDescent="0.35">
      <c r="A96" s="91" t="s">
        <v>73</v>
      </c>
      <c r="B96" s="112"/>
      <c r="C96" s="110">
        <f t="shared" si="2"/>
        <v>196.5</v>
      </c>
      <c r="D96" s="110">
        <f t="shared" si="2"/>
        <v>5</v>
      </c>
      <c r="E96" s="110">
        <f t="shared" si="2"/>
        <v>5</v>
      </c>
      <c r="F96" s="110">
        <f t="shared" si="2"/>
        <v>552.5</v>
      </c>
      <c r="G96" s="113"/>
      <c r="H96" s="112"/>
      <c r="I96" s="114"/>
      <c r="J96" s="113"/>
      <c r="K96" s="110">
        <f t="shared" si="3"/>
        <v>8.5</v>
      </c>
      <c r="L96" s="114"/>
      <c r="M96" s="110">
        <f t="shared" si="4"/>
        <v>4</v>
      </c>
    </row>
    <row r="97" spans="1:13" ht="18" customHeight="1" x14ac:dyDescent="0.35">
      <c r="A97" s="91" t="s">
        <v>74</v>
      </c>
      <c r="B97" s="112"/>
      <c r="C97" s="110">
        <f t="shared" si="2"/>
        <v>217</v>
      </c>
      <c r="D97" s="110">
        <f t="shared" si="2"/>
        <v>8.5</v>
      </c>
      <c r="E97" s="110">
        <f t="shared" si="2"/>
        <v>5</v>
      </c>
      <c r="F97" s="110">
        <f t="shared" si="2"/>
        <v>625</v>
      </c>
      <c r="G97" s="113"/>
      <c r="H97" s="112"/>
      <c r="I97" s="114"/>
      <c r="J97" s="113"/>
      <c r="K97" s="110">
        <f t="shared" si="3"/>
        <v>4.5</v>
      </c>
      <c r="L97" s="114"/>
      <c r="M97" s="110">
        <f t="shared" si="4"/>
        <v>5</v>
      </c>
    </row>
    <row r="98" spans="1:13" ht="18" customHeight="1" x14ac:dyDescent="0.35">
      <c r="A98" s="91" t="s">
        <v>75</v>
      </c>
      <c r="B98" s="112"/>
      <c r="C98" s="110">
        <f t="shared" si="2"/>
        <v>337</v>
      </c>
      <c r="D98" s="110">
        <f t="shared" si="2"/>
        <v>8.5</v>
      </c>
      <c r="E98" s="110">
        <f t="shared" si="2"/>
        <v>3</v>
      </c>
      <c r="F98" s="110">
        <f t="shared" si="2"/>
        <v>551</v>
      </c>
      <c r="G98" s="113"/>
      <c r="H98" s="112"/>
      <c r="I98" s="114"/>
      <c r="J98" s="113"/>
      <c r="K98" s="110">
        <f t="shared" si="3"/>
        <v>3.5</v>
      </c>
      <c r="L98" s="114"/>
      <c r="M98" s="110">
        <f t="shared" si="4"/>
        <v>4</v>
      </c>
    </row>
    <row r="99" spans="1:13" ht="18" customHeight="1" x14ac:dyDescent="0.35">
      <c r="A99" s="91" t="s">
        <v>76</v>
      </c>
      <c r="B99" s="112"/>
      <c r="C99" s="110">
        <f t="shared" si="2"/>
        <v>291</v>
      </c>
      <c r="D99" s="110">
        <f t="shared" si="2"/>
        <v>5.5</v>
      </c>
      <c r="E99" s="110">
        <f t="shared" si="2"/>
        <v>5.5</v>
      </c>
      <c r="F99" s="110">
        <f t="shared" si="2"/>
        <v>731.5</v>
      </c>
      <c r="G99" s="113"/>
      <c r="H99" s="112"/>
      <c r="I99" s="114"/>
      <c r="J99" s="113"/>
      <c r="K99" s="110">
        <f t="shared" si="3"/>
        <v>4.5</v>
      </c>
      <c r="L99" s="114"/>
      <c r="M99" s="110">
        <f t="shared" si="4"/>
        <v>3.5</v>
      </c>
    </row>
    <row r="100" spans="1:13" ht="18" customHeight="1" x14ac:dyDescent="0.35">
      <c r="A100" s="91" t="s">
        <v>77</v>
      </c>
      <c r="B100" s="112"/>
      <c r="C100" s="110">
        <f t="shared" si="2"/>
        <v>260.5</v>
      </c>
      <c r="D100" s="110">
        <f t="shared" si="2"/>
        <v>8.5</v>
      </c>
      <c r="E100" s="110">
        <f t="shared" si="2"/>
        <v>2</v>
      </c>
      <c r="F100" s="110">
        <f t="shared" si="2"/>
        <v>392</v>
      </c>
      <c r="G100" s="113"/>
      <c r="H100" s="112"/>
      <c r="I100" s="114"/>
      <c r="J100" s="113"/>
      <c r="K100" s="110">
        <f t="shared" si="3"/>
        <v>4</v>
      </c>
      <c r="L100" s="114"/>
      <c r="M100" s="110">
        <f t="shared" si="4"/>
        <v>3</v>
      </c>
    </row>
    <row r="101" spans="1:13" ht="18" customHeight="1" x14ac:dyDescent="0.35">
      <c r="A101" s="91" t="s">
        <v>78</v>
      </c>
      <c r="B101" s="112"/>
      <c r="C101" s="110">
        <f t="shared" si="2"/>
        <v>250</v>
      </c>
      <c r="D101" s="110">
        <f t="shared" si="2"/>
        <v>4</v>
      </c>
      <c r="E101" s="110">
        <f t="shared" si="2"/>
        <v>4</v>
      </c>
      <c r="F101" s="110">
        <f t="shared" si="2"/>
        <v>330</v>
      </c>
      <c r="G101" s="113"/>
      <c r="H101" s="112"/>
      <c r="I101" s="114"/>
      <c r="J101" s="113"/>
      <c r="K101" s="110">
        <f t="shared" si="3"/>
        <v>3.5</v>
      </c>
      <c r="L101" s="114"/>
      <c r="M101" s="110">
        <f t="shared" si="4"/>
        <v>4.5</v>
      </c>
    </row>
    <row r="102" spans="1:13" ht="18" customHeight="1" x14ac:dyDescent="0.35">
      <c r="A102" s="91" t="s">
        <v>79</v>
      </c>
      <c r="B102" s="112"/>
      <c r="C102" s="110">
        <f t="shared" si="2"/>
        <v>241</v>
      </c>
      <c r="D102" s="110">
        <f t="shared" si="2"/>
        <v>5.5</v>
      </c>
      <c r="E102" s="110">
        <f t="shared" si="2"/>
        <v>2</v>
      </c>
      <c r="F102" s="110">
        <f t="shared" si="2"/>
        <v>727.5</v>
      </c>
      <c r="G102" s="113"/>
      <c r="H102" s="112"/>
      <c r="I102" s="114"/>
      <c r="J102" s="113"/>
      <c r="K102" s="110">
        <f t="shared" si="3"/>
        <v>5.5</v>
      </c>
      <c r="L102" s="114"/>
      <c r="M102" s="110">
        <f t="shared" si="4"/>
        <v>4</v>
      </c>
    </row>
    <row r="103" spans="1:13" ht="18" customHeight="1" x14ac:dyDescent="0.35">
      <c r="A103" s="91" t="s">
        <v>80</v>
      </c>
      <c r="B103" s="112"/>
      <c r="C103" s="110">
        <f t="shared" si="2"/>
        <v>224</v>
      </c>
      <c r="D103" s="110">
        <f t="shared" si="2"/>
        <v>4.5</v>
      </c>
      <c r="E103" s="110">
        <f t="shared" si="2"/>
        <v>2</v>
      </c>
      <c r="F103" s="110">
        <f t="shared" si="2"/>
        <v>677</v>
      </c>
      <c r="G103" s="113"/>
      <c r="H103" s="112"/>
      <c r="I103" s="114"/>
      <c r="J103" s="113"/>
      <c r="K103" s="110">
        <f t="shared" si="3"/>
        <v>5.5</v>
      </c>
      <c r="L103" s="114"/>
      <c r="M103" s="110">
        <f t="shared" si="4"/>
        <v>2</v>
      </c>
    </row>
    <row r="104" spans="1:13" ht="18" customHeight="1" x14ac:dyDescent="0.35">
      <c r="A104" s="91" t="s">
        <v>81</v>
      </c>
      <c r="B104" s="112"/>
      <c r="C104" s="110">
        <f t="shared" si="2"/>
        <v>200</v>
      </c>
      <c r="D104" s="110">
        <f t="shared" si="2"/>
        <v>5.5</v>
      </c>
      <c r="E104" s="110">
        <f t="shared" si="2"/>
        <v>5.5</v>
      </c>
      <c r="F104" s="110">
        <f t="shared" si="2"/>
        <v>634</v>
      </c>
      <c r="G104" s="113"/>
      <c r="H104" s="112"/>
      <c r="I104" s="114"/>
      <c r="J104" s="113"/>
      <c r="K104" s="110">
        <f t="shared" si="3"/>
        <v>3</v>
      </c>
      <c r="L104" s="114"/>
      <c r="M104" s="110">
        <f t="shared" si="4"/>
        <v>4</v>
      </c>
    </row>
    <row r="105" spans="1:13" ht="18" customHeight="1" x14ac:dyDescent="0.35">
      <c r="A105" s="91" t="s">
        <v>82</v>
      </c>
      <c r="B105" s="112"/>
      <c r="C105" s="110">
        <f t="shared" si="2"/>
        <v>168.5</v>
      </c>
      <c r="D105" s="110">
        <f t="shared" si="2"/>
        <v>6</v>
      </c>
      <c r="E105" s="110">
        <f t="shared" si="2"/>
        <v>1.5</v>
      </c>
      <c r="F105" s="110">
        <f t="shared" si="2"/>
        <v>762.5</v>
      </c>
      <c r="G105" s="113"/>
      <c r="H105" s="112"/>
      <c r="I105" s="114"/>
      <c r="J105" s="113"/>
      <c r="K105" s="110">
        <f t="shared" si="3"/>
        <v>3.5</v>
      </c>
      <c r="L105" s="114"/>
      <c r="M105" s="110">
        <f t="shared" si="4"/>
        <v>8.5</v>
      </c>
    </row>
    <row r="106" spans="1:13" ht="18" customHeight="1" x14ac:dyDescent="0.35">
      <c r="A106" s="91" t="s">
        <v>83</v>
      </c>
      <c r="B106" s="112"/>
      <c r="C106" s="110">
        <f t="shared" si="2"/>
        <v>144</v>
      </c>
      <c r="D106" s="110">
        <f t="shared" si="2"/>
        <v>5.5</v>
      </c>
      <c r="E106" s="110">
        <f t="shared" si="2"/>
        <v>2.5</v>
      </c>
      <c r="F106" s="110">
        <f t="shared" si="2"/>
        <v>745</v>
      </c>
      <c r="G106" s="113"/>
      <c r="H106" s="112"/>
      <c r="I106" s="114"/>
      <c r="J106" s="113"/>
      <c r="K106" s="110">
        <f t="shared" si="3"/>
        <v>3.5</v>
      </c>
      <c r="L106" s="114"/>
      <c r="M106" s="110">
        <f t="shared" si="4"/>
        <v>4</v>
      </c>
    </row>
    <row r="107" spans="1:13" ht="18" customHeight="1" x14ac:dyDescent="0.35">
      <c r="A107" s="91" t="s">
        <v>84</v>
      </c>
      <c r="B107" s="112"/>
      <c r="C107" s="110">
        <f t="shared" si="2"/>
        <v>211</v>
      </c>
      <c r="D107" s="110">
        <f t="shared" si="2"/>
        <v>5.5</v>
      </c>
      <c r="E107" s="110">
        <f t="shared" si="2"/>
        <v>6</v>
      </c>
      <c r="F107" s="110">
        <f t="shared" si="2"/>
        <v>631</v>
      </c>
      <c r="G107" s="113"/>
      <c r="H107" s="112"/>
      <c r="I107" s="114"/>
      <c r="J107" s="113"/>
      <c r="K107" s="110">
        <f t="shared" si="3"/>
        <v>7</v>
      </c>
      <c r="L107" s="114"/>
      <c r="M107" s="110">
        <f t="shared" si="4"/>
        <v>12</v>
      </c>
    </row>
    <row r="108" spans="1:13" ht="18" customHeight="1" x14ac:dyDescent="0.35">
      <c r="A108" s="91" t="s">
        <v>85</v>
      </c>
      <c r="B108" s="112"/>
      <c r="C108" s="110">
        <f t="shared" si="2"/>
        <v>222.5</v>
      </c>
      <c r="D108" s="110">
        <f t="shared" si="2"/>
        <v>5</v>
      </c>
      <c r="E108" s="110">
        <f t="shared" si="2"/>
        <v>3.5</v>
      </c>
      <c r="F108" s="110">
        <f t="shared" si="2"/>
        <v>540</v>
      </c>
      <c r="G108" s="113"/>
      <c r="H108" s="112"/>
      <c r="I108" s="114"/>
      <c r="J108" s="113"/>
      <c r="K108" s="110">
        <f t="shared" si="3"/>
        <v>3.5</v>
      </c>
      <c r="L108" s="114"/>
      <c r="M108" s="110">
        <f t="shared" si="4"/>
        <v>5</v>
      </c>
    </row>
    <row r="109" spans="1:13" ht="18" customHeight="1" x14ac:dyDescent="0.35">
      <c r="A109" s="91" t="s">
        <v>86</v>
      </c>
      <c r="B109" s="112"/>
      <c r="C109" s="110">
        <f t="shared" si="2"/>
        <v>192.5</v>
      </c>
      <c r="D109" s="110">
        <f t="shared" si="2"/>
        <v>5</v>
      </c>
      <c r="E109" s="110">
        <f t="shared" si="2"/>
        <v>1</v>
      </c>
      <c r="F109" s="110">
        <f t="shared" si="2"/>
        <v>497.5</v>
      </c>
      <c r="G109" s="113"/>
      <c r="H109" s="112"/>
      <c r="I109" s="114"/>
      <c r="J109" s="113"/>
      <c r="K109" s="110">
        <f t="shared" si="3"/>
        <v>5.5</v>
      </c>
      <c r="L109" s="114"/>
      <c r="M109" s="110">
        <f t="shared" si="4"/>
        <v>3.5</v>
      </c>
    </row>
    <row r="110" spans="1:13" ht="18" customHeight="1" x14ac:dyDescent="0.35">
      <c r="A110" s="91" t="s">
        <v>87</v>
      </c>
      <c r="B110" s="112"/>
      <c r="C110" s="110">
        <f t="shared" si="2"/>
        <v>199.5</v>
      </c>
      <c r="D110" s="110">
        <f t="shared" si="2"/>
        <v>5.5</v>
      </c>
      <c r="E110" s="110">
        <f t="shared" si="2"/>
        <v>3</v>
      </c>
      <c r="F110" s="110">
        <f t="shared" si="2"/>
        <v>325</v>
      </c>
      <c r="G110" s="113"/>
      <c r="H110" s="112"/>
      <c r="I110" s="114"/>
      <c r="J110" s="113"/>
      <c r="K110" s="110">
        <f t="shared" si="3"/>
        <v>4.5</v>
      </c>
      <c r="L110" s="114"/>
      <c r="M110" s="110">
        <f t="shared" si="4"/>
        <v>8.5</v>
      </c>
    </row>
    <row r="111" spans="1:13" ht="18" customHeight="1" x14ac:dyDescent="0.35">
      <c r="A111" s="91" t="s">
        <v>88</v>
      </c>
      <c r="B111" s="112"/>
      <c r="C111" s="110">
        <f t="shared" ref="C111:F126" si="5">(C21+C66)/2</f>
        <v>223.5</v>
      </c>
      <c r="D111" s="110">
        <f t="shared" si="5"/>
        <v>7.5</v>
      </c>
      <c r="E111" s="110">
        <f t="shared" si="5"/>
        <v>1.5</v>
      </c>
      <c r="F111" s="110">
        <f t="shared" si="5"/>
        <v>400</v>
      </c>
      <c r="G111" s="113"/>
      <c r="H111" s="112"/>
      <c r="I111" s="114"/>
      <c r="J111" s="113"/>
      <c r="K111" s="110">
        <f t="shared" si="3"/>
        <v>4</v>
      </c>
      <c r="L111" s="114"/>
      <c r="M111" s="110">
        <f t="shared" si="4"/>
        <v>8.5</v>
      </c>
    </row>
    <row r="112" spans="1:13" ht="18" customHeight="1" x14ac:dyDescent="0.35">
      <c r="A112" s="91" t="s">
        <v>89</v>
      </c>
      <c r="B112" s="112"/>
      <c r="C112" s="110">
        <f t="shared" si="5"/>
        <v>196</v>
      </c>
      <c r="D112" s="110">
        <f t="shared" si="5"/>
        <v>7.5</v>
      </c>
      <c r="E112" s="110">
        <f t="shared" si="5"/>
        <v>3</v>
      </c>
      <c r="F112" s="110">
        <f t="shared" si="5"/>
        <v>336.5</v>
      </c>
      <c r="G112" s="113"/>
      <c r="H112" s="112"/>
      <c r="I112" s="114"/>
      <c r="J112" s="113"/>
      <c r="K112" s="110">
        <f t="shared" si="3"/>
        <v>4</v>
      </c>
      <c r="L112" s="114"/>
      <c r="M112" s="110">
        <f t="shared" si="4"/>
        <v>6</v>
      </c>
    </row>
    <row r="113" spans="1:13" ht="18" customHeight="1" x14ac:dyDescent="0.35">
      <c r="A113" s="96" t="s">
        <v>90</v>
      </c>
      <c r="B113" s="112"/>
      <c r="C113" s="110">
        <f t="shared" si="5"/>
        <v>243.5</v>
      </c>
      <c r="D113" s="110">
        <f t="shared" si="5"/>
        <v>4.5</v>
      </c>
      <c r="E113" s="110">
        <f t="shared" si="5"/>
        <v>3</v>
      </c>
      <c r="F113" s="110">
        <f t="shared" si="5"/>
        <v>241</v>
      </c>
      <c r="G113" s="113"/>
      <c r="H113" s="112"/>
      <c r="I113" s="114"/>
      <c r="J113" s="113"/>
      <c r="K113" s="110">
        <f t="shared" si="3"/>
        <v>2</v>
      </c>
      <c r="L113" s="114"/>
      <c r="M113" s="110">
        <f t="shared" si="4"/>
        <v>5.5</v>
      </c>
    </row>
    <row r="114" spans="1:13" ht="18" customHeight="1" x14ac:dyDescent="0.35">
      <c r="A114" s="96" t="s">
        <v>91</v>
      </c>
      <c r="B114" s="112"/>
      <c r="C114" s="110">
        <f t="shared" si="5"/>
        <v>188</v>
      </c>
      <c r="D114" s="110">
        <f t="shared" si="5"/>
        <v>6.5</v>
      </c>
      <c r="E114" s="110">
        <f t="shared" si="5"/>
        <v>4</v>
      </c>
      <c r="F114" s="110">
        <f t="shared" si="5"/>
        <v>335</v>
      </c>
      <c r="G114" s="113"/>
      <c r="H114" s="112"/>
      <c r="I114" s="114"/>
      <c r="J114" s="113"/>
      <c r="K114" s="110">
        <f t="shared" si="3"/>
        <v>4.5</v>
      </c>
      <c r="L114" s="114"/>
      <c r="M114" s="110">
        <f t="shared" si="4"/>
        <v>5.5</v>
      </c>
    </row>
    <row r="115" spans="1:13" ht="18" customHeight="1" x14ac:dyDescent="0.35">
      <c r="A115" s="91" t="s">
        <v>92</v>
      </c>
      <c r="B115" s="112"/>
      <c r="C115" s="110">
        <f t="shared" si="5"/>
        <v>187.5</v>
      </c>
      <c r="D115" s="110">
        <f t="shared" si="5"/>
        <v>8</v>
      </c>
      <c r="E115" s="110">
        <f t="shared" si="5"/>
        <v>2.5</v>
      </c>
      <c r="F115" s="110">
        <f t="shared" si="5"/>
        <v>370</v>
      </c>
      <c r="G115" s="113"/>
      <c r="H115" s="112"/>
      <c r="I115" s="114"/>
      <c r="J115" s="113"/>
      <c r="K115" s="110">
        <f t="shared" si="3"/>
        <v>6</v>
      </c>
      <c r="L115" s="114"/>
      <c r="M115" s="110">
        <f t="shared" si="4"/>
        <v>7.5</v>
      </c>
    </row>
    <row r="116" spans="1:13" ht="18" customHeight="1" x14ac:dyDescent="0.35">
      <c r="A116" s="91" t="s">
        <v>93</v>
      </c>
      <c r="B116" s="112"/>
      <c r="C116" s="110">
        <f t="shared" si="5"/>
        <v>217.5</v>
      </c>
      <c r="D116" s="110">
        <f t="shared" si="5"/>
        <v>3.5</v>
      </c>
      <c r="E116" s="110">
        <f t="shared" si="5"/>
        <v>2.5</v>
      </c>
      <c r="F116" s="110">
        <f t="shared" si="5"/>
        <v>476</v>
      </c>
      <c r="G116" s="113"/>
      <c r="H116" s="112"/>
      <c r="I116" s="114"/>
      <c r="J116" s="113"/>
      <c r="K116" s="110">
        <f t="shared" si="3"/>
        <v>3</v>
      </c>
      <c r="L116" s="114"/>
      <c r="M116" s="110">
        <f t="shared" si="4"/>
        <v>2.5</v>
      </c>
    </row>
    <row r="117" spans="1:13" ht="18" customHeight="1" x14ac:dyDescent="0.35">
      <c r="A117" s="91" t="s">
        <v>94</v>
      </c>
      <c r="B117" s="112"/>
      <c r="C117" s="110">
        <f t="shared" si="5"/>
        <v>251.5</v>
      </c>
      <c r="D117" s="110">
        <f t="shared" si="5"/>
        <v>3</v>
      </c>
      <c r="E117" s="110">
        <f t="shared" si="5"/>
        <v>1.5</v>
      </c>
      <c r="F117" s="110">
        <f t="shared" si="5"/>
        <v>342.5</v>
      </c>
      <c r="G117" s="113"/>
      <c r="H117" s="112"/>
      <c r="I117" s="114"/>
      <c r="J117" s="113"/>
      <c r="K117" s="110">
        <f t="shared" si="3"/>
        <v>1.5</v>
      </c>
      <c r="L117" s="114"/>
      <c r="M117" s="110">
        <f t="shared" si="4"/>
        <v>2.5</v>
      </c>
    </row>
    <row r="118" spans="1:13" ht="18" customHeight="1" x14ac:dyDescent="0.35">
      <c r="A118" s="91" t="s">
        <v>95</v>
      </c>
      <c r="B118" s="112"/>
      <c r="C118" s="110">
        <f t="shared" si="5"/>
        <v>261</v>
      </c>
      <c r="D118" s="110">
        <f t="shared" si="5"/>
        <v>6</v>
      </c>
      <c r="E118" s="110">
        <f t="shared" si="5"/>
        <v>2.5</v>
      </c>
      <c r="F118" s="110">
        <f t="shared" si="5"/>
        <v>453</v>
      </c>
      <c r="G118" s="113"/>
      <c r="H118" s="112"/>
      <c r="I118" s="114"/>
      <c r="J118" s="113"/>
      <c r="K118" s="110">
        <f t="shared" si="3"/>
        <v>4.5</v>
      </c>
      <c r="L118" s="114"/>
      <c r="M118" s="110">
        <f t="shared" si="4"/>
        <v>3.5</v>
      </c>
    </row>
    <row r="119" spans="1:13" ht="18" customHeight="1" x14ac:dyDescent="0.35">
      <c r="A119" s="91" t="s">
        <v>96</v>
      </c>
      <c r="B119" s="112"/>
      <c r="C119" s="110">
        <f t="shared" si="5"/>
        <v>379.5</v>
      </c>
      <c r="D119" s="110">
        <f t="shared" si="5"/>
        <v>2.5</v>
      </c>
      <c r="E119" s="110">
        <f t="shared" si="5"/>
        <v>2.5</v>
      </c>
      <c r="F119" s="110">
        <f t="shared" si="5"/>
        <v>395</v>
      </c>
      <c r="G119" s="113"/>
      <c r="H119" s="112"/>
      <c r="I119" s="114"/>
      <c r="J119" s="113"/>
      <c r="K119" s="110">
        <f t="shared" si="3"/>
        <v>4</v>
      </c>
      <c r="L119" s="114"/>
      <c r="M119" s="110">
        <f t="shared" si="4"/>
        <v>3</v>
      </c>
    </row>
    <row r="120" spans="1:13" ht="18" customHeight="1" x14ac:dyDescent="0.35">
      <c r="A120" s="91" t="s">
        <v>97</v>
      </c>
      <c r="B120" s="112"/>
      <c r="C120" s="110">
        <f t="shared" si="5"/>
        <v>372.5</v>
      </c>
      <c r="D120" s="110">
        <f t="shared" si="5"/>
        <v>6.5</v>
      </c>
      <c r="E120" s="110">
        <f t="shared" si="5"/>
        <v>1.5</v>
      </c>
      <c r="F120" s="110">
        <f t="shared" si="5"/>
        <v>397</v>
      </c>
      <c r="G120" s="113"/>
      <c r="H120" s="112"/>
      <c r="I120" s="114"/>
      <c r="J120" s="113"/>
      <c r="K120" s="110">
        <f t="shared" si="3"/>
        <v>3</v>
      </c>
      <c r="L120" s="114"/>
      <c r="M120" s="110">
        <f t="shared" si="4"/>
        <v>2.5</v>
      </c>
    </row>
    <row r="121" spans="1:13" ht="18" customHeight="1" x14ac:dyDescent="0.35">
      <c r="A121" s="91" t="s">
        <v>98</v>
      </c>
      <c r="B121" s="112"/>
      <c r="C121" s="110">
        <f t="shared" si="5"/>
        <v>412</v>
      </c>
      <c r="D121" s="110">
        <f t="shared" si="5"/>
        <v>6.5</v>
      </c>
      <c r="E121" s="110">
        <f t="shared" si="5"/>
        <v>4</v>
      </c>
      <c r="F121" s="110">
        <f t="shared" si="5"/>
        <v>290.5</v>
      </c>
      <c r="G121" s="113"/>
      <c r="H121" s="112"/>
      <c r="I121" s="114"/>
      <c r="J121" s="113"/>
      <c r="K121" s="110">
        <f t="shared" si="3"/>
        <v>3</v>
      </c>
      <c r="L121" s="114"/>
      <c r="M121" s="110">
        <f t="shared" si="4"/>
        <v>3.5</v>
      </c>
    </row>
    <row r="122" spans="1:13" ht="18" customHeight="1" x14ac:dyDescent="0.35">
      <c r="A122" s="91" t="s">
        <v>99</v>
      </c>
      <c r="B122" s="112"/>
      <c r="C122" s="110">
        <f t="shared" si="5"/>
        <v>410.5</v>
      </c>
      <c r="D122" s="110">
        <f t="shared" si="5"/>
        <v>6.5</v>
      </c>
      <c r="E122" s="110">
        <f t="shared" si="5"/>
        <v>3.5</v>
      </c>
      <c r="F122" s="110">
        <f t="shared" si="5"/>
        <v>330</v>
      </c>
      <c r="G122" s="113"/>
      <c r="H122" s="112"/>
      <c r="I122" s="114"/>
      <c r="J122" s="113"/>
      <c r="K122" s="110">
        <f t="shared" si="3"/>
        <v>9.5</v>
      </c>
      <c r="L122" s="114"/>
      <c r="M122" s="110">
        <f t="shared" si="4"/>
        <v>4.5</v>
      </c>
    </row>
    <row r="123" spans="1:13" ht="18" customHeight="1" x14ac:dyDescent="0.35">
      <c r="A123" s="91" t="s">
        <v>100</v>
      </c>
      <c r="B123" s="112"/>
      <c r="C123" s="110">
        <f t="shared" si="5"/>
        <v>447.5</v>
      </c>
      <c r="D123" s="110">
        <f t="shared" si="5"/>
        <v>8.5</v>
      </c>
      <c r="E123" s="110">
        <f t="shared" si="5"/>
        <v>3</v>
      </c>
      <c r="F123" s="110">
        <f t="shared" si="5"/>
        <v>331.5</v>
      </c>
      <c r="G123" s="113"/>
      <c r="H123" s="112"/>
      <c r="I123" s="114"/>
      <c r="J123" s="113"/>
      <c r="K123" s="110">
        <f t="shared" si="3"/>
        <v>2.5</v>
      </c>
      <c r="L123" s="114"/>
      <c r="M123" s="110">
        <f t="shared" si="4"/>
        <v>4.5</v>
      </c>
    </row>
    <row r="124" spans="1:13" ht="18" customHeight="1" x14ac:dyDescent="0.35">
      <c r="A124" s="91" t="s">
        <v>101</v>
      </c>
      <c r="B124" s="112"/>
      <c r="C124" s="110">
        <f t="shared" si="5"/>
        <v>376</v>
      </c>
      <c r="D124" s="110">
        <f t="shared" si="5"/>
        <v>10.5</v>
      </c>
      <c r="E124" s="110">
        <f t="shared" si="5"/>
        <v>2.5</v>
      </c>
      <c r="F124" s="110">
        <f t="shared" si="5"/>
        <v>260</v>
      </c>
      <c r="G124" s="113"/>
      <c r="H124" s="112"/>
      <c r="I124" s="114"/>
      <c r="J124" s="113"/>
      <c r="K124" s="110">
        <f t="shared" si="3"/>
        <v>2.5</v>
      </c>
      <c r="L124" s="114"/>
      <c r="M124" s="110">
        <f t="shared" si="4"/>
        <v>5.5</v>
      </c>
    </row>
    <row r="125" spans="1:13" ht="18" customHeight="1" x14ac:dyDescent="0.35">
      <c r="A125" s="91" t="s">
        <v>102</v>
      </c>
      <c r="B125" s="112"/>
      <c r="C125" s="110">
        <f t="shared" si="5"/>
        <v>438.5</v>
      </c>
      <c r="D125" s="110">
        <f t="shared" si="5"/>
        <v>11.5</v>
      </c>
      <c r="E125" s="110">
        <f t="shared" si="5"/>
        <v>2</v>
      </c>
      <c r="F125" s="110">
        <f t="shared" si="5"/>
        <v>261</v>
      </c>
      <c r="G125" s="113"/>
      <c r="H125" s="112"/>
      <c r="I125" s="114"/>
      <c r="J125" s="113"/>
      <c r="K125" s="110">
        <f t="shared" si="3"/>
        <v>4</v>
      </c>
      <c r="L125" s="114"/>
      <c r="M125" s="110">
        <f t="shared" si="4"/>
        <v>5.5</v>
      </c>
    </row>
    <row r="126" spans="1:13" ht="18" customHeight="1" x14ac:dyDescent="0.35">
      <c r="A126" s="91" t="s">
        <v>103</v>
      </c>
      <c r="B126" s="112"/>
      <c r="C126" s="110">
        <f t="shared" si="5"/>
        <v>444</v>
      </c>
      <c r="D126" s="110">
        <f t="shared" si="5"/>
        <v>13</v>
      </c>
      <c r="E126" s="110">
        <f t="shared" si="5"/>
        <v>2.5</v>
      </c>
      <c r="F126" s="110">
        <f t="shared" si="5"/>
        <v>640</v>
      </c>
      <c r="G126" s="113"/>
      <c r="H126" s="112"/>
      <c r="I126" s="114"/>
      <c r="J126" s="113"/>
      <c r="K126" s="110">
        <f t="shared" si="3"/>
        <v>6</v>
      </c>
      <c r="L126" s="114"/>
      <c r="M126" s="110">
        <f t="shared" si="4"/>
        <v>4.5</v>
      </c>
    </row>
    <row r="127" spans="1:13" ht="18" customHeight="1" x14ac:dyDescent="0.35">
      <c r="A127" s="91" t="s">
        <v>104</v>
      </c>
      <c r="B127" s="112"/>
      <c r="C127" s="110">
        <f t="shared" ref="C127:F130" si="6">(C37+C82)/2</f>
        <v>464.5</v>
      </c>
      <c r="D127" s="110">
        <f t="shared" si="6"/>
        <v>14</v>
      </c>
      <c r="E127" s="110">
        <f t="shared" si="6"/>
        <v>3.5</v>
      </c>
      <c r="F127" s="110">
        <f t="shared" si="6"/>
        <v>549</v>
      </c>
      <c r="G127" s="113"/>
      <c r="H127" s="112"/>
      <c r="I127" s="114"/>
      <c r="J127" s="113"/>
      <c r="K127" s="110">
        <f t="shared" si="3"/>
        <v>7</v>
      </c>
      <c r="L127" s="114"/>
      <c r="M127" s="110">
        <f t="shared" si="4"/>
        <v>3</v>
      </c>
    </row>
    <row r="128" spans="1:13" ht="18" customHeight="1" x14ac:dyDescent="0.35">
      <c r="A128" s="91" t="s">
        <v>105</v>
      </c>
      <c r="B128" s="112"/>
      <c r="C128" s="110">
        <f t="shared" si="6"/>
        <v>470</v>
      </c>
      <c r="D128" s="110">
        <f t="shared" si="6"/>
        <v>12.5</v>
      </c>
      <c r="E128" s="110">
        <f t="shared" si="6"/>
        <v>1</v>
      </c>
      <c r="F128" s="110">
        <f t="shared" si="6"/>
        <v>468.5</v>
      </c>
      <c r="G128" s="113"/>
      <c r="H128" s="112"/>
      <c r="I128" s="114"/>
      <c r="J128" s="113"/>
      <c r="K128" s="110">
        <f t="shared" si="3"/>
        <v>3</v>
      </c>
      <c r="L128" s="114"/>
      <c r="M128" s="110">
        <f t="shared" si="4"/>
        <v>3.5</v>
      </c>
    </row>
    <row r="129" spans="1:13" ht="18" customHeight="1" x14ac:dyDescent="0.35">
      <c r="A129" s="91" t="s">
        <v>106</v>
      </c>
      <c r="B129" s="112"/>
      <c r="C129" s="110">
        <f t="shared" si="6"/>
        <v>472.5</v>
      </c>
      <c r="D129" s="110">
        <f t="shared" si="6"/>
        <v>15.5</v>
      </c>
      <c r="E129" s="110">
        <f t="shared" si="6"/>
        <v>4.5</v>
      </c>
      <c r="F129" s="110">
        <f t="shared" si="6"/>
        <v>499.5</v>
      </c>
      <c r="G129" s="113"/>
      <c r="H129" s="112"/>
      <c r="I129" s="114"/>
      <c r="J129" s="113"/>
      <c r="K129" s="110">
        <f t="shared" si="3"/>
        <v>3.5</v>
      </c>
      <c r="L129" s="114"/>
      <c r="M129" s="110">
        <f t="shared" si="4"/>
        <v>4</v>
      </c>
    </row>
    <row r="130" spans="1:13" ht="18" customHeight="1" thickBot="1" x14ac:dyDescent="0.4">
      <c r="A130" s="97" t="s">
        <v>107</v>
      </c>
      <c r="B130" s="115"/>
      <c r="C130" s="110">
        <f t="shared" si="6"/>
        <v>478</v>
      </c>
      <c r="D130" s="110">
        <f t="shared" si="6"/>
        <v>17.5</v>
      </c>
      <c r="E130" s="110">
        <f t="shared" si="6"/>
        <v>1</v>
      </c>
      <c r="F130" s="110">
        <f t="shared" si="6"/>
        <v>482.5</v>
      </c>
      <c r="G130" s="116"/>
      <c r="H130" s="115"/>
      <c r="I130" s="117"/>
      <c r="J130" s="116"/>
      <c r="K130" s="110">
        <f t="shared" si="3"/>
        <v>2</v>
      </c>
      <c r="L130" s="117"/>
      <c r="M130" s="110">
        <f t="shared" si="4"/>
        <v>5.5</v>
      </c>
    </row>
    <row r="131" spans="1:13" ht="18" customHeight="1" thickBot="1" x14ac:dyDescent="0.4">
      <c r="A131" s="101" t="s">
        <v>47</v>
      </c>
      <c r="B131" s="118">
        <f t="shared" ref="B131:M131" si="7">SUM(B95:B130)</f>
        <v>0</v>
      </c>
      <c r="C131" s="119">
        <f t="shared" si="7"/>
        <v>10479</v>
      </c>
      <c r="D131" s="119">
        <f t="shared" si="7"/>
        <v>268</v>
      </c>
      <c r="E131" s="118">
        <f t="shared" si="7"/>
        <v>109.5</v>
      </c>
      <c r="F131" s="119">
        <f t="shared" si="7"/>
        <v>17300</v>
      </c>
      <c r="G131" s="120">
        <f t="shared" si="7"/>
        <v>0</v>
      </c>
      <c r="H131" s="118">
        <f t="shared" si="7"/>
        <v>0</v>
      </c>
      <c r="I131" s="119">
        <f t="shared" si="7"/>
        <v>0</v>
      </c>
      <c r="J131" s="120">
        <f t="shared" si="7"/>
        <v>0</v>
      </c>
      <c r="K131" s="118">
        <f t="shared" si="7"/>
        <v>155</v>
      </c>
      <c r="L131" s="119">
        <f t="shared" si="7"/>
        <v>0</v>
      </c>
      <c r="M131" s="120">
        <f t="shared" si="7"/>
        <v>169</v>
      </c>
    </row>
    <row r="132" spans="1:13" ht="15.75" customHeight="1" x14ac:dyDescent="0.35">
      <c r="A132" s="105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</row>
    <row r="133" spans="1:13" ht="15.75" customHeight="1" x14ac:dyDescent="0.35">
      <c r="A133" s="105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</row>
    <row r="134" spans="1:13" ht="15.75" customHeight="1" x14ac:dyDescent="0.35">
      <c r="A134" s="105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</row>
    <row r="135" spans="1:13" ht="15" customHeight="1" x14ac:dyDescent="0.35">
      <c r="A135" s="575" t="s">
        <v>66</v>
      </c>
      <c r="B135" s="575"/>
      <c r="C135" s="575"/>
      <c r="D135" s="575"/>
      <c r="E135" s="575"/>
      <c r="F135" s="575"/>
      <c r="G135" s="575"/>
      <c r="H135" s="575"/>
      <c r="I135" s="575"/>
      <c r="J135" s="575"/>
      <c r="K135" s="575"/>
      <c r="L135" s="575"/>
      <c r="M135" s="575"/>
    </row>
    <row r="136" spans="1:13" s="108" customFormat="1" ht="15" thickBot="1" x14ac:dyDescent="0.4">
      <c r="A136" s="576" t="s">
        <v>52</v>
      </c>
      <c r="B136" s="576"/>
      <c r="C136" s="576"/>
      <c r="D136" s="576"/>
      <c r="E136" s="576"/>
      <c r="F136" s="576"/>
      <c r="G136" s="576"/>
      <c r="H136" s="576"/>
      <c r="I136" s="576"/>
      <c r="J136" s="576"/>
      <c r="K136" s="576"/>
      <c r="L136" s="576"/>
      <c r="M136" s="576"/>
    </row>
    <row r="137" spans="1:13" ht="15" customHeight="1" x14ac:dyDescent="0.35">
      <c r="A137" s="577" t="s">
        <v>67</v>
      </c>
      <c r="B137" s="577" t="s">
        <v>68</v>
      </c>
      <c r="C137" s="579"/>
      <c r="D137" s="579"/>
      <c r="E137" s="584" t="s">
        <v>69</v>
      </c>
      <c r="F137" s="582"/>
      <c r="G137" s="583"/>
      <c r="H137" s="584" t="s">
        <v>70</v>
      </c>
      <c r="I137" s="582"/>
      <c r="J137" s="583"/>
      <c r="K137" s="581" t="s">
        <v>71</v>
      </c>
      <c r="L137" s="582"/>
      <c r="M137" s="583"/>
    </row>
    <row r="138" spans="1:13" ht="15" thickBot="1" x14ac:dyDescent="0.4">
      <c r="A138" s="578"/>
      <c r="B138" s="82" t="s">
        <v>8</v>
      </c>
      <c r="C138" s="83" t="s">
        <v>9</v>
      </c>
      <c r="D138" s="83" t="s">
        <v>10</v>
      </c>
      <c r="E138" s="82" t="s">
        <v>8</v>
      </c>
      <c r="F138" s="83" t="s">
        <v>9</v>
      </c>
      <c r="G138" s="85" t="s">
        <v>10</v>
      </c>
      <c r="H138" s="82" t="s">
        <v>8</v>
      </c>
      <c r="I138" s="83" t="s">
        <v>9</v>
      </c>
      <c r="J138" s="85" t="s">
        <v>10</v>
      </c>
      <c r="K138" s="122" t="s">
        <v>8</v>
      </c>
      <c r="L138" s="83" t="s">
        <v>9</v>
      </c>
      <c r="M138" s="85" t="s">
        <v>10</v>
      </c>
    </row>
    <row r="139" spans="1:13" ht="18" customHeight="1" x14ac:dyDescent="0.35">
      <c r="A139" s="123" t="s">
        <v>72</v>
      </c>
      <c r="B139" s="109"/>
      <c r="C139" s="110">
        <v>119</v>
      </c>
      <c r="D139" s="110">
        <v>12</v>
      </c>
      <c r="E139" s="109">
        <v>1</v>
      </c>
      <c r="F139" s="110">
        <v>722</v>
      </c>
      <c r="G139" s="111"/>
      <c r="H139" s="109"/>
      <c r="I139" s="110"/>
      <c r="J139" s="111"/>
      <c r="K139" s="109">
        <v>6</v>
      </c>
      <c r="L139" s="110"/>
      <c r="M139" s="111">
        <v>2</v>
      </c>
    </row>
    <row r="140" spans="1:13" ht="18" customHeight="1" x14ac:dyDescent="0.35">
      <c r="A140" s="124" t="s">
        <v>73</v>
      </c>
      <c r="B140" s="112"/>
      <c r="C140" s="114">
        <v>131</v>
      </c>
      <c r="D140" s="114">
        <v>7</v>
      </c>
      <c r="E140" s="112">
        <v>3</v>
      </c>
      <c r="F140" s="114">
        <v>651</v>
      </c>
      <c r="G140" s="113"/>
      <c r="H140" s="112"/>
      <c r="I140" s="114"/>
      <c r="J140" s="113"/>
      <c r="K140" s="112">
        <v>5</v>
      </c>
      <c r="L140" s="114"/>
      <c r="M140" s="113">
        <v>3</v>
      </c>
    </row>
    <row r="141" spans="1:13" ht="18" customHeight="1" x14ac:dyDescent="0.35">
      <c r="A141" s="124" t="s">
        <v>74</v>
      </c>
      <c r="B141" s="112"/>
      <c r="C141" s="114">
        <v>236</v>
      </c>
      <c r="D141" s="114">
        <v>14</v>
      </c>
      <c r="E141" s="112">
        <v>2</v>
      </c>
      <c r="F141" s="114">
        <v>881</v>
      </c>
      <c r="G141" s="113"/>
      <c r="H141" s="112"/>
      <c r="I141" s="114"/>
      <c r="J141" s="113"/>
      <c r="K141" s="112">
        <v>10</v>
      </c>
      <c r="L141" s="114"/>
      <c r="M141" s="113">
        <v>2</v>
      </c>
    </row>
    <row r="142" spans="1:13" ht="18" customHeight="1" x14ac:dyDescent="0.35">
      <c r="A142" s="124" t="s">
        <v>75</v>
      </c>
      <c r="B142" s="112"/>
      <c r="C142" s="114">
        <v>223</v>
      </c>
      <c r="D142" s="114">
        <v>9</v>
      </c>
      <c r="E142" s="112">
        <v>4</v>
      </c>
      <c r="F142" s="114">
        <v>1100</v>
      </c>
      <c r="G142" s="113"/>
      <c r="H142" s="112"/>
      <c r="I142" s="114"/>
      <c r="J142" s="113"/>
      <c r="K142" s="112">
        <v>10</v>
      </c>
      <c r="L142" s="114"/>
      <c r="M142" s="113">
        <v>4</v>
      </c>
    </row>
    <row r="143" spans="1:13" ht="18" customHeight="1" x14ac:dyDescent="0.35">
      <c r="A143" s="124" t="s">
        <v>76</v>
      </c>
      <c r="B143" s="112"/>
      <c r="C143" s="114">
        <v>302</v>
      </c>
      <c r="D143" s="114">
        <v>11</v>
      </c>
      <c r="E143" s="112">
        <v>2</v>
      </c>
      <c r="F143" s="114">
        <v>910</v>
      </c>
      <c r="G143" s="113"/>
      <c r="H143" s="112"/>
      <c r="I143" s="114"/>
      <c r="J143" s="113"/>
      <c r="K143" s="112">
        <v>6</v>
      </c>
      <c r="L143" s="114"/>
      <c r="M143" s="113">
        <v>3</v>
      </c>
    </row>
    <row r="144" spans="1:13" ht="18" customHeight="1" x14ac:dyDescent="0.35">
      <c r="A144" s="124" t="s">
        <v>77</v>
      </c>
      <c r="B144" s="112"/>
      <c r="C144" s="114">
        <v>310</v>
      </c>
      <c r="D144" s="114">
        <v>14</v>
      </c>
      <c r="E144" s="112">
        <v>6</v>
      </c>
      <c r="F144" s="114">
        <v>810</v>
      </c>
      <c r="G144" s="113"/>
      <c r="H144" s="112"/>
      <c r="I144" s="114"/>
      <c r="J144" s="113"/>
      <c r="K144" s="112">
        <v>15</v>
      </c>
      <c r="L144" s="114"/>
      <c r="M144" s="113">
        <v>2</v>
      </c>
    </row>
    <row r="145" spans="1:13" ht="18" customHeight="1" x14ac:dyDescent="0.35">
      <c r="A145" s="124" t="s">
        <v>78</v>
      </c>
      <c r="B145" s="112"/>
      <c r="C145" s="114">
        <v>319</v>
      </c>
      <c r="D145" s="114">
        <v>9</v>
      </c>
      <c r="E145" s="112">
        <v>2</v>
      </c>
      <c r="F145" s="114">
        <v>750</v>
      </c>
      <c r="G145" s="113"/>
      <c r="H145" s="112"/>
      <c r="I145" s="114"/>
      <c r="J145" s="113"/>
      <c r="K145" s="112">
        <v>11</v>
      </c>
      <c r="L145" s="114"/>
      <c r="M145" s="113">
        <v>5</v>
      </c>
    </row>
    <row r="146" spans="1:13" ht="18" customHeight="1" x14ac:dyDescent="0.35">
      <c r="A146" s="124" t="s">
        <v>79</v>
      </c>
      <c r="B146" s="112"/>
      <c r="C146" s="114">
        <v>316</v>
      </c>
      <c r="D146" s="114">
        <v>13</v>
      </c>
      <c r="E146" s="112">
        <v>1</v>
      </c>
      <c r="F146" s="114">
        <v>860</v>
      </c>
      <c r="G146" s="113"/>
      <c r="H146" s="112"/>
      <c r="I146" s="114"/>
      <c r="J146" s="113"/>
      <c r="K146" s="112">
        <v>8</v>
      </c>
      <c r="L146" s="114"/>
      <c r="M146" s="113">
        <v>3</v>
      </c>
    </row>
    <row r="147" spans="1:13" ht="18" customHeight="1" x14ac:dyDescent="0.35">
      <c r="A147" s="124" t="s">
        <v>80</v>
      </c>
      <c r="B147" s="112"/>
      <c r="C147" s="114">
        <v>318</v>
      </c>
      <c r="D147" s="114">
        <v>6</v>
      </c>
      <c r="E147" s="112">
        <v>3</v>
      </c>
      <c r="F147" s="114">
        <v>812</v>
      </c>
      <c r="G147" s="113"/>
      <c r="H147" s="112"/>
      <c r="I147" s="114"/>
      <c r="J147" s="113"/>
      <c r="K147" s="112">
        <v>5</v>
      </c>
      <c r="L147" s="114"/>
      <c r="M147" s="113">
        <v>2</v>
      </c>
    </row>
    <row r="148" spans="1:13" ht="18" customHeight="1" x14ac:dyDescent="0.35">
      <c r="A148" s="124" t="s">
        <v>81</v>
      </c>
      <c r="B148" s="112"/>
      <c r="C148" s="114">
        <v>304</v>
      </c>
      <c r="D148" s="114">
        <v>5</v>
      </c>
      <c r="E148" s="112">
        <v>2</v>
      </c>
      <c r="F148" s="114">
        <v>850</v>
      </c>
      <c r="G148" s="113"/>
      <c r="H148" s="112"/>
      <c r="I148" s="114"/>
      <c r="J148" s="113"/>
      <c r="K148" s="112">
        <v>7</v>
      </c>
      <c r="L148" s="114"/>
      <c r="M148" s="113">
        <v>3</v>
      </c>
    </row>
    <row r="149" spans="1:13" ht="18" customHeight="1" x14ac:dyDescent="0.35">
      <c r="A149" s="124" t="s">
        <v>82</v>
      </c>
      <c r="B149" s="112"/>
      <c r="C149" s="114">
        <v>310</v>
      </c>
      <c r="D149" s="114">
        <v>5</v>
      </c>
      <c r="E149" s="112">
        <v>1</v>
      </c>
      <c r="F149" s="114">
        <v>740</v>
      </c>
      <c r="G149" s="113"/>
      <c r="H149" s="112"/>
      <c r="I149" s="114"/>
      <c r="J149" s="113"/>
      <c r="K149" s="112">
        <v>9</v>
      </c>
      <c r="L149" s="114"/>
      <c r="M149" s="113">
        <v>2</v>
      </c>
    </row>
    <row r="150" spans="1:13" ht="18" customHeight="1" x14ac:dyDescent="0.35">
      <c r="A150" s="124" t="s">
        <v>83</v>
      </c>
      <c r="B150" s="112"/>
      <c r="C150" s="114">
        <v>235</v>
      </c>
      <c r="D150" s="114">
        <v>6</v>
      </c>
      <c r="E150" s="112">
        <v>3</v>
      </c>
      <c r="F150" s="114">
        <v>560</v>
      </c>
      <c r="G150" s="113"/>
      <c r="H150" s="112"/>
      <c r="I150" s="114"/>
      <c r="J150" s="113"/>
      <c r="K150" s="112">
        <v>4</v>
      </c>
      <c r="L150" s="114"/>
      <c r="M150" s="113">
        <v>2</v>
      </c>
    </row>
    <row r="151" spans="1:13" ht="18" customHeight="1" x14ac:dyDescent="0.35">
      <c r="A151" s="124" t="s">
        <v>84</v>
      </c>
      <c r="B151" s="112"/>
      <c r="C151" s="114">
        <v>223</v>
      </c>
      <c r="D151" s="114">
        <v>8</v>
      </c>
      <c r="E151" s="112">
        <v>5</v>
      </c>
      <c r="F151" s="114">
        <v>794</v>
      </c>
      <c r="G151" s="113"/>
      <c r="H151" s="112"/>
      <c r="I151" s="114"/>
      <c r="J151" s="113"/>
      <c r="K151" s="112">
        <v>12</v>
      </c>
      <c r="L151" s="114"/>
      <c r="M151" s="113">
        <v>3</v>
      </c>
    </row>
    <row r="152" spans="1:13" ht="18" customHeight="1" x14ac:dyDescent="0.35">
      <c r="A152" s="124" t="s">
        <v>85</v>
      </c>
      <c r="B152" s="112"/>
      <c r="C152" s="114">
        <v>214</v>
      </c>
      <c r="D152" s="114">
        <v>8</v>
      </c>
      <c r="E152" s="112">
        <v>2</v>
      </c>
      <c r="F152" s="114">
        <v>555</v>
      </c>
      <c r="G152" s="113"/>
      <c r="H152" s="112"/>
      <c r="I152" s="114"/>
      <c r="J152" s="113"/>
      <c r="K152" s="112">
        <v>10</v>
      </c>
      <c r="L152" s="114"/>
      <c r="M152" s="113">
        <v>1</v>
      </c>
    </row>
    <row r="153" spans="1:13" ht="18" customHeight="1" x14ac:dyDescent="0.35">
      <c r="A153" s="124" t="s">
        <v>86</v>
      </c>
      <c r="B153" s="112"/>
      <c r="C153" s="114">
        <v>194</v>
      </c>
      <c r="D153" s="114">
        <v>7</v>
      </c>
      <c r="E153" s="112">
        <v>1</v>
      </c>
      <c r="F153" s="114">
        <v>496</v>
      </c>
      <c r="G153" s="113"/>
      <c r="H153" s="112"/>
      <c r="I153" s="114"/>
      <c r="J153" s="113"/>
      <c r="K153" s="112">
        <v>3</v>
      </c>
      <c r="L153" s="114"/>
      <c r="M153" s="113">
        <v>4</v>
      </c>
    </row>
    <row r="154" spans="1:13" ht="18" customHeight="1" x14ac:dyDescent="0.35">
      <c r="A154" s="124" t="s">
        <v>87</v>
      </c>
      <c r="B154" s="112"/>
      <c r="C154" s="114">
        <v>203</v>
      </c>
      <c r="D154" s="114">
        <v>8</v>
      </c>
      <c r="E154" s="112">
        <v>2</v>
      </c>
      <c r="F154" s="114">
        <v>573</v>
      </c>
      <c r="G154" s="113"/>
      <c r="H154" s="112"/>
      <c r="I154" s="114"/>
      <c r="J154" s="113"/>
      <c r="K154" s="112">
        <v>8</v>
      </c>
      <c r="L154" s="114"/>
      <c r="M154" s="113">
        <v>3</v>
      </c>
    </row>
    <row r="155" spans="1:13" ht="18" customHeight="1" x14ac:dyDescent="0.35">
      <c r="A155" s="124" t="s">
        <v>88</v>
      </c>
      <c r="B155" s="112"/>
      <c r="C155" s="114">
        <v>401</v>
      </c>
      <c r="D155" s="114">
        <v>5</v>
      </c>
      <c r="E155" s="112">
        <v>4</v>
      </c>
      <c r="F155" s="114">
        <v>466</v>
      </c>
      <c r="G155" s="113"/>
      <c r="H155" s="112"/>
      <c r="I155" s="114"/>
      <c r="J155" s="113"/>
      <c r="K155" s="112">
        <v>6</v>
      </c>
      <c r="L155" s="114"/>
      <c r="M155" s="113">
        <v>8</v>
      </c>
    </row>
    <row r="156" spans="1:13" ht="18" customHeight="1" x14ac:dyDescent="0.35">
      <c r="A156" s="124" t="s">
        <v>89</v>
      </c>
      <c r="B156" s="112"/>
      <c r="C156" s="114">
        <v>284</v>
      </c>
      <c r="D156" s="114">
        <v>6</v>
      </c>
      <c r="E156" s="112">
        <v>2</v>
      </c>
      <c r="F156" s="114">
        <v>339</v>
      </c>
      <c r="G156" s="113"/>
      <c r="H156" s="112"/>
      <c r="I156" s="114"/>
      <c r="J156" s="113"/>
      <c r="K156" s="112">
        <v>4</v>
      </c>
      <c r="L156" s="114"/>
      <c r="M156" s="113">
        <v>5</v>
      </c>
    </row>
    <row r="157" spans="1:13" ht="18" customHeight="1" x14ac:dyDescent="0.35">
      <c r="A157" s="125" t="s">
        <v>90</v>
      </c>
      <c r="B157" s="112"/>
      <c r="C157" s="114">
        <v>250</v>
      </c>
      <c r="D157" s="114">
        <v>9</v>
      </c>
      <c r="E157" s="112">
        <v>3</v>
      </c>
      <c r="F157" s="114">
        <v>684</v>
      </c>
      <c r="G157" s="113"/>
      <c r="H157" s="112"/>
      <c r="I157" s="114"/>
      <c r="J157" s="113"/>
      <c r="K157" s="112">
        <v>4</v>
      </c>
      <c r="L157" s="114"/>
      <c r="M157" s="113">
        <v>9</v>
      </c>
    </row>
    <row r="158" spans="1:13" ht="18" customHeight="1" x14ac:dyDescent="0.35">
      <c r="A158" s="125" t="s">
        <v>91</v>
      </c>
      <c r="B158" s="112"/>
      <c r="C158" s="114">
        <v>273</v>
      </c>
      <c r="D158" s="114">
        <v>7</v>
      </c>
      <c r="E158" s="112">
        <v>2</v>
      </c>
      <c r="F158" s="114">
        <v>600</v>
      </c>
      <c r="G158" s="113"/>
      <c r="H158" s="112"/>
      <c r="I158" s="114"/>
      <c r="J158" s="113"/>
      <c r="K158" s="112">
        <v>3</v>
      </c>
      <c r="L158" s="114"/>
      <c r="M158" s="113">
        <v>8</v>
      </c>
    </row>
    <row r="159" spans="1:13" ht="18" customHeight="1" x14ac:dyDescent="0.35">
      <c r="A159" s="124" t="s">
        <v>92</v>
      </c>
      <c r="B159" s="112"/>
      <c r="C159" s="114">
        <v>278</v>
      </c>
      <c r="D159" s="114">
        <v>13</v>
      </c>
      <c r="E159" s="112">
        <v>1</v>
      </c>
      <c r="F159" s="114">
        <v>410</v>
      </c>
      <c r="G159" s="113"/>
      <c r="H159" s="112"/>
      <c r="I159" s="114"/>
      <c r="J159" s="113"/>
      <c r="K159" s="112">
        <v>14</v>
      </c>
      <c r="L159" s="114"/>
      <c r="M159" s="113">
        <v>4</v>
      </c>
    </row>
    <row r="160" spans="1:13" ht="18" customHeight="1" x14ac:dyDescent="0.35">
      <c r="A160" s="124" t="s">
        <v>93</v>
      </c>
      <c r="B160" s="112"/>
      <c r="C160" s="114">
        <v>267</v>
      </c>
      <c r="D160" s="114">
        <v>9</v>
      </c>
      <c r="E160" s="112">
        <v>2</v>
      </c>
      <c r="F160" s="114">
        <v>590</v>
      </c>
      <c r="G160" s="113"/>
      <c r="H160" s="112"/>
      <c r="I160" s="114"/>
      <c r="J160" s="113"/>
      <c r="K160" s="112">
        <v>10</v>
      </c>
      <c r="L160" s="114"/>
      <c r="M160" s="113">
        <v>3</v>
      </c>
    </row>
    <row r="161" spans="1:13" ht="18" customHeight="1" x14ac:dyDescent="0.35">
      <c r="A161" s="124" t="s">
        <v>94</v>
      </c>
      <c r="B161" s="112"/>
      <c r="C161" s="114">
        <v>409</v>
      </c>
      <c r="D161" s="114">
        <v>8</v>
      </c>
      <c r="E161" s="112">
        <v>2</v>
      </c>
      <c r="F161" s="114">
        <v>626</v>
      </c>
      <c r="G161" s="113"/>
      <c r="H161" s="112"/>
      <c r="I161" s="114"/>
      <c r="J161" s="113"/>
      <c r="K161" s="112">
        <v>12</v>
      </c>
      <c r="L161" s="114"/>
      <c r="M161" s="113">
        <v>7</v>
      </c>
    </row>
    <row r="162" spans="1:13" ht="18" customHeight="1" x14ac:dyDescent="0.35">
      <c r="A162" s="124" t="s">
        <v>95</v>
      </c>
      <c r="B162" s="112"/>
      <c r="C162" s="114">
        <v>401</v>
      </c>
      <c r="D162" s="114">
        <v>7</v>
      </c>
      <c r="E162" s="112">
        <v>1</v>
      </c>
      <c r="F162" s="114">
        <v>720</v>
      </c>
      <c r="G162" s="113"/>
      <c r="H162" s="112"/>
      <c r="I162" s="114"/>
      <c r="J162" s="113"/>
      <c r="K162" s="112">
        <v>3</v>
      </c>
      <c r="L162" s="114"/>
      <c r="M162" s="113">
        <v>8</v>
      </c>
    </row>
    <row r="163" spans="1:13" ht="18" customHeight="1" x14ac:dyDescent="0.35">
      <c r="A163" s="124" t="s">
        <v>96</v>
      </c>
      <c r="B163" s="112"/>
      <c r="C163" s="114">
        <v>438</v>
      </c>
      <c r="D163" s="114">
        <v>6</v>
      </c>
      <c r="E163" s="112">
        <v>3</v>
      </c>
      <c r="F163" s="114">
        <v>489</v>
      </c>
      <c r="G163" s="113"/>
      <c r="H163" s="112"/>
      <c r="I163" s="114"/>
      <c r="J163" s="113"/>
      <c r="K163" s="112">
        <v>7</v>
      </c>
      <c r="L163" s="114"/>
      <c r="M163" s="113">
        <v>3</v>
      </c>
    </row>
    <row r="164" spans="1:13" ht="18" customHeight="1" x14ac:dyDescent="0.35">
      <c r="A164" s="124" t="s">
        <v>97</v>
      </c>
      <c r="B164" s="112"/>
      <c r="C164" s="114">
        <v>467</v>
      </c>
      <c r="D164" s="114">
        <v>4</v>
      </c>
      <c r="E164" s="112">
        <v>3</v>
      </c>
      <c r="F164" s="114">
        <v>628</v>
      </c>
      <c r="G164" s="113"/>
      <c r="H164" s="112"/>
      <c r="I164" s="114"/>
      <c r="J164" s="113"/>
      <c r="K164" s="112">
        <v>7</v>
      </c>
      <c r="L164" s="114"/>
      <c r="M164" s="113">
        <v>2</v>
      </c>
    </row>
    <row r="165" spans="1:13" ht="18" customHeight="1" x14ac:dyDescent="0.35">
      <c r="A165" s="124" t="s">
        <v>98</v>
      </c>
      <c r="B165" s="112"/>
      <c r="C165" s="114">
        <v>241</v>
      </c>
      <c r="D165" s="114">
        <v>4</v>
      </c>
      <c r="E165" s="112">
        <v>7</v>
      </c>
      <c r="F165" s="114">
        <v>635</v>
      </c>
      <c r="G165" s="113"/>
      <c r="H165" s="112"/>
      <c r="I165" s="114"/>
      <c r="J165" s="113"/>
      <c r="K165" s="112">
        <v>6</v>
      </c>
      <c r="L165" s="114"/>
      <c r="M165" s="113">
        <v>1</v>
      </c>
    </row>
    <row r="166" spans="1:13" ht="18" customHeight="1" x14ac:dyDescent="0.35">
      <c r="A166" s="124" t="s">
        <v>99</v>
      </c>
      <c r="B166" s="112"/>
      <c r="C166" s="114">
        <v>264</v>
      </c>
      <c r="D166" s="114">
        <v>13</v>
      </c>
      <c r="E166" s="112">
        <v>1</v>
      </c>
      <c r="F166" s="114">
        <v>520</v>
      </c>
      <c r="G166" s="113"/>
      <c r="H166" s="112"/>
      <c r="I166" s="114"/>
      <c r="J166" s="113"/>
      <c r="K166" s="112">
        <v>4</v>
      </c>
      <c r="L166" s="114"/>
      <c r="M166" s="113">
        <v>4</v>
      </c>
    </row>
    <row r="167" spans="1:13" ht="18" customHeight="1" x14ac:dyDescent="0.35">
      <c r="A167" s="124" t="s">
        <v>100</v>
      </c>
      <c r="B167" s="112"/>
      <c r="C167" s="114">
        <v>275</v>
      </c>
      <c r="D167" s="114">
        <v>15</v>
      </c>
      <c r="E167" s="112">
        <v>1</v>
      </c>
      <c r="F167" s="114">
        <v>340</v>
      </c>
      <c r="G167" s="113"/>
      <c r="H167" s="112"/>
      <c r="I167" s="114"/>
      <c r="J167" s="113"/>
      <c r="K167" s="112">
        <v>2</v>
      </c>
      <c r="L167" s="114"/>
      <c r="M167" s="113">
        <v>5</v>
      </c>
    </row>
    <row r="168" spans="1:13" ht="18" customHeight="1" x14ac:dyDescent="0.35">
      <c r="A168" s="124" t="s">
        <v>101</v>
      </c>
      <c r="B168" s="112"/>
      <c r="C168" s="114">
        <v>282</v>
      </c>
      <c r="D168" s="114">
        <v>14</v>
      </c>
      <c r="E168" s="112">
        <v>1</v>
      </c>
      <c r="F168" s="114">
        <v>360</v>
      </c>
      <c r="G168" s="113"/>
      <c r="H168" s="112"/>
      <c r="I168" s="114"/>
      <c r="J168" s="113"/>
      <c r="K168" s="112">
        <v>1</v>
      </c>
      <c r="L168" s="114"/>
      <c r="M168" s="113">
        <v>6</v>
      </c>
    </row>
    <row r="169" spans="1:13" ht="18" customHeight="1" x14ac:dyDescent="0.35">
      <c r="A169" s="124" t="s">
        <v>102</v>
      </c>
      <c r="B169" s="112"/>
      <c r="C169" s="114">
        <v>274</v>
      </c>
      <c r="D169" s="114">
        <v>11</v>
      </c>
      <c r="E169" s="112">
        <v>3</v>
      </c>
      <c r="F169" s="114">
        <v>570</v>
      </c>
      <c r="G169" s="113"/>
      <c r="H169" s="112"/>
      <c r="I169" s="114"/>
      <c r="J169" s="113"/>
      <c r="K169" s="112">
        <v>2</v>
      </c>
      <c r="L169" s="114"/>
      <c r="M169" s="113">
        <v>1</v>
      </c>
    </row>
    <row r="170" spans="1:13" ht="18" customHeight="1" x14ac:dyDescent="0.35">
      <c r="A170" s="124" t="s">
        <v>103</v>
      </c>
      <c r="B170" s="112"/>
      <c r="C170" s="114">
        <v>251</v>
      </c>
      <c r="D170" s="114">
        <v>13</v>
      </c>
      <c r="E170" s="112">
        <v>2</v>
      </c>
      <c r="F170" s="114">
        <v>848</v>
      </c>
      <c r="G170" s="113"/>
      <c r="H170" s="112"/>
      <c r="I170" s="114"/>
      <c r="J170" s="113"/>
      <c r="K170" s="112">
        <v>4</v>
      </c>
      <c r="L170" s="114"/>
      <c r="M170" s="113">
        <v>3</v>
      </c>
    </row>
    <row r="171" spans="1:13" ht="18" customHeight="1" x14ac:dyDescent="0.35">
      <c r="A171" s="124" t="s">
        <v>104</v>
      </c>
      <c r="B171" s="112"/>
      <c r="C171" s="114">
        <v>243</v>
      </c>
      <c r="D171" s="114">
        <v>26</v>
      </c>
      <c r="E171" s="112">
        <v>3</v>
      </c>
      <c r="F171" s="114">
        <v>900</v>
      </c>
      <c r="G171" s="113"/>
      <c r="H171" s="112"/>
      <c r="I171" s="114"/>
      <c r="J171" s="113"/>
      <c r="K171" s="112">
        <v>2</v>
      </c>
      <c r="L171" s="114"/>
      <c r="M171" s="113">
        <v>4</v>
      </c>
    </row>
    <row r="172" spans="1:13" ht="18" customHeight="1" x14ac:dyDescent="0.35">
      <c r="A172" s="124" t="s">
        <v>105</v>
      </c>
      <c r="B172" s="112"/>
      <c r="C172" s="114">
        <v>444</v>
      </c>
      <c r="D172" s="114">
        <v>11</v>
      </c>
      <c r="E172" s="112">
        <v>1</v>
      </c>
      <c r="F172" s="114">
        <v>905</v>
      </c>
      <c r="G172" s="113"/>
      <c r="H172" s="112"/>
      <c r="I172" s="114"/>
      <c r="J172" s="113"/>
      <c r="K172" s="112">
        <v>3</v>
      </c>
      <c r="L172" s="114"/>
      <c r="M172" s="113">
        <v>4</v>
      </c>
    </row>
    <row r="173" spans="1:13" ht="18" customHeight="1" x14ac:dyDescent="0.35">
      <c r="A173" s="124" t="s">
        <v>106</v>
      </c>
      <c r="B173" s="112"/>
      <c r="C173" s="114">
        <v>430</v>
      </c>
      <c r="D173" s="114">
        <v>15</v>
      </c>
      <c r="E173" s="112">
        <v>2</v>
      </c>
      <c r="F173" s="114">
        <v>706</v>
      </c>
      <c r="G173" s="113"/>
      <c r="H173" s="112"/>
      <c r="I173" s="114"/>
      <c r="J173" s="113"/>
      <c r="K173" s="112">
        <v>1</v>
      </c>
      <c r="L173" s="114"/>
      <c r="M173" s="113">
        <v>3</v>
      </c>
    </row>
    <row r="174" spans="1:13" ht="18" customHeight="1" thickBot="1" x14ac:dyDescent="0.4">
      <c r="A174" s="126" t="s">
        <v>107</v>
      </c>
      <c r="B174" s="115"/>
      <c r="C174" s="117">
        <v>441</v>
      </c>
      <c r="D174" s="117">
        <v>19</v>
      </c>
      <c r="E174" s="115">
        <v>1</v>
      </c>
      <c r="F174" s="117">
        <v>611</v>
      </c>
      <c r="G174" s="116"/>
      <c r="H174" s="115"/>
      <c r="I174" s="117"/>
      <c r="J174" s="116"/>
      <c r="K174" s="115">
        <v>2</v>
      </c>
      <c r="L174" s="117"/>
      <c r="M174" s="116">
        <v>5</v>
      </c>
    </row>
    <row r="175" spans="1:13" ht="15" thickBot="1" x14ac:dyDescent="0.4">
      <c r="A175" s="127" t="s">
        <v>47</v>
      </c>
      <c r="B175" s="102">
        <f t="shared" ref="B175:M175" si="8">SUM(B139:B174)</f>
        <v>0</v>
      </c>
      <c r="C175" s="103">
        <f t="shared" si="8"/>
        <v>10570</v>
      </c>
      <c r="D175" s="103">
        <f t="shared" si="8"/>
        <v>357</v>
      </c>
      <c r="E175" s="102">
        <f t="shared" si="8"/>
        <v>85</v>
      </c>
      <c r="F175" s="103">
        <f t="shared" si="8"/>
        <v>24011</v>
      </c>
      <c r="G175" s="104">
        <f t="shared" si="8"/>
        <v>0</v>
      </c>
      <c r="H175" s="102">
        <f t="shared" si="8"/>
        <v>0</v>
      </c>
      <c r="I175" s="103">
        <f t="shared" si="8"/>
        <v>0</v>
      </c>
      <c r="J175" s="104">
        <f t="shared" si="8"/>
        <v>0</v>
      </c>
      <c r="K175" s="128">
        <f t="shared" si="8"/>
        <v>226</v>
      </c>
      <c r="L175" s="103">
        <f t="shared" si="8"/>
        <v>0</v>
      </c>
      <c r="M175" s="104">
        <f t="shared" si="8"/>
        <v>137</v>
      </c>
    </row>
    <row r="176" spans="1:13" ht="18" customHeight="1" x14ac:dyDescent="0.35">
      <c r="A176" s="105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</row>
    <row r="177" spans="1:13" ht="18" customHeight="1" x14ac:dyDescent="0.35">
      <c r="A177" s="105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</row>
    <row r="178" spans="1:13" ht="18" customHeight="1" x14ac:dyDescent="0.35">
      <c r="A178" s="105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</row>
    <row r="179" spans="1:13" ht="17.25" customHeight="1" x14ac:dyDescent="0.35">
      <c r="A179" s="575" t="s">
        <v>66</v>
      </c>
      <c r="B179" s="575"/>
      <c r="C179" s="575"/>
      <c r="D179" s="575"/>
      <c r="E179" s="575"/>
      <c r="F179" s="575"/>
      <c r="G179" s="575"/>
      <c r="H179" s="575"/>
      <c r="I179" s="575"/>
      <c r="J179" s="575"/>
      <c r="K179" s="575"/>
      <c r="L179" s="575"/>
      <c r="M179" s="575"/>
    </row>
    <row r="180" spans="1:13" ht="17.25" customHeight="1" thickBot="1" x14ac:dyDescent="0.4">
      <c r="A180" s="576" t="s">
        <v>54</v>
      </c>
      <c r="B180" s="576"/>
      <c r="C180" s="576"/>
      <c r="D180" s="576"/>
      <c r="E180" s="576"/>
      <c r="F180" s="576"/>
      <c r="G180" s="576"/>
      <c r="H180" s="576"/>
      <c r="I180" s="576"/>
      <c r="J180" s="576"/>
      <c r="K180" s="576"/>
      <c r="L180" s="576"/>
      <c r="M180" s="576"/>
    </row>
    <row r="181" spans="1:13" ht="17.25" customHeight="1" x14ac:dyDescent="0.35">
      <c r="A181" s="577" t="s">
        <v>67</v>
      </c>
      <c r="B181" s="577" t="s">
        <v>68</v>
      </c>
      <c r="C181" s="579"/>
      <c r="D181" s="579"/>
      <c r="E181" s="584" t="s">
        <v>69</v>
      </c>
      <c r="F181" s="582"/>
      <c r="G181" s="583"/>
      <c r="H181" s="584" t="s">
        <v>70</v>
      </c>
      <c r="I181" s="582"/>
      <c r="J181" s="583"/>
      <c r="K181" s="581" t="s">
        <v>71</v>
      </c>
      <c r="L181" s="582"/>
      <c r="M181" s="583"/>
    </row>
    <row r="182" spans="1:13" ht="17.25" customHeight="1" thickBot="1" x14ac:dyDescent="0.4">
      <c r="A182" s="578"/>
      <c r="B182" s="82" t="s">
        <v>8</v>
      </c>
      <c r="C182" s="83" t="s">
        <v>9</v>
      </c>
      <c r="D182" s="83" t="s">
        <v>10</v>
      </c>
      <c r="E182" s="82" t="s">
        <v>8</v>
      </c>
      <c r="F182" s="83" t="s">
        <v>9</v>
      </c>
      <c r="G182" s="85" t="s">
        <v>10</v>
      </c>
      <c r="H182" s="82" t="s">
        <v>8</v>
      </c>
      <c r="I182" s="83" t="s">
        <v>9</v>
      </c>
      <c r="J182" s="85" t="s">
        <v>10</v>
      </c>
      <c r="K182" s="122" t="s">
        <v>8</v>
      </c>
      <c r="L182" s="83" t="s">
        <v>9</v>
      </c>
      <c r="M182" s="85" t="s">
        <v>10</v>
      </c>
    </row>
    <row r="183" spans="1:13" ht="18" customHeight="1" x14ac:dyDescent="0.35">
      <c r="A183" s="123" t="s">
        <v>72</v>
      </c>
      <c r="B183" s="87"/>
      <c r="C183" s="88">
        <v>172</v>
      </c>
      <c r="D183" s="88">
        <v>5</v>
      </c>
      <c r="E183" s="87">
        <v>1</v>
      </c>
      <c r="F183" s="88">
        <v>732</v>
      </c>
      <c r="G183" s="89"/>
      <c r="H183" s="87"/>
      <c r="I183" s="88"/>
      <c r="J183" s="89"/>
      <c r="K183" s="129">
        <v>8</v>
      </c>
      <c r="L183" s="88"/>
      <c r="M183" s="88">
        <v>6</v>
      </c>
    </row>
    <row r="184" spans="1:13" ht="18" customHeight="1" x14ac:dyDescent="0.35">
      <c r="A184" s="124" t="s">
        <v>73</v>
      </c>
      <c r="B184" s="92"/>
      <c r="C184" s="93">
        <v>146</v>
      </c>
      <c r="D184" s="93">
        <v>4</v>
      </c>
      <c r="E184" s="92">
        <v>6</v>
      </c>
      <c r="F184" s="93">
        <v>630</v>
      </c>
      <c r="G184" s="94"/>
      <c r="H184" s="92"/>
      <c r="I184" s="93"/>
      <c r="J184" s="94"/>
      <c r="K184" s="130">
        <v>7</v>
      </c>
      <c r="L184" s="93"/>
      <c r="M184" s="93">
        <v>4</v>
      </c>
    </row>
    <row r="185" spans="1:13" ht="18" customHeight="1" x14ac:dyDescent="0.35">
      <c r="A185" s="124" t="s">
        <v>74</v>
      </c>
      <c r="B185" s="92"/>
      <c r="C185" s="93">
        <v>189</v>
      </c>
      <c r="D185" s="93">
        <v>7</v>
      </c>
      <c r="E185" s="92">
        <v>10</v>
      </c>
      <c r="F185" s="93">
        <v>525</v>
      </c>
      <c r="G185" s="94"/>
      <c r="H185" s="92"/>
      <c r="I185" s="93"/>
      <c r="J185" s="94"/>
      <c r="K185" s="130">
        <v>11</v>
      </c>
      <c r="L185" s="93"/>
      <c r="M185" s="93">
        <v>5</v>
      </c>
    </row>
    <row r="186" spans="1:13" ht="18" customHeight="1" x14ac:dyDescent="0.35">
      <c r="A186" s="124" t="s">
        <v>75</v>
      </c>
      <c r="B186" s="92"/>
      <c r="C186" s="93">
        <v>174</v>
      </c>
      <c r="D186" s="93">
        <v>5</v>
      </c>
      <c r="E186" s="92">
        <v>8</v>
      </c>
      <c r="F186" s="93">
        <v>700</v>
      </c>
      <c r="G186" s="94"/>
      <c r="H186" s="92"/>
      <c r="I186" s="93"/>
      <c r="J186" s="94"/>
      <c r="K186" s="130">
        <v>11</v>
      </c>
      <c r="L186" s="93"/>
      <c r="M186" s="93">
        <v>1</v>
      </c>
    </row>
    <row r="187" spans="1:13" ht="18" customHeight="1" x14ac:dyDescent="0.35">
      <c r="A187" s="124" t="s">
        <v>76</v>
      </c>
      <c r="B187" s="92"/>
      <c r="C187" s="93">
        <v>161</v>
      </c>
      <c r="D187" s="93">
        <v>7</v>
      </c>
      <c r="E187" s="92">
        <v>4</v>
      </c>
      <c r="F187" s="93">
        <v>610</v>
      </c>
      <c r="G187" s="94"/>
      <c r="H187" s="92"/>
      <c r="I187" s="93"/>
      <c r="J187" s="94"/>
      <c r="K187" s="130">
        <v>6</v>
      </c>
      <c r="L187" s="93"/>
      <c r="M187" s="93">
        <v>4</v>
      </c>
    </row>
    <row r="188" spans="1:13" ht="18" customHeight="1" x14ac:dyDescent="0.35">
      <c r="A188" s="124" t="s">
        <v>77</v>
      </c>
      <c r="B188" s="92"/>
      <c r="C188" s="93">
        <v>131</v>
      </c>
      <c r="D188" s="93">
        <v>7</v>
      </c>
      <c r="E188" s="92">
        <v>2</v>
      </c>
      <c r="F188" s="93">
        <v>614</v>
      </c>
      <c r="G188" s="94"/>
      <c r="H188" s="92"/>
      <c r="I188" s="93"/>
      <c r="J188" s="94"/>
      <c r="K188" s="130">
        <v>5</v>
      </c>
      <c r="L188" s="93"/>
      <c r="M188" s="93">
        <v>9</v>
      </c>
    </row>
    <row r="189" spans="1:13" ht="18" customHeight="1" x14ac:dyDescent="0.35">
      <c r="A189" s="124" t="s">
        <v>78</v>
      </c>
      <c r="B189" s="92"/>
      <c r="C189" s="93">
        <v>120</v>
      </c>
      <c r="D189" s="93">
        <v>7</v>
      </c>
      <c r="E189" s="92">
        <v>4</v>
      </c>
      <c r="F189" s="93">
        <v>520</v>
      </c>
      <c r="G189" s="94"/>
      <c r="H189" s="92"/>
      <c r="I189" s="93"/>
      <c r="J189" s="94"/>
      <c r="K189" s="130">
        <v>2</v>
      </c>
      <c r="L189" s="93"/>
      <c r="M189" s="93">
        <v>6</v>
      </c>
    </row>
    <row r="190" spans="1:13" ht="18" customHeight="1" x14ac:dyDescent="0.35">
      <c r="A190" s="124" t="s">
        <v>79</v>
      </c>
      <c r="B190" s="92"/>
      <c r="C190" s="93">
        <v>135</v>
      </c>
      <c r="D190" s="93">
        <v>6</v>
      </c>
      <c r="E190" s="92">
        <v>5</v>
      </c>
      <c r="F190" s="93">
        <v>480</v>
      </c>
      <c r="G190" s="94"/>
      <c r="H190" s="92"/>
      <c r="I190" s="93"/>
      <c r="J190" s="94"/>
      <c r="K190" s="130">
        <v>8</v>
      </c>
      <c r="L190" s="93"/>
      <c r="M190" s="93">
        <v>4</v>
      </c>
    </row>
    <row r="191" spans="1:13" ht="18" customHeight="1" x14ac:dyDescent="0.35">
      <c r="A191" s="124" t="s">
        <v>80</v>
      </c>
      <c r="B191" s="92"/>
      <c r="C191" s="93">
        <v>137</v>
      </c>
      <c r="D191" s="93">
        <v>5</v>
      </c>
      <c r="E191" s="92">
        <v>6</v>
      </c>
      <c r="F191" s="93">
        <v>417</v>
      </c>
      <c r="G191" s="94"/>
      <c r="H191" s="92"/>
      <c r="I191" s="93"/>
      <c r="J191" s="94"/>
      <c r="K191" s="130">
        <v>15</v>
      </c>
      <c r="L191" s="93"/>
      <c r="M191" s="93">
        <v>7</v>
      </c>
    </row>
    <row r="192" spans="1:13" ht="18" customHeight="1" x14ac:dyDescent="0.35">
      <c r="A192" s="124" t="s">
        <v>81</v>
      </c>
      <c r="B192" s="92"/>
      <c r="C192" s="93">
        <v>169</v>
      </c>
      <c r="D192" s="93">
        <v>5</v>
      </c>
      <c r="E192" s="92">
        <v>5</v>
      </c>
      <c r="F192" s="93">
        <v>400</v>
      </c>
      <c r="G192" s="94"/>
      <c r="H192" s="92"/>
      <c r="I192" s="93"/>
      <c r="J192" s="94"/>
      <c r="K192" s="130">
        <v>8</v>
      </c>
      <c r="L192" s="93"/>
      <c r="M192" s="93">
        <v>8</v>
      </c>
    </row>
    <row r="193" spans="1:13" ht="18" customHeight="1" x14ac:dyDescent="0.35">
      <c r="A193" s="124" t="s">
        <v>82</v>
      </c>
      <c r="B193" s="92"/>
      <c r="C193" s="93">
        <v>175</v>
      </c>
      <c r="D193" s="93">
        <v>7</v>
      </c>
      <c r="E193" s="92">
        <v>3</v>
      </c>
      <c r="F193" s="93">
        <v>420</v>
      </c>
      <c r="G193" s="94"/>
      <c r="H193" s="92"/>
      <c r="I193" s="93"/>
      <c r="J193" s="94"/>
      <c r="K193" s="130">
        <v>4</v>
      </c>
      <c r="L193" s="93"/>
      <c r="M193" s="93">
        <v>8</v>
      </c>
    </row>
    <row r="194" spans="1:13" ht="18" customHeight="1" x14ac:dyDescent="0.35">
      <c r="A194" s="124" t="s">
        <v>83</v>
      </c>
      <c r="B194" s="92"/>
      <c r="C194" s="93">
        <v>189</v>
      </c>
      <c r="D194" s="93">
        <v>8</v>
      </c>
      <c r="E194" s="92">
        <v>2</v>
      </c>
      <c r="F194" s="93">
        <v>640</v>
      </c>
      <c r="G194" s="94"/>
      <c r="H194" s="92"/>
      <c r="I194" s="93"/>
      <c r="J194" s="94"/>
      <c r="K194" s="130">
        <v>6</v>
      </c>
      <c r="L194" s="93"/>
      <c r="M194" s="93">
        <v>10</v>
      </c>
    </row>
    <row r="195" spans="1:13" ht="18" customHeight="1" x14ac:dyDescent="0.35">
      <c r="A195" s="124" t="s">
        <v>84</v>
      </c>
      <c r="B195" s="92"/>
      <c r="C195" s="93">
        <v>201</v>
      </c>
      <c r="D195" s="93">
        <v>7</v>
      </c>
      <c r="E195" s="92">
        <v>5</v>
      </c>
      <c r="F195" s="93">
        <v>750</v>
      </c>
      <c r="G195" s="94"/>
      <c r="H195" s="92"/>
      <c r="I195" s="93"/>
      <c r="J195" s="94"/>
      <c r="K195" s="130">
        <v>3</v>
      </c>
      <c r="L195" s="93"/>
      <c r="M195" s="93">
        <v>4</v>
      </c>
    </row>
    <row r="196" spans="1:13" ht="18" customHeight="1" x14ac:dyDescent="0.35">
      <c r="A196" s="124" t="s">
        <v>85</v>
      </c>
      <c r="B196" s="92"/>
      <c r="C196" s="93">
        <v>204</v>
      </c>
      <c r="D196" s="93">
        <v>8</v>
      </c>
      <c r="E196" s="92">
        <v>2</v>
      </c>
      <c r="F196" s="93">
        <v>390</v>
      </c>
      <c r="G196" s="94"/>
      <c r="H196" s="92"/>
      <c r="I196" s="93"/>
      <c r="J196" s="94"/>
      <c r="K196" s="130">
        <v>2</v>
      </c>
      <c r="L196" s="93"/>
      <c r="M196" s="93">
        <v>5</v>
      </c>
    </row>
    <row r="197" spans="1:13" ht="18" customHeight="1" x14ac:dyDescent="0.35">
      <c r="A197" s="124" t="s">
        <v>86</v>
      </c>
      <c r="B197" s="92"/>
      <c r="C197" s="93">
        <v>208</v>
      </c>
      <c r="D197" s="93">
        <v>9</v>
      </c>
      <c r="E197" s="92">
        <v>6</v>
      </c>
      <c r="F197" s="93">
        <v>536</v>
      </c>
      <c r="G197" s="94"/>
      <c r="H197" s="92"/>
      <c r="I197" s="93"/>
      <c r="J197" s="94"/>
      <c r="K197" s="130">
        <v>8</v>
      </c>
      <c r="L197" s="93"/>
      <c r="M197" s="93">
        <v>8</v>
      </c>
    </row>
    <row r="198" spans="1:13" ht="18" customHeight="1" x14ac:dyDescent="0.35">
      <c r="A198" s="124" t="s">
        <v>87</v>
      </c>
      <c r="B198" s="92"/>
      <c r="C198" s="93">
        <v>223</v>
      </c>
      <c r="D198" s="93">
        <v>7</v>
      </c>
      <c r="E198" s="92">
        <v>3</v>
      </c>
      <c r="F198" s="93">
        <v>514</v>
      </c>
      <c r="G198" s="94"/>
      <c r="H198" s="92"/>
      <c r="I198" s="93"/>
      <c r="J198" s="94"/>
      <c r="K198" s="130">
        <v>10</v>
      </c>
      <c r="L198" s="93"/>
      <c r="M198" s="93">
        <v>6</v>
      </c>
    </row>
    <row r="199" spans="1:13" ht="18" customHeight="1" x14ac:dyDescent="0.35">
      <c r="A199" s="124" t="s">
        <v>88</v>
      </c>
      <c r="B199" s="92"/>
      <c r="C199" s="93">
        <v>231</v>
      </c>
      <c r="D199" s="93">
        <v>8</v>
      </c>
      <c r="E199" s="92">
        <v>2</v>
      </c>
      <c r="F199" s="93">
        <v>470</v>
      </c>
      <c r="G199" s="94"/>
      <c r="H199" s="92"/>
      <c r="I199" s="93"/>
      <c r="J199" s="94"/>
      <c r="K199" s="130">
        <v>5</v>
      </c>
      <c r="L199" s="93"/>
      <c r="M199" s="93">
        <v>7</v>
      </c>
    </row>
    <row r="200" spans="1:13" ht="18" customHeight="1" x14ac:dyDescent="0.35">
      <c r="A200" s="124" t="s">
        <v>89</v>
      </c>
      <c r="B200" s="92"/>
      <c r="C200" s="93">
        <v>244</v>
      </c>
      <c r="D200" s="93">
        <v>5</v>
      </c>
      <c r="E200" s="92">
        <v>2</v>
      </c>
      <c r="F200" s="93">
        <v>500</v>
      </c>
      <c r="G200" s="94"/>
      <c r="H200" s="92"/>
      <c r="I200" s="93"/>
      <c r="J200" s="94"/>
      <c r="K200" s="130">
        <v>6</v>
      </c>
      <c r="L200" s="93"/>
      <c r="M200" s="93">
        <v>3</v>
      </c>
    </row>
    <row r="201" spans="1:13" ht="18" customHeight="1" x14ac:dyDescent="0.35">
      <c r="A201" s="125" t="s">
        <v>90</v>
      </c>
      <c r="B201" s="92"/>
      <c r="C201" s="93">
        <v>253</v>
      </c>
      <c r="D201" s="93">
        <v>6</v>
      </c>
      <c r="E201" s="92">
        <v>1</v>
      </c>
      <c r="F201" s="93">
        <v>280</v>
      </c>
      <c r="G201" s="94"/>
      <c r="H201" s="92"/>
      <c r="I201" s="93"/>
      <c r="J201" s="94"/>
      <c r="K201" s="130">
        <v>3</v>
      </c>
      <c r="L201" s="93"/>
      <c r="M201" s="93">
        <v>5</v>
      </c>
    </row>
    <row r="202" spans="1:13" ht="18" customHeight="1" x14ac:dyDescent="0.35">
      <c r="A202" s="125" t="s">
        <v>91</v>
      </c>
      <c r="B202" s="92"/>
      <c r="C202" s="93">
        <v>294</v>
      </c>
      <c r="D202" s="93">
        <v>3</v>
      </c>
      <c r="E202" s="92">
        <v>1</v>
      </c>
      <c r="F202" s="93">
        <v>390</v>
      </c>
      <c r="G202" s="94"/>
      <c r="H202" s="92"/>
      <c r="I202" s="93"/>
      <c r="J202" s="94"/>
      <c r="K202" s="130">
        <v>2</v>
      </c>
      <c r="L202" s="93"/>
      <c r="M202" s="93">
        <v>3</v>
      </c>
    </row>
    <row r="203" spans="1:13" ht="18" customHeight="1" x14ac:dyDescent="0.35">
      <c r="A203" s="124" t="s">
        <v>92</v>
      </c>
      <c r="B203" s="92"/>
      <c r="C203" s="93">
        <v>324</v>
      </c>
      <c r="D203" s="93">
        <v>11</v>
      </c>
      <c r="E203" s="92">
        <v>4</v>
      </c>
      <c r="F203" s="93">
        <v>387</v>
      </c>
      <c r="G203" s="94"/>
      <c r="H203" s="92"/>
      <c r="I203" s="93"/>
      <c r="J203" s="94"/>
      <c r="K203" s="130">
        <v>4</v>
      </c>
      <c r="L203" s="93"/>
      <c r="M203" s="93">
        <v>6</v>
      </c>
    </row>
    <row r="204" spans="1:13" ht="18" customHeight="1" x14ac:dyDescent="0.35">
      <c r="A204" s="124" t="s">
        <v>93</v>
      </c>
      <c r="B204" s="92"/>
      <c r="C204" s="93">
        <v>329</v>
      </c>
      <c r="D204" s="93">
        <v>12</v>
      </c>
      <c r="E204" s="92">
        <v>2</v>
      </c>
      <c r="F204" s="93">
        <v>600</v>
      </c>
      <c r="G204" s="94"/>
      <c r="H204" s="92"/>
      <c r="I204" s="93"/>
      <c r="J204" s="94"/>
      <c r="K204" s="130">
        <v>2</v>
      </c>
      <c r="L204" s="93"/>
      <c r="M204" s="93">
        <v>9</v>
      </c>
    </row>
    <row r="205" spans="1:13" ht="18" customHeight="1" x14ac:dyDescent="0.35">
      <c r="A205" s="124" t="s">
        <v>94</v>
      </c>
      <c r="B205" s="92"/>
      <c r="C205" s="93">
        <v>334</v>
      </c>
      <c r="D205" s="93">
        <v>15</v>
      </c>
      <c r="E205" s="92">
        <v>4</v>
      </c>
      <c r="F205" s="93">
        <v>519</v>
      </c>
      <c r="G205" s="94"/>
      <c r="H205" s="92"/>
      <c r="I205" s="93"/>
      <c r="J205" s="94"/>
      <c r="K205" s="130">
        <v>5</v>
      </c>
      <c r="L205" s="93"/>
      <c r="M205" s="93">
        <v>4</v>
      </c>
    </row>
    <row r="206" spans="1:13" ht="18" customHeight="1" x14ac:dyDescent="0.35">
      <c r="A206" s="124" t="s">
        <v>95</v>
      </c>
      <c r="B206" s="92"/>
      <c r="C206" s="93">
        <v>342</v>
      </c>
      <c r="D206" s="93">
        <v>11</v>
      </c>
      <c r="E206" s="92">
        <v>3</v>
      </c>
      <c r="F206" s="93">
        <v>530</v>
      </c>
      <c r="G206" s="94"/>
      <c r="H206" s="92"/>
      <c r="I206" s="93"/>
      <c r="J206" s="94"/>
      <c r="K206" s="130">
        <v>6</v>
      </c>
      <c r="L206" s="93"/>
      <c r="M206" s="93">
        <v>7</v>
      </c>
    </row>
    <row r="207" spans="1:13" ht="18" customHeight="1" x14ac:dyDescent="0.35">
      <c r="A207" s="124" t="s">
        <v>96</v>
      </c>
      <c r="B207" s="92"/>
      <c r="C207" s="93">
        <v>333</v>
      </c>
      <c r="D207" s="93">
        <v>2</v>
      </c>
      <c r="E207" s="92">
        <v>5</v>
      </c>
      <c r="F207" s="93">
        <v>654</v>
      </c>
      <c r="G207" s="94"/>
      <c r="H207" s="92"/>
      <c r="I207" s="93"/>
      <c r="J207" s="94"/>
      <c r="K207" s="130">
        <v>8</v>
      </c>
      <c r="L207" s="93"/>
      <c r="M207" s="93">
        <v>5</v>
      </c>
    </row>
    <row r="208" spans="1:13" ht="18" customHeight="1" x14ac:dyDescent="0.35">
      <c r="A208" s="124" t="s">
        <v>97</v>
      </c>
      <c r="B208" s="92"/>
      <c r="C208" s="93">
        <v>361</v>
      </c>
      <c r="D208" s="93">
        <v>3</v>
      </c>
      <c r="E208" s="92">
        <v>3</v>
      </c>
      <c r="F208" s="93">
        <v>710</v>
      </c>
      <c r="G208" s="94"/>
      <c r="H208" s="92"/>
      <c r="I208" s="93"/>
      <c r="J208" s="94"/>
      <c r="K208" s="130">
        <v>4</v>
      </c>
      <c r="L208" s="93"/>
      <c r="M208" s="93">
        <v>8</v>
      </c>
    </row>
    <row r="209" spans="1:13" ht="18" customHeight="1" x14ac:dyDescent="0.35">
      <c r="A209" s="124" t="s">
        <v>98</v>
      </c>
      <c r="B209" s="92"/>
      <c r="C209" s="93">
        <v>391</v>
      </c>
      <c r="D209" s="93">
        <v>4</v>
      </c>
      <c r="E209" s="92">
        <v>2</v>
      </c>
      <c r="F209" s="93">
        <v>800</v>
      </c>
      <c r="G209" s="94"/>
      <c r="H209" s="92"/>
      <c r="I209" s="93"/>
      <c r="J209" s="94"/>
      <c r="K209" s="130">
        <v>5</v>
      </c>
      <c r="L209" s="93"/>
      <c r="M209" s="93">
        <v>6</v>
      </c>
    </row>
    <row r="210" spans="1:13" ht="18" customHeight="1" x14ac:dyDescent="0.35">
      <c r="A210" s="124" t="s">
        <v>99</v>
      </c>
      <c r="B210" s="92"/>
      <c r="C210" s="93">
        <v>441</v>
      </c>
      <c r="D210" s="93">
        <v>5</v>
      </c>
      <c r="E210" s="92">
        <v>5</v>
      </c>
      <c r="F210" s="93">
        <v>580</v>
      </c>
      <c r="G210" s="94"/>
      <c r="H210" s="92"/>
      <c r="I210" s="93"/>
      <c r="J210" s="94"/>
      <c r="K210" s="130">
        <v>10</v>
      </c>
      <c r="L210" s="93"/>
      <c r="M210" s="93">
        <v>7</v>
      </c>
    </row>
    <row r="211" spans="1:13" ht="18" customHeight="1" x14ac:dyDescent="0.35">
      <c r="A211" s="124" t="s">
        <v>100</v>
      </c>
      <c r="B211" s="92"/>
      <c r="C211" s="93">
        <v>461</v>
      </c>
      <c r="D211" s="93">
        <v>7</v>
      </c>
      <c r="E211" s="92">
        <v>4</v>
      </c>
      <c r="F211" s="93">
        <v>610</v>
      </c>
      <c r="G211" s="94"/>
      <c r="H211" s="92"/>
      <c r="I211" s="93"/>
      <c r="J211" s="94"/>
      <c r="K211" s="130">
        <v>6</v>
      </c>
      <c r="L211" s="93"/>
      <c r="M211" s="93">
        <v>11</v>
      </c>
    </row>
    <row r="212" spans="1:13" ht="18" customHeight="1" x14ac:dyDescent="0.35">
      <c r="A212" s="124" t="s">
        <v>101</v>
      </c>
      <c r="B212" s="92"/>
      <c r="C212" s="93">
        <v>484</v>
      </c>
      <c r="D212" s="93">
        <v>11</v>
      </c>
      <c r="E212" s="92">
        <v>6</v>
      </c>
      <c r="F212" s="93">
        <v>412</v>
      </c>
      <c r="G212" s="94"/>
      <c r="H212" s="92"/>
      <c r="I212" s="93"/>
      <c r="J212" s="94"/>
      <c r="K212" s="130">
        <v>4</v>
      </c>
      <c r="L212" s="93"/>
      <c r="M212" s="93">
        <v>7</v>
      </c>
    </row>
    <row r="213" spans="1:13" ht="18" customHeight="1" x14ac:dyDescent="0.35">
      <c r="A213" s="124" t="s">
        <v>102</v>
      </c>
      <c r="B213" s="92"/>
      <c r="C213" s="93">
        <v>491</v>
      </c>
      <c r="D213" s="93">
        <v>13</v>
      </c>
      <c r="E213" s="92">
        <v>3</v>
      </c>
      <c r="F213" s="93">
        <v>400</v>
      </c>
      <c r="G213" s="94"/>
      <c r="H213" s="92"/>
      <c r="I213" s="93"/>
      <c r="J213" s="94"/>
      <c r="K213" s="130">
        <v>5</v>
      </c>
      <c r="L213" s="93"/>
      <c r="M213" s="93">
        <v>8</v>
      </c>
    </row>
    <row r="214" spans="1:13" ht="18" customHeight="1" x14ac:dyDescent="0.35">
      <c r="A214" s="124" t="s">
        <v>103</v>
      </c>
      <c r="B214" s="92"/>
      <c r="C214" s="93">
        <v>498</v>
      </c>
      <c r="D214" s="93">
        <v>14</v>
      </c>
      <c r="E214" s="92">
        <v>1</v>
      </c>
      <c r="F214" s="93">
        <v>510</v>
      </c>
      <c r="G214" s="94"/>
      <c r="H214" s="92"/>
      <c r="I214" s="93"/>
      <c r="J214" s="94"/>
      <c r="K214" s="130">
        <v>2</v>
      </c>
      <c r="L214" s="93"/>
      <c r="M214" s="93">
        <v>5</v>
      </c>
    </row>
    <row r="215" spans="1:13" ht="18" customHeight="1" x14ac:dyDescent="0.35">
      <c r="A215" s="124" t="s">
        <v>104</v>
      </c>
      <c r="B215" s="92"/>
      <c r="C215" s="93">
        <v>510</v>
      </c>
      <c r="D215" s="93">
        <v>20</v>
      </c>
      <c r="E215" s="92">
        <v>2</v>
      </c>
      <c r="F215" s="93">
        <v>399</v>
      </c>
      <c r="G215" s="94"/>
      <c r="H215" s="92"/>
      <c r="I215" s="93"/>
      <c r="J215" s="94"/>
      <c r="K215" s="130">
        <v>2</v>
      </c>
      <c r="L215" s="93"/>
      <c r="M215" s="93">
        <v>9</v>
      </c>
    </row>
    <row r="216" spans="1:13" ht="18" customHeight="1" x14ac:dyDescent="0.35">
      <c r="A216" s="124" t="s">
        <v>105</v>
      </c>
      <c r="B216" s="92"/>
      <c r="C216" s="93">
        <v>523</v>
      </c>
      <c r="D216" s="93">
        <v>18</v>
      </c>
      <c r="E216" s="92">
        <v>2</v>
      </c>
      <c r="F216" s="93">
        <v>290</v>
      </c>
      <c r="G216" s="94"/>
      <c r="H216" s="92"/>
      <c r="I216" s="93"/>
      <c r="J216" s="94"/>
      <c r="K216" s="130">
        <v>4</v>
      </c>
      <c r="L216" s="93"/>
      <c r="M216" s="93">
        <v>11</v>
      </c>
    </row>
    <row r="217" spans="1:13" ht="18" customHeight="1" x14ac:dyDescent="0.35">
      <c r="A217" s="124" t="s">
        <v>106</v>
      </c>
      <c r="B217" s="92"/>
      <c r="C217" s="93">
        <v>529</v>
      </c>
      <c r="D217" s="93">
        <v>17</v>
      </c>
      <c r="E217" s="92">
        <v>4</v>
      </c>
      <c r="F217" s="93">
        <v>330</v>
      </c>
      <c r="G217" s="94"/>
      <c r="H217" s="92"/>
      <c r="I217" s="93"/>
      <c r="J217" s="94"/>
      <c r="K217" s="130">
        <v>3</v>
      </c>
      <c r="L217" s="93"/>
      <c r="M217" s="93">
        <v>15</v>
      </c>
    </row>
    <row r="218" spans="1:13" ht="18" customHeight="1" thickBot="1" x14ac:dyDescent="0.4">
      <c r="A218" s="126" t="s">
        <v>107</v>
      </c>
      <c r="B218" s="98"/>
      <c r="C218" s="99">
        <v>497</v>
      </c>
      <c r="D218" s="99">
        <v>14</v>
      </c>
      <c r="E218" s="98">
        <v>2</v>
      </c>
      <c r="F218" s="99">
        <v>416</v>
      </c>
      <c r="G218" s="100"/>
      <c r="H218" s="98"/>
      <c r="I218" s="99"/>
      <c r="J218" s="100"/>
      <c r="K218" s="131">
        <v>3</v>
      </c>
      <c r="L218" s="99"/>
      <c r="M218" s="99">
        <v>11</v>
      </c>
    </row>
    <row r="219" spans="1:13" ht="18" customHeight="1" thickBot="1" x14ac:dyDescent="0.4">
      <c r="A219" s="127" t="s">
        <v>47</v>
      </c>
      <c r="B219" s="102">
        <f t="shared" ref="B219:M219" si="9">SUM(B183:B218)</f>
        <v>0</v>
      </c>
      <c r="C219" s="103">
        <f t="shared" si="9"/>
        <v>10604</v>
      </c>
      <c r="D219" s="103">
        <f t="shared" si="9"/>
        <v>303</v>
      </c>
      <c r="E219" s="102">
        <f t="shared" si="9"/>
        <v>130</v>
      </c>
      <c r="F219" s="103">
        <f t="shared" si="9"/>
        <v>18665</v>
      </c>
      <c r="G219" s="104">
        <f t="shared" si="9"/>
        <v>0</v>
      </c>
      <c r="H219" s="102">
        <f t="shared" si="9"/>
        <v>0</v>
      </c>
      <c r="I219" s="103">
        <f t="shared" si="9"/>
        <v>0</v>
      </c>
      <c r="J219" s="104">
        <f t="shared" si="9"/>
        <v>0</v>
      </c>
      <c r="K219" s="128">
        <f t="shared" si="9"/>
        <v>203</v>
      </c>
      <c r="L219" s="103">
        <f t="shared" si="9"/>
        <v>0</v>
      </c>
      <c r="M219" s="104">
        <f t="shared" si="9"/>
        <v>242</v>
      </c>
    </row>
    <row r="220" spans="1:13" ht="18" customHeight="1" x14ac:dyDescent="0.35">
      <c r="A220" s="105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</row>
    <row r="221" spans="1:13" ht="18" customHeight="1" x14ac:dyDescent="0.35">
      <c r="A221" s="105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</row>
    <row r="222" spans="1:13" ht="18" customHeight="1" x14ac:dyDescent="0.35">
      <c r="A222" s="105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</row>
    <row r="223" spans="1:13" ht="18.75" customHeight="1" x14ac:dyDescent="0.35">
      <c r="A223" s="575" t="s">
        <v>66</v>
      </c>
      <c r="B223" s="575"/>
      <c r="C223" s="575"/>
      <c r="D223" s="575"/>
      <c r="E223" s="575"/>
      <c r="F223" s="575"/>
      <c r="G223" s="575"/>
      <c r="H223" s="575"/>
      <c r="I223" s="575"/>
      <c r="J223" s="575"/>
      <c r="K223" s="575"/>
      <c r="L223" s="575"/>
      <c r="M223" s="575"/>
    </row>
    <row r="224" spans="1:13" ht="19.5" customHeight="1" thickBot="1" x14ac:dyDescent="0.4">
      <c r="A224" s="576" t="s">
        <v>56</v>
      </c>
      <c r="B224" s="576"/>
      <c r="C224" s="576"/>
      <c r="D224" s="576"/>
      <c r="E224" s="576"/>
      <c r="F224" s="576"/>
      <c r="G224" s="576"/>
      <c r="H224" s="576"/>
      <c r="I224" s="576"/>
      <c r="J224" s="576"/>
      <c r="K224" s="576"/>
      <c r="L224" s="576"/>
      <c r="M224" s="576"/>
    </row>
    <row r="225" spans="1:13" ht="14.25" customHeight="1" x14ac:dyDescent="0.35">
      <c r="A225" s="586" t="s">
        <v>67</v>
      </c>
      <c r="B225" s="577" t="s">
        <v>68</v>
      </c>
      <c r="C225" s="579"/>
      <c r="D225" s="579"/>
      <c r="E225" s="577" t="s">
        <v>69</v>
      </c>
      <c r="F225" s="579"/>
      <c r="G225" s="580"/>
      <c r="H225" s="577" t="s">
        <v>70</v>
      </c>
      <c r="I225" s="579"/>
      <c r="J225" s="580"/>
      <c r="K225" s="579" t="s">
        <v>71</v>
      </c>
      <c r="L225" s="579"/>
      <c r="M225" s="580"/>
    </row>
    <row r="226" spans="1:13" ht="15.75" customHeight="1" thickBot="1" x14ac:dyDescent="0.4">
      <c r="A226" s="587"/>
      <c r="B226" s="82" t="s">
        <v>8</v>
      </c>
      <c r="C226" s="83" t="s">
        <v>9</v>
      </c>
      <c r="D226" s="84" t="s">
        <v>10</v>
      </c>
      <c r="E226" s="82" t="s">
        <v>8</v>
      </c>
      <c r="F226" s="83" t="s">
        <v>9</v>
      </c>
      <c r="G226" s="85" t="s">
        <v>10</v>
      </c>
      <c r="H226" s="82" t="s">
        <v>8</v>
      </c>
      <c r="I226" s="83" t="s">
        <v>9</v>
      </c>
      <c r="J226" s="85" t="s">
        <v>10</v>
      </c>
      <c r="K226" s="122" t="s">
        <v>8</v>
      </c>
      <c r="L226" s="83" t="s">
        <v>9</v>
      </c>
      <c r="M226" s="85" t="s">
        <v>10</v>
      </c>
    </row>
    <row r="227" spans="1:13" ht="18" customHeight="1" x14ac:dyDescent="0.35">
      <c r="A227" s="86" t="s">
        <v>72</v>
      </c>
      <c r="B227" s="109"/>
      <c r="C227" s="110">
        <f t="shared" ref="C227:F242" si="10">(C5+C50+C95+C139+C183)</f>
        <v>861</v>
      </c>
      <c r="D227" s="132">
        <f t="shared" si="10"/>
        <v>42.5</v>
      </c>
      <c r="E227" s="109">
        <f t="shared" si="10"/>
        <v>20</v>
      </c>
      <c r="F227" s="110">
        <f t="shared" si="10"/>
        <v>3614</v>
      </c>
      <c r="G227" s="111"/>
      <c r="H227" s="109"/>
      <c r="I227" s="110"/>
      <c r="J227" s="111"/>
      <c r="K227" s="110">
        <f t="shared" ref="K227:K262" si="11">(K5+K50+K95+K139+K183)</f>
        <v>30.5</v>
      </c>
      <c r="L227" s="110"/>
      <c r="M227" s="111">
        <f t="shared" ref="M227:M262" si="12">(M5+M50+M95+M139+M183)</f>
        <v>15.5</v>
      </c>
    </row>
    <row r="228" spans="1:13" ht="18" customHeight="1" x14ac:dyDescent="0.35">
      <c r="A228" s="91" t="s">
        <v>73</v>
      </c>
      <c r="B228" s="112"/>
      <c r="C228" s="110">
        <f t="shared" si="10"/>
        <v>866.5</v>
      </c>
      <c r="D228" s="132">
        <f t="shared" si="10"/>
        <v>26</v>
      </c>
      <c r="E228" s="109">
        <f t="shared" si="10"/>
        <v>24</v>
      </c>
      <c r="F228" s="110">
        <f t="shared" si="10"/>
        <v>2938.5</v>
      </c>
      <c r="G228" s="113"/>
      <c r="H228" s="112"/>
      <c r="I228" s="114"/>
      <c r="J228" s="111"/>
      <c r="K228" s="110">
        <f t="shared" si="11"/>
        <v>37.5</v>
      </c>
      <c r="L228" s="114"/>
      <c r="M228" s="111">
        <f t="shared" si="12"/>
        <v>19</v>
      </c>
    </row>
    <row r="229" spans="1:13" ht="18" customHeight="1" x14ac:dyDescent="0.35">
      <c r="A229" s="91" t="s">
        <v>74</v>
      </c>
      <c r="B229" s="112"/>
      <c r="C229" s="110">
        <f t="shared" si="10"/>
        <v>1076</v>
      </c>
      <c r="D229" s="132">
        <f t="shared" si="10"/>
        <v>46.5</v>
      </c>
      <c r="E229" s="109">
        <f t="shared" si="10"/>
        <v>27</v>
      </c>
      <c r="F229" s="110">
        <f t="shared" si="10"/>
        <v>3281</v>
      </c>
      <c r="G229" s="113"/>
      <c r="H229" s="112"/>
      <c r="I229" s="114"/>
      <c r="J229" s="111"/>
      <c r="K229" s="110">
        <f t="shared" si="11"/>
        <v>34.5</v>
      </c>
      <c r="L229" s="114"/>
      <c r="M229" s="111">
        <f t="shared" si="12"/>
        <v>22</v>
      </c>
    </row>
    <row r="230" spans="1:13" ht="18" customHeight="1" x14ac:dyDescent="0.35">
      <c r="A230" s="91" t="s">
        <v>75</v>
      </c>
      <c r="B230" s="112"/>
      <c r="C230" s="110">
        <f t="shared" si="10"/>
        <v>1408</v>
      </c>
      <c r="D230" s="132">
        <f t="shared" si="10"/>
        <v>39.5</v>
      </c>
      <c r="E230" s="109">
        <f t="shared" si="10"/>
        <v>21</v>
      </c>
      <c r="F230" s="110">
        <f t="shared" si="10"/>
        <v>3453</v>
      </c>
      <c r="G230" s="113"/>
      <c r="H230" s="112"/>
      <c r="I230" s="114"/>
      <c r="J230" s="111"/>
      <c r="K230" s="110">
        <f t="shared" si="11"/>
        <v>31.5</v>
      </c>
      <c r="L230" s="114"/>
      <c r="M230" s="111">
        <f t="shared" si="12"/>
        <v>17</v>
      </c>
    </row>
    <row r="231" spans="1:13" ht="18" customHeight="1" x14ac:dyDescent="0.35">
      <c r="A231" s="91" t="s">
        <v>76</v>
      </c>
      <c r="B231" s="112"/>
      <c r="C231" s="110">
        <f t="shared" si="10"/>
        <v>1336</v>
      </c>
      <c r="D231" s="132">
        <f t="shared" si="10"/>
        <v>34.5</v>
      </c>
      <c r="E231" s="109">
        <f t="shared" si="10"/>
        <v>22.5</v>
      </c>
      <c r="F231" s="110">
        <f t="shared" si="10"/>
        <v>3714.5</v>
      </c>
      <c r="G231" s="113"/>
      <c r="H231" s="112"/>
      <c r="I231" s="114"/>
      <c r="J231" s="111"/>
      <c r="K231" s="110">
        <f t="shared" si="11"/>
        <v>25.5</v>
      </c>
      <c r="L231" s="114"/>
      <c r="M231" s="111">
        <f t="shared" si="12"/>
        <v>17.5</v>
      </c>
    </row>
    <row r="232" spans="1:13" ht="18" customHeight="1" x14ac:dyDescent="0.35">
      <c r="A232" s="91" t="s">
        <v>77</v>
      </c>
      <c r="B232" s="112"/>
      <c r="C232" s="110">
        <f t="shared" si="10"/>
        <v>1222.5</v>
      </c>
      <c r="D232" s="132">
        <f t="shared" si="10"/>
        <v>46.5</v>
      </c>
      <c r="E232" s="109">
        <f t="shared" si="10"/>
        <v>14</v>
      </c>
      <c r="F232" s="110">
        <f t="shared" si="10"/>
        <v>2600</v>
      </c>
      <c r="G232" s="113"/>
      <c r="H232" s="112"/>
      <c r="I232" s="114"/>
      <c r="J232" s="111"/>
      <c r="K232" s="110">
        <f t="shared" si="11"/>
        <v>32</v>
      </c>
      <c r="L232" s="114"/>
      <c r="M232" s="111">
        <f t="shared" si="12"/>
        <v>20</v>
      </c>
    </row>
    <row r="233" spans="1:13" ht="18" customHeight="1" x14ac:dyDescent="0.35">
      <c r="A233" s="91" t="s">
        <v>78</v>
      </c>
      <c r="B233" s="112"/>
      <c r="C233" s="110">
        <f t="shared" si="10"/>
        <v>1189</v>
      </c>
      <c r="D233" s="132">
        <f t="shared" si="10"/>
        <v>28</v>
      </c>
      <c r="E233" s="109">
        <f t="shared" si="10"/>
        <v>18</v>
      </c>
      <c r="F233" s="110">
        <f t="shared" si="10"/>
        <v>2260</v>
      </c>
      <c r="G233" s="113"/>
      <c r="H233" s="112"/>
      <c r="I233" s="114"/>
      <c r="J233" s="111"/>
      <c r="K233" s="110">
        <f t="shared" si="11"/>
        <v>23.5</v>
      </c>
      <c r="L233" s="114"/>
      <c r="M233" s="111">
        <f t="shared" si="12"/>
        <v>24.5</v>
      </c>
    </row>
    <row r="234" spans="1:13" ht="18" customHeight="1" x14ac:dyDescent="0.35">
      <c r="A234" s="91" t="s">
        <v>79</v>
      </c>
      <c r="B234" s="112"/>
      <c r="C234" s="110">
        <f t="shared" si="10"/>
        <v>1174</v>
      </c>
      <c r="D234" s="132">
        <f t="shared" si="10"/>
        <v>35.5</v>
      </c>
      <c r="E234" s="109">
        <f t="shared" si="10"/>
        <v>12</v>
      </c>
      <c r="F234" s="110">
        <f t="shared" si="10"/>
        <v>3522.5</v>
      </c>
      <c r="G234" s="113"/>
      <c r="H234" s="112"/>
      <c r="I234" s="114"/>
      <c r="J234" s="111"/>
      <c r="K234" s="110">
        <f t="shared" si="11"/>
        <v>32.5</v>
      </c>
      <c r="L234" s="114"/>
      <c r="M234" s="111">
        <f t="shared" si="12"/>
        <v>19</v>
      </c>
    </row>
    <row r="235" spans="1:13" ht="18" customHeight="1" x14ac:dyDescent="0.35">
      <c r="A235" s="91" t="s">
        <v>80</v>
      </c>
      <c r="B235" s="112"/>
      <c r="C235" s="110">
        <f t="shared" si="10"/>
        <v>1127</v>
      </c>
      <c r="D235" s="132">
        <f t="shared" si="10"/>
        <v>24.5</v>
      </c>
      <c r="E235" s="109">
        <f t="shared" si="10"/>
        <v>15</v>
      </c>
      <c r="F235" s="110">
        <f t="shared" si="10"/>
        <v>3260</v>
      </c>
      <c r="G235" s="113"/>
      <c r="H235" s="112"/>
      <c r="I235" s="114"/>
      <c r="J235" s="111"/>
      <c r="K235" s="110">
        <f t="shared" si="11"/>
        <v>36.5</v>
      </c>
      <c r="L235" s="114"/>
      <c r="M235" s="111">
        <f t="shared" si="12"/>
        <v>15</v>
      </c>
    </row>
    <row r="236" spans="1:13" ht="18" customHeight="1" x14ac:dyDescent="0.35">
      <c r="A236" s="91" t="s">
        <v>81</v>
      </c>
      <c r="B236" s="112"/>
      <c r="C236" s="110">
        <f t="shared" si="10"/>
        <v>1073</v>
      </c>
      <c r="D236" s="132">
        <f t="shared" si="10"/>
        <v>26.5</v>
      </c>
      <c r="E236" s="109">
        <f t="shared" si="10"/>
        <v>23.5</v>
      </c>
      <c r="F236" s="110">
        <f t="shared" si="10"/>
        <v>3152</v>
      </c>
      <c r="G236" s="113"/>
      <c r="H236" s="112"/>
      <c r="I236" s="114"/>
      <c r="J236" s="111"/>
      <c r="K236" s="110">
        <f t="shared" si="11"/>
        <v>24</v>
      </c>
      <c r="L236" s="114"/>
      <c r="M236" s="111">
        <f t="shared" si="12"/>
        <v>23</v>
      </c>
    </row>
    <row r="237" spans="1:13" ht="18" customHeight="1" x14ac:dyDescent="0.35">
      <c r="A237" s="91" t="s">
        <v>82</v>
      </c>
      <c r="B237" s="112"/>
      <c r="C237" s="110">
        <f t="shared" si="10"/>
        <v>990.5</v>
      </c>
      <c r="D237" s="132">
        <f t="shared" si="10"/>
        <v>30</v>
      </c>
      <c r="E237" s="109">
        <f t="shared" si="10"/>
        <v>8.5</v>
      </c>
      <c r="F237" s="110">
        <f t="shared" si="10"/>
        <v>3447.5</v>
      </c>
      <c r="G237" s="113"/>
      <c r="H237" s="112"/>
      <c r="I237" s="114"/>
      <c r="J237" s="111"/>
      <c r="K237" s="110">
        <f t="shared" si="11"/>
        <v>23.5</v>
      </c>
      <c r="L237" s="114"/>
      <c r="M237" s="111">
        <f t="shared" si="12"/>
        <v>35.5</v>
      </c>
    </row>
    <row r="238" spans="1:13" ht="18" customHeight="1" x14ac:dyDescent="0.35">
      <c r="A238" s="91" t="s">
        <v>83</v>
      </c>
      <c r="B238" s="112"/>
      <c r="C238" s="110">
        <f t="shared" si="10"/>
        <v>856</v>
      </c>
      <c r="D238" s="132">
        <f t="shared" si="10"/>
        <v>30.5</v>
      </c>
      <c r="E238" s="109">
        <f t="shared" si="10"/>
        <v>12.5</v>
      </c>
      <c r="F238" s="110">
        <f t="shared" si="10"/>
        <v>3435</v>
      </c>
      <c r="G238" s="113"/>
      <c r="H238" s="112"/>
      <c r="I238" s="114"/>
      <c r="J238" s="111"/>
      <c r="K238" s="110">
        <f t="shared" si="11"/>
        <v>20.5</v>
      </c>
      <c r="L238" s="114"/>
      <c r="M238" s="111">
        <f t="shared" si="12"/>
        <v>24</v>
      </c>
    </row>
    <row r="239" spans="1:13" ht="18" customHeight="1" x14ac:dyDescent="0.35">
      <c r="A239" s="91" t="s">
        <v>84</v>
      </c>
      <c r="B239" s="112"/>
      <c r="C239" s="110">
        <f t="shared" si="10"/>
        <v>1057</v>
      </c>
      <c r="D239" s="132">
        <f t="shared" si="10"/>
        <v>31.5</v>
      </c>
      <c r="E239" s="109">
        <f t="shared" si="10"/>
        <v>28</v>
      </c>
      <c r="F239" s="110">
        <f t="shared" si="10"/>
        <v>3437</v>
      </c>
      <c r="G239" s="113"/>
      <c r="H239" s="112"/>
      <c r="I239" s="114"/>
      <c r="J239" s="111"/>
      <c r="K239" s="110">
        <f t="shared" si="11"/>
        <v>36</v>
      </c>
      <c r="L239" s="114"/>
      <c r="M239" s="111">
        <f t="shared" si="12"/>
        <v>43</v>
      </c>
    </row>
    <row r="240" spans="1:13" ht="18" customHeight="1" x14ac:dyDescent="0.35">
      <c r="A240" s="91" t="s">
        <v>85</v>
      </c>
      <c r="B240" s="112"/>
      <c r="C240" s="110">
        <f t="shared" si="10"/>
        <v>1085.5</v>
      </c>
      <c r="D240" s="132">
        <f t="shared" si="10"/>
        <v>31</v>
      </c>
      <c r="E240" s="109">
        <f t="shared" si="10"/>
        <v>14.5</v>
      </c>
      <c r="F240" s="110">
        <f t="shared" si="10"/>
        <v>2565</v>
      </c>
      <c r="G240" s="113"/>
      <c r="H240" s="112"/>
      <c r="I240" s="114"/>
      <c r="J240" s="111"/>
      <c r="K240" s="110">
        <f t="shared" si="11"/>
        <v>22.5</v>
      </c>
      <c r="L240" s="114"/>
      <c r="M240" s="111">
        <f t="shared" si="12"/>
        <v>21</v>
      </c>
    </row>
    <row r="241" spans="1:13" ht="18" customHeight="1" x14ac:dyDescent="0.35">
      <c r="A241" s="91" t="s">
        <v>86</v>
      </c>
      <c r="B241" s="112"/>
      <c r="C241" s="110">
        <f t="shared" si="10"/>
        <v>979.5</v>
      </c>
      <c r="D241" s="132">
        <f t="shared" si="10"/>
        <v>31</v>
      </c>
      <c r="E241" s="109">
        <f t="shared" si="10"/>
        <v>10</v>
      </c>
      <c r="F241" s="110">
        <f t="shared" si="10"/>
        <v>2524.5</v>
      </c>
      <c r="G241" s="113"/>
      <c r="H241" s="112"/>
      <c r="I241" s="114"/>
      <c r="J241" s="111"/>
      <c r="K241" s="110">
        <f t="shared" si="11"/>
        <v>27.5</v>
      </c>
      <c r="L241" s="114"/>
      <c r="M241" s="111">
        <f t="shared" si="12"/>
        <v>22.5</v>
      </c>
    </row>
    <row r="242" spans="1:13" ht="18" customHeight="1" x14ac:dyDescent="0.35">
      <c r="A242" s="91" t="s">
        <v>87</v>
      </c>
      <c r="B242" s="112"/>
      <c r="C242" s="110">
        <f t="shared" si="10"/>
        <v>1024.5</v>
      </c>
      <c r="D242" s="132">
        <f t="shared" si="10"/>
        <v>31.5</v>
      </c>
      <c r="E242" s="109">
        <f t="shared" si="10"/>
        <v>14</v>
      </c>
      <c r="F242" s="110">
        <f t="shared" si="10"/>
        <v>2062</v>
      </c>
      <c r="G242" s="113"/>
      <c r="H242" s="112"/>
      <c r="I242" s="114"/>
      <c r="J242" s="111"/>
      <c r="K242" s="110">
        <f t="shared" si="11"/>
        <v>31.5</v>
      </c>
      <c r="L242" s="114"/>
      <c r="M242" s="111">
        <f t="shared" si="12"/>
        <v>34.5</v>
      </c>
    </row>
    <row r="243" spans="1:13" ht="18" customHeight="1" x14ac:dyDescent="0.35">
      <c r="A243" s="91" t="s">
        <v>88</v>
      </c>
      <c r="B243" s="112"/>
      <c r="C243" s="110">
        <f t="shared" ref="C243:F258" si="13">(C21+C66+C111+C155+C199)</f>
        <v>1302.5</v>
      </c>
      <c r="D243" s="132">
        <f t="shared" si="13"/>
        <v>35.5</v>
      </c>
      <c r="E243" s="109">
        <f t="shared" si="13"/>
        <v>10.5</v>
      </c>
      <c r="F243" s="110">
        <f t="shared" si="13"/>
        <v>2136</v>
      </c>
      <c r="G243" s="113"/>
      <c r="H243" s="112"/>
      <c r="I243" s="114"/>
      <c r="J243" s="111"/>
      <c r="K243" s="110">
        <f t="shared" si="11"/>
        <v>23</v>
      </c>
      <c r="L243" s="114"/>
      <c r="M243" s="111">
        <f t="shared" si="12"/>
        <v>40.5</v>
      </c>
    </row>
    <row r="244" spans="1:13" ht="18" customHeight="1" x14ac:dyDescent="0.35">
      <c r="A244" s="91" t="s">
        <v>89</v>
      </c>
      <c r="B244" s="112"/>
      <c r="C244" s="110">
        <f t="shared" si="13"/>
        <v>1116</v>
      </c>
      <c r="D244" s="132">
        <f t="shared" si="13"/>
        <v>33.5</v>
      </c>
      <c r="E244" s="109">
        <f t="shared" si="13"/>
        <v>13</v>
      </c>
      <c r="F244" s="110">
        <f t="shared" si="13"/>
        <v>1848.5</v>
      </c>
      <c r="G244" s="113"/>
      <c r="H244" s="112"/>
      <c r="I244" s="114"/>
      <c r="J244" s="111"/>
      <c r="K244" s="110">
        <f t="shared" si="11"/>
        <v>22</v>
      </c>
      <c r="L244" s="114"/>
      <c r="M244" s="111">
        <f t="shared" si="12"/>
        <v>26</v>
      </c>
    </row>
    <row r="245" spans="1:13" ht="18" customHeight="1" x14ac:dyDescent="0.35">
      <c r="A245" s="96" t="s">
        <v>90</v>
      </c>
      <c r="B245" s="112"/>
      <c r="C245" s="110">
        <f t="shared" si="13"/>
        <v>1233.5</v>
      </c>
      <c r="D245" s="132">
        <f t="shared" si="13"/>
        <v>28.5</v>
      </c>
      <c r="E245" s="109">
        <f t="shared" si="13"/>
        <v>13</v>
      </c>
      <c r="F245" s="110">
        <f t="shared" si="13"/>
        <v>1687</v>
      </c>
      <c r="G245" s="113"/>
      <c r="H245" s="112"/>
      <c r="I245" s="114"/>
      <c r="J245" s="111"/>
      <c r="K245" s="110">
        <f t="shared" si="11"/>
        <v>13</v>
      </c>
      <c r="L245" s="114"/>
      <c r="M245" s="111">
        <f t="shared" si="12"/>
        <v>30.5</v>
      </c>
    </row>
    <row r="246" spans="1:13" ht="18" customHeight="1" x14ac:dyDescent="0.35">
      <c r="A246" s="96" t="s">
        <v>91</v>
      </c>
      <c r="B246" s="112"/>
      <c r="C246" s="110">
        <f t="shared" si="13"/>
        <v>1131</v>
      </c>
      <c r="D246" s="132">
        <f t="shared" si="13"/>
        <v>29.5</v>
      </c>
      <c r="E246" s="109">
        <f t="shared" si="13"/>
        <v>15</v>
      </c>
      <c r="F246" s="110">
        <f t="shared" si="13"/>
        <v>1995</v>
      </c>
      <c r="G246" s="113"/>
      <c r="H246" s="112"/>
      <c r="I246" s="114"/>
      <c r="J246" s="111"/>
      <c r="K246" s="110">
        <f t="shared" si="11"/>
        <v>18.5</v>
      </c>
      <c r="L246" s="114"/>
      <c r="M246" s="111">
        <f t="shared" si="12"/>
        <v>27.5</v>
      </c>
    </row>
    <row r="247" spans="1:13" ht="18" customHeight="1" x14ac:dyDescent="0.35">
      <c r="A247" s="91" t="s">
        <v>92</v>
      </c>
      <c r="B247" s="112"/>
      <c r="C247" s="110">
        <f t="shared" si="13"/>
        <v>1164.5</v>
      </c>
      <c r="D247" s="132">
        <f t="shared" si="13"/>
        <v>48</v>
      </c>
      <c r="E247" s="109">
        <f t="shared" si="13"/>
        <v>12.5</v>
      </c>
      <c r="F247" s="110">
        <f t="shared" si="13"/>
        <v>1907</v>
      </c>
      <c r="G247" s="113"/>
      <c r="H247" s="112"/>
      <c r="I247" s="114"/>
      <c r="J247" s="111"/>
      <c r="K247" s="110">
        <f t="shared" si="11"/>
        <v>36</v>
      </c>
      <c r="L247" s="114"/>
      <c r="M247" s="111">
        <f t="shared" si="12"/>
        <v>32.5</v>
      </c>
    </row>
    <row r="248" spans="1:13" ht="18" customHeight="1" x14ac:dyDescent="0.35">
      <c r="A248" s="91" t="s">
        <v>93</v>
      </c>
      <c r="B248" s="112"/>
      <c r="C248" s="110">
        <f t="shared" si="13"/>
        <v>1248.5</v>
      </c>
      <c r="D248" s="132">
        <f t="shared" si="13"/>
        <v>31.5</v>
      </c>
      <c r="E248" s="109">
        <f t="shared" si="13"/>
        <v>11.5</v>
      </c>
      <c r="F248" s="110">
        <f t="shared" si="13"/>
        <v>2618</v>
      </c>
      <c r="G248" s="113"/>
      <c r="H248" s="112"/>
      <c r="I248" s="114"/>
      <c r="J248" s="111"/>
      <c r="K248" s="110">
        <f t="shared" si="11"/>
        <v>21</v>
      </c>
      <c r="L248" s="114"/>
      <c r="M248" s="111">
        <f t="shared" si="12"/>
        <v>19.5</v>
      </c>
    </row>
    <row r="249" spans="1:13" ht="18" customHeight="1" x14ac:dyDescent="0.35">
      <c r="A249" s="91" t="s">
        <v>94</v>
      </c>
      <c r="B249" s="112"/>
      <c r="C249" s="110">
        <f t="shared" si="13"/>
        <v>1497.5</v>
      </c>
      <c r="D249" s="132">
        <f t="shared" si="13"/>
        <v>32</v>
      </c>
      <c r="E249" s="109">
        <f t="shared" si="13"/>
        <v>10.5</v>
      </c>
      <c r="F249" s="110">
        <f t="shared" si="13"/>
        <v>2172.5</v>
      </c>
      <c r="G249" s="113"/>
      <c r="H249" s="112"/>
      <c r="I249" s="114"/>
      <c r="J249" s="111"/>
      <c r="K249" s="110">
        <f t="shared" si="11"/>
        <v>21.5</v>
      </c>
      <c r="L249" s="114"/>
      <c r="M249" s="111">
        <f t="shared" si="12"/>
        <v>18.5</v>
      </c>
    </row>
    <row r="250" spans="1:13" ht="18" customHeight="1" x14ac:dyDescent="0.35">
      <c r="A250" s="91" t="s">
        <v>95</v>
      </c>
      <c r="B250" s="112"/>
      <c r="C250" s="110">
        <f t="shared" si="13"/>
        <v>1526</v>
      </c>
      <c r="D250" s="132">
        <f t="shared" si="13"/>
        <v>36</v>
      </c>
      <c r="E250" s="109">
        <f t="shared" si="13"/>
        <v>11.5</v>
      </c>
      <c r="F250" s="110">
        <f t="shared" si="13"/>
        <v>2609</v>
      </c>
      <c r="G250" s="113"/>
      <c r="H250" s="112"/>
      <c r="I250" s="114"/>
      <c r="J250" s="111"/>
      <c r="K250" s="110">
        <f t="shared" si="11"/>
        <v>22.5</v>
      </c>
      <c r="L250" s="114"/>
      <c r="M250" s="111">
        <f t="shared" si="12"/>
        <v>25.5</v>
      </c>
    </row>
    <row r="251" spans="1:13" ht="18" customHeight="1" x14ac:dyDescent="0.35">
      <c r="A251" s="91" t="s">
        <v>96</v>
      </c>
      <c r="B251" s="112"/>
      <c r="C251" s="110">
        <f t="shared" si="13"/>
        <v>1909.5</v>
      </c>
      <c r="D251" s="132">
        <f t="shared" si="13"/>
        <v>15.5</v>
      </c>
      <c r="E251" s="109">
        <f t="shared" si="13"/>
        <v>15.5</v>
      </c>
      <c r="F251" s="110">
        <f t="shared" si="13"/>
        <v>2328</v>
      </c>
      <c r="G251" s="113"/>
      <c r="H251" s="112"/>
      <c r="I251" s="114"/>
      <c r="J251" s="111"/>
      <c r="K251" s="110">
        <f t="shared" si="11"/>
        <v>27</v>
      </c>
      <c r="L251" s="114"/>
      <c r="M251" s="111">
        <f t="shared" si="12"/>
        <v>17</v>
      </c>
    </row>
    <row r="252" spans="1:13" ht="18" customHeight="1" x14ac:dyDescent="0.35">
      <c r="A252" s="91" t="s">
        <v>97</v>
      </c>
      <c r="B252" s="112"/>
      <c r="C252" s="110">
        <f t="shared" si="13"/>
        <v>1945.5</v>
      </c>
      <c r="D252" s="132">
        <f t="shared" si="13"/>
        <v>26.5</v>
      </c>
      <c r="E252" s="109">
        <f t="shared" si="13"/>
        <v>10.5</v>
      </c>
      <c r="F252" s="110">
        <f t="shared" si="13"/>
        <v>2529</v>
      </c>
      <c r="G252" s="113"/>
      <c r="H252" s="112"/>
      <c r="I252" s="114"/>
      <c r="J252" s="111"/>
      <c r="K252" s="110">
        <f t="shared" si="11"/>
        <v>20</v>
      </c>
      <c r="L252" s="114"/>
      <c r="M252" s="111">
        <f t="shared" si="12"/>
        <v>17.5</v>
      </c>
    </row>
    <row r="253" spans="1:13" ht="18" customHeight="1" x14ac:dyDescent="0.35">
      <c r="A253" s="91" t="s">
        <v>98</v>
      </c>
      <c r="B253" s="112"/>
      <c r="C253" s="110">
        <f t="shared" si="13"/>
        <v>1868</v>
      </c>
      <c r="D253" s="132">
        <f t="shared" si="13"/>
        <v>27.5</v>
      </c>
      <c r="E253" s="109">
        <f t="shared" si="13"/>
        <v>21</v>
      </c>
      <c r="F253" s="110">
        <f t="shared" si="13"/>
        <v>2306.5</v>
      </c>
      <c r="G253" s="113"/>
      <c r="H253" s="112"/>
      <c r="I253" s="114"/>
      <c r="J253" s="111"/>
      <c r="K253" s="110">
        <f t="shared" si="11"/>
        <v>20</v>
      </c>
      <c r="L253" s="114"/>
      <c r="M253" s="111">
        <f t="shared" si="12"/>
        <v>17.5</v>
      </c>
    </row>
    <row r="254" spans="1:13" ht="18" customHeight="1" x14ac:dyDescent="0.35">
      <c r="A254" s="91" t="s">
        <v>99</v>
      </c>
      <c r="B254" s="112"/>
      <c r="C254" s="110">
        <f t="shared" si="13"/>
        <v>1936.5</v>
      </c>
      <c r="D254" s="132">
        <f t="shared" si="13"/>
        <v>37.5</v>
      </c>
      <c r="E254" s="109">
        <f t="shared" si="13"/>
        <v>16.5</v>
      </c>
      <c r="F254" s="110">
        <f t="shared" si="13"/>
        <v>2090</v>
      </c>
      <c r="G254" s="113"/>
      <c r="H254" s="112"/>
      <c r="I254" s="114"/>
      <c r="J254" s="111"/>
      <c r="K254" s="110">
        <f t="shared" si="11"/>
        <v>42.5</v>
      </c>
      <c r="L254" s="114"/>
      <c r="M254" s="111">
        <f t="shared" si="12"/>
        <v>24.5</v>
      </c>
    </row>
    <row r="255" spans="1:13" ht="18" customHeight="1" x14ac:dyDescent="0.35">
      <c r="A255" s="91" t="s">
        <v>100</v>
      </c>
      <c r="B255" s="112"/>
      <c r="C255" s="110">
        <f t="shared" si="13"/>
        <v>2078.5</v>
      </c>
      <c r="D255" s="132">
        <f t="shared" si="13"/>
        <v>47.5</v>
      </c>
      <c r="E255" s="109">
        <f t="shared" si="13"/>
        <v>14</v>
      </c>
      <c r="F255" s="110">
        <f t="shared" si="13"/>
        <v>1944.5</v>
      </c>
      <c r="G255" s="113"/>
      <c r="H255" s="112"/>
      <c r="I255" s="114"/>
      <c r="J255" s="111"/>
      <c r="K255" s="110">
        <f t="shared" si="11"/>
        <v>15.5</v>
      </c>
      <c r="L255" s="114"/>
      <c r="M255" s="111">
        <f t="shared" si="12"/>
        <v>29.5</v>
      </c>
    </row>
    <row r="256" spans="1:13" ht="18" customHeight="1" x14ac:dyDescent="0.35">
      <c r="A256" s="91" t="s">
        <v>101</v>
      </c>
      <c r="B256" s="112"/>
      <c r="C256" s="110">
        <f t="shared" si="13"/>
        <v>1894</v>
      </c>
      <c r="D256" s="132">
        <f t="shared" si="13"/>
        <v>56.5</v>
      </c>
      <c r="E256" s="109">
        <f t="shared" si="13"/>
        <v>14.5</v>
      </c>
      <c r="F256" s="110">
        <f t="shared" si="13"/>
        <v>1552</v>
      </c>
      <c r="G256" s="113"/>
      <c r="H256" s="112"/>
      <c r="I256" s="114"/>
      <c r="J256" s="111"/>
      <c r="K256" s="110">
        <f t="shared" si="11"/>
        <v>12.5</v>
      </c>
      <c r="L256" s="114"/>
      <c r="M256" s="111">
        <f t="shared" si="12"/>
        <v>29.5</v>
      </c>
    </row>
    <row r="257" spans="1:13" ht="18" customHeight="1" x14ac:dyDescent="0.35">
      <c r="A257" s="91" t="s">
        <v>102</v>
      </c>
      <c r="B257" s="112"/>
      <c r="C257" s="110">
        <f t="shared" si="13"/>
        <v>2080.5</v>
      </c>
      <c r="D257" s="132">
        <f t="shared" si="13"/>
        <v>58.5</v>
      </c>
      <c r="E257" s="109">
        <f t="shared" si="13"/>
        <v>12</v>
      </c>
      <c r="F257" s="110">
        <f t="shared" si="13"/>
        <v>1753</v>
      </c>
      <c r="G257" s="113"/>
      <c r="H257" s="112"/>
      <c r="I257" s="114"/>
      <c r="J257" s="111"/>
      <c r="K257" s="110">
        <f t="shared" si="11"/>
        <v>19</v>
      </c>
      <c r="L257" s="114"/>
      <c r="M257" s="111">
        <f t="shared" si="12"/>
        <v>25.5</v>
      </c>
    </row>
    <row r="258" spans="1:13" ht="18" customHeight="1" x14ac:dyDescent="0.35">
      <c r="A258" s="91" t="s">
        <v>103</v>
      </c>
      <c r="B258" s="112"/>
      <c r="C258" s="110">
        <f t="shared" si="13"/>
        <v>2081</v>
      </c>
      <c r="D258" s="132">
        <f t="shared" si="13"/>
        <v>66</v>
      </c>
      <c r="E258" s="109">
        <f t="shared" si="13"/>
        <v>10.5</v>
      </c>
      <c r="F258" s="110">
        <f t="shared" si="13"/>
        <v>3278</v>
      </c>
      <c r="G258" s="113"/>
      <c r="H258" s="112"/>
      <c r="I258" s="114"/>
      <c r="J258" s="111"/>
      <c r="K258" s="110">
        <f t="shared" si="11"/>
        <v>24</v>
      </c>
      <c r="L258" s="114"/>
      <c r="M258" s="111">
        <f t="shared" si="12"/>
        <v>21.5</v>
      </c>
    </row>
    <row r="259" spans="1:13" ht="18" customHeight="1" x14ac:dyDescent="0.35">
      <c r="A259" s="91" t="s">
        <v>104</v>
      </c>
      <c r="B259" s="112"/>
      <c r="C259" s="110">
        <f t="shared" ref="C259:F262" si="14">(C37+C82+C127+C171+C215)</f>
        <v>2146.5</v>
      </c>
      <c r="D259" s="132">
        <f t="shared" si="14"/>
        <v>88</v>
      </c>
      <c r="E259" s="109">
        <f t="shared" si="14"/>
        <v>15.5</v>
      </c>
      <c r="F259" s="110">
        <f t="shared" si="14"/>
        <v>2946</v>
      </c>
      <c r="G259" s="113"/>
      <c r="H259" s="112"/>
      <c r="I259" s="114"/>
      <c r="J259" s="111"/>
      <c r="K259" s="110">
        <f t="shared" si="11"/>
        <v>25</v>
      </c>
      <c r="L259" s="114"/>
      <c r="M259" s="111">
        <f t="shared" si="12"/>
        <v>22</v>
      </c>
    </row>
    <row r="260" spans="1:13" ht="18" customHeight="1" x14ac:dyDescent="0.35">
      <c r="A260" s="91" t="s">
        <v>105</v>
      </c>
      <c r="B260" s="112"/>
      <c r="C260" s="110">
        <f t="shared" si="14"/>
        <v>2377</v>
      </c>
      <c r="D260" s="132">
        <f t="shared" si="14"/>
        <v>66.5</v>
      </c>
      <c r="E260" s="109">
        <f t="shared" si="14"/>
        <v>6</v>
      </c>
      <c r="F260" s="110">
        <f t="shared" si="14"/>
        <v>2600.5</v>
      </c>
      <c r="G260" s="113"/>
      <c r="H260" s="112"/>
      <c r="I260" s="114"/>
      <c r="J260" s="111"/>
      <c r="K260" s="110">
        <f t="shared" si="11"/>
        <v>16</v>
      </c>
      <c r="L260" s="114"/>
      <c r="M260" s="111">
        <f t="shared" si="12"/>
        <v>25.5</v>
      </c>
    </row>
    <row r="261" spans="1:13" ht="18" customHeight="1" x14ac:dyDescent="0.35">
      <c r="A261" s="91" t="s">
        <v>106</v>
      </c>
      <c r="B261" s="112"/>
      <c r="C261" s="110">
        <f t="shared" si="14"/>
        <v>2376.5</v>
      </c>
      <c r="D261" s="132">
        <f t="shared" si="14"/>
        <v>78.5</v>
      </c>
      <c r="E261" s="109">
        <f t="shared" si="14"/>
        <v>19.5</v>
      </c>
      <c r="F261" s="110">
        <f t="shared" si="14"/>
        <v>2534.5</v>
      </c>
      <c r="G261" s="113"/>
      <c r="H261" s="112"/>
      <c r="I261" s="114"/>
      <c r="J261" s="111"/>
      <c r="K261" s="110">
        <f t="shared" si="11"/>
        <v>14.5</v>
      </c>
      <c r="L261" s="114"/>
      <c r="M261" s="111">
        <f t="shared" si="12"/>
        <v>30</v>
      </c>
    </row>
    <row r="262" spans="1:13" ht="18" customHeight="1" thickBot="1" x14ac:dyDescent="0.4">
      <c r="A262" s="133" t="s">
        <v>107</v>
      </c>
      <c r="B262" s="134"/>
      <c r="C262" s="135">
        <f t="shared" si="14"/>
        <v>2372</v>
      </c>
      <c r="D262" s="136">
        <f t="shared" si="14"/>
        <v>85.5</v>
      </c>
      <c r="E262" s="137">
        <f t="shared" si="14"/>
        <v>6</v>
      </c>
      <c r="F262" s="135">
        <f t="shared" si="14"/>
        <v>2474.5</v>
      </c>
      <c r="G262" s="138"/>
      <c r="H262" s="134"/>
      <c r="I262" s="139"/>
      <c r="J262" s="140"/>
      <c r="K262" s="135">
        <f t="shared" si="11"/>
        <v>11</v>
      </c>
      <c r="L262" s="139"/>
      <c r="M262" s="140">
        <f t="shared" si="12"/>
        <v>32.5</v>
      </c>
    </row>
    <row r="263" spans="1:13" ht="18" customHeight="1" thickBot="1" x14ac:dyDescent="0.4">
      <c r="A263" s="127" t="s">
        <v>47</v>
      </c>
      <c r="B263" s="102">
        <f t="shared" ref="B263:M263" si="15">SUM(B227:B262)</f>
        <v>0</v>
      </c>
      <c r="C263" s="103">
        <f t="shared" si="15"/>
        <v>52611</v>
      </c>
      <c r="D263" s="103">
        <f t="shared" si="15"/>
        <v>1464</v>
      </c>
      <c r="E263" s="118">
        <f>SUM(E227:E262)</f>
        <v>543.5</v>
      </c>
      <c r="F263" s="103">
        <f t="shared" si="15"/>
        <v>94576</v>
      </c>
      <c r="G263" s="104">
        <f t="shared" si="15"/>
        <v>0</v>
      </c>
      <c r="H263" s="102">
        <f t="shared" si="15"/>
        <v>0</v>
      </c>
      <c r="I263" s="103">
        <f t="shared" si="15"/>
        <v>0</v>
      </c>
      <c r="J263" s="104">
        <f t="shared" si="15"/>
        <v>0</v>
      </c>
      <c r="K263" s="128">
        <f t="shared" si="15"/>
        <v>894</v>
      </c>
      <c r="L263" s="103">
        <f t="shared" si="15"/>
        <v>0</v>
      </c>
      <c r="M263" s="104">
        <f t="shared" si="15"/>
        <v>886</v>
      </c>
    </row>
    <row r="264" spans="1:13" ht="15.75" customHeight="1" x14ac:dyDescent="0.35">
      <c r="A264" s="141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</row>
    <row r="265" spans="1:13" ht="15.75" customHeight="1" x14ac:dyDescent="0.35">
      <c r="A265" s="141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</row>
    <row r="266" spans="1:13" ht="15.75" customHeight="1" x14ac:dyDescent="0.35">
      <c r="A266" s="141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</row>
    <row r="267" spans="1:13" ht="15" customHeight="1" x14ac:dyDescent="0.35">
      <c r="A267" s="575" t="s">
        <v>66</v>
      </c>
      <c r="B267" s="575"/>
      <c r="C267" s="575"/>
      <c r="D267" s="575"/>
      <c r="E267" s="575"/>
      <c r="F267" s="575"/>
      <c r="G267" s="575"/>
      <c r="H267" s="575"/>
      <c r="I267" s="575"/>
      <c r="J267" s="575"/>
      <c r="K267" s="575"/>
      <c r="L267" s="575"/>
      <c r="M267" s="575"/>
    </row>
    <row r="268" spans="1:13" ht="15" thickBot="1" x14ac:dyDescent="0.4">
      <c r="A268" s="576" t="s">
        <v>57</v>
      </c>
      <c r="B268" s="576"/>
      <c r="C268" s="576"/>
      <c r="D268" s="576"/>
      <c r="E268" s="576"/>
      <c r="F268" s="576"/>
      <c r="G268" s="576"/>
      <c r="H268" s="576"/>
      <c r="I268" s="576"/>
      <c r="J268" s="576"/>
      <c r="K268" s="576"/>
      <c r="L268" s="576"/>
      <c r="M268" s="576"/>
    </row>
    <row r="269" spans="1:13" ht="15" customHeight="1" x14ac:dyDescent="0.35">
      <c r="A269" s="577" t="s">
        <v>67</v>
      </c>
      <c r="B269" s="577" t="s">
        <v>68</v>
      </c>
      <c r="C269" s="579"/>
      <c r="D269" s="580"/>
      <c r="E269" s="581" t="s">
        <v>69</v>
      </c>
      <c r="F269" s="582"/>
      <c r="G269" s="583"/>
      <c r="H269" s="584" t="s">
        <v>70</v>
      </c>
      <c r="I269" s="582"/>
      <c r="J269" s="585"/>
      <c r="K269" s="584" t="s">
        <v>71</v>
      </c>
      <c r="L269" s="582"/>
      <c r="M269" s="583"/>
    </row>
    <row r="270" spans="1:13" ht="15" thickBot="1" x14ac:dyDescent="0.4">
      <c r="A270" s="578"/>
      <c r="B270" s="82" t="s">
        <v>8</v>
      </c>
      <c r="C270" s="83" t="s">
        <v>9</v>
      </c>
      <c r="D270" s="85" t="s">
        <v>10</v>
      </c>
      <c r="E270" s="122" t="s">
        <v>8</v>
      </c>
      <c r="F270" s="83" t="s">
        <v>9</v>
      </c>
      <c r="G270" s="85" t="s">
        <v>10</v>
      </c>
      <c r="H270" s="82" t="s">
        <v>8</v>
      </c>
      <c r="I270" s="83" t="s">
        <v>9</v>
      </c>
      <c r="J270" s="84" t="s">
        <v>10</v>
      </c>
      <c r="K270" s="82" t="s">
        <v>8</v>
      </c>
      <c r="L270" s="83" t="s">
        <v>9</v>
      </c>
      <c r="M270" s="85" t="s">
        <v>10</v>
      </c>
    </row>
    <row r="271" spans="1:13" ht="18" customHeight="1" x14ac:dyDescent="0.35">
      <c r="A271" s="143" t="s">
        <v>72</v>
      </c>
      <c r="B271" s="109"/>
      <c r="C271" s="110">
        <f>C227/5</f>
        <v>172.2</v>
      </c>
      <c r="D271" s="111">
        <f>D227/5</f>
        <v>8.5</v>
      </c>
      <c r="E271" s="144">
        <f>E227/5</f>
        <v>4</v>
      </c>
      <c r="F271" s="110">
        <f>F227/5</f>
        <v>722.8</v>
      </c>
      <c r="G271" s="111"/>
      <c r="H271" s="109"/>
      <c r="I271" s="110"/>
      <c r="J271" s="132"/>
      <c r="K271" s="109">
        <f>K227/5</f>
        <v>6.1</v>
      </c>
      <c r="L271" s="132"/>
      <c r="M271" s="145">
        <f>M227/5</f>
        <v>3.1</v>
      </c>
    </row>
    <row r="272" spans="1:13" ht="18" customHeight="1" x14ac:dyDescent="0.35">
      <c r="A272" s="146" t="s">
        <v>73</v>
      </c>
      <c r="B272" s="112"/>
      <c r="C272" s="110">
        <f t="shared" ref="C272:F282" si="16">C228/5</f>
        <v>173.3</v>
      </c>
      <c r="D272" s="111">
        <f t="shared" si="16"/>
        <v>5.2</v>
      </c>
      <c r="E272" s="144">
        <f t="shared" si="16"/>
        <v>4.8</v>
      </c>
      <c r="F272" s="110">
        <f>F228/5</f>
        <v>587.70000000000005</v>
      </c>
      <c r="G272" s="113"/>
      <c r="H272" s="112"/>
      <c r="I272" s="114"/>
      <c r="J272" s="132"/>
      <c r="K272" s="109">
        <f t="shared" ref="K272:K282" si="17">K228/5</f>
        <v>7.5</v>
      </c>
      <c r="L272" s="114"/>
      <c r="M272" s="116">
        <f t="shared" ref="M272:M282" si="18">M228/5</f>
        <v>3.8</v>
      </c>
    </row>
    <row r="273" spans="1:13" ht="18" customHeight="1" x14ac:dyDescent="0.35">
      <c r="A273" s="146" t="s">
        <v>74</v>
      </c>
      <c r="B273" s="112"/>
      <c r="C273" s="110">
        <f t="shared" si="16"/>
        <v>215.2</v>
      </c>
      <c r="D273" s="111">
        <f t="shared" si="16"/>
        <v>9.3000000000000007</v>
      </c>
      <c r="E273" s="144">
        <f t="shared" si="16"/>
        <v>5.4</v>
      </c>
      <c r="F273" s="110">
        <f t="shared" si="16"/>
        <v>656.2</v>
      </c>
      <c r="G273" s="113"/>
      <c r="H273" s="112"/>
      <c r="I273" s="114"/>
      <c r="J273" s="132"/>
      <c r="K273" s="109">
        <f t="shared" si="17"/>
        <v>6.9</v>
      </c>
      <c r="L273" s="114"/>
      <c r="M273" s="113">
        <f t="shared" si="18"/>
        <v>4.4000000000000004</v>
      </c>
    </row>
    <row r="274" spans="1:13" ht="18" customHeight="1" x14ac:dyDescent="0.35">
      <c r="A274" s="146" t="s">
        <v>75</v>
      </c>
      <c r="B274" s="112"/>
      <c r="C274" s="110">
        <f t="shared" si="16"/>
        <v>281.60000000000002</v>
      </c>
      <c r="D274" s="111">
        <f t="shared" si="16"/>
        <v>7.9</v>
      </c>
      <c r="E274" s="144">
        <f t="shared" si="16"/>
        <v>4.2</v>
      </c>
      <c r="F274" s="110">
        <f t="shared" si="16"/>
        <v>690.6</v>
      </c>
      <c r="G274" s="113"/>
      <c r="H274" s="112"/>
      <c r="I274" s="114"/>
      <c r="J274" s="132"/>
      <c r="K274" s="109">
        <f t="shared" si="17"/>
        <v>6.3</v>
      </c>
      <c r="L274" s="114"/>
      <c r="M274" s="147">
        <f t="shared" si="18"/>
        <v>3.4</v>
      </c>
    </row>
    <row r="275" spans="1:13" ht="18" customHeight="1" x14ac:dyDescent="0.35">
      <c r="A275" s="146" t="s">
        <v>76</v>
      </c>
      <c r="B275" s="112"/>
      <c r="C275" s="110">
        <f t="shared" si="16"/>
        <v>267.2</v>
      </c>
      <c r="D275" s="111">
        <f t="shared" si="16"/>
        <v>6.9</v>
      </c>
      <c r="E275" s="144">
        <f t="shared" si="16"/>
        <v>4.5</v>
      </c>
      <c r="F275" s="110">
        <f t="shared" si="16"/>
        <v>742.9</v>
      </c>
      <c r="G275" s="113"/>
      <c r="H275" s="112"/>
      <c r="I275" s="114"/>
      <c r="J275" s="132"/>
      <c r="K275" s="109">
        <f t="shared" si="17"/>
        <v>5.0999999999999996</v>
      </c>
      <c r="L275" s="114"/>
      <c r="M275" s="113">
        <f t="shared" si="18"/>
        <v>3.5</v>
      </c>
    </row>
    <row r="276" spans="1:13" ht="18" customHeight="1" x14ac:dyDescent="0.35">
      <c r="A276" s="146" t="s">
        <v>77</v>
      </c>
      <c r="B276" s="112"/>
      <c r="C276" s="110">
        <f t="shared" si="16"/>
        <v>244.5</v>
      </c>
      <c r="D276" s="111">
        <f t="shared" si="16"/>
        <v>9.3000000000000007</v>
      </c>
      <c r="E276" s="144">
        <f t="shared" si="16"/>
        <v>2.8</v>
      </c>
      <c r="F276" s="110">
        <f t="shared" si="16"/>
        <v>520</v>
      </c>
      <c r="G276" s="113"/>
      <c r="H276" s="112"/>
      <c r="I276" s="114"/>
      <c r="J276" s="132"/>
      <c r="K276" s="109">
        <f t="shared" si="17"/>
        <v>6.4</v>
      </c>
      <c r="L276" s="114"/>
      <c r="M276" s="113">
        <f t="shared" si="18"/>
        <v>4</v>
      </c>
    </row>
    <row r="277" spans="1:13" ht="18" customHeight="1" x14ac:dyDescent="0.35">
      <c r="A277" s="146" t="s">
        <v>78</v>
      </c>
      <c r="B277" s="112"/>
      <c r="C277" s="110">
        <f t="shared" si="16"/>
        <v>237.8</v>
      </c>
      <c r="D277" s="111">
        <f t="shared" si="16"/>
        <v>5.6</v>
      </c>
      <c r="E277" s="144">
        <f t="shared" si="16"/>
        <v>3.6</v>
      </c>
      <c r="F277" s="110">
        <f t="shared" si="16"/>
        <v>452</v>
      </c>
      <c r="G277" s="113"/>
      <c r="H277" s="112"/>
      <c r="I277" s="114"/>
      <c r="J277" s="132"/>
      <c r="K277" s="109">
        <f t="shared" si="17"/>
        <v>4.7</v>
      </c>
      <c r="L277" s="114"/>
      <c r="M277" s="147">
        <f t="shared" si="18"/>
        <v>4.9000000000000004</v>
      </c>
    </row>
    <row r="278" spans="1:13" ht="18" customHeight="1" x14ac:dyDescent="0.35">
      <c r="A278" s="146" t="s">
        <v>79</v>
      </c>
      <c r="B278" s="112"/>
      <c r="C278" s="110">
        <f t="shared" si="16"/>
        <v>234.8</v>
      </c>
      <c r="D278" s="111">
        <f t="shared" si="16"/>
        <v>7.1</v>
      </c>
      <c r="E278" s="144">
        <f t="shared" si="16"/>
        <v>2.4</v>
      </c>
      <c r="F278" s="110">
        <f t="shared" si="16"/>
        <v>704.5</v>
      </c>
      <c r="G278" s="113"/>
      <c r="H278" s="112"/>
      <c r="I278" s="114"/>
      <c r="J278" s="132"/>
      <c r="K278" s="109">
        <f t="shared" si="17"/>
        <v>6.5</v>
      </c>
      <c r="L278" s="114"/>
      <c r="M278" s="113">
        <f t="shared" si="18"/>
        <v>3.8</v>
      </c>
    </row>
    <row r="279" spans="1:13" ht="18" customHeight="1" x14ac:dyDescent="0.35">
      <c r="A279" s="146" t="s">
        <v>80</v>
      </c>
      <c r="B279" s="112"/>
      <c r="C279" s="110">
        <f t="shared" si="16"/>
        <v>225.4</v>
      </c>
      <c r="D279" s="111">
        <f t="shared" si="16"/>
        <v>4.9000000000000004</v>
      </c>
      <c r="E279" s="144">
        <f t="shared" si="16"/>
        <v>3</v>
      </c>
      <c r="F279" s="110">
        <f t="shared" si="16"/>
        <v>652</v>
      </c>
      <c r="G279" s="113"/>
      <c r="H279" s="112"/>
      <c r="I279" s="114"/>
      <c r="J279" s="132"/>
      <c r="K279" s="109">
        <f t="shared" si="17"/>
        <v>7.3</v>
      </c>
      <c r="L279" s="114"/>
      <c r="M279" s="147">
        <f t="shared" si="18"/>
        <v>3</v>
      </c>
    </row>
    <row r="280" spans="1:13" ht="18" customHeight="1" x14ac:dyDescent="0.35">
      <c r="A280" s="146" t="s">
        <v>81</v>
      </c>
      <c r="B280" s="112"/>
      <c r="C280" s="110">
        <f t="shared" si="16"/>
        <v>214.6</v>
      </c>
      <c r="D280" s="111">
        <f t="shared" si="16"/>
        <v>5.3</v>
      </c>
      <c r="E280" s="144">
        <f t="shared" si="16"/>
        <v>4.7</v>
      </c>
      <c r="F280" s="110">
        <f t="shared" si="16"/>
        <v>630.4</v>
      </c>
      <c r="G280" s="113"/>
      <c r="H280" s="112"/>
      <c r="I280" s="114"/>
      <c r="J280" s="132"/>
      <c r="K280" s="109">
        <f t="shared" si="17"/>
        <v>4.8</v>
      </c>
      <c r="L280" s="114"/>
      <c r="M280" s="113">
        <f t="shared" si="18"/>
        <v>4.5999999999999996</v>
      </c>
    </row>
    <row r="281" spans="1:13" ht="18" customHeight="1" x14ac:dyDescent="0.35">
      <c r="A281" s="146" t="s">
        <v>82</v>
      </c>
      <c r="B281" s="112"/>
      <c r="C281" s="110">
        <f t="shared" si="16"/>
        <v>198.1</v>
      </c>
      <c r="D281" s="111">
        <f t="shared" si="16"/>
        <v>6</v>
      </c>
      <c r="E281" s="144">
        <f t="shared" si="16"/>
        <v>1.7</v>
      </c>
      <c r="F281" s="110">
        <f t="shared" si="16"/>
        <v>689.5</v>
      </c>
      <c r="G281" s="113"/>
      <c r="H281" s="112"/>
      <c r="I281" s="114"/>
      <c r="J281" s="132"/>
      <c r="K281" s="109">
        <f t="shared" si="17"/>
        <v>4.7</v>
      </c>
      <c r="L281" s="114"/>
      <c r="M281" s="147">
        <f t="shared" si="18"/>
        <v>7.1</v>
      </c>
    </row>
    <row r="282" spans="1:13" ht="18" customHeight="1" thickBot="1" x14ac:dyDescent="0.4">
      <c r="A282" s="148" t="s">
        <v>83</v>
      </c>
      <c r="B282" s="115"/>
      <c r="C282" s="149">
        <f t="shared" si="16"/>
        <v>171.2</v>
      </c>
      <c r="D282" s="147">
        <f t="shared" si="16"/>
        <v>6.1</v>
      </c>
      <c r="E282" s="150">
        <f t="shared" si="16"/>
        <v>2.5</v>
      </c>
      <c r="F282" s="149">
        <f t="shared" si="16"/>
        <v>687</v>
      </c>
      <c r="G282" s="116"/>
      <c r="H282" s="115"/>
      <c r="I282" s="117"/>
      <c r="J282" s="151"/>
      <c r="K282" s="152">
        <f t="shared" si="17"/>
        <v>4.0999999999999996</v>
      </c>
      <c r="L282" s="117"/>
      <c r="M282" s="116">
        <f t="shared" si="18"/>
        <v>4.8</v>
      </c>
    </row>
    <row r="283" spans="1:13" ht="18" customHeight="1" thickBot="1" x14ac:dyDescent="0.4">
      <c r="A283" s="153" t="s">
        <v>108</v>
      </c>
      <c r="B283" s="118"/>
      <c r="C283" s="119">
        <f>SUM(C271:C282)</f>
        <v>2635.8999999999996</v>
      </c>
      <c r="D283" s="120">
        <f>SUM(D271:D282)</f>
        <v>82.1</v>
      </c>
      <c r="E283" s="154">
        <f>SUM(E271:E282)</f>
        <v>43.600000000000009</v>
      </c>
      <c r="F283" s="119">
        <f>SUM(F271:F282)</f>
        <v>7735.6</v>
      </c>
      <c r="G283" s="120"/>
      <c r="H283" s="118"/>
      <c r="I283" s="119"/>
      <c r="J283" s="155"/>
      <c r="K283" s="118">
        <f>SUM(K271:K282)</f>
        <v>70.399999999999991</v>
      </c>
      <c r="L283" s="155"/>
      <c r="M283" s="120">
        <f>SUM(M271:M282)</f>
        <v>50.400000000000006</v>
      </c>
    </row>
    <row r="284" spans="1:13" ht="18" customHeight="1" x14ac:dyDescent="0.35">
      <c r="A284" s="143" t="s">
        <v>84</v>
      </c>
      <c r="B284" s="109"/>
      <c r="C284" s="110">
        <f t="shared" ref="C284:F295" si="19">C239/5</f>
        <v>211.4</v>
      </c>
      <c r="D284" s="111">
        <f t="shared" si="19"/>
        <v>6.3</v>
      </c>
      <c r="E284" s="144">
        <f t="shared" si="19"/>
        <v>5.6</v>
      </c>
      <c r="F284" s="110">
        <f t="shared" si="19"/>
        <v>687.4</v>
      </c>
      <c r="G284" s="111"/>
      <c r="H284" s="109"/>
      <c r="I284" s="110"/>
      <c r="J284" s="132"/>
      <c r="K284" s="109">
        <f t="shared" ref="K284:K295" si="20">K239/5</f>
        <v>7.2</v>
      </c>
      <c r="L284" s="110"/>
      <c r="M284" s="147">
        <f t="shared" ref="M284:M295" si="21">M239/5</f>
        <v>8.6</v>
      </c>
    </row>
    <row r="285" spans="1:13" ht="18" customHeight="1" x14ac:dyDescent="0.35">
      <c r="A285" s="146" t="s">
        <v>85</v>
      </c>
      <c r="B285" s="112"/>
      <c r="C285" s="110">
        <f t="shared" si="19"/>
        <v>217.1</v>
      </c>
      <c r="D285" s="111">
        <f t="shared" si="19"/>
        <v>6.2</v>
      </c>
      <c r="E285" s="144">
        <f t="shared" si="19"/>
        <v>2.9</v>
      </c>
      <c r="F285" s="110">
        <f t="shared" si="19"/>
        <v>513</v>
      </c>
      <c r="G285" s="113"/>
      <c r="H285" s="112"/>
      <c r="I285" s="114"/>
      <c r="J285" s="132"/>
      <c r="K285" s="109">
        <f t="shared" si="20"/>
        <v>4.5</v>
      </c>
      <c r="L285" s="114"/>
      <c r="M285" s="113">
        <f t="shared" si="21"/>
        <v>4.2</v>
      </c>
    </row>
    <row r="286" spans="1:13" ht="18" customHeight="1" x14ac:dyDescent="0.35">
      <c r="A286" s="146" t="s">
        <v>86</v>
      </c>
      <c r="B286" s="112"/>
      <c r="C286" s="110">
        <f t="shared" si="19"/>
        <v>195.9</v>
      </c>
      <c r="D286" s="111">
        <f t="shared" si="19"/>
        <v>6.2</v>
      </c>
      <c r="E286" s="144">
        <f t="shared" si="19"/>
        <v>2</v>
      </c>
      <c r="F286" s="110">
        <f t="shared" si="19"/>
        <v>504.9</v>
      </c>
      <c r="G286" s="113"/>
      <c r="H286" s="112"/>
      <c r="I286" s="114"/>
      <c r="J286" s="132"/>
      <c r="K286" s="109">
        <f t="shared" si="20"/>
        <v>5.5</v>
      </c>
      <c r="L286" s="114"/>
      <c r="M286" s="147">
        <f t="shared" si="21"/>
        <v>4.5</v>
      </c>
    </row>
    <row r="287" spans="1:13" ht="18" customHeight="1" x14ac:dyDescent="0.35">
      <c r="A287" s="146" t="s">
        <v>87</v>
      </c>
      <c r="B287" s="112"/>
      <c r="C287" s="110">
        <f t="shared" si="19"/>
        <v>204.9</v>
      </c>
      <c r="D287" s="111">
        <f t="shared" si="19"/>
        <v>6.3</v>
      </c>
      <c r="E287" s="144">
        <f t="shared" si="19"/>
        <v>2.8</v>
      </c>
      <c r="F287" s="110">
        <f t="shared" si="19"/>
        <v>412.4</v>
      </c>
      <c r="G287" s="113"/>
      <c r="H287" s="112"/>
      <c r="I287" s="114"/>
      <c r="J287" s="132"/>
      <c r="K287" s="109">
        <f t="shared" si="20"/>
        <v>6.3</v>
      </c>
      <c r="L287" s="114"/>
      <c r="M287" s="113">
        <f t="shared" si="21"/>
        <v>6.9</v>
      </c>
    </row>
    <row r="288" spans="1:13" ht="18" customHeight="1" x14ac:dyDescent="0.35">
      <c r="A288" s="146" t="s">
        <v>88</v>
      </c>
      <c r="B288" s="112"/>
      <c r="C288" s="110">
        <f t="shared" si="19"/>
        <v>260.5</v>
      </c>
      <c r="D288" s="111">
        <f t="shared" si="19"/>
        <v>7.1</v>
      </c>
      <c r="E288" s="144">
        <f t="shared" si="19"/>
        <v>2.1</v>
      </c>
      <c r="F288" s="110">
        <f t="shared" si="19"/>
        <v>427.2</v>
      </c>
      <c r="G288" s="113"/>
      <c r="H288" s="112"/>
      <c r="I288" s="114"/>
      <c r="J288" s="132"/>
      <c r="K288" s="109">
        <f t="shared" si="20"/>
        <v>4.5999999999999996</v>
      </c>
      <c r="L288" s="114"/>
      <c r="M288" s="147">
        <f t="shared" si="21"/>
        <v>8.1</v>
      </c>
    </row>
    <row r="289" spans="1:13" ht="18" customHeight="1" x14ac:dyDescent="0.35">
      <c r="A289" s="146" t="s">
        <v>89</v>
      </c>
      <c r="B289" s="112"/>
      <c r="C289" s="110">
        <f t="shared" si="19"/>
        <v>223.2</v>
      </c>
      <c r="D289" s="111">
        <f t="shared" si="19"/>
        <v>6.7</v>
      </c>
      <c r="E289" s="144">
        <f t="shared" si="19"/>
        <v>2.6</v>
      </c>
      <c r="F289" s="110">
        <f t="shared" si="19"/>
        <v>369.7</v>
      </c>
      <c r="G289" s="113"/>
      <c r="H289" s="112"/>
      <c r="I289" s="114"/>
      <c r="J289" s="132"/>
      <c r="K289" s="109">
        <f t="shared" si="20"/>
        <v>4.4000000000000004</v>
      </c>
      <c r="L289" s="114"/>
      <c r="M289" s="113">
        <f t="shared" si="21"/>
        <v>5.2</v>
      </c>
    </row>
    <row r="290" spans="1:13" ht="18" customHeight="1" x14ac:dyDescent="0.35">
      <c r="A290" s="156" t="s">
        <v>90</v>
      </c>
      <c r="B290" s="112"/>
      <c r="C290" s="110">
        <f t="shared" si="19"/>
        <v>246.7</v>
      </c>
      <c r="D290" s="111">
        <f t="shared" si="19"/>
        <v>5.7</v>
      </c>
      <c r="E290" s="144">
        <f t="shared" si="19"/>
        <v>2.6</v>
      </c>
      <c r="F290" s="110">
        <f t="shared" si="19"/>
        <v>337.4</v>
      </c>
      <c r="G290" s="113"/>
      <c r="H290" s="112"/>
      <c r="I290" s="114"/>
      <c r="J290" s="132"/>
      <c r="K290" s="109">
        <f t="shared" si="20"/>
        <v>2.6</v>
      </c>
      <c r="L290" s="114"/>
      <c r="M290" s="147">
        <f t="shared" si="21"/>
        <v>6.1</v>
      </c>
    </row>
    <row r="291" spans="1:13" ht="18" customHeight="1" x14ac:dyDescent="0.35">
      <c r="A291" s="156" t="s">
        <v>91</v>
      </c>
      <c r="B291" s="112"/>
      <c r="C291" s="110">
        <f t="shared" si="19"/>
        <v>226.2</v>
      </c>
      <c r="D291" s="111">
        <f t="shared" si="19"/>
        <v>5.9</v>
      </c>
      <c r="E291" s="144">
        <f t="shared" si="19"/>
        <v>3</v>
      </c>
      <c r="F291" s="110">
        <f t="shared" si="19"/>
        <v>399</v>
      </c>
      <c r="G291" s="113"/>
      <c r="H291" s="112"/>
      <c r="I291" s="114"/>
      <c r="J291" s="132"/>
      <c r="K291" s="109">
        <f t="shared" si="20"/>
        <v>3.7</v>
      </c>
      <c r="L291" s="114"/>
      <c r="M291" s="113">
        <f t="shared" si="21"/>
        <v>5.5</v>
      </c>
    </row>
    <row r="292" spans="1:13" ht="18" customHeight="1" x14ac:dyDescent="0.35">
      <c r="A292" s="146" t="s">
        <v>92</v>
      </c>
      <c r="B292" s="112"/>
      <c r="C292" s="110">
        <f t="shared" si="19"/>
        <v>232.9</v>
      </c>
      <c r="D292" s="111">
        <f t="shared" si="19"/>
        <v>9.6</v>
      </c>
      <c r="E292" s="144">
        <f t="shared" si="19"/>
        <v>2.5</v>
      </c>
      <c r="F292" s="110">
        <f t="shared" si="19"/>
        <v>381.4</v>
      </c>
      <c r="G292" s="113"/>
      <c r="H292" s="112"/>
      <c r="I292" s="114"/>
      <c r="J292" s="132"/>
      <c r="K292" s="109">
        <f t="shared" si="20"/>
        <v>7.2</v>
      </c>
      <c r="L292" s="114"/>
      <c r="M292" s="147">
        <f t="shared" si="21"/>
        <v>6.5</v>
      </c>
    </row>
    <row r="293" spans="1:13" ht="18" customHeight="1" x14ac:dyDescent="0.35">
      <c r="A293" s="146" t="s">
        <v>93</v>
      </c>
      <c r="B293" s="112"/>
      <c r="C293" s="110">
        <f t="shared" si="19"/>
        <v>249.7</v>
      </c>
      <c r="D293" s="111">
        <f t="shared" si="19"/>
        <v>6.3</v>
      </c>
      <c r="E293" s="144">
        <f t="shared" si="19"/>
        <v>2.2999999999999998</v>
      </c>
      <c r="F293" s="110">
        <f t="shared" si="19"/>
        <v>523.6</v>
      </c>
      <c r="G293" s="113"/>
      <c r="H293" s="112"/>
      <c r="I293" s="114"/>
      <c r="J293" s="132"/>
      <c r="K293" s="109">
        <f t="shared" si="20"/>
        <v>4.2</v>
      </c>
      <c r="L293" s="114"/>
      <c r="M293" s="113">
        <f t="shared" si="21"/>
        <v>3.9</v>
      </c>
    </row>
    <row r="294" spans="1:13" ht="18" customHeight="1" x14ac:dyDescent="0.35">
      <c r="A294" s="146" t="s">
        <v>94</v>
      </c>
      <c r="B294" s="112"/>
      <c r="C294" s="110">
        <f t="shared" si="19"/>
        <v>299.5</v>
      </c>
      <c r="D294" s="111">
        <f t="shared" si="19"/>
        <v>6.4</v>
      </c>
      <c r="E294" s="144">
        <f t="shared" si="19"/>
        <v>2.1</v>
      </c>
      <c r="F294" s="110">
        <f t="shared" si="19"/>
        <v>434.5</v>
      </c>
      <c r="G294" s="113"/>
      <c r="H294" s="112"/>
      <c r="I294" s="114"/>
      <c r="J294" s="132"/>
      <c r="K294" s="109">
        <f t="shared" si="20"/>
        <v>4.3</v>
      </c>
      <c r="L294" s="114"/>
      <c r="M294" s="147">
        <f t="shared" si="21"/>
        <v>3.7</v>
      </c>
    </row>
    <row r="295" spans="1:13" ht="18" customHeight="1" thickBot="1" x14ac:dyDescent="0.4">
      <c r="A295" s="148" t="s">
        <v>95</v>
      </c>
      <c r="B295" s="115"/>
      <c r="C295" s="149">
        <f t="shared" si="19"/>
        <v>305.2</v>
      </c>
      <c r="D295" s="147">
        <f t="shared" si="19"/>
        <v>7.2</v>
      </c>
      <c r="E295" s="150">
        <f t="shared" si="19"/>
        <v>2.2999999999999998</v>
      </c>
      <c r="F295" s="149">
        <f t="shared" si="19"/>
        <v>521.79999999999995</v>
      </c>
      <c r="G295" s="116"/>
      <c r="H295" s="115"/>
      <c r="I295" s="117"/>
      <c r="J295" s="151"/>
      <c r="K295" s="152">
        <f t="shared" si="20"/>
        <v>4.5</v>
      </c>
      <c r="L295" s="117"/>
      <c r="M295" s="116">
        <f t="shared" si="21"/>
        <v>5.0999999999999996</v>
      </c>
    </row>
    <row r="296" spans="1:13" ht="18" customHeight="1" thickBot="1" x14ac:dyDescent="0.4">
      <c r="A296" s="153" t="s">
        <v>109</v>
      </c>
      <c r="B296" s="118"/>
      <c r="C296" s="119">
        <f>SUM(C284:C295)</f>
        <v>2873.2</v>
      </c>
      <c r="D296" s="120">
        <f>SUM(D284:D295)</f>
        <v>79.90000000000002</v>
      </c>
      <c r="E296" s="154">
        <f>SUM(E284:E295)</f>
        <v>32.800000000000004</v>
      </c>
      <c r="F296" s="119">
        <f>SUM(F284:F295)</f>
        <v>5512.3</v>
      </c>
      <c r="G296" s="120"/>
      <c r="H296" s="118"/>
      <c r="I296" s="119"/>
      <c r="J296" s="155"/>
      <c r="K296" s="118">
        <f>SUM(K284:K295)</f>
        <v>59.000000000000007</v>
      </c>
      <c r="L296" s="119"/>
      <c r="M296" s="120">
        <f>SUM(M284:M295)</f>
        <v>68.300000000000011</v>
      </c>
    </row>
    <row r="297" spans="1:13" ht="18" customHeight="1" x14ac:dyDescent="0.35">
      <c r="A297" s="143" t="s">
        <v>96</v>
      </c>
      <c r="B297" s="109"/>
      <c r="C297" s="110">
        <f t="shared" ref="C297:F308" si="22">C251/5</f>
        <v>381.9</v>
      </c>
      <c r="D297" s="111">
        <f t="shared" si="22"/>
        <v>3.1</v>
      </c>
      <c r="E297" s="144">
        <f t="shared" si="22"/>
        <v>3.1</v>
      </c>
      <c r="F297" s="110">
        <f t="shared" si="22"/>
        <v>465.6</v>
      </c>
      <c r="G297" s="132"/>
      <c r="H297" s="157"/>
      <c r="I297" s="158"/>
      <c r="J297" s="159"/>
      <c r="K297" s="144">
        <f t="shared" ref="K297:K308" si="23">K251/5</f>
        <v>5.4</v>
      </c>
      <c r="L297" s="110"/>
      <c r="M297" s="147">
        <f t="shared" ref="M297:M308" si="24">M251/5</f>
        <v>3.4</v>
      </c>
    </row>
    <row r="298" spans="1:13" ht="18" customHeight="1" x14ac:dyDescent="0.35">
      <c r="A298" s="146" t="s">
        <v>97</v>
      </c>
      <c r="B298" s="112"/>
      <c r="C298" s="110">
        <f t="shared" si="22"/>
        <v>389.1</v>
      </c>
      <c r="D298" s="111">
        <f t="shared" si="22"/>
        <v>5.3</v>
      </c>
      <c r="E298" s="144">
        <f t="shared" si="22"/>
        <v>2.1</v>
      </c>
      <c r="F298" s="110">
        <f t="shared" si="22"/>
        <v>505.8</v>
      </c>
      <c r="G298" s="160"/>
      <c r="H298" s="112"/>
      <c r="I298" s="114"/>
      <c r="J298" s="111"/>
      <c r="K298" s="144">
        <f t="shared" si="23"/>
        <v>4</v>
      </c>
      <c r="L298" s="114"/>
      <c r="M298" s="113">
        <f t="shared" si="24"/>
        <v>3.5</v>
      </c>
    </row>
    <row r="299" spans="1:13" ht="18" customHeight="1" x14ac:dyDescent="0.35">
      <c r="A299" s="146" t="s">
        <v>98</v>
      </c>
      <c r="B299" s="112"/>
      <c r="C299" s="110">
        <f t="shared" si="22"/>
        <v>373.6</v>
      </c>
      <c r="D299" s="111">
        <f t="shared" si="22"/>
        <v>5.5</v>
      </c>
      <c r="E299" s="144">
        <f t="shared" si="22"/>
        <v>4.2</v>
      </c>
      <c r="F299" s="110">
        <f t="shared" si="22"/>
        <v>461.3</v>
      </c>
      <c r="G299" s="160"/>
      <c r="H299" s="112"/>
      <c r="I299" s="114"/>
      <c r="J299" s="111"/>
      <c r="K299" s="144">
        <f t="shared" si="23"/>
        <v>4</v>
      </c>
      <c r="L299" s="114"/>
      <c r="M299" s="147">
        <f t="shared" si="24"/>
        <v>3.5</v>
      </c>
    </row>
    <row r="300" spans="1:13" ht="18" customHeight="1" x14ac:dyDescent="0.35">
      <c r="A300" s="146" t="s">
        <v>99</v>
      </c>
      <c r="B300" s="112"/>
      <c r="C300" s="110">
        <f t="shared" si="22"/>
        <v>387.3</v>
      </c>
      <c r="D300" s="111">
        <f t="shared" si="22"/>
        <v>7.5</v>
      </c>
      <c r="E300" s="144">
        <f t="shared" si="22"/>
        <v>3.3</v>
      </c>
      <c r="F300" s="110">
        <f t="shared" si="22"/>
        <v>418</v>
      </c>
      <c r="G300" s="160"/>
      <c r="H300" s="112"/>
      <c r="I300" s="114"/>
      <c r="J300" s="111"/>
      <c r="K300" s="144">
        <f t="shared" si="23"/>
        <v>8.5</v>
      </c>
      <c r="L300" s="114"/>
      <c r="M300" s="113">
        <f t="shared" si="24"/>
        <v>4.9000000000000004</v>
      </c>
    </row>
    <row r="301" spans="1:13" ht="18" customHeight="1" x14ac:dyDescent="0.35">
      <c r="A301" s="146" t="s">
        <v>100</v>
      </c>
      <c r="B301" s="112"/>
      <c r="C301" s="110">
        <f t="shared" si="22"/>
        <v>415.7</v>
      </c>
      <c r="D301" s="111">
        <f t="shared" si="22"/>
        <v>9.5</v>
      </c>
      <c r="E301" s="144">
        <f t="shared" si="22"/>
        <v>2.8</v>
      </c>
      <c r="F301" s="110">
        <f t="shared" si="22"/>
        <v>388.9</v>
      </c>
      <c r="G301" s="160"/>
      <c r="H301" s="112"/>
      <c r="I301" s="114"/>
      <c r="J301" s="111"/>
      <c r="K301" s="144">
        <f t="shared" si="23"/>
        <v>3.1</v>
      </c>
      <c r="L301" s="114"/>
      <c r="M301" s="147">
        <f t="shared" si="24"/>
        <v>5.9</v>
      </c>
    </row>
    <row r="302" spans="1:13" ht="18" customHeight="1" x14ac:dyDescent="0.35">
      <c r="A302" s="146" t="s">
        <v>101</v>
      </c>
      <c r="B302" s="112"/>
      <c r="C302" s="110">
        <f t="shared" si="22"/>
        <v>378.8</v>
      </c>
      <c r="D302" s="111">
        <f t="shared" si="22"/>
        <v>11.3</v>
      </c>
      <c r="E302" s="144">
        <f t="shared" si="22"/>
        <v>2.9</v>
      </c>
      <c r="F302" s="110">
        <f t="shared" si="22"/>
        <v>310.39999999999998</v>
      </c>
      <c r="G302" s="160"/>
      <c r="H302" s="112"/>
      <c r="I302" s="114"/>
      <c r="J302" s="111"/>
      <c r="K302" s="144">
        <f t="shared" si="23"/>
        <v>2.5</v>
      </c>
      <c r="L302" s="114"/>
      <c r="M302" s="113">
        <f t="shared" si="24"/>
        <v>5.9</v>
      </c>
    </row>
    <row r="303" spans="1:13" ht="18" customHeight="1" x14ac:dyDescent="0.35">
      <c r="A303" s="146" t="s">
        <v>102</v>
      </c>
      <c r="B303" s="112"/>
      <c r="C303" s="110">
        <f t="shared" si="22"/>
        <v>416.1</v>
      </c>
      <c r="D303" s="111">
        <f t="shared" si="22"/>
        <v>11.7</v>
      </c>
      <c r="E303" s="144">
        <f t="shared" si="22"/>
        <v>2.4</v>
      </c>
      <c r="F303" s="110">
        <f t="shared" si="22"/>
        <v>350.6</v>
      </c>
      <c r="G303" s="160"/>
      <c r="H303" s="112"/>
      <c r="I303" s="114"/>
      <c r="J303" s="111"/>
      <c r="K303" s="144">
        <f t="shared" si="23"/>
        <v>3.8</v>
      </c>
      <c r="L303" s="114"/>
      <c r="M303" s="147">
        <f t="shared" si="24"/>
        <v>5.0999999999999996</v>
      </c>
    </row>
    <row r="304" spans="1:13" ht="18" customHeight="1" x14ac:dyDescent="0.35">
      <c r="A304" s="146" t="s">
        <v>103</v>
      </c>
      <c r="B304" s="112"/>
      <c r="C304" s="110">
        <f t="shared" si="22"/>
        <v>416.2</v>
      </c>
      <c r="D304" s="111">
        <f t="shared" si="22"/>
        <v>13.2</v>
      </c>
      <c r="E304" s="144">
        <f t="shared" si="22"/>
        <v>2.1</v>
      </c>
      <c r="F304" s="110">
        <f t="shared" si="22"/>
        <v>655.6</v>
      </c>
      <c r="G304" s="160"/>
      <c r="H304" s="112"/>
      <c r="I304" s="114"/>
      <c r="J304" s="111"/>
      <c r="K304" s="144">
        <f t="shared" si="23"/>
        <v>4.8</v>
      </c>
      <c r="L304" s="114"/>
      <c r="M304" s="113">
        <f t="shared" si="24"/>
        <v>4.3</v>
      </c>
    </row>
    <row r="305" spans="1:13" ht="18" customHeight="1" x14ac:dyDescent="0.35">
      <c r="A305" s="146" t="s">
        <v>104</v>
      </c>
      <c r="B305" s="112"/>
      <c r="C305" s="110">
        <f t="shared" si="22"/>
        <v>429.3</v>
      </c>
      <c r="D305" s="111">
        <f t="shared" si="22"/>
        <v>17.600000000000001</v>
      </c>
      <c r="E305" s="144">
        <f t="shared" si="22"/>
        <v>3.1</v>
      </c>
      <c r="F305" s="110">
        <f t="shared" si="22"/>
        <v>589.20000000000005</v>
      </c>
      <c r="G305" s="160"/>
      <c r="H305" s="112"/>
      <c r="I305" s="114"/>
      <c r="J305" s="111"/>
      <c r="K305" s="144">
        <f t="shared" si="23"/>
        <v>5</v>
      </c>
      <c r="L305" s="114"/>
      <c r="M305" s="147">
        <f t="shared" si="24"/>
        <v>4.4000000000000004</v>
      </c>
    </row>
    <row r="306" spans="1:13" ht="18" customHeight="1" x14ac:dyDescent="0.35">
      <c r="A306" s="146" t="s">
        <v>105</v>
      </c>
      <c r="B306" s="112"/>
      <c r="C306" s="110">
        <f t="shared" si="22"/>
        <v>475.4</v>
      </c>
      <c r="D306" s="111">
        <f t="shared" si="22"/>
        <v>13.3</v>
      </c>
      <c r="E306" s="144">
        <f t="shared" si="22"/>
        <v>1.2</v>
      </c>
      <c r="F306" s="110">
        <f t="shared" si="22"/>
        <v>520.1</v>
      </c>
      <c r="G306" s="160"/>
      <c r="H306" s="112"/>
      <c r="I306" s="114"/>
      <c r="J306" s="111"/>
      <c r="K306" s="144">
        <f t="shared" si="23"/>
        <v>3.2</v>
      </c>
      <c r="L306" s="114"/>
      <c r="M306" s="113">
        <f t="shared" si="24"/>
        <v>5.0999999999999996</v>
      </c>
    </row>
    <row r="307" spans="1:13" ht="18" customHeight="1" x14ac:dyDescent="0.35">
      <c r="A307" s="146" t="s">
        <v>106</v>
      </c>
      <c r="B307" s="112"/>
      <c r="C307" s="110">
        <f t="shared" si="22"/>
        <v>475.3</v>
      </c>
      <c r="D307" s="111">
        <f t="shared" si="22"/>
        <v>15.7</v>
      </c>
      <c r="E307" s="144">
        <f t="shared" si="22"/>
        <v>3.9</v>
      </c>
      <c r="F307" s="110">
        <f t="shared" si="22"/>
        <v>506.9</v>
      </c>
      <c r="G307" s="160"/>
      <c r="H307" s="112"/>
      <c r="I307" s="114"/>
      <c r="J307" s="111"/>
      <c r="K307" s="144">
        <f t="shared" si="23"/>
        <v>2.9</v>
      </c>
      <c r="L307" s="114"/>
      <c r="M307" s="111">
        <f t="shared" si="24"/>
        <v>6</v>
      </c>
    </row>
    <row r="308" spans="1:13" ht="18" customHeight="1" thickBot="1" x14ac:dyDescent="0.4">
      <c r="A308" s="148" t="s">
        <v>107</v>
      </c>
      <c r="B308" s="115"/>
      <c r="C308" s="149">
        <f t="shared" si="22"/>
        <v>474.4</v>
      </c>
      <c r="D308" s="147">
        <f t="shared" si="22"/>
        <v>17.100000000000001</v>
      </c>
      <c r="E308" s="150">
        <f t="shared" si="22"/>
        <v>1.2</v>
      </c>
      <c r="F308" s="149">
        <f t="shared" si="22"/>
        <v>494.9</v>
      </c>
      <c r="G308" s="161"/>
      <c r="H308" s="115"/>
      <c r="I308" s="117"/>
      <c r="J308" s="147"/>
      <c r="K308" s="150">
        <f t="shared" si="23"/>
        <v>2.2000000000000002</v>
      </c>
      <c r="L308" s="117"/>
      <c r="M308" s="147">
        <f t="shared" si="24"/>
        <v>6.5</v>
      </c>
    </row>
    <row r="309" spans="1:13" ht="18" customHeight="1" thickBot="1" x14ac:dyDescent="0.4">
      <c r="A309" s="153" t="s">
        <v>110</v>
      </c>
      <c r="B309" s="162"/>
      <c r="C309" s="163">
        <f>SUM(C297:C308)</f>
        <v>5013.0999999999995</v>
      </c>
      <c r="D309" s="164">
        <f>SUM(D297:D308)</f>
        <v>130.80000000000001</v>
      </c>
      <c r="E309" s="165">
        <f>SUM(E297:E308)</f>
        <v>32.299999999999997</v>
      </c>
      <c r="F309" s="163">
        <f>SUM(F297:F308)</f>
        <v>5667.2999999999993</v>
      </c>
      <c r="G309" s="166"/>
      <c r="H309" s="162"/>
      <c r="I309" s="163"/>
      <c r="J309" s="164"/>
      <c r="K309" s="154">
        <f>SUM(K297:K308)</f>
        <v>49.400000000000006</v>
      </c>
      <c r="L309" s="119"/>
      <c r="M309" s="120">
        <f>SUM(M297:M308)</f>
        <v>58.5</v>
      </c>
    </row>
    <row r="310" spans="1:13" ht="18" customHeight="1" thickBot="1" x14ac:dyDescent="0.4">
      <c r="A310" s="153" t="s">
        <v>111</v>
      </c>
      <c r="B310" s="162"/>
      <c r="C310" s="163">
        <f>(C283+C296+C309)</f>
        <v>10522.199999999999</v>
      </c>
      <c r="D310" s="166">
        <f t="shared" ref="D310:F310" si="25">(D283+D296+D309)</f>
        <v>292.8</v>
      </c>
      <c r="E310" s="162">
        <f t="shared" si="25"/>
        <v>108.7</v>
      </c>
      <c r="F310" s="163">
        <f t="shared" si="25"/>
        <v>18915.2</v>
      </c>
      <c r="G310" s="164"/>
      <c r="H310" s="162"/>
      <c r="I310" s="163"/>
      <c r="J310" s="164"/>
      <c r="K310" s="119">
        <v>178</v>
      </c>
      <c r="L310" s="163"/>
      <c r="M310" s="119">
        <f t="shared" ref="M310" si="26">(M283+M296+M309)</f>
        <v>177.20000000000002</v>
      </c>
    </row>
    <row r="311" spans="1:13" x14ac:dyDescent="0.35">
      <c r="A311" s="167"/>
      <c r="B311" s="168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68"/>
    </row>
    <row r="312" spans="1:13" ht="15.5" x14ac:dyDescent="0.35">
      <c r="A312" s="169" t="s">
        <v>61</v>
      </c>
      <c r="B312" s="170">
        <v>10522</v>
      </c>
      <c r="C312" s="170"/>
      <c r="D312" s="170"/>
      <c r="E312" s="170"/>
      <c r="F312" s="170"/>
      <c r="G312" s="170"/>
      <c r="H312" s="170"/>
      <c r="I312" s="170"/>
      <c r="J312" s="170"/>
      <c r="K312" s="170"/>
      <c r="L312" s="170"/>
      <c r="M312" s="170"/>
    </row>
    <row r="313" spans="1:13" ht="15" customHeight="1" x14ac:dyDescent="0.35">
      <c r="A313" s="171" t="s">
        <v>112</v>
      </c>
      <c r="B313" s="170">
        <v>293</v>
      </c>
      <c r="C313" s="170"/>
      <c r="D313" s="170"/>
      <c r="E313" s="170"/>
      <c r="F313" s="170"/>
      <c r="G313" s="170"/>
      <c r="H313" s="170"/>
      <c r="I313" s="170"/>
      <c r="J313" s="170"/>
      <c r="K313" s="170"/>
      <c r="L313" s="170"/>
      <c r="M313" s="170"/>
    </row>
    <row r="314" spans="1:13" ht="15.5" x14ac:dyDescent="0.35">
      <c r="A314" s="171" t="s">
        <v>113</v>
      </c>
      <c r="B314" s="170">
        <v>109</v>
      </c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</row>
    <row r="315" spans="1:13" ht="15.5" x14ac:dyDescent="0.35">
      <c r="A315" s="171" t="s">
        <v>114</v>
      </c>
      <c r="B315" s="170">
        <v>18915</v>
      </c>
      <c r="C315" s="170"/>
      <c r="D315" s="170"/>
      <c r="E315" s="170"/>
      <c r="F315" s="170"/>
      <c r="G315" s="170"/>
      <c r="H315" s="170"/>
      <c r="I315" s="170"/>
      <c r="J315" s="170"/>
      <c r="K315" s="170"/>
      <c r="L315" s="170"/>
      <c r="M315" s="170"/>
    </row>
    <row r="316" spans="1:13" ht="15.5" x14ac:dyDescent="0.35">
      <c r="A316" s="171" t="s">
        <v>64</v>
      </c>
      <c r="B316" s="170">
        <v>178</v>
      </c>
      <c r="C316" s="170"/>
      <c r="D316" s="170"/>
      <c r="E316" s="170"/>
      <c r="F316" s="170"/>
      <c r="G316" s="170"/>
      <c r="H316" s="170"/>
      <c r="I316" s="170"/>
      <c r="J316" s="170"/>
      <c r="K316" s="170"/>
      <c r="L316" s="170"/>
      <c r="M316" s="170"/>
    </row>
    <row r="317" spans="1:13" ht="15.5" x14ac:dyDescent="0.35">
      <c r="A317" s="171" t="s">
        <v>115</v>
      </c>
      <c r="B317" s="170">
        <v>177</v>
      </c>
      <c r="C317" s="170"/>
      <c r="D317" s="170"/>
      <c r="E317" s="170"/>
      <c r="F317" s="170"/>
      <c r="G317" s="170"/>
      <c r="H317" s="170"/>
      <c r="I317" s="170"/>
      <c r="J317" s="170"/>
      <c r="K317" s="170"/>
      <c r="L317" s="170"/>
      <c r="M317" s="170"/>
    </row>
    <row r="318" spans="1:13" ht="15.5" x14ac:dyDescent="0.35">
      <c r="D318" s="170"/>
    </row>
  </sheetData>
  <mergeCells count="49">
    <mergeCell ref="A1:M1"/>
    <mergeCell ref="A2:M2"/>
    <mergeCell ref="A3:A4"/>
    <mergeCell ref="B3:D3"/>
    <mergeCell ref="E3:G3"/>
    <mergeCell ref="H3:J3"/>
    <mergeCell ref="K3:M3"/>
    <mergeCell ref="A46:M46"/>
    <mergeCell ref="A47:M47"/>
    <mergeCell ref="A48:A49"/>
    <mergeCell ref="B48:D48"/>
    <mergeCell ref="E48:G48"/>
    <mergeCell ref="H48:J48"/>
    <mergeCell ref="K48:M48"/>
    <mergeCell ref="A91:M91"/>
    <mergeCell ref="A92:M92"/>
    <mergeCell ref="A93:A94"/>
    <mergeCell ref="B93:D93"/>
    <mergeCell ref="E93:G93"/>
    <mergeCell ref="H93:J93"/>
    <mergeCell ref="K93:M93"/>
    <mergeCell ref="A135:M135"/>
    <mergeCell ref="A136:M136"/>
    <mergeCell ref="A137:A138"/>
    <mergeCell ref="B137:D137"/>
    <mergeCell ref="E137:G137"/>
    <mergeCell ref="H137:J137"/>
    <mergeCell ref="K137:M137"/>
    <mergeCell ref="A179:M179"/>
    <mergeCell ref="A180:M180"/>
    <mergeCell ref="A181:A182"/>
    <mergeCell ref="B181:D181"/>
    <mergeCell ref="E181:G181"/>
    <mergeCell ref="H181:J181"/>
    <mergeCell ref="K181:M181"/>
    <mergeCell ref="A223:M223"/>
    <mergeCell ref="A224:M224"/>
    <mergeCell ref="A225:A226"/>
    <mergeCell ref="B225:D225"/>
    <mergeCell ref="E225:G225"/>
    <mergeCell ref="H225:J225"/>
    <mergeCell ref="K225:M225"/>
    <mergeCell ref="A267:M267"/>
    <mergeCell ref="A268:M268"/>
    <mergeCell ref="A269:A270"/>
    <mergeCell ref="B269:D269"/>
    <mergeCell ref="E269:G269"/>
    <mergeCell ref="H269:J269"/>
    <mergeCell ref="K269:M269"/>
  </mergeCells>
  <pageMargins left="0.75" right="0.75" top="0.5" bottom="0.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06"/>
  <sheetViews>
    <sheetView zoomScale="124" zoomScaleNormal="124" workbookViewId="0">
      <selection activeCell="E308" sqref="E308"/>
    </sheetView>
  </sheetViews>
  <sheetFormatPr defaultColWidth="9.1796875" defaultRowHeight="14.5" x14ac:dyDescent="0.35"/>
  <cols>
    <col min="1" max="1" width="13.81640625" style="81" customWidth="1"/>
    <col min="2" max="13" width="5.7265625" style="81" customWidth="1"/>
    <col min="14" max="16384" width="9.1796875" style="81"/>
  </cols>
  <sheetData>
    <row r="1" spans="1:13" ht="18" customHeight="1" x14ac:dyDescent="0.35">
      <c r="A1" s="575" t="s">
        <v>116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</row>
    <row r="2" spans="1:13" ht="15" thickBot="1" x14ac:dyDescent="0.4">
      <c r="A2" s="172" t="s">
        <v>1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  <c r="L2" s="597"/>
      <c r="M2" s="597"/>
    </row>
    <row r="3" spans="1:13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1" t="s">
        <v>70</v>
      </c>
      <c r="I3" s="582"/>
      <c r="J3" s="583"/>
      <c r="K3" s="584" t="s">
        <v>71</v>
      </c>
      <c r="L3" s="582"/>
      <c r="M3" s="583"/>
    </row>
    <row r="4" spans="1:13" ht="15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12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/>
      <c r="C5" s="110">
        <v>300</v>
      </c>
      <c r="D5" s="89">
        <v>35</v>
      </c>
      <c r="E5" s="87">
        <v>64</v>
      </c>
      <c r="F5" s="173">
        <v>645</v>
      </c>
      <c r="G5" s="174"/>
      <c r="H5" s="129"/>
      <c r="I5" s="88"/>
      <c r="J5" s="90"/>
      <c r="K5" s="87">
        <v>52</v>
      </c>
      <c r="L5" s="88"/>
      <c r="M5" s="111">
        <f>0.35*K5</f>
        <v>18.2</v>
      </c>
    </row>
    <row r="6" spans="1:13" ht="18" customHeight="1" x14ac:dyDescent="0.35">
      <c r="A6" s="91" t="s">
        <v>73</v>
      </c>
      <c r="B6" s="92"/>
      <c r="C6" s="110">
        <v>250</v>
      </c>
      <c r="D6" s="94">
        <v>32</v>
      </c>
      <c r="E6" s="92">
        <v>45</v>
      </c>
      <c r="F6" s="175">
        <v>940</v>
      </c>
      <c r="G6" s="176"/>
      <c r="H6" s="130"/>
      <c r="I6" s="93"/>
      <c r="J6" s="95"/>
      <c r="K6" s="92">
        <v>47</v>
      </c>
      <c r="L6" s="93"/>
      <c r="M6" s="111">
        <f t="shared" ref="M6:M40" si="0">0.35*K6</f>
        <v>16.45</v>
      </c>
    </row>
    <row r="7" spans="1:13" ht="18" customHeight="1" x14ac:dyDescent="0.35">
      <c r="A7" s="91" t="s">
        <v>74</v>
      </c>
      <c r="B7" s="92"/>
      <c r="C7" s="110">
        <v>108</v>
      </c>
      <c r="D7" s="94">
        <v>34</v>
      </c>
      <c r="E7" s="92">
        <v>56</v>
      </c>
      <c r="F7" s="175">
        <v>965</v>
      </c>
      <c r="G7" s="176"/>
      <c r="H7" s="130"/>
      <c r="I7" s="93"/>
      <c r="J7" s="95"/>
      <c r="K7" s="92">
        <v>66</v>
      </c>
      <c r="L7" s="93"/>
      <c r="M7" s="111">
        <f t="shared" si="0"/>
        <v>23.099999999999998</v>
      </c>
    </row>
    <row r="8" spans="1:13" ht="18" customHeight="1" x14ac:dyDescent="0.35">
      <c r="A8" s="91" t="s">
        <v>75</v>
      </c>
      <c r="B8" s="92"/>
      <c r="C8" s="110">
        <v>270</v>
      </c>
      <c r="D8" s="94">
        <v>22</v>
      </c>
      <c r="E8" s="92">
        <v>43</v>
      </c>
      <c r="F8" s="175">
        <v>871</v>
      </c>
      <c r="G8" s="176"/>
      <c r="H8" s="130"/>
      <c r="I8" s="93"/>
      <c r="J8" s="95"/>
      <c r="K8" s="92">
        <v>60</v>
      </c>
      <c r="L8" s="93"/>
      <c r="M8" s="111">
        <f t="shared" si="0"/>
        <v>21</v>
      </c>
    </row>
    <row r="9" spans="1:13" ht="18" customHeight="1" x14ac:dyDescent="0.35">
      <c r="A9" s="91" t="s">
        <v>76</v>
      </c>
      <c r="B9" s="92"/>
      <c r="C9" s="110">
        <v>230</v>
      </c>
      <c r="D9" s="94">
        <v>38</v>
      </c>
      <c r="E9" s="92">
        <v>57</v>
      </c>
      <c r="F9" s="175">
        <v>1060</v>
      </c>
      <c r="G9" s="176"/>
      <c r="H9" s="130"/>
      <c r="I9" s="93"/>
      <c r="J9" s="95"/>
      <c r="K9" s="92">
        <v>46</v>
      </c>
      <c r="L9" s="93"/>
      <c r="M9" s="111">
        <f t="shared" si="0"/>
        <v>16.099999999999998</v>
      </c>
    </row>
    <row r="10" spans="1:13" ht="18" customHeight="1" x14ac:dyDescent="0.35">
      <c r="A10" s="91" t="s">
        <v>77</v>
      </c>
      <c r="B10" s="92"/>
      <c r="C10" s="110">
        <v>180</v>
      </c>
      <c r="D10" s="94">
        <v>42</v>
      </c>
      <c r="E10" s="92">
        <v>51</v>
      </c>
      <c r="F10" s="175">
        <v>1000</v>
      </c>
      <c r="G10" s="176"/>
      <c r="H10" s="130"/>
      <c r="I10" s="93"/>
      <c r="J10" s="95"/>
      <c r="K10" s="92">
        <v>59</v>
      </c>
      <c r="L10" s="93"/>
      <c r="M10" s="111">
        <f t="shared" si="0"/>
        <v>20.65</v>
      </c>
    </row>
    <row r="11" spans="1:13" ht="18" customHeight="1" x14ac:dyDescent="0.35">
      <c r="A11" s="91" t="s">
        <v>78</v>
      </c>
      <c r="B11" s="92"/>
      <c r="C11" s="110">
        <v>190</v>
      </c>
      <c r="D11" s="94">
        <v>59</v>
      </c>
      <c r="E11" s="92">
        <v>75</v>
      </c>
      <c r="F11" s="175">
        <v>954</v>
      </c>
      <c r="G11" s="176"/>
      <c r="H11" s="130"/>
      <c r="I11" s="93"/>
      <c r="J11" s="94"/>
      <c r="K11" s="92">
        <v>37</v>
      </c>
      <c r="L11" s="93"/>
      <c r="M11" s="111">
        <f t="shared" si="0"/>
        <v>12.95</v>
      </c>
    </row>
    <row r="12" spans="1:13" ht="18" customHeight="1" x14ac:dyDescent="0.35">
      <c r="A12" s="91" t="s">
        <v>79</v>
      </c>
      <c r="B12" s="92"/>
      <c r="C12" s="110">
        <v>230</v>
      </c>
      <c r="D12" s="94">
        <v>41</v>
      </c>
      <c r="E12" s="92">
        <v>41</v>
      </c>
      <c r="F12" s="175">
        <v>1150</v>
      </c>
      <c r="G12" s="176"/>
      <c r="H12" s="130"/>
      <c r="I12" s="93"/>
      <c r="J12" s="94"/>
      <c r="K12" s="92">
        <v>43</v>
      </c>
      <c r="L12" s="93"/>
      <c r="M12" s="111">
        <f t="shared" si="0"/>
        <v>15.049999999999999</v>
      </c>
    </row>
    <row r="13" spans="1:13" ht="18" customHeight="1" x14ac:dyDescent="0.35">
      <c r="A13" s="91" t="s">
        <v>80</v>
      </c>
      <c r="B13" s="92"/>
      <c r="C13" s="110">
        <v>190</v>
      </c>
      <c r="D13" s="94">
        <v>42</v>
      </c>
      <c r="E13" s="92">
        <v>58</v>
      </c>
      <c r="F13" s="175">
        <v>1350</v>
      </c>
      <c r="G13" s="176"/>
      <c r="H13" s="130"/>
      <c r="I13" s="93"/>
      <c r="J13" s="94"/>
      <c r="K13" s="92">
        <v>61</v>
      </c>
      <c r="L13" s="93"/>
      <c r="M13" s="111">
        <f t="shared" si="0"/>
        <v>21.349999999999998</v>
      </c>
    </row>
    <row r="14" spans="1:13" ht="18" customHeight="1" x14ac:dyDescent="0.35">
      <c r="A14" s="91" t="s">
        <v>81</v>
      </c>
      <c r="B14" s="92"/>
      <c r="C14" s="110">
        <v>200</v>
      </c>
      <c r="D14" s="94">
        <v>42</v>
      </c>
      <c r="E14" s="92">
        <v>52</v>
      </c>
      <c r="F14" s="175">
        <v>980</v>
      </c>
      <c r="G14" s="176"/>
      <c r="H14" s="130"/>
      <c r="I14" s="93"/>
      <c r="J14" s="94"/>
      <c r="K14" s="92">
        <v>41</v>
      </c>
      <c r="L14" s="93"/>
      <c r="M14" s="111">
        <f t="shared" si="0"/>
        <v>14.35</v>
      </c>
    </row>
    <row r="15" spans="1:13" ht="18" customHeight="1" x14ac:dyDescent="0.35">
      <c r="A15" s="91" t="s">
        <v>82</v>
      </c>
      <c r="B15" s="92"/>
      <c r="C15" s="110">
        <v>160</v>
      </c>
      <c r="D15" s="94">
        <v>43</v>
      </c>
      <c r="E15" s="92">
        <v>43</v>
      </c>
      <c r="F15" s="175">
        <v>990</v>
      </c>
      <c r="G15" s="176"/>
      <c r="H15" s="130"/>
      <c r="I15" s="93"/>
      <c r="J15" s="94"/>
      <c r="K15" s="92">
        <v>48</v>
      </c>
      <c r="L15" s="93"/>
      <c r="M15" s="111">
        <f t="shared" si="0"/>
        <v>16.799999999999997</v>
      </c>
    </row>
    <row r="16" spans="1:13" ht="18" customHeight="1" x14ac:dyDescent="0.35">
      <c r="A16" s="91" t="s">
        <v>83</v>
      </c>
      <c r="B16" s="92"/>
      <c r="C16" s="110">
        <v>130</v>
      </c>
      <c r="D16" s="94">
        <v>46</v>
      </c>
      <c r="E16" s="92">
        <v>64</v>
      </c>
      <c r="F16" s="175">
        <v>1101</v>
      </c>
      <c r="G16" s="176"/>
      <c r="H16" s="130"/>
      <c r="I16" s="93"/>
      <c r="J16" s="94"/>
      <c r="K16" s="92">
        <v>45</v>
      </c>
      <c r="L16" s="93"/>
      <c r="M16" s="111">
        <f t="shared" si="0"/>
        <v>15.749999999999998</v>
      </c>
    </row>
    <row r="17" spans="1:13" ht="18" customHeight="1" x14ac:dyDescent="0.35">
      <c r="A17" s="91" t="s">
        <v>84</v>
      </c>
      <c r="B17" s="92"/>
      <c r="C17" s="110">
        <v>200</v>
      </c>
      <c r="D17" s="94">
        <v>50</v>
      </c>
      <c r="E17" s="92">
        <v>36</v>
      </c>
      <c r="F17" s="175">
        <v>700</v>
      </c>
      <c r="G17" s="176"/>
      <c r="H17" s="130"/>
      <c r="I17" s="93"/>
      <c r="J17" s="94"/>
      <c r="K17" s="92">
        <v>66</v>
      </c>
      <c r="L17" s="93"/>
      <c r="M17" s="111">
        <f t="shared" si="0"/>
        <v>23.099999999999998</v>
      </c>
    </row>
    <row r="18" spans="1:13" ht="18" customHeight="1" x14ac:dyDescent="0.35">
      <c r="A18" s="91" t="s">
        <v>85</v>
      </c>
      <c r="B18" s="92"/>
      <c r="C18" s="110">
        <v>150</v>
      </c>
      <c r="D18" s="94">
        <v>55</v>
      </c>
      <c r="E18" s="92">
        <v>55</v>
      </c>
      <c r="F18" s="175">
        <v>860</v>
      </c>
      <c r="G18" s="176"/>
      <c r="H18" s="130"/>
      <c r="I18" s="93"/>
      <c r="J18" s="94"/>
      <c r="K18" s="92">
        <v>49</v>
      </c>
      <c r="L18" s="93"/>
      <c r="M18" s="111">
        <f t="shared" si="0"/>
        <v>17.149999999999999</v>
      </c>
    </row>
    <row r="19" spans="1:13" ht="18" customHeight="1" x14ac:dyDescent="0.35">
      <c r="A19" s="91" t="s">
        <v>86</v>
      </c>
      <c r="B19" s="92"/>
      <c r="C19" s="110">
        <v>220</v>
      </c>
      <c r="D19" s="94">
        <v>32</v>
      </c>
      <c r="E19" s="92">
        <v>55</v>
      </c>
      <c r="F19" s="175">
        <v>910</v>
      </c>
      <c r="G19" s="176"/>
      <c r="H19" s="130"/>
      <c r="I19" s="93"/>
      <c r="J19" s="94"/>
      <c r="K19" s="92">
        <v>85</v>
      </c>
      <c r="L19" s="93"/>
      <c r="M19" s="111">
        <f t="shared" si="0"/>
        <v>29.749999999999996</v>
      </c>
    </row>
    <row r="20" spans="1:13" ht="18" customHeight="1" x14ac:dyDescent="0.35">
      <c r="A20" s="91" t="s">
        <v>87</v>
      </c>
      <c r="B20" s="92"/>
      <c r="C20" s="110">
        <v>200</v>
      </c>
      <c r="D20" s="94">
        <v>35</v>
      </c>
      <c r="E20" s="92">
        <v>38</v>
      </c>
      <c r="F20" s="175">
        <v>900</v>
      </c>
      <c r="G20" s="176"/>
      <c r="H20" s="130"/>
      <c r="I20" s="93"/>
      <c r="J20" s="94"/>
      <c r="K20" s="92">
        <v>67</v>
      </c>
      <c r="L20" s="93"/>
      <c r="M20" s="111">
        <f t="shared" si="0"/>
        <v>23.45</v>
      </c>
    </row>
    <row r="21" spans="1:13" ht="18" customHeight="1" x14ac:dyDescent="0.35">
      <c r="A21" s="91" t="s">
        <v>88</v>
      </c>
      <c r="B21" s="92"/>
      <c r="C21" s="110">
        <v>150</v>
      </c>
      <c r="D21" s="94">
        <v>28</v>
      </c>
      <c r="E21" s="92">
        <v>40</v>
      </c>
      <c r="F21" s="175">
        <v>840</v>
      </c>
      <c r="G21" s="176"/>
      <c r="H21" s="130"/>
      <c r="I21" s="93"/>
      <c r="J21" s="94"/>
      <c r="K21" s="92">
        <v>65</v>
      </c>
      <c r="L21" s="93"/>
      <c r="M21" s="111">
        <f t="shared" si="0"/>
        <v>22.75</v>
      </c>
    </row>
    <row r="22" spans="1:13" ht="18" customHeight="1" x14ac:dyDescent="0.35">
      <c r="A22" s="91" t="s">
        <v>89</v>
      </c>
      <c r="B22" s="92"/>
      <c r="C22" s="110">
        <v>170</v>
      </c>
      <c r="D22" s="94">
        <v>27</v>
      </c>
      <c r="E22" s="92">
        <v>37</v>
      </c>
      <c r="F22" s="175">
        <v>688</v>
      </c>
      <c r="G22" s="176"/>
      <c r="H22" s="130"/>
      <c r="I22" s="93"/>
      <c r="J22" s="94"/>
      <c r="K22" s="92">
        <v>44</v>
      </c>
      <c r="L22" s="93"/>
      <c r="M22" s="111">
        <f t="shared" si="0"/>
        <v>15.399999999999999</v>
      </c>
    </row>
    <row r="23" spans="1:13" ht="18" customHeight="1" x14ac:dyDescent="0.35">
      <c r="A23" s="96" t="s">
        <v>90</v>
      </c>
      <c r="B23" s="92"/>
      <c r="C23" s="110">
        <v>140</v>
      </c>
      <c r="D23" s="94">
        <v>30</v>
      </c>
      <c r="E23" s="92">
        <v>49</v>
      </c>
      <c r="F23" s="175">
        <v>700</v>
      </c>
      <c r="G23" s="176"/>
      <c r="H23" s="130"/>
      <c r="I23" s="93"/>
      <c r="J23" s="94"/>
      <c r="K23" s="92">
        <v>40</v>
      </c>
      <c r="L23" s="93"/>
      <c r="M23" s="111">
        <f t="shared" si="0"/>
        <v>14</v>
      </c>
    </row>
    <row r="24" spans="1:13" ht="18" customHeight="1" x14ac:dyDescent="0.35">
      <c r="A24" s="96" t="s">
        <v>91</v>
      </c>
      <c r="B24" s="92"/>
      <c r="C24" s="110">
        <v>200</v>
      </c>
      <c r="D24" s="94">
        <v>30</v>
      </c>
      <c r="E24" s="92">
        <v>43</v>
      </c>
      <c r="F24" s="175">
        <v>780</v>
      </c>
      <c r="G24" s="176"/>
      <c r="H24" s="130"/>
      <c r="I24" s="93"/>
      <c r="J24" s="94"/>
      <c r="K24" s="92">
        <v>41</v>
      </c>
      <c r="L24" s="93"/>
      <c r="M24" s="111">
        <f t="shared" si="0"/>
        <v>14.35</v>
      </c>
    </row>
    <row r="25" spans="1:13" ht="18" customHeight="1" x14ac:dyDescent="0.35">
      <c r="A25" s="91" t="s">
        <v>92</v>
      </c>
      <c r="B25" s="92"/>
      <c r="C25" s="110">
        <v>130</v>
      </c>
      <c r="D25" s="94">
        <v>25</v>
      </c>
      <c r="E25" s="92">
        <v>43</v>
      </c>
      <c r="F25" s="175">
        <v>800</v>
      </c>
      <c r="G25" s="176"/>
      <c r="H25" s="130"/>
      <c r="I25" s="93"/>
      <c r="J25" s="94"/>
      <c r="K25" s="92">
        <v>53</v>
      </c>
      <c r="L25" s="93"/>
      <c r="M25" s="111">
        <f t="shared" si="0"/>
        <v>18.549999999999997</v>
      </c>
    </row>
    <row r="26" spans="1:13" ht="18" customHeight="1" x14ac:dyDescent="0.35">
      <c r="A26" s="91" t="s">
        <v>93</v>
      </c>
      <c r="B26" s="92"/>
      <c r="C26" s="110">
        <v>220</v>
      </c>
      <c r="D26" s="94">
        <v>32</v>
      </c>
      <c r="E26" s="92">
        <v>66</v>
      </c>
      <c r="F26" s="175">
        <v>821</v>
      </c>
      <c r="G26" s="176"/>
      <c r="H26" s="130"/>
      <c r="I26" s="93"/>
      <c r="J26" s="94"/>
      <c r="K26" s="92">
        <v>63</v>
      </c>
      <c r="L26" s="93"/>
      <c r="M26" s="111">
        <f t="shared" si="0"/>
        <v>22.049999999999997</v>
      </c>
    </row>
    <row r="27" spans="1:13" ht="18" customHeight="1" x14ac:dyDescent="0.35">
      <c r="A27" s="91" t="s">
        <v>94</v>
      </c>
      <c r="B27" s="92"/>
      <c r="C27" s="110">
        <v>210</v>
      </c>
      <c r="D27" s="94">
        <v>30</v>
      </c>
      <c r="E27" s="92">
        <v>45</v>
      </c>
      <c r="F27" s="175">
        <v>880</v>
      </c>
      <c r="G27" s="176"/>
      <c r="H27" s="130"/>
      <c r="I27" s="93"/>
      <c r="J27" s="94"/>
      <c r="K27" s="92">
        <v>43</v>
      </c>
      <c r="L27" s="93"/>
      <c r="M27" s="111">
        <f t="shared" si="0"/>
        <v>15.049999999999999</v>
      </c>
    </row>
    <row r="28" spans="1:13" ht="18" customHeight="1" x14ac:dyDescent="0.35">
      <c r="A28" s="91" t="s">
        <v>95</v>
      </c>
      <c r="B28" s="92"/>
      <c r="C28" s="110">
        <v>190</v>
      </c>
      <c r="D28" s="94">
        <v>35</v>
      </c>
      <c r="E28" s="92">
        <v>62</v>
      </c>
      <c r="F28" s="175">
        <v>800</v>
      </c>
      <c r="G28" s="176"/>
      <c r="H28" s="130"/>
      <c r="I28" s="93"/>
      <c r="J28" s="94"/>
      <c r="K28" s="92">
        <v>48</v>
      </c>
      <c r="L28" s="93"/>
      <c r="M28" s="111">
        <f t="shared" si="0"/>
        <v>16.799999999999997</v>
      </c>
    </row>
    <row r="29" spans="1:13" ht="18" customHeight="1" x14ac:dyDescent="0.35">
      <c r="A29" s="91" t="s">
        <v>96</v>
      </c>
      <c r="B29" s="92"/>
      <c r="C29" s="110">
        <v>260</v>
      </c>
      <c r="D29" s="94">
        <v>25</v>
      </c>
      <c r="E29" s="92">
        <v>49</v>
      </c>
      <c r="F29" s="175">
        <v>805</v>
      </c>
      <c r="G29" s="176"/>
      <c r="H29" s="130"/>
      <c r="I29" s="93"/>
      <c r="J29" s="94"/>
      <c r="K29" s="92">
        <v>46</v>
      </c>
      <c r="L29" s="93"/>
      <c r="M29" s="111">
        <f t="shared" si="0"/>
        <v>16.099999999999998</v>
      </c>
    </row>
    <row r="30" spans="1:13" ht="18" customHeight="1" x14ac:dyDescent="0.35">
      <c r="A30" s="91" t="s">
        <v>97</v>
      </c>
      <c r="B30" s="92"/>
      <c r="C30" s="110">
        <v>280</v>
      </c>
      <c r="D30" s="94">
        <v>35</v>
      </c>
      <c r="E30" s="92">
        <v>69</v>
      </c>
      <c r="F30" s="175">
        <v>760</v>
      </c>
      <c r="G30" s="176"/>
      <c r="H30" s="130"/>
      <c r="I30" s="93"/>
      <c r="J30" s="94"/>
      <c r="K30" s="92">
        <v>39</v>
      </c>
      <c r="L30" s="93"/>
      <c r="M30" s="111">
        <f t="shared" si="0"/>
        <v>13.649999999999999</v>
      </c>
    </row>
    <row r="31" spans="1:13" ht="18" customHeight="1" x14ac:dyDescent="0.35">
      <c r="A31" s="91" t="s">
        <v>98</v>
      </c>
      <c r="B31" s="92"/>
      <c r="C31" s="110">
        <v>302</v>
      </c>
      <c r="D31" s="94">
        <v>30</v>
      </c>
      <c r="E31" s="92">
        <v>71</v>
      </c>
      <c r="F31" s="175">
        <v>620</v>
      </c>
      <c r="G31" s="176"/>
      <c r="H31" s="130"/>
      <c r="I31" s="93"/>
      <c r="J31" s="94"/>
      <c r="K31" s="92">
        <v>40</v>
      </c>
      <c r="L31" s="93"/>
      <c r="M31" s="111">
        <f t="shared" si="0"/>
        <v>14</v>
      </c>
    </row>
    <row r="32" spans="1:13" ht="18" customHeight="1" x14ac:dyDescent="0.35">
      <c r="A32" s="91" t="s">
        <v>99</v>
      </c>
      <c r="B32" s="92"/>
      <c r="C32" s="110">
        <v>340</v>
      </c>
      <c r="D32" s="94">
        <v>33</v>
      </c>
      <c r="E32" s="92">
        <v>61</v>
      </c>
      <c r="F32" s="175">
        <v>680</v>
      </c>
      <c r="G32" s="176"/>
      <c r="H32" s="130"/>
      <c r="I32" s="93"/>
      <c r="J32" s="94"/>
      <c r="K32" s="92">
        <v>35</v>
      </c>
      <c r="L32" s="93"/>
      <c r="M32" s="111">
        <f t="shared" si="0"/>
        <v>12.25</v>
      </c>
    </row>
    <row r="33" spans="1:13" ht="18" customHeight="1" x14ac:dyDescent="0.35">
      <c r="A33" s="91" t="s">
        <v>100</v>
      </c>
      <c r="B33" s="92"/>
      <c r="C33" s="110">
        <v>356</v>
      </c>
      <c r="D33" s="94">
        <v>28</v>
      </c>
      <c r="E33" s="92">
        <v>53</v>
      </c>
      <c r="F33" s="175">
        <v>540</v>
      </c>
      <c r="G33" s="176"/>
      <c r="H33" s="130"/>
      <c r="I33" s="93"/>
      <c r="J33" s="94"/>
      <c r="K33" s="92">
        <v>35</v>
      </c>
      <c r="L33" s="93"/>
      <c r="M33" s="111">
        <f t="shared" si="0"/>
        <v>12.25</v>
      </c>
    </row>
    <row r="34" spans="1:13" ht="18" customHeight="1" x14ac:dyDescent="0.35">
      <c r="A34" s="91" t="s">
        <v>101</v>
      </c>
      <c r="B34" s="92"/>
      <c r="C34" s="110">
        <v>371</v>
      </c>
      <c r="D34" s="94">
        <v>32</v>
      </c>
      <c r="E34" s="92">
        <v>61</v>
      </c>
      <c r="F34" s="175">
        <v>702</v>
      </c>
      <c r="G34" s="176"/>
      <c r="H34" s="130"/>
      <c r="I34" s="93"/>
      <c r="J34" s="94"/>
      <c r="K34" s="92">
        <v>39</v>
      </c>
      <c r="L34" s="93"/>
      <c r="M34" s="111">
        <f t="shared" si="0"/>
        <v>13.649999999999999</v>
      </c>
    </row>
    <row r="35" spans="1:13" ht="18" customHeight="1" x14ac:dyDescent="0.35">
      <c r="A35" s="91" t="s">
        <v>102</v>
      </c>
      <c r="B35" s="92"/>
      <c r="C35" s="110">
        <v>379</v>
      </c>
      <c r="D35" s="94">
        <v>26</v>
      </c>
      <c r="E35" s="92">
        <v>51</v>
      </c>
      <c r="F35" s="175">
        <v>640</v>
      </c>
      <c r="G35" s="176"/>
      <c r="H35" s="130"/>
      <c r="I35" s="93"/>
      <c r="J35" s="94"/>
      <c r="K35" s="92">
        <v>35</v>
      </c>
      <c r="L35" s="93"/>
      <c r="M35" s="111">
        <f t="shared" si="0"/>
        <v>12.25</v>
      </c>
    </row>
    <row r="36" spans="1:13" ht="18" customHeight="1" x14ac:dyDescent="0.35">
      <c r="A36" s="91" t="s">
        <v>103</v>
      </c>
      <c r="B36" s="92"/>
      <c r="C36" s="110">
        <v>381</v>
      </c>
      <c r="D36" s="94">
        <v>25</v>
      </c>
      <c r="E36" s="92">
        <v>61</v>
      </c>
      <c r="F36" s="175">
        <v>740</v>
      </c>
      <c r="G36" s="176"/>
      <c r="H36" s="130"/>
      <c r="I36" s="93"/>
      <c r="J36" s="94"/>
      <c r="K36" s="92">
        <v>37</v>
      </c>
      <c r="L36" s="93"/>
      <c r="M36" s="111">
        <f t="shared" si="0"/>
        <v>12.95</v>
      </c>
    </row>
    <row r="37" spans="1:13" ht="18" customHeight="1" x14ac:dyDescent="0.35">
      <c r="A37" s="91" t="s">
        <v>104</v>
      </c>
      <c r="B37" s="92"/>
      <c r="C37" s="110">
        <v>388</v>
      </c>
      <c r="D37" s="94">
        <v>30</v>
      </c>
      <c r="E37" s="92">
        <v>36</v>
      </c>
      <c r="F37" s="175">
        <v>720</v>
      </c>
      <c r="G37" s="176"/>
      <c r="H37" s="130"/>
      <c r="I37" s="93"/>
      <c r="J37" s="94"/>
      <c r="K37" s="92">
        <v>34</v>
      </c>
      <c r="L37" s="93"/>
      <c r="M37" s="111">
        <f t="shared" si="0"/>
        <v>11.899999999999999</v>
      </c>
    </row>
    <row r="38" spans="1:13" ht="18" customHeight="1" x14ac:dyDescent="0.35">
      <c r="A38" s="91" t="s">
        <v>105</v>
      </c>
      <c r="B38" s="92"/>
      <c r="C38" s="110">
        <v>391</v>
      </c>
      <c r="D38" s="94">
        <v>23</v>
      </c>
      <c r="E38" s="92">
        <v>26</v>
      </c>
      <c r="F38" s="175">
        <v>760</v>
      </c>
      <c r="G38" s="176"/>
      <c r="H38" s="130"/>
      <c r="I38" s="93"/>
      <c r="J38" s="94"/>
      <c r="K38" s="92">
        <v>26</v>
      </c>
      <c r="L38" s="93"/>
      <c r="M38" s="111">
        <f t="shared" si="0"/>
        <v>9.1</v>
      </c>
    </row>
    <row r="39" spans="1:13" ht="18" customHeight="1" x14ac:dyDescent="0.35">
      <c r="A39" s="91" t="s">
        <v>106</v>
      </c>
      <c r="B39" s="92"/>
      <c r="C39" s="110">
        <v>399</v>
      </c>
      <c r="D39" s="94">
        <v>30</v>
      </c>
      <c r="E39" s="92">
        <v>45</v>
      </c>
      <c r="F39" s="175">
        <v>732</v>
      </c>
      <c r="G39" s="176"/>
      <c r="H39" s="130"/>
      <c r="I39" s="93"/>
      <c r="J39" s="94"/>
      <c r="K39" s="92">
        <v>33</v>
      </c>
      <c r="L39" s="93"/>
      <c r="M39" s="111">
        <f t="shared" si="0"/>
        <v>11.549999999999999</v>
      </c>
    </row>
    <row r="40" spans="1:13" ht="18" customHeight="1" thickBot="1" x14ac:dyDescent="0.4">
      <c r="A40" s="97" t="s">
        <v>107</v>
      </c>
      <c r="B40" s="98"/>
      <c r="C40" s="149">
        <v>401</v>
      </c>
      <c r="D40" s="100">
        <v>28</v>
      </c>
      <c r="E40" s="98">
        <v>16</v>
      </c>
      <c r="F40" s="177">
        <v>700</v>
      </c>
      <c r="G40" s="178"/>
      <c r="H40" s="131"/>
      <c r="I40" s="99"/>
      <c r="J40" s="100"/>
      <c r="K40" s="98">
        <v>32</v>
      </c>
      <c r="L40" s="99"/>
      <c r="M40" s="147">
        <f t="shared" si="0"/>
        <v>11.2</v>
      </c>
    </row>
    <row r="41" spans="1:13" ht="18" customHeight="1" thickBot="1" x14ac:dyDescent="0.4">
      <c r="A41" s="101" t="s">
        <v>47</v>
      </c>
      <c r="B41" s="102"/>
      <c r="C41" s="103">
        <f t="shared" ref="C41:M41" si="1">SUM(C5:C40)</f>
        <v>8866</v>
      </c>
      <c r="D41" s="104">
        <f t="shared" si="1"/>
        <v>1230</v>
      </c>
      <c r="E41" s="102">
        <f t="shared" si="1"/>
        <v>1817</v>
      </c>
      <c r="F41" s="102">
        <f t="shared" si="1"/>
        <v>30084</v>
      </c>
      <c r="G41" s="104"/>
      <c r="H41" s="128">
        <f t="shared" si="1"/>
        <v>0</v>
      </c>
      <c r="I41" s="103">
        <f t="shared" si="1"/>
        <v>0</v>
      </c>
      <c r="J41" s="104">
        <f t="shared" si="1"/>
        <v>0</v>
      </c>
      <c r="K41" s="102">
        <f t="shared" si="1"/>
        <v>1700</v>
      </c>
      <c r="L41" s="103">
        <f t="shared" si="1"/>
        <v>0</v>
      </c>
      <c r="M41" s="104">
        <f t="shared" si="1"/>
        <v>595.00000000000011</v>
      </c>
    </row>
    <row r="42" spans="1:13" ht="15.65" customHeight="1" x14ac:dyDescent="0.35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</row>
    <row r="43" spans="1:13" ht="15.65" customHeight="1" x14ac:dyDescent="0.35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</row>
    <row r="44" spans="1:13" x14ac:dyDescent="0.35">
      <c r="A44" s="575" t="s">
        <v>116</v>
      </c>
      <c r="B44" s="575"/>
      <c r="C44" s="575"/>
      <c r="D44" s="575"/>
      <c r="E44" s="575"/>
      <c r="F44" s="575"/>
      <c r="G44" s="575"/>
      <c r="H44" s="575"/>
      <c r="I44" s="575"/>
      <c r="J44" s="575"/>
      <c r="K44" s="575"/>
      <c r="L44" s="575"/>
      <c r="M44" s="575"/>
    </row>
    <row r="45" spans="1:13" ht="15" thickBot="1" x14ac:dyDescent="0.4">
      <c r="A45" s="172" t="s">
        <v>48</v>
      </c>
      <c r="B45" s="597"/>
      <c r="C45" s="597"/>
      <c r="D45" s="597"/>
      <c r="E45" s="597"/>
      <c r="F45" s="597"/>
      <c r="G45" s="597"/>
      <c r="H45" s="597"/>
      <c r="I45" s="597"/>
      <c r="J45" s="597"/>
      <c r="K45" s="597"/>
      <c r="L45" s="597"/>
      <c r="M45" s="597"/>
    </row>
    <row r="46" spans="1:13" ht="15" customHeight="1" x14ac:dyDescent="0.35">
      <c r="A46" s="588" t="s">
        <v>67</v>
      </c>
      <c r="B46" s="584" t="s">
        <v>68</v>
      </c>
      <c r="C46" s="582"/>
      <c r="D46" s="583"/>
      <c r="E46" s="584" t="s">
        <v>69</v>
      </c>
      <c r="F46" s="582"/>
      <c r="G46" s="583"/>
      <c r="H46" s="584" t="s">
        <v>70</v>
      </c>
      <c r="I46" s="582"/>
      <c r="J46" s="583"/>
      <c r="K46" s="584" t="s">
        <v>71</v>
      </c>
      <c r="L46" s="582"/>
      <c r="M46" s="583"/>
    </row>
    <row r="47" spans="1:13" ht="15" thickBot="1" x14ac:dyDescent="0.4">
      <c r="A47" s="589"/>
      <c r="B47" s="82" t="s">
        <v>8</v>
      </c>
      <c r="C47" s="83" t="s">
        <v>9</v>
      </c>
      <c r="D47" s="85" t="s">
        <v>10</v>
      </c>
      <c r="E47" s="82" t="s">
        <v>8</v>
      </c>
      <c r="F47" s="83" t="s">
        <v>9</v>
      </c>
      <c r="G47" s="85" t="s">
        <v>10</v>
      </c>
      <c r="H47" s="82" t="s">
        <v>8</v>
      </c>
      <c r="I47" s="83" t="s">
        <v>9</v>
      </c>
      <c r="J47" s="85" t="s">
        <v>10</v>
      </c>
      <c r="K47" s="82" t="s">
        <v>8</v>
      </c>
      <c r="L47" s="83" t="s">
        <v>9</v>
      </c>
      <c r="M47" s="85" t="s">
        <v>10</v>
      </c>
    </row>
    <row r="48" spans="1:13" ht="18" customHeight="1" x14ac:dyDescent="0.35">
      <c r="A48" s="86" t="s">
        <v>72</v>
      </c>
      <c r="B48" s="87"/>
      <c r="C48" s="110">
        <v>110</v>
      </c>
      <c r="D48" s="89">
        <v>39</v>
      </c>
      <c r="E48" s="87">
        <v>44</v>
      </c>
      <c r="F48" s="173">
        <v>1081</v>
      </c>
      <c r="G48" s="179"/>
      <c r="H48" s="129"/>
      <c r="I48" s="88"/>
      <c r="J48" s="107"/>
      <c r="K48" s="87">
        <v>26</v>
      </c>
      <c r="L48" s="88"/>
      <c r="M48" s="111">
        <f>0.35*K48</f>
        <v>9.1</v>
      </c>
    </row>
    <row r="49" spans="1:13" ht="18" customHeight="1" x14ac:dyDescent="0.35">
      <c r="A49" s="91" t="s">
        <v>73</v>
      </c>
      <c r="B49" s="92"/>
      <c r="C49" s="110">
        <v>160</v>
      </c>
      <c r="D49" s="94">
        <v>42</v>
      </c>
      <c r="E49" s="92">
        <v>46</v>
      </c>
      <c r="F49" s="175">
        <v>1040</v>
      </c>
      <c r="G49" s="180"/>
      <c r="H49" s="130"/>
      <c r="I49" s="93"/>
      <c r="J49" s="95"/>
      <c r="K49" s="92">
        <v>35</v>
      </c>
      <c r="L49" s="93"/>
      <c r="M49" s="111">
        <f t="shared" ref="M49:M83" si="2">0.35*K49</f>
        <v>12.25</v>
      </c>
    </row>
    <row r="50" spans="1:13" ht="18" customHeight="1" x14ac:dyDescent="0.35">
      <c r="A50" s="91" t="s">
        <v>74</v>
      </c>
      <c r="B50" s="92"/>
      <c r="C50" s="110">
        <v>170</v>
      </c>
      <c r="D50" s="94">
        <v>50</v>
      </c>
      <c r="E50" s="92">
        <v>52</v>
      </c>
      <c r="F50" s="175">
        <v>1202</v>
      </c>
      <c r="G50" s="180"/>
      <c r="H50" s="130"/>
      <c r="I50" s="93"/>
      <c r="J50" s="95"/>
      <c r="K50" s="92">
        <v>35</v>
      </c>
      <c r="L50" s="93"/>
      <c r="M50" s="111">
        <f t="shared" si="2"/>
        <v>12.25</v>
      </c>
    </row>
    <row r="51" spans="1:13" ht="18" customHeight="1" x14ac:dyDescent="0.35">
      <c r="A51" s="91" t="s">
        <v>75</v>
      </c>
      <c r="B51" s="92"/>
      <c r="C51" s="110">
        <v>250</v>
      </c>
      <c r="D51" s="94">
        <v>38</v>
      </c>
      <c r="E51" s="92">
        <v>57</v>
      </c>
      <c r="F51" s="175">
        <v>1301</v>
      </c>
      <c r="G51" s="180"/>
      <c r="H51" s="130"/>
      <c r="I51" s="93"/>
      <c r="J51" s="95"/>
      <c r="K51" s="92">
        <v>46</v>
      </c>
      <c r="L51" s="93"/>
      <c r="M51" s="111">
        <f t="shared" si="2"/>
        <v>16.099999999999998</v>
      </c>
    </row>
    <row r="52" spans="1:13" ht="18" customHeight="1" x14ac:dyDescent="0.35">
      <c r="A52" s="91" t="s">
        <v>76</v>
      </c>
      <c r="B52" s="92"/>
      <c r="C52" s="110">
        <v>210</v>
      </c>
      <c r="D52" s="94">
        <v>42</v>
      </c>
      <c r="E52" s="92">
        <v>42</v>
      </c>
      <c r="F52" s="175">
        <v>1160</v>
      </c>
      <c r="G52" s="180"/>
      <c r="H52" s="130"/>
      <c r="I52" s="93"/>
      <c r="J52" s="95"/>
      <c r="K52" s="92">
        <v>42</v>
      </c>
      <c r="L52" s="93"/>
      <c r="M52" s="111">
        <f t="shared" si="2"/>
        <v>14.7</v>
      </c>
    </row>
    <row r="53" spans="1:13" ht="18" customHeight="1" x14ac:dyDescent="0.35">
      <c r="A53" s="91" t="s">
        <v>77</v>
      </c>
      <c r="B53" s="92"/>
      <c r="C53" s="110">
        <v>170</v>
      </c>
      <c r="D53" s="94">
        <v>40</v>
      </c>
      <c r="E53" s="92">
        <v>49</v>
      </c>
      <c r="F53" s="175">
        <v>1225</v>
      </c>
      <c r="G53" s="180"/>
      <c r="H53" s="130"/>
      <c r="I53" s="93"/>
      <c r="J53" s="95"/>
      <c r="K53" s="92">
        <v>48</v>
      </c>
      <c r="L53" s="93"/>
      <c r="M53" s="111">
        <f t="shared" si="2"/>
        <v>16.799999999999997</v>
      </c>
    </row>
    <row r="54" spans="1:13" ht="18" customHeight="1" x14ac:dyDescent="0.35">
      <c r="A54" s="91" t="s">
        <v>78</v>
      </c>
      <c r="B54" s="92"/>
      <c r="C54" s="110">
        <v>150</v>
      </c>
      <c r="D54" s="94">
        <v>50</v>
      </c>
      <c r="E54" s="92">
        <v>50</v>
      </c>
      <c r="F54" s="175">
        <v>1100</v>
      </c>
      <c r="G54" s="180"/>
      <c r="H54" s="130"/>
      <c r="I54" s="93"/>
      <c r="J54" s="95"/>
      <c r="K54" s="92">
        <v>39</v>
      </c>
      <c r="L54" s="93"/>
      <c r="M54" s="111">
        <f t="shared" si="2"/>
        <v>13.649999999999999</v>
      </c>
    </row>
    <row r="55" spans="1:13" ht="18" customHeight="1" x14ac:dyDescent="0.35">
      <c r="A55" s="91" t="s">
        <v>79</v>
      </c>
      <c r="B55" s="92"/>
      <c r="C55" s="110">
        <v>190</v>
      </c>
      <c r="D55" s="94">
        <v>54</v>
      </c>
      <c r="E55" s="92">
        <v>46</v>
      </c>
      <c r="F55" s="175">
        <v>1141</v>
      </c>
      <c r="G55" s="180"/>
      <c r="H55" s="130"/>
      <c r="I55" s="93"/>
      <c r="J55" s="95"/>
      <c r="K55" s="92">
        <v>45</v>
      </c>
      <c r="L55" s="93"/>
      <c r="M55" s="111">
        <f t="shared" si="2"/>
        <v>15.749999999999998</v>
      </c>
    </row>
    <row r="56" spans="1:13" ht="18" customHeight="1" x14ac:dyDescent="0.35">
      <c r="A56" s="91" t="s">
        <v>80</v>
      </c>
      <c r="B56" s="92"/>
      <c r="C56" s="110">
        <v>120</v>
      </c>
      <c r="D56" s="94">
        <v>48</v>
      </c>
      <c r="E56" s="92">
        <v>80</v>
      </c>
      <c r="F56" s="175">
        <v>1200</v>
      </c>
      <c r="G56" s="180"/>
      <c r="H56" s="130"/>
      <c r="I56" s="93"/>
      <c r="J56" s="95"/>
      <c r="K56" s="92">
        <v>50</v>
      </c>
      <c r="L56" s="93"/>
      <c r="M56" s="111">
        <f t="shared" si="2"/>
        <v>17.5</v>
      </c>
    </row>
    <row r="57" spans="1:13" ht="18" customHeight="1" x14ac:dyDescent="0.35">
      <c r="A57" s="91" t="s">
        <v>81</v>
      </c>
      <c r="B57" s="92"/>
      <c r="C57" s="110">
        <v>220</v>
      </c>
      <c r="D57" s="94">
        <v>35</v>
      </c>
      <c r="E57" s="92">
        <v>52</v>
      </c>
      <c r="F57" s="175">
        <v>995</v>
      </c>
      <c r="G57" s="180"/>
      <c r="H57" s="130"/>
      <c r="I57" s="93"/>
      <c r="J57" s="95"/>
      <c r="K57" s="92">
        <v>75</v>
      </c>
      <c r="L57" s="93"/>
      <c r="M57" s="111">
        <f t="shared" si="2"/>
        <v>26.25</v>
      </c>
    </row>
    <row r="58" spans="1:13" ht="18" customHeight="1" x14ac:dyDescent="0.35">
      <c r="A58" s="91" t="s">
        <v>82</v>
      </c>
      <c r="B58" s="92"/>
      <c r="C58" s="110">
        <v>130</v>
      </c>
      <c r="D58" s="94">
        <v>28</v>
      </c>
      <c r="E58" s="92">
        <v>47</v>
      </c>
      <c r="F58" s="175">
        <v>870</v>
      </c>
      <c r="G58" s="180"/>
      <c r="H58" s="130"/>
      <c r="I58" s="93"/>
      <c r="J58" s="94"/>
      <c r="K58" s="92">
        <v>45</v>
      </c>
      <c r="L58" s="93"/>
      <c r="M58" s="111">
        <f t="shared" si="2"/>
        <v>15.749999999999998</v>
      </c>
    </row>
    <row r="59" spans="1:13" ht="18" customHeight="1" x14ac:dyDescent="0.35">
      <c r="A59" s="91" t="s">
        <v>83</v>
      </c>
      <c r="B59" s="92"/>
      <c r="C59" s="110">
        <v>210</v>
      </c>
      <c r="D59" s="94">
        <v>22</v>
      </c>
      <c r="E59" s="92">
        <v>41</v>
      </c>
      <c r="F59" s="175">
        <v>923</v>
      </c>
      <c r="G59" s="180"/>
      <c r="H59" s="130"/>
      <c r="I59" s="93"/>
      <c r="J59" s="94"/>
      <c r="K59" s="92">
        <v>78</v>
      </c>
      <c r="L59" s="93"/>
      <c r="M59" s="111">
        <f t="shared" si="2"/>
        <v>27.299999999999997</v>
      </c>
    </row>
    <row r="60" spans="1:13" ht="18" customHeight="1" x14ac:dyDescent="0.35">
      <c r="A60" s="91" t="s">
        <v>84</v>
      </c>
      <c r="B60" s="92"/>
      <c r="C60" s="110">
        <v>212</v>
      </c>
      <c r="D60" s="94">
        <v>26</v>
      </c>
      <c r="E60" s="92">
        <v>44</v>
      </c>
      <c r="F60" s="175">
        <v>640</v>
      </c>
      <c r="G60" s="180"/>
      <c r="H60" s="130"/>
      <c r="I60" s="93"/>
      <c r="J60" s="94"/>
      <c r="K60" s="92">
        <v>70</v>
      </c>
      <c r="L60" s="93"/>
      <c r="M60" s="111">
        <f t="shared" si="2"/>
        <v>24.5</v>
      </c>
    </row>
    <row r="61" spans="1:13" ht="18" customHeight="1" x14ac:dyDescent="0.35">
      <c r="A61" s="91" t="s">
        <v>85</v>
      </c>
      <c r="B61" s="92"/>
      <c r="C61" s="110">
        <v>200</v>
      </c>
      <c r="D61" s="94">
        <v>33</v>
      </c>
      <c r="E61" s="92">
        <v>40</v>
      </c>
      <c r="F61" s="175">
        <v>760</v>
      </c>
      <c r="G61" s="180"/>
      <c r="H61" s="130"/>
      <c r="I61" s="93"/>
      <c r="J61" s="94"/>
      <c r="K61" s="92">
        <v>62</v>
      </c>
      <c r="L61" s="93"/>
      <c r="M61" s="111">
        <f t="shared" si="2"/>
        <v>21.7</v>
      </c>
    </row>
    <row r="62" spans="1:13" ht="18" customHeight="1" x14ac:dyDescent="0.35">
      <c r="A62" s="91" t="s">
        <v>86</v>
      </c>
      <c r="B62" s="92"/>
      <c r="C62" s="110">
        <v>290</v>
      </c>
      <c r="D62" s="94">
        <v>38</v>
      </c>
      <c r="E62" s="92">
        <v>55</v>
      </c>
      <c r="F62" s="175">
        <v>740</v>
      </c>
      <c r="G62" s="180"/>
      <c r="H62" s="130"/>
      <c r="I62" s="93"/>
      <c r="J62" s="94"/>
      <c r="K62" s="92">
        <v>44</v>
      </c>
      <c r="L62" s="93"/>
      <c r="M62" s="111">
        <f t="shared" si="2"/>
        <v>15.399999999999999</v>
      </c>
    </row>
    <row r="63" spans="1:13" ht="18" customHeight="1" x14ac:dyDescent="0.35">
      <c r="A63" s="91" t="s">
        <v>87</v>
      </c>
      <c r="B63" s="92"/>
      <c r="C63" s="110">
        <v>160</v>
      </c>
      <c r="D63" s="94">
        <v>43</v>
      </c>
      <c r="E63" s="92">
        <v>59</v>
      </c>
      <c r="F63" s="175">
        <v>822</v>
      </c>
      <c r="G63" s="180"/>
      <c r="H63" s="130"/>
      <c r="I63" s="93"/>
      <c r="J63" s="94"/>
      <c r="K63" s="92">
        <v>52</v>
      </c>
      <c r="L63" s="93"/>
      <c r="M63" s="111">
        <f t="shared" si="2"/>
        <v>18.2</v>
      </c>
    </row>
    <row r="64" spans="1:13" ht="18" customHeight="1" x14ac:dyDescent="0.35">
      <c r="A64" s="91" t="s">
        <v>88</v>
      </c>
      <c r="B64" s="92"/>
      <c r="C64" s="110">
        <v>240</v>
      </c>
      <c r="D64" s="94">
        <v>40</v>
      </c>
      <c r="E64" s="92">
        <v>59</v>
      </c>
      <c r="F64" s="175">
        <v>800</v>
      </c>
      <c r="G64" s="180"/>
      <c r="H64" s="130"/>
      <c r="I64" s="93"/>
      <c r="J64" s="94"/>
      <c r="K64" s="92">
        <v>54</v>
      </c>
      <c r="L64" s="93"/>
      <c r="M64" s="111">
        <f t="shared" si="2"/>
        <v>18.899999999999999</v>
      </c>
    </row>
    <row r="65" spans="1:13" ht="18" customHeight="1" x14ac:dyDescent="0.35">
      <c r="A65" s="91" t="s">
        <v>89</v>
      </c>
      <c r="B65" s="92"/>
      <c r="C65" s="110">
        <v>180</v>
      </c>
      <c r="D65" s="94">
        <v>42</v>
      </c>
      <c r="E65" s="92">
        <v>52</v>
      </c>
      <c r="F65" s="175">
        <v>920</v>
      </c>
      <c r="G65" s="180"/>
      <c r="H65" s="130"/>
      <c r="I65" s="93"/>
      <c r="J65" s="94"/>
      <c r="K65" s="92">
        <v>51</v>
      </c>
      <c r="L65" s="93"/>
      <c r="M65" s="111">
        <f t="shared" si="2"/>
        <v>17.849999999999998</v>
      </c>
    </row>
    <row r="66" spans="1:13" ht="18" customHeight="1" x14ac:dyDescent="0.35">
      <c r="A66" s="96" t="s">
        <v>90</v>
      </c>
      <c r="B66" s="92"/>
      <c r="C66" s="110">
        <v>270</v>
      </c>
      <c r="D66" s="94">
        <v>33</v>
      </c>
      <c r="E66" s="92">
        <v>62</v>
      </c>
      <c r="F66" s="175">
        <v>700</v>
      </c>
      <c r="G66" s="180"/>
      <c r="H66" s="130"/>
      <c r="I66" s="93"/>
      <c r="J66" s="94"/>
      <c r="K66" s="92">
        <v>38</v>
      </c>
      <c r="L66" s="93"/>
      <c r="M66" s="111">
        <f t="shared" si="2"/>
        <v>13.299999999999999</v>
      </c>
    </row>
    <row r="67" spans="1:13" ht="18" customHeight="1" x14ac:dyDescent="0.35">
      <c r="A67" s="96" t="s">
        <v>91</v>
      </c>
      <c r="B67" s="92"/>
      <c r="C67" s="110">
        <v>240</v>
      </c>
      <c r="D67" s="94">
        <v>39</v>
      </c>
      <c r="E67" s="92">
        <v>51</v>
      </c>
      <c r="F67" s="175">
        <v>820</v>
      </c>
      <c r="G67" s="180"/>
      <c r="H67" s="130"/>
      <c r="I67" s="93"/>
      <c r="J67" s="94"/>
      <c r="K67" s="92">
        <v>52</v>
      </c>
      <c r="L67" s="93"/>
      <c r="M67" s="111">
        <f t="shared" si="2"/>
        <v>18.2</v>
      </c>
    </row>
    <row r="68" spans="1:13" ht="18" customHeight="1" x14ac:dyDescent="0.35">
      <c r="A68" s="91" t="s">
        <v>92</v>
      </c>
      <c r="B68" s="92"/>
      <c r="C68" s="110">
        <v>241</v>
      </c>
      <c r="D68" s="94">
        <v>36</v>
      </c>
      <c r="E68" s="92">
        <v>68</v>
      </c>
      <c r="F68" s="175">
        <v>688</v>
      </c>
      <c r="G68" s="180"/>
      <c r="H68" s="130"/>
      <c r="I68" s="93"/>
      <c r="J68" s="94"/>
      <c r="K68" s="92">
        <v>32</v>
      </c>
      <c r="L68" s="93"/>
      <c r="M68" s="111">
        <f t="shared" si="2"/>
        <v>11.2</v>
      </c>
    </row>
    <row r="69" spans="1:13" ht="18" customHeight="1" x14ac:dyDescent="0.35">
      <c r="A69" s="91" t="s">
        <v>93</v>
      </c>
      <c r="B69" s="92"/>
      <c r="C69" s="110">
        <v>270</v>
      </c>
      <c r="D69" s="94">
        <v>35</v>
      </c>
      <c r="E69" s="92">
        <v>48</v>
      </c>
      <c r="F69" s="175">
        <v>580</v>
      </c>
      <c r="G69" s="180"/>
      <c r="H69" s="130"/>
      <c r="I69" s="93"/>
      <c r="J69" s="94"/>
      <c r="K69" s="92">
        <v>51</v>
      </c>
      <c r="L69" s="93"/>
      <c r="M69" s="111">
        <f t="shared" si="2"/>
        <v>17.849999999999998</v>
      </c>
    </row>
    <row r="70" spans="1:13" ht="18" customHeight="1" x14ac:dyDescent="0.35">
      <c r="A70" s="91" t="s">
        <v>94</v>
      </c>
      <c r="B70" s="92"/>
      <c r="C70" s="110">
        <v>260</v>
      </c>
      <c r="D70" s="94">
        <v>31</v>
      </c>
      <c r="E70" s="92">
        <v>43</v>
      </c>
      <c r="F70" s="175">
        <v>630</v>
      </c>
      <c r="G70" s="180"/>
      <c r="H70" s="130"/>
      <c r="I70" s="93"/>
      <c r="J70" s="94"/>
      <c r="K70" s="92">
        <v>49</v>
      </c>
      <c r="L70" s="93"/>
      <c r="M70" s="111">
        <f t="shared" si="2"/>
        <v>17.149999999999999</v>
      </c>
    </row>
    <row r="71" spans="1:13" ht="18" customHeight="1" x14ac:dyDescent="0.35">
      <c r="A71" s="91" t="s">
        <v>95</v>
      </c>
      <c r="B71" s="92"/>
      <c r="C71" s="110">
        <v>254</v>
      </c>
      <c r="D71" s="94">
        <v>35</v>
      </c>
      <c r="E71" s="92">
        <v>45</v>
      </c>
      <c r="F71" s="175">
        <v>600</v>
      </c>
      <c r="G71" s="180"/>
      <c r="H71" s="130"/>
      <c r="I71" s="93"/>
      <c r="J71" s="94"/>
      <c r="K71" s="92">
        <v>47</v>
      </c>
      <c r="L71" s="93"/>
      <c r="M71" s="111">
        <f t="shared" si="2"/>
        <v>16.45</v>
      </c>
    </row>
    <row r="72" spans="1:13" ht="18" customHeight="1" x14ac:dyDescent="0.35">
      <c r="A72" s="91" t="s">
        <v>96</v>
      </c>
      <c r="B72" s="92"/>
      <c r="C72" s="110">
        <v>286</v>
      </c>
      <c r="D72" s="94">
        <v>19</v>
      </c>
      <c r="E72" s="92">
        <v>56</v>
      </c>
      <c r="F72" s="175">
        <v>405</v>
      </c>
      <c r="G72" s="180"/>
      <c r="H72" s="130"/>
      <c r="I72" s="93"/>
      <c r="J72" s="94"/>
      <c r="K72" s="92">
        <v>40</v>
      </c>
      <c r="L72" s="93"/>
      <c r="M72" s="111">
        <f t="shared" si="2"/>
        <v>14</v>
      </c>
    </row>
    <row r="73" spans="1:13" ht="18" customHeight="1" x14ac:dyDescent="0.35">
      <c r="A73" s="91" t="s">
        <v>97</v>
      </c>
      <c r="B73" s="92"/>
      <c r="C73" s="110">
        <v>302</v>
      </c>
      <c r="D73" s="94">
        <v>33</v>
      </c>
      <c r="E73" s="92">
        <v>52</v>
      </c>
      <c r="F73" s="175">
        <v>490</v>
      </c>
      <c r="G73" s="180"/>
      <c r="H73" s="130"/>
      <c r="I73" s="93"/>
      <c r="J73" s="94"/>
      <c r="K73" s="92">
        <v>39</v>
      </c>
      <c r="L73" s="93"/>
      <c r="M73" s="111">
        <f t="shared" si="2"/>
        <v>13.649999999999999</v>
      </c>
    </row>
    <row r="74" spans="1:13" ht="18" customHeight="1" x14ac:dyDescent="0.35">
      <c r="A74" s="91" t="s">
        <v>98</v>
      </c>
      <c r="B74" s="92"/>
      <c r="C74" s="110">
        <v>370</v>
      </c>
      <c r="D74" s="94">
        <v>38</v>
      </c>
      <c r="E74" s="92">
        <v>61</v>
      </c>
      <c r="F74" s="175">
        <v>560</v>
      </c>
      <c r="G74" s="180"/>
      <c r="H74" s="130"/>
      <c r="I74" s="93"/>
      <c r="J74" s="94"/>
      <c r="K74" s="92">
        <v>39</v>
      </c>
      <c r="L74" s="93"/>
      <c r="M74" s="111">
        <f t="shared" si="2"/>
        <v>13.649999999999999</v>
      </c>
    </row>
    <row r="75" spans="1:13" ht="18" customHeight="1" x14ac:dyDescent="0.35">
      <c r="A75" s="91" t="s">
        <v>99</v>
      </c>
      <c r="B75" s="92"/>
      <c r="C75" s="110">
        <f t="shared" ref="C75:C81" si="3">0.5*F75</f>
        <v>380</v>
      </c>
      <c r="D75" s="94">
        <v>36</v>
      </c>
      <c r="E75" s="92">
        <v>39</v>
      </c>
      <c r="F75" s="175">
        <v>760</v>
      </c>
      <c r="G75" s="180"/>
      <c r="H75" s="130"/>
      <c r="I75" s="93"/>
      <c r="J75" s="94"/>
      <c r="K75" s="92">
        <v>21</v>
      </c>
      <c r="L75" s="93"/>
      <c r="M75" s="111">
        <f t="shared" si="2"/>
        <v>7.35</v>
      </c>
    </row>
    <row r="76" spans="1:13" ht="18" customHeight="1" x14ac:dyDescent="0.35">
      <c r="A76" s="91" t="s">
        <v>100</v>
      </c>
      <c r="B76" s="92"/>
      <c r="C76" s="110">
        <f t="shared" si="3"/>
        <v>392.5</v>
      </c>
      <c r="D76" s="94">
        <v>31</v>
      </c>
      <c r="E76" s="92">
        <v>37</v>
      </c>
      <c r="F76" s="175">
        <v>785</v>
      </c>
      <c r="G76" s="180"/>
      <c r="H76" s="130"/>
      <c r="I76" s="93"/>
      <c r="J76" s="94"/>
      <c r="K76" s="92">
        <v>34</v>
      </c>
      <c r="L76" s="93"/>
      <c r="M76" s="111">
        <f t="shared" si="2"/>
        <v>11.899999999999999</v>
      </c>
    </row>
    <row r="77" spans="1:13" ht="18" customHeight="1" x14ac:dyDescent="0.35">
      <c r="A77" s="91" t="s">
        <v>101</v>
      </c>
      <c r="B77" s="92"/>
      <c r="C77" s="110">
        <f t="shared" si="3"/>
        <v>290</v>
      </c>
      <c r="D77" s="94">
        <v>28</v>
      </c>
      <c r="E77" s="92">
        <v>47</v>
      </c>
      <c r="F77" s="175">
        <v>580</v>
      </c>
      <c r="G77" s="180"/>
      <c r="H77" s="130"/>
      <c r="I77" s="93"/>
      <c r="J77" s="94"/>
      <c r="K77" s="92">
        <v>29</v>
      </c>
      <c r="L77" s="93"/>
      <c r="M77" s="111">
        <f t="shared" si="2"/>
        <v>10.149999999999999</v>
      </c>
    </row>
    <row r="78" spans="1:13" ht="18" customHeight="1" x14ac:dyDescent="0.35">
      <c r="A78" s="91" t="s">
        <v>102</v>
      </c>
      <c r="B78" s="92"/>
      <c r="C78" s="110">
        <f t="shared" si="3"/>
        <v>322.5</v>
      </c>
      <c r="D78" s="94">
        <v>30</v>
      </c>
      <c r="E78" s="92">
        <v>60</v>
      </c>
      <c r="F78" s="175">
        <v>645</v>
      </c>
      <c r="G78" s="180"/>
      <c r="H78" s="130"/>
      <c r="I78" s="93"/>
      <c r="J78" s="94"/>
      <c r="K78" s="92">
        <v>39</v>
      </c>
      <c r="L78" s="93"/>
      <c r="M78" s="111">
        <f t="shared" si="2"/>
        <v>13.649999999999999</v>
      </c>
    </row>
    <row r="79" spans="1:13" ht="18" customHeight="1" x14ac:dyDescent="0.35">
      <c r="A79" s="91" t="s">
        <v>103</v>
      </c>
      <c r="B79" s="92"/>
      <c r="C79" s="110">
        <f t="shared" si="3"/>
        <v>275</v>
      </c>
      <c r="D79" s="94">
        <v>27</v>
      </c>
      <c r="E79" s="92">
        <v>43</v>
      </c>
      <c r="F79" s="175">
        <v>550</v>
      </c>
      <c r="G79" s="180"/>
      <c r="H79" s="130"/>
      <c r="I79" s="93"/>
      <c r="J79" s="94"/>
      <c r="K79" s="92">
        <v>28</v>
      </c>
      <c r="L79" s="93"/>
      <c r="M79" s="111">
        <f t="shared" si="2"/>
        <v>9.7999999999999989</v>
      </c>
    </row>
    <row r="80" spans="1:13" ht="18" customHeight="1" x14ac:dyDescent="0.35">
      <c r="A80" s="91" t="s">
        <v>104</v>
      </c>
      <c r="B80" s="92"/>
      <c r="C80" s="110">
        <f t="shared" si="3"/>
        <v>244</v>
      </c>
      <c r="D80" s="94">
        <v>23</v>
      </c>
      <c r="E80" s="92">
        <v>38</v>
      </c>
      <c r="F80" s="175">
        <v>488</v>
      </c>
      <c r="G80" s="180"/>
      <c r="H80" s="130"/>
      <c r="I80" s="93"/>
      <c r="J80" s="94"/>
      <c r="K80" s="92">
        <v>30</v>
      </c>
      <c r="L80" s="93"/>
      <c r="M80" s="111">
        <f t="shared" si="2"/>
        <v>10.5</v>
      </c>
    </row>
    <row r="81" spans="1:13" ht="18" customHeight="1" x14ac:dyDescent="0.35">
      <c r="A81" s="91" t="s">
        <v>105</v>
      </c>
      <c r="B81" s="92"/>
      <c r="C81" s="114">
        <f t="shared" si="3"/>
        <v>235</v>
      </c>
      <c r="D81" s="94">
        <v>21</v>
      </c>
      <c r="E81" s="92">
        <v>38</v>
      </c>
      <c r="F81" s="175">
        <v>470</v>
      </c>
      <c r="G81" s="180"/>
      <c r="H81" s="130"/>
      <c r="I81" s="93"/>
      <c r="J81" s="94"/>
      <c r="K81" s="92">
        <v>28</v>
      </c>
      <c r="L81" s="93"/>
      <c r="M81" s="113">
        <f t="shared" si="2"/>
        <v>9.7999999999999989</v>
      </c>
    </row>
    <row r="82" spans="1:13" ht="18" customHeight="1" x14ac:dyDescent="0.35">
      <c r="A82" s="91" t="s">
        <v>106</v>
      </c>
      <c r="B82" s="92"/>
      <c r="C82" s="110">
        <v>272</v>
      </c>
      <c r="D82" s="94">
        <v>20</v>
      </c>
      <c r="E82" s="92">
        <v>14</v>
      </c>
      <c r="F82" s="175">
        <v>520</v>
      </c>
      <c r="G82" s="180"/>
      <c r="H82" s="130"/>
      <c r="I82" s="93"/>
      <c r="J82" s="94"/>
      <c r="K82" s="92">
        <v>16</v>
      </c>
      <c r="L82" s="93"/>
      <c r="M82" s="111">
        <f t="shared" si="2"/>
        <v>5.6</v>
      </c>
    </row>
    <row r="83" spans="1:13" ht="18" customHeight="1" thickBot="1" x14ac:dyDescent="0.4">
      <c r="A83" s="181" t="s">
        <v>107</v>
      </c>
      <c r="B83" s="182"/>
      <c r="C83" s="135">
        <v>277</v>
      </c>
      <c r="D83" s="183">
        <v>23</v>
      </c>
      <c r="E83" s="182">
        <v>15</v>
      </c>
      <c r="F83" s="184">
        <v>481</v>
      </c>
      <c r="G83" s="185"/>
      <c r="H83" s="186"/>
      <c r="I83" s="187"/>
      <c r="J83" s="183"/>
      <c r="K83" s="182">
        <v>18</v>
      </c>
      <c r="L83" s="187"/>
      <c r="M83" s="140">
        <f t="shared" si="2"/>
        <v>6.3</v>
      </c>
    </row>
    <row r="84" spans="1:13" ht="18" customHeight="1" thickBot="1" x14ac:dyDescent="0.4">
      <c r="A84" s="101" t="s">
        <v>47</v>
      </c>
      <c r="B84" s="102">
        <f t="shared" ref="B84:M84" si="4">SUM(B48:B83)</f>
        <v>0</v>
      </c>
      <c r="C84" s="103">
        <f t="shared" si="4"/>
        <v>8553</v>
      </c>
      <c r="D84" s="104">
        <f t="shared" si="4"/>
        <v>1248</v>
      </c>
      <c r="E84" s="102">
        <f t="shared" si="4"/>
        <v>1732</v>
      </c>
      <c r="F84" s="188">
        <f>SUM(F48:F83)</f>
        <v>28672</v>
      </c>
      <c r="G84" s="189"/>
      <c r="H84" s="128">
        <f t="shared" si="4"/>
        <v>0</v>
      </c>
      <c r="I84" s="103">
        <f t="shared" si="4"/>
        <v>0</v>
      </c>
      <c r="J84" s="104">
        <f t="shared" si="4"/>
        <v>0</v>
      </c>
      <c r="K84" s="102">
        <f t="shared" si="4"/>
        <v>1527</v>
      </c>
      <c r="L84" s="104">
        <f t="shared" si="4"/>
        <v>0</v>
      </c>
      <c r="M84" s="190">
        <f t="shared" si="4"/>
        <v>534.4499999999997</v>
      </c>
    </row>
    <row r="85" spans="1:13" x14ac:dyDescent="0.35">
      <c r="A85" s="191"/>
      <c r="B85" s="192"/>
      <c r="C85" s="192"/>
      <c r="D85" s="192"/>
      <c r="E85" s="192"/>
      <c r="F85" s="192"/>
      <c r="G85" s="192"/>
      <c r="H85" s="192"/>
      <c r="I85" s="192"/>
      <c r="J85" s="192"/>
      <c r="K85" s="192"/>
      <c r="L85" s="192"/>
      <c r="M85" s="192"/>
    </row>
    <row r="86" spans="1:13" x14ac:dyDescent="0.35">
      <c r="A86" s="575" t="s">
        <v>116</v>
      </c>
      <c r="B86" s="575"/>
      <c r="C86" s="575"/>
      <c r="D86" s="575"/>
      <c r="E86" s="575"/>
      <c r="F86" s="575"/>
      <c r="G86" s="575"/>
      <c r="H86" s="575"/>
      <c r="I86" s="575"/>
      <c r="J86" s="575"/>
      <c r="K86" s="575"/>
      <c r="L86" s="575"/>
      <c r="M86" s="575"/>
    </row>
    <row r="87" spans="1:13" s="108" customFormat="1" ht="15" thickBot="1" x14ac:dyDescent="0.4">
      <c r="A87" s="193" t="s">
        <v>50</v>
      </c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</row>
    <row r="88" spans="1:13" ht="15" customHeight="1" x14ac:dyDescent="0.35">
      <c r="A88" s="588" t="s">
        <v>67</v>
      </c>
      <c r="B88" s="584" t="s">
        <v>68</v>
      </c>
      <c r="C88" s="582"/>
      <c r="D88" s="583"/>
      <c r="E88" s="581" t="s">
        <v>69</v>
      </c>
      <c r="F88" s="582"/>
      <c r="G88" s="583"/>
      <c r="H88" s="584" t="s">
        <v>70</v>
      </c>
      <c r="I88" s="582"/>
      <c r="J88" s="583"/>
      <c r="K88" s="584" t="s">
        <v>71</v>
      </c>
      <c r="L88" s="582"/>
      <c r="M88" s="583"/>
    </row>
    <row r="89" spans="1:13" ht="15" thickBot="1" x14ac:dyDescent="0.4">
      <c r="A89" s="589"/>
      <c r="B89" s="82" t="s">
        <v>8</v>
      </c>
      <c r="C89" s="83" t="s">
        <v>9</v>
      </c>
      <c r="D89" s="85" t="s">
        <v>10</v>
      </c>
      <c r="E89" s="122" t="s">
        <v>8</v>
      </c>
      <c r="F89" s="83" t="s">
        <v>9</v>
      </c>
      <c r="G89" s="85" t="s">
        <v>10</v>
      </c>
      <c r="H89" s="82" t="s">
        <v>8</v>
      </c>
      <c r="I89" s="83" t="s">
        <v>9</v>
      </c>
      <c r="J89" s="85" t="s">
        <v>10</v>
      </c>
      <c r="K89" s="82" t="s">
        <v>8</v>
      </c>
      <c r="L89" s="83" t="s">
        <v>9</v>
      </c>
      <c r="M89" s="85" t="s">
        <v>10</v>
      </c>
    </row>
    <row r="90" spans="1:13" ht="18" customHeight="1" x14ac:dyDescent="0.35">
      <c r="A90" s="86" t="s">
        <v>72</v>
      </c>
      <c r="B90" s="109"/>
      <c r="C90" s="110">
        <v>115</v>
      </c>
      <c r="D90" s="111">
        <f t="shared" ref="D90:F105" si="5">(D5+D48)/2</f>
        <v>37</v>
      </c>
      <c r="E90" s="144">
        <f t="shared" si="5"/>
        <v>54</v>
      </c>
      <c r="F90" s="110">
        <f t="shared" si="5"/>
        <v>863</v>
      </c>
      <c r="G90" s="144"/>
      <c r="H90" s="109"/>
      <c r="I90" s="110"/>
      <c r="J90" s="111"/>
      <c r="K90" s="109">
        <f t="shared" ref="K90:K125" si="6">(K5+K48)/2</f>
        <v>39</v>
      </c>
      <c r="L90" s="110"/>
      <c r="M90" s="111">
        <f>0.35*K90</f>
        <v>13.649999999999999</v>
      </c>
    </row>
    <row r="91" spans="1:13" ht="18" customHeight="1" x14ac:dyDescent="0.35">
      <c r="A91" s="91" t="s">
        <v>73</v>
      </c>
      <c r="B91" s="112"/>
      <c r="C91" s="110">
        <v>105</v>
      </c>
      <c r="D91" s="111">
        <f t="shared" si="5"/>
        <v>37</v>
      </c>
      <c r="E91" s="144">
        <f t="shared" si="5"/>
        <v>45.5</v>
      </c>
      <c r="F91" s="110">
        <f t="shared" si="5"/>
        <v>990</v>
      </c>
      <c r="G91" s="144"/>
      <c r="H91" s="112"/>
      <c r="I91" s="114"/>
      <c r="J91" s="113"/>
      <c r="K91" s="109">
        <f t="shared" si="6"/>
        <v>41</v>
      </c>
      <c r="L91" s="114"/>
      <c r="M91" s="111">
        <f t="shared" ref="M91:M125" si="7">0.35*K91</f>
        <v>14.35</v>
      </c>
    </row>
    <row r="92" spans="1:13" ht="18" customHeight="1" x14ac:dyDescent="0.35">
      <c r="A92" s="91" t="s">
        <v>74</v>
      </c>
      <c r="B92" s="112"/>
      <c r="C92" s="110">
        <f>(C7+C50)/2</f>
        <v>139</v>
      </c>
      <c r="D92" s="111">
        <f t="shared" si="5"/>
        <v>42</v>
      </c>
      <c r="E92" s="144">
        <f t="shared" si="5"/>
        <v>54</v>
      </c>
      <c r="F92" s="110">
        <f t="shared" si="5"/>
        <v>1083.5</v>
      </c>
      <c r="G92" s="144"/>
      <c r="H92" s="112"/>
      <c r="I92" s="114"/>
      <c r="J92" s="113"/>
      <c r="K92" s="109">
        <f t="shared" si="6"/>
        <v>50.5</v>
      </c>
      <c r="L92" s="114"/>
      <c r="M92" s="111">
        <f t="shared" si="7"/>
        <v>17.674999999999997</v>
      </c>
    </row>
    <row r="93" spans="1:13" ht="18" customHeight="1" x14ac:dyDescent="0.35">
      <c r="A93" s="91" t="s">
        <v>75</v>
      </c>
      <c r="B93" s="112"/>
      <c r="C93" s="110">
        <v>160</v>
      </c>
      <c r="D93" s="111">
        <f t="shared" si="5"/>
        <v>30</v>
      </c>
      <c r="E93" s="144">
        <f t="shared" si="5"/>
        <v>50</v>
      </c>
      <c r="F93" s="110">
        <f t="shared" si="5"/>
        <v>1086</v>
      </c>
      <c r="G93" s="144"/>
      <c r="H93" s="112"/>
      <c r="I93" s="114"/>
      <c r="J93" s="113"/>
      <c r="K93" s="109">
        <f t="shared" si="6"/>
        <v>53</v>
      </c>
      <c r="L93" s="114"/>
      <c r="M93" s="111">
        <f t="shared" si="7"/>
        <v>18.549999999999997</v>
      </c>
    </row>
    <row r="94" spans="1:13" ht="18" customHeight="1" x14ac:dyDescent="0.35">
      <c r="A94" s="91" t="s">
        <v>76</v>
      </c>
      <c r="B94" s="112"/>
      <c r="C94" s="110">
        <v>187</v>
      </c>
      <c r="D94" s="111">
        <f t="shared" si="5"/>
        <v>40</v>
      </c>
      <c r="E94" s="144">
        <f t="shared" si="5"/>
        <v>49.5</v>
      </c>
      <c r="F94" s="110">
        <f t="shared" si="5"/>
        <v>1110</v>
      </c>
      <c r="G94" s="144"/>
      <c r="H94" s="112"/>
      <c r="I94" s="114"/>
      <c r="J94" s="113"/>
      <c r="K94" s="109">
        <f t="shared" si="6"/>
        <v>44</v>
      </c>
      <c r="L94" s="114"/>
      <c r="M94" s="111">
        <f t="shared" si="7"/>
        <v>15.399999999999999</v>
      </c>
    </row>
    <row r="95" spans="1:13" ht="18" customHeight="1" x14ac:dyDescent="0.35">
      <c r="A95" s="91" t="s">
        <v>77</v>
      </c>
      <c r="B95" s="112"/>
      <c r="C95" s="110">
        <f>(C10+C53)/2</f>
        <v>175</v>
      </c>
      <c r="D95" s="111">
        <f t="shared" si="5"/>
        <v>41</v>
      </c>
      <c r="E95" s="144">
        <f t="shared" si="5"/>
        <v>50</v>
      </c>
      <c r="F95" s="110">
        <f t="shared" si="5"/>
        <v>1112.5</v>
      </c>
      <c r="G95" s="144"/>
      <c r="H95" s="112"/>
      <c r="I95" s="114"/>
      <c r="J95" s="113"/>
      <c r="K95" s="109">
        <f t="shared" si="6"/>
        <v>53.5</v>
      </c>
      <c r="L95" s="114"/>
      <c r="M95" s="111">
        <f t="shared" si="7"/>
        <v>18.724999999999998</v>
      </c>
    </row>
    <row r="96" spans="1:13" ht="18" customHeight="1" x14ac:dyDescent="0.35">
      <c r="A96" s="91" t="s">
        <v>78</v>
      </c>
      <c r="B96" s="112"/>
      <c r="C96" s="110">
        <f>(C11+C54)/2</f>
        <v>170</v>
      </c>
      <c r="D96" s="111">
        <f t="shared" si="5"/>
        <v>54.5</v>
      </c>
      <c r="E96" s="144">
        <f t="shared" si="5"/>
        <v>62.5</v>
      </c>
      <c r="F96" s="110">
        <f t="shared" si="5"/>
        <v>1027</v>
      </c>
      <c r="G96" s="144"/>
      <c r="H96" s="112"/>
      <c r="I96" s="114"/>
      <c r="J96" s="113"/>
      <c r="K96" s="109">
        <f t="shared" si="6"/>
        <v>38</v>
      </c>
      <c r="L96" s="114"/>
      <c r="M96" s="111">
        <f t="shared" si="7"/>
        <v>13.299999999999999</v>
      </c>
    </row>
    <row r="97" spans="1:13" ht="18" customHeight="1" x14ac:dyDescent="0.35">
      <c r="A97" s="91" t="s">
        <v>79</v>
      </c>
      <c r="B97" s="112"/>
      <c r="C97" s="110">
        <f>(C12+C55)/2</f>
        <v>210</v>
      </c>
      <c r="D97" s="111">
        <f t="shared" si="5"/>
        <v>47.5</v>
      </c>
      <c r="E97" s="144">
        <f t="shared" si="5"/>
        <v>43.5</v>
      </c>
      <c r="F97" s="110">
        <f t="shared" si="5"/>
        <v>1145.5</v>
      </c>
      <c r="G97" s="144"/>
      <c r="H97" s="112"/>
      <c r="I97" s="114"/>
      <c r="J97" s="113"/>
      <c r="K97" s="109">
        <f t="shared" si="6"/>
        <v>44</v>
      </c>
      <c r="L97" s="114"/>
      <c r="M97" s="111">
        <f t="shared" si="7"/>
        <v>15.399999999999999</v>
      </c>
    </row>
    <row r="98" spans="1:13" ht="18" customHeight="1" x14ac:dyDescent="0.35">
      <c r="A98" s="91" t="s">
        <v>80</v>
      </c>
      <c r="B98" s="112"/>
      <c r="C98" s="110">
        <v>218</v>
      </c>
      <c r="D98" s="111">
        <f t="shared" si="5"/>
        <v>45</v>
      </c>
      <c r="E98" s="144">
        <f t="shared" si="5"/>
        <v>69</v>
      </c>
      <c r="F98" s="110">
        <f t="shared" si="5"/>
        <v>1275</v>
      </c>
      <c r="G98" s="144"/>
      <c r="H98" s="112"/>
      <c r="I98" s="114"/>
      <c r="J98" s="113"/>
      <c r="K98" s="109">
        <f t="shared" si="6"/>
        <v>55.5</v>
      </c>
      <c r="L98" s="114"/>
      <c r="M98" s="111">
        <f t="shared" si="7"/>
        <v>19.424999999999997</v>
      </c>
    </row>
    <row r="99" spans="1:13" ht="18" customHeight="1" x14ac:dyDescent="0.35">
      <c r="A99" s="91" t="s">
        <v>81</v>
      </c>
      <c r="B99" s="112"/>
      <c r="C99" s="110">
        <v>240</v>
      </c>
      <c r="D99" s="111">
        <f t="shared" si="5"/>
        <v>38.5</v>
      </c>
      <c r="E99" s="144">
        <f t="shared" si="5"/>
        <v>52</v>
      </c>
      <c r="F99" s="110">
        <f t="shared" si="5"/>
        <v>987.5</v>
      </c>
      <c r="G99" s="144"/>
      <c r="H99" s="112"/>
      <c r="I99" s="114"/>
      <c r="J99" s="113"/>
      <c r="K99" s="109">
        <f t="shared" si="6"/>
        <v>58</v>
      </c>
      <c r="L99" s="114"/>
      <c r="M99" s="111">
        <f t="shared" si="7"/>
        <v>20.299999999999997</v>
      </c>
    </row>
    <row r="100" spans="1:13" ht="18" customHeight="1" x14ac:dyDescent="0.35">
      <c r="A100" s="91" t="s">
        <v>82</v>
      </c>
      <c r="B100" s="112"/>
      <c r="C100" s="110">
        <v>245</v>
      </c>
      <c r="D100" s="111">
        <f t="shared" si="5"/>
        <v>35.5</v>
      </c>
      <c r="E100" s="144">
        <f t="shared" si="5"/>
        <v>45</v>
      </c>
      <c r="F100" s="110">
        <f t="shared" si="5"/>
        <v>930</v>
      </c>
      <c r="G100" s="144"/>
      <c r="H100" s="112"/>
      <c r="I100" s="114"/>
      <c r="J100" s="113"/>
      <c r="K100" s="109">
        <f t="shared" si="6"/>
        <v>46.5</v>
      </c>
      <c r="L100" s="114"/>
      <c r="M100" s="111">
        <f t="shared" si="7"/>
        <v>16.274999999999999</v>
      </c>
    </row>
    <row r="101" spans="1:13" ht="18" customHeight="1" x14ac:dyDescent="0.35">
      <c r="A101" s="91" t="s">
        <v>83</v>
      </c>
      <c r="B101" s="112"/>
      <c r="C101" s="110">
        <v>270</v>
      </c>
      <c r="D101" s="111">
        <f t="shared" si="5"/>
        <v>34</v>
      </c>
      <c r="E101" s="144">
        <f t="shared" si="5"/>
        <v>52.5</v>
      </c>
      <c r="F101" s="110">
        <f t="shared" si="5"/>
        <v>1012</v>
      </c>
      <c r="G101" s="144"/>
      <c r="H101" s="112"/>
      <c r="I101" s="114"/>
      <c r="J101" s="113"/>
      <c r="K101" s="109">
        <f t="shared" si="6"/>
        <v>61.5</v>
      </c>
      <c r="L101" s="114"/>
      <c r="M101" s="111">
        <f t="shared" si="7"/>
        <v>21.524999999999999</v>
      </c>
    </row>
    <row r="102" spans="1:13" ht="18" customHeight="1" x14ac:dyDescent="0.35">
      <c r="A102" s="91" t="s">
        <v>84</v>
      </c>
      <c r="B102" s="112"/>
      <c r="C102" s="110">
        <v>219</v>
      </c>
      <c r="D102" s="111">
        <f t="shared" si="5"/>
        <v>38</v>
      </c>
      <c r="E102" s="144">
        <f t="shared" si="5"/>
        <v>40</v>
      </c>
      <c r="F102" s="110">
        <f t="shared" si="5"/>
        <v>670</v>
      </c>
      <c r="G102" s="144"/>
      <c r="H102" s="112"/>
      <c r="I102" s="114"/>
      <c r="J102" s="113"/>
      <c r="K102" s="109">
        <f t="shared" si="6"/>
        <v>68</v>
      </c>
      <c r="L102" s="114"/>
      <c r="M102" s="111">
        <f t="shared" si="7"/>
        <v>23.799999999999997</v>
      </c>
    </row>
    <row r="103" spans="1:13" ht="18" customHeight="1" x14ac:dyDescent="0.35">
      <c r="A103" s="91" t="s">
        <v>85</v>
      </c>
      <c r="B103" s="112"/>
      <c r="C103" s="110">
        <v>257</v>
      </c>
      <c r="D103" s="111">
        <f t="shared" si="5"/>
        <v>44</v>
      </c>
      <c r="E103" s="144">
        <f t="shared" si="5"/>
        <v>47.5</v>
      </c>
      <c r="F103" s="110">
        <f t="shared" si="5"/>
        <v>810</v>
      </c>
      <c r="G103" s="144"/>
      <c r="H103" s="112"/>
      <c r="I103" s="114"/>
      <c r="J103" s="113"/>
      <c r="K103" s="109">
        <f t="shared" si="6"/>
        <v>55.5</v>
      </c>
      <c r="L103" s="114"/>
      <c r="M103" s="111">
        <f t="shared" si="7"/>
        <v>19.424999999999997</v>
      </c>
    </row>
    <row r="104" spans="1:13" ht="18" customHeight="1" x14ac:dyDescent="0.35">
      <c r="A104" s="91" t="s">
        <v>86</v>
      </c>
      <c r="B104" s="112"/>
      <c r="C104" s="110">
        <f>(C19+C62)/2</f>
        <v>255</v>
      </c>
      <c r="D104" s="111">
        <f t="shared" si="5"/>
        <v>35</v>
      </c>
      <c r="E104" s="144">
        <f t="shared" si="5"/>
        <v>55</v>
      </c>
      <c r="F104" s="110">
        <f t="shared" si="5"/>
        <v>825</v>
      </c>
      <c r="G104" s="144"/>
      <c r="H104" s="112"/>
      <c r="I104" s="114"/>
      <c r="J104" s="113"/>
      <c r="K104" s="109">
        <f t="shared" si="6"/>
        <v>64.5</v>
      </c>
      <c r="L104" s="114"/>
      <c r="M104" s="111">
        <f t="shared" si="7"/>
        <v>22.574999999999999</v>
      </c>
    </row>
    <row r="105" spans="1:13" ht="18" customHeight="1" x14ac:dyDescent="0.35">
      <c r="A105" s="91" t="s">
        <v>87</v>
      </c>
      <c r="B105" s="112"/>
      <c r="C105" s="110">
        <v>274</v>
      </c>
      <c r="D105" s="111">
        <f t="shared" si="5"/>
        <v>39</v>
      </c>
      <c r="E105" s="144">
        <f t="shared" si="5"/>
        <v>48.5</v>
      </c>
      <c r="F105" s="110">
        <f t="shared" si="5"/>
        <v>861</v>
      </c>
      <c r="G105" s="144"/>
      <c r="H105" s="112"/>
      <c r="I105" s="114"/>
      <c r="J105" s="113"/>
      <c r="K105" s="109">
        <f t="shared" si="6"/>
        <v>59.5</v>
      </c>
      <c r="L105" s="114"/>
      <c r="M105" s="111">
        <f t="shared" si="7"/>
        <v>20.824999999999999</v>
      </c>
    </row>
    <row r="106" spans="1:13" ht="18" customHeight="1" x14ac:dyDescent="0.35">
      <c r="A106" s="91" t="s">
        <v>88</v>
      </c>
      <c r="B106" s="112"/>
      <c r="C106" s="110">
        <v>202</v>
      </c>
      <c r="D106" s="111">
        <f t="shared" ref="D106:F121" si="8">(D21+D64)/2</f>
        <v>34</v>
      </c>
      <c r="E106" s="144">
        <f t="shared" si="8"/>
        <v>49.5</v>
      </c>
      <c r="F106" s="110">
        <f t="shared" si="8"/>
        <v>820</v>
      </c>
      <c r="G106" s="144"/>
      <c r="H106" s="112"/>
      <c r="I106" s="114"/>
      <c r="J106" s="113"/>
      <c r="K106" s="109">
        <f t="shared" si="6"/>
        <v>59.5</v>
      </c>
      <c r="L106" s="114"/>
      <c r="M106" s="111">
        <f t="shared" si="7"/>
        <v>20.824999999999999</v>
      </c>
    </row>
    <row r="107" spans="1:13" ht="18" customHeight="1" x14ac:dyDescent="0.35">
      <c r="A107" s="91" t="s">
        <v>89</v>
      </c>
      <c r="B107" s="112"/>
      <c r="C107" s="110">
        <v>225</v>
      </c>
      <c r="D107" s="111">
        <f t="shared" si="8"/>
        <v>34.5</v>
      </c>
      <c r="E107" s="144">
        <f t="shared" si="8"/>
        <v>44.5</v>
      </c>
      <c r="F107" s="110">
        <f t="shared" si="8"/>
        <v>804</v>
      </c>
      <c r="G107" s="144"/>
      <c r="H107" s="112"/>
      <c r="I107" s="114"/>
      <c r="J107" s="113"/>
      <c r="K107" s="109">
        <f t="shared" si="6"/>
        <v>47.5</v>
      </c>
      <c r="L107" s="114"/>
      <c r="M107" s="111">
        <f t="shared" si="7"/>
        <v>16.625</v>
      </c>
    </row>
    <row r="108" spans="1:13" ht="18" customHeight="1" x14ac:dyDescent="0.35">
      <c r="A108" s="96" t="s">
        <v>90</v>
      </c>
      <c r="B108" s="112"/>
      <c r="C108" s="110">
        <f t="shared" ref="C108:F123" si="9">(C23+C66)/2</f>
        <v>205</v>
      </c>
      <c r="D108" s="111">
        <f t="shared" si="8"/>
        <v>31.5</v>
      </c>
      <c r="E108" s="144">
        <f t="shared" si="8"/>
        <v>55.5</v>
      </c>
      <c r="F108" s="110">
        <f t="shared" si="8"/>
        <v>700</v>
      </c>
      <c r="G108" s="144"/>
      <c r="H108" s="112"/>
      <c r="I108" s="114"/>
      <c r="J108" s="113"/>
      <c r="K108" s="109">
        <f t="shared" si="6"/>
        <v>39</v>
      </c>
      <c r="L108" s="114"/>
      <c r="M108" s="111">
        <f t="shared" si="7"/>
        <v>13.649999999999999</v>
      </c>
    </row>
    <row r="109" spans="1:13" ht="18" customHeight="1" x14ac:dyDescent="0.35">
      <c r="A109" s="96" t="s">
        <v>91</v>
      </c>
      <c r="B109" s="112"/>
      <c r="C109" s="110">
        <f t="shared" si="9"/>
        <v>220</v>
      </c>
      <c r="D109" s="111">
        <f t="shared" si="8"/>
        <v>34.5</v>
      </c>
      <c r="E109" s="144">
        <f t="shared" si="8"/>
        <v>47</v>
      </c>
      <c r="F109" s="110">
        <f t="shared" si="8"/>
        <v>800</v>
      </c>
      <c r="G109" s="144"/>
      <c r="H109" s="112"/>
      <c r="I109" s="114"/>
      <c r="J109" s="113"/>
      <c r="K109" s="109">
        <f t="shared" si="6"/>
        <v>46.5</v>
      </c>
      <c r="L109" s="114"/>
      <c r="M109" s="111">
        <f t="shared" si="7"/>
        <v>16.274999999999999</v>
      </c>
    </row>
    <row r="110" spans="1:13" ht="18" customHeight="1" x14ac:dyDescent="0.35">
      <c r="A110" s="91" t="s">
        <v>92</v>
      </c>
      <c r="B110" s="112"/>
      <c r="C110" s="110">
        <f t="shared" si="9"/>
        <v>185.5</v>
      </c>
      <c r="D110" s="111">
        <f t="shared" si="8"/>
        <v>30.5</v>
      </c>
      <c r="E110" s="144">
        <f t="shared" si="8"/>
        <v>55.5</v>
      </c>
      <c r="F110" s="110">
        <f t="shared" si="8"/>
        <v>744</v>
      </c>
      <c r="G110" s="144"/>
      <c r="H110" s="112"/>
      <c r="I110" s="114"/>
      <c r="J110" s="113"/>
      <c r="K110" s="109">
        <f t="shared" si="6"/>
        <v>42.5</v>
      </c>
      <c r="L110" s="114"/>
      <c r="M110" s="111">
        <f t="shared" si="7"/>
        <v>14.874999999999998</v>
      </c>
    </row>
    <row r="111" spans="1:13" ht="18" customHeight="1" x14ac:dyDescent="0.35">
      <c r="A111" s="91" t="s">
        <v>93</v>
      </c>
      <c r="B111" s="112"/>
      <c r="C111" s="110">
        <f t="shared" si="9"/>
        <v>245</v>
      </c>
      <c r="D111" s="111">
        <f t="shared" si="8"/>
        <v>33.5</v>
      </c>
      <c r="E111" s="144">
        <f t="shared" si="8"/>
        <v>57</v>
      </c>
      <c r="F111" s="110">
        <f t="shared" si="8"/>
        <v>700.5</v>
      </c>
      <c r="G111" s="144"/>
      <c r="H111" s="112"/>
      <c r="I111" s="114"/>
      <c r="J111" s="113"/>
      <c r="K111" s="109">
        <f t="shared" si="6"/>
        <v>57</v>
      </c>
      <c r="L111" s="114"/>
      <c r="M111" s="111">
        <f t="shared" si="7"/>
        <v>19.95</v>
      </c>
    </row>
    <row r="112" spans="1:13" ht="18" customHeight="1" x14ac:dyDescent="0.35">
      <c r="A112" s="91" t="s">
        <v>94</v>
      </c>
      <c r="B112" s="112"/>
      <c r="C112" s="110">
        <f t="shared" si="9"/>
        <v>235</v>
      </c>
      <c r="D112" s="111">
        <f t="shared" si="8"/>
        <v>30.5</v>
      </c>
      <c r="E112" s="144">
        <f t="shared" si="8"/>
        <v>44</v>
      </c>
      <c r="F112" s="110">
        <f t="shared" si="8"/>
        <v>755</v>
      </c>
      <c r="G112" s="144"/>
      <c r="H112" s="112"/>
      <c r="I112" s="114"/>
      <c r="J112" s="113"/>
      <c r="K112" s="109">
        <f t="shared" si="6"/>
        <v>46</v>
      </c>
      <c r="L112" s="114"/>
      <c r="M112" s="111">
        <f t="shared" si="7"/>
        <v>16.099999999999998</v>
      </c>
    </row>
    <row r="113" spans="1:13" ht="18" customHeight="1" x14ac:dyDescent="0.35">
      <c r="A113" s="91" t="s">
        <v>95</v>
      </c>
      <c r="B113" s="112"/>
      <c r="C113" s="110">
        <f t="shared" si="9"/>
        <v>222</v>
      </c>
      <c r="D113" s="111">
        <f t="shared" si="8"/>
        <v>35</v>
      </c>
      <c r="E113" s="144">
        <f t="shared" si="8"/>
        <v>53.5</v>
      </c>
      <c r="F113" s="110">
        <f t="shared" si="8"/>
        <v>700</v>
      </c>
      <c r="G113" s="144"/>
      <c r="H113" s="112"/>
      <c r="I113" s="114"/>
      <c r="J113" s="113"/>
      <c r="K113" s="109">
        <f t="shared" si="6"/>
        <v>47.5</v>
      </c>
      <c r="L113" s="114"/>
      <c r="M113" s="111">
        <f t="shared" si="7"/>
        <v>16.625</v>
      </c>
    </row>
    <row r="114" spans="1:13" ht="18" customHeight="1" x14ac:dyDescent="0.35">
      <c r="A114" s="91" t="s">
        <v>96</v>
      </c>
      <c r="B114" s="112"/>
      <c r="C114" s="110">
        <f t="shared" si="9"/>
        <v>273</v>
      </c>
      <c r="D114" s="111">
        <f t="shared" si="8"/>
        <v>22</v>
      </c>
      <c r="E114" s="144">
        <f t="shared" si="8"/>
        <v>52.5</v>
      </c>
      <c r="F114" s="110">
        <f t="shared" si="8"/>
        <v>605</v>
      </c>
      <c r="G114" s="144"/>
      <c r="H114" s="112"/>
      <c r="I114" s="114"/>
      <c r="J114" s="113"/>
      <c r="K114" s="109">
        <f t="shared" si="6"/>
        <v>43</v>
      </c>
      <c r="L114" s="114"/>
      <c r="M114" s="111">
        <f t="shared" si="7"/>
        <v>15.049999999999999</v>
      </c>
    </row>
    <row r="115" spans="1:13" ht="18" customHeight="1" x14ac:dyDescent="0.35">
      <c r="A115" s="91" t="s">
        <v>97</v>
      </c>
      <c r="B115" s="112"/>
      <c r="C115" s="110">
        <f t="shared" si="9"/>
        <v>291</v>
      </c>
      <c r="D115" s="111">
        <f t="shared" si="8"/>
        <v>34</v>
      </c>
      <c r="E115" s="144">
        <f t="shared" si="8"/>
        <v>60.5</v>
      </c>
      <c r="F115" s="110">
        <f t="shared" si="8"/>
        <v>625</v>
      </c>
      <c r="G115" s="144"/>
      <c r="H115" s="112"/>
      <c r="I115" s="114"/>
      <c r="J115" s="113"/>
      <c r="K115" s="109">
        <f t="shared" si="6"/>
        <v>39</v>
      </c>
      <c r="L115" s="114"/>
      <c r="M115" s="111">
        <f t="shared" si="7"/>
        <v>13.649999999999999</v>
      </c>
    </row>
    <row r="116" spans="1:13" ht="18" customHeight="1" x14ac:dyDescent="0.35">
      <c r="A116" s="91" t="s">
        <v>98</v>
      </c>
      <c r="B116" s="112"/>
      <c r="C116" s="110">
        <f t="shared" si="9"/>
        <v>336</v>
      </c>
      <c r="D116" s="111">
        <f t="shared" si="8"/>
        <v>34</v>
      </c>
      <c r="E116" s="144">
        <f t="shared" si="8"/>
        <v>66</v>
      </c>
      <c r="F116" s="110">
        <f t="shared" si="8"/>
        <v>590</v>
      </c>
      <c r="G116" s="144"/>
      <c r="H116" s="112"/>
      <c r="I116" s="114"/>
      <c r="J116" s="113"/>
      <c r="K116" s="109">
        <f t="shared" si="6"/>
        <v>39.5</v>
      </c>
      <c r="L116" s="114"/>
      <c r="M116" s="111">
        <f t="shared" si="7"/>
        <v>13.824999999999999</v>
      </c>
    </row>
    <row r="117" spans="1:13" ht="18" customHeight="1" x14ac:dyDescent="0.35">
      <c r="A117" s="91" t="s">
        <v>99</v>
      </c>
      <c r="B117" s="112"/>
      <c r="C117" s="110">
        <f t="shared" si="9"/>
        <v>360</v>
      </c>
      <c r="D117" s="111">
        <f t="shared" si="8"/>
        <v>34.5</v>
      </c>
      <c r="E117" s="144">
        <f t="shared" si="8"/>
        <v>50</v>
      </c>
      <c r="F117" s="110">
        <f t="shared" si="8"/>
        <v>720</v>
      </c>
      <c r="G117" s="144"/>
      <c r="H117" s="112"/>
      <c r="I117" s="114"/>
      <c r="J117" s="113"/>
      <c r="K117" s="109">
        <f t="shared" si="6"/>
        <v>28</v>
      </c>
      <c r="L117" s="114"/>
      <c r="M117" s="111">
        <f t="shared" si="7"/>
        <v>9.7999999999999989</v>
      </c>
    </row>
    <row r="118" spans="1:13" ht="18" customHeight="1" x14ac:dyDescent="0.35">
      <c r="A118" s="91" t="s">
        <v>100</v>
      </c>
      <c r="B118" s="112"/>
      <c r="C118" s="110">
        <f t="shared" si="9"/>
        <v>374.25</v>
      </c>
      <c r="D118" s="111">
        <f t="shared" si="8"/>
        <v>29.5</v>
      </c>
      <c r="E118" s="144">
        <f t="shared" si="8"/>
        <v>45</v>
      </c>
      <c r="F118" s="110">
        <f t="shared" si="8"/>
        <v>662.5</v>
      </c>
      <c r="G118" s="144"/>
      <c r="H118" s="112"/>
      <c r="I118" s="114"/>
      <c r="J118" s="113"/>
      <c r="K118" s="109">
        <f t="shared" si="6"/>
        <v>34.5</v>
      </c>
      <c r="L118" s="114"/>
      <c r="M118" s="111">
        <f t="shared" si="7"/>
        <v>12.074999999999999</v>
      </c>
    </row>
    <row r="119" spans="1:13" ht="18" customHeight="1" x14ac:dyDescent="0.35">
      <c r="A119" s="91" t="s">
        <v>101</v>
      </c>
      <c r="B119" s="112"/>
      <c r="C119" s="110">
        <f t="shared" si="9"/>
        <v>330.5</v>
      </c>
      <c r="D119" s="111">
        <f t="shared" si="8"/>
        <v>30</v>
      </c>
      <c r="E119" s="144">
        <f t="shared" si="8"/>
        <v>54</v>
      </c>
      <c r="F119" s="110">
        <f t="shared" si="8"/>
        <v>641</v>
      </c>
      <c r="G119" s="144"/>
      <c r="H119" s="112"/>
      <c r="I119" s="114"/>
      <c r="J119" s="113"/>
      <c r="K119" s="109">
        <f t="shared" si="6"/>
        <v>34</v>
      </c>
      <c r="L119" s="114"/>
      <c r="M119" s="111">
        <f t="shared" si="7"/>
        <v>11.899999999999999</v>
      </c>
    </row>
    <row r="120" spans="1:13" ht="18" customHeight="1" x14ac:dyDescent="0.35">
      <c r="A120" s="91" t="s">
        <v>102</v>
      </c>
      <c r="B120" s="112"/>
      <c r="C120" s="110">
        <f t="shared" si="9"/>
        <v>350.75</v>
      </c>
      <c r="D120" s="111">
        <f t="shared" si="8"/>
        <v>28</v>
      </c>
      <c r="E120" s="144">
        <f t="shared" si="8"/>
        <v>55.5</v>
      </c>
      <c r="F120" s="110">
        <f t="shared" si="8"/>
        <v>642.5</v>
      </c>
      <c r="G120" s="144"/>
      <c r="H120" s="112"/>
      <c r="I120" s="114"/>
      <c r="J120" s="113"/>
      <c r="K120" s="109">
        <f t="shared" si="6"/>
        <v>37</v>
      </c>
      <c r="L120" s="114"/>
      <c r="M120" s="111">
        <f t="shared" si="7"/>
        <v>12.95</v>
      </c>
    </row>
    <row r="121" spans="1:13" ht="18" customHeight="1" x14ac:dyDescent="0.35">
      <c r="A121" s="91" t="s">
        <v>103</v>
      </c>
      <c r="B121" s="112"/>
      <c r="C121" s="110">
        <f t="shared" si="9"/>
        <v>328</v>
      </c>
      <c r="D121" s="111">
        <f t="shared" si="8"/>
        <v>26</v>
      </c>
      <c r="E121" s="144">
        <f t="shared" si="8"/>
        <v>52</v>
      </c>
      <c r="F121" s="110">
        <f t="shared" si="8"/>
        <v>645</v>
      </c>
      <c r="G121" s="144"/>
      <c r="H121" s="112"/>
      <c r="I121" s="114"/>
      <c r="J121" s="113"/>
      <c r="K121" s="109">
        <f t="shared" si="6"/>
        <v>32.5</v>
      </c>
      <c r="L121" s="114"/>
      <c r="M121" s="111">
        <f t="shared" si="7"/>
        <v>11.375</v>
      </c>
    </row>
    <row r="122" spans="1:13" ht="18" customHeight="1" x14ac:dyDescent="0.35">
      <c r="A122" s="91" t="s">
        <v>104</v>
      </c>
      <c r="B122" s="112"/>
      <c r="C122" s="110">
        <f t="shared" si="9"/>
        <v>316</v>
      </c>
      <c r="D122" s="111">
        <f t="shared" si="9"/>
        <v>26.5</v>
      </c>
      <c r="E122" s="144">
        <f t="shared" si="9"/>
        <v>37</v>
      </c>
      <c r="F122" s="110">
        <f t="shared" si="9"/>
        <v>604</v>
      </c>
      <c r="G122" s="144"/>
      <c r="H122" s="112"/>
      <c r="I122" s="114"/>
      <c r="J122" s="113"/>
      <c r="K122" s="109">
        <f t="shared" si="6"/>
        <v>32</v>
      </c>
      <c r="L122" s="114"/>
      <c r="M122" s="111">
        <f t="shared" si="7"/>
        <v>11.2</v>
      </c>
    </row>
    <row r="123" spans="1:13" ht="18" customHeight="1" x14ac:dyDescent="0.35">
      <c r="A123" s="91" t="s">
        <v>105</v>
      </c>
      <c r="B123" s="112"/>
      <c r="C123" s="110">
        <f t="shared" si="9"/>
        <v>313</v>
      </c>
      <c r="D123" s="111">
        <f t="shared" si="9"/>
        <v>22</v>
      </c>
      <c r="E123" s="144">
        <f t="shared" si="9"/>
        <v>32</v>
      </c>
      <c r="F123" s="110">
        <f t="shared" si="9"/>
        <v>615</v>
      </c>
      <c r="G123" s="144"/>
      <c r="H123" s="112"/>
      <c r="I123" s="114"/>
      <c r="J123" s="113"/>
      <c r="K123" s="109">
        <f t="shared" si="6"/>
        <v>27</v>
      </c>
      <c r="L123" s="114"/>
      <c r="M123" s="111">
        <f t="shared" si="7"/>
        <v>9.4499999999999993</v>
      </c>
    </row>
    <row r="124" spans="1:13" ht="18" customHeight="1" x14ac:dyDescent="0.35">
      <c r="A124" s="91" t="s">
        <v>106</v>
      </c>
      <c r="B124" s="112"/>
      <c r="C124" s="110">
        <f t="shared" ref="C124:F125" si="10">(C39+C82)/2</f>
        <v>335.5</v>
      </c>
      <c r="D124" s="111">
        <f t="shared" si="10"/>
        <v>25</v>
      </c>
      <c r="E124" s="144">
        <f t="shared" si="10"/>
        <v>29.5</v>
      </c>
      <c r="F124" s="110">
        <f t="shared" si="10"/>
        <v>626</v>
      </c>
      <c r="G124" s="144"/>
      <c r="H124" s="112"/>
      <c r="I124" s="114"/>
      <c r="J124" s="113"/>
      <c r="K124" s="109">
        <f t="shared" si="6"/>
        <v>24.5</v>
      </c>
      <c r="L124" s="114"/>
      <c r="M124" s="111">
        <f t="shared" si="7"/>
        <v>8.5749999999999993</v>
      </c>
    </row>
    <row r="125" spans="1:13" ht="18" customHeight="1" thickBot="1" x14ac:dyDescent="0.4">
      <c r="A125" s="133" t="s">
        <v>107</v>
      </c>
      <c r="B125" s="134"/>
      <c r="C125" s="139">
        <f t="shared" si="10"/>
        <v>339</v>
      </c>
      <c r="D125" s="138">
        <f t="shared" si="10"/>
        <v>25.5</v>
      </c>
      <c r="E125" s="194">
        <f t="shared" si="10"/>
        <v>15.5</v>
      </c>
      <c r="F125" s="139">
        <f t="shared" si="10"/>
        <v>590.5</v>
      </c>
      <c r="G125" s="194"/>
      <c r="H125" s="134"/>
      <c r="I125" s="139"/>
      <c r="J125" s="138"/>
      <c r="K125" s="134">
        <f t="shared" si="6"/>
        <v>25</v>
      </c>
      <c r="L125" s="139"/>
      <c r="M125" s="138">
        <f t="shared" si="7"/>
        <v>8.75</v>
      </c>
    </row>
    <row r="126" spans="1:13" ht="18" customHeight="1" thickBot="1" x14ac:dyDescent="0.4">
      <c r="A126" s="195" t="s">
        <v>47</v>
      </c>
      <c r="B126" s="196">
        <f t="shared" ref="B126:M126" si="11">SUM(B90:B125)</f>
        <v>0</v>
      </c>
      <c r="C126" s="197">
        <f>SUM(C90:C125)</f>
        <v>8925.5</v>
      </c>
      <c r="D126" s="198">
        <f>SUM(D90:D125)</f>
        <v>1239</v>
      </c>
      <c r="E126" s="199">
        <f>SUM(E90:E125)</f>
        <v>1774.5</v>
      </c>
      <c r="F126" s="199">
        <f t="shared" si="11"/>
        <v>29378</v>
      </c>
      <c r="G126" s="198"/>
      <c r="H126" s="196">
        <f t="shared" si="11"/>
        <v>0</v>
      </c>
      <c r="I126" s="197">
        <f t="shared" si="11"/>
        <v>0</v>
      </c>
      <c r="J126" s="198">
        <f t="shared" si="11"/>
        <v>0</v>
      </c>
      <c r="K126" s="196">
        <f t="shared" si="11"/>
        <v>1613.5</v>
      </c>
      <c r="L126" s="197">
        <f t="shared" si="11"/>
        <v>0</v>
      </c>
      <c r="M126" s="198">
        <f t="shared" si="11"/>
        <v>564.72500000000002</v>
      </c>
    </row>
    <row r="127" spans="1:13" x14ac:dyDescent="0.35">
      <c r="A127" s="191"/>
      <c r="B127" s="200"/>
      <c r="C127" s="200"/>
      <c r="D127" s="200"/>
      <c r="E127" s="200"/>
      <c r="F127" s="200"/>
      <c r="G127" s="200"/>
      <c r="H127" s="200"/>
      <c r="I127" s="200"/>
      <c r="J127" s="200"/>
      <c r="K127" s="200"/>
      <c r="L127" s="200"/>
      <c r="M127" s="200"/>
    </row>
    <row r="128" spans="1:13" x14ac:dyDescent="0.35">
      <c r="A128" s="191"/>
      <c r="B128" s="200"/>
      <c r="C128" s="200"/>
      <c r="D128" s="200"/>
      <c r="E128" s="200"/>
      <c r="F128" s="200"/>
      <c r="G128" s="200"/>
      <c r="H128" s="200"/>
      <c r="I128" s="200"/>
      <c r="J128" s="200"/>
      <c r="K128" s="200"/>
      <c r="L128" s="200"/>
      <c r="M128" s="200"/>
    </row>
    <row r="129" spans="1:13" x14ac:dyDescent="0.35">
      <c r="A129" s="575" t="s">
        <v>116</v>
      </c>
      <c r="B129" s="575"/>
      <c r="C129" s="575"/>
      <c r="D129" s="575"/>
      <c r="E129" s="575"/>
      <c r="F129" s="575"/>
      <c r="G129" s="575"/>
      <c r="H129" s="575"/>
      <c r="I129" s="575"/>
      <c r="J129" s="575"/>
      <c r="K129" s="575"/>
      <c r="L129" s="575"/>
      <c r="M129" s="575"/>
    </row>
    <row r="130" spans="1:13" s="108" customFormat="1" ht="15" thickBot="1" x14ac:dyDescent="0.4">
      <c r="A130" s="193" t="s">
        <v>52</v>
      </c>
      <c r="B130" s="597"/>
      <c r="C130" s="597"/>
      <c r="D130" s="597"/>
      <c r="E130" s="597"/>
      <c r="F130" s="597"/>
      <c r="G130" s="597"/>
      <c r="H130" s="597"/>
      <c r="I130" s="597"/>
      <c r="J130" s="597"/>
      <c r="K130" s="597"/>
      <c r="L130" s="597"/>
      <c r="M130" s="597"/>
    </row>
    <row r="131" spans="1:13" ht="15" customHeight="1" x14ac:dyDescent="0.35">
      <c r="A131" s="577" t="s">
        <v>67</v>
      </c>
      <c r="B131" s="584" t="s">
        <v>68</v>
      </c>
      <c r="C131" s="582"/>
      <c r="D131" s="583"/>
      <c r="E131" s="584" t="s">
        <v>69</v>
      </c>
      <c r="F131" s="582"/>
      <c r="G131" s="583"/>
      <c r="H131" s="584" t="s">
        <v>70</v>
      </c>
      <c r="I131" s="582"/>
      <c r="J131" s="583"/>
      <c r="K131" s="581" t="s">
        <v>71</v>
      </c>
      <c r="L131" s="582"/>
      <c r="M131" s="583"/>
    </row>
    <row r="132" spans="1:13" ht="15" thickBot="1" x14ac:dyDescent="0.4">
      <c r="A132" s="578"/>
      <c r="B132" s="82" t="s">
        <v>8</v>
      </c>
      <c r="C132" s="83" t="s">
        <v>9</v>
      </c>
      <c r="D132" s="85" t="s">
        <v>10</v>
      </c>
      <c r="E132" s="82" t="s">
        <v>8</v>
      </c>
      <c r="F132" s="83" t="s">
        <v>9</v>
      </c>
      <c r="G132" s="85" t="s">
        <v>10</v>
      </c>
      <c r="H132" s="82" t="s">
        <v>8</v>
      </c>
      <c r="I132" s="83" t="s">
        <v>9</v>
      </c>
      <c r="J132" s="85" t="s">
        <v>10</v>
      </c>
      <c r="K132" s="122" t="s">
        <v>8</v>
      </c>
      <c r="L132" s="83" t="s">
        <v>9</v>
      </c>
      <c r="M132" s="85" t="s">
        <v>10</v>
      </c>
    </row>
    <row r="133" spans="1:13" ht="18" customHeight="1" x14ac:dyDescent="0.35">
      <c r="A133" s="123" t="s">
        <v>72</v>
      </c>
      <c r="B133" s="109"/>
      <c r="C133" s="110">
        <v>224</v>
      </c>
      <c r="D133" s="111">
        <v>52</v>
      </c>
      <c r="E133" s="109">
        <v>42</v>
      </c>
      <c r="F133" s="132">
        <v>880</v>
      </c>
      <c r="G133" s="159"/>
      <c r="H133" s="109"/>
      <c r="I133" s="110"/>
      <c r="J133" s="111"/>
      <c r="K133" s="109">
        <v>18</v>
      </c>
      <c r="L133" s="110"/>
      <c r="M133" s="111">
        <f>0.35*K133</f>
        <v>6.3</v>
      </c>
    </row>
    <row r="134" spans="1:13" ht="18" customHeight="1" x14ac:dyDescent="0.35">
      <c r="A134" s="124" t="s">
        <v>73</v>
      </c>
      <c r="B134" s="112"/>
      <c r="C134" s="114">
        <v>213</v>
      </c>
      <c r="D134" s="113">
        <v>35</v>
      </c>
      <c r="E134" s="112">
        <v>33</v>
      </c>
      <c r="F134" s="160">
        <v>850</v>
      </c>
      <c r="G134" s="113"/>
      <c r="H134" s="112"/>
      <c r="I134" s="114"/>
      <c r="J134" s="113"/>
      <c r="K134" s="112">
        <v>36</v>
      </c>
      <c r="L134" s="114"/>
      <c r="M134" s="111">
        <f t="shared" ref="M134:M168" si="12">0.35*K134</f>
        <v>12.6</v>
      </c>
    </row>
    <row r="135" spans="1:13" ht="18" customHeight="1" x14ac:dyDescent="0.35">
      <c r="A135" s="124" t="s">
        <v>74</v>
      </c>
      <c r="B135" s="112"/>
      <c r="C135" s="114">
        <v>225</v>
      </c>
      <c r="D135" s="113">
        <v>49</v>
      </c>
      <c r="E135" s="112">
        <v>52</v>
      </c>
      <c r="F135" s="160">
        <v>1040</v>
      </c>
      <c r="G135" s="113"/>
      <c r="H135" s="112"/>
      <c r="I135" s="114"/>
      <c r="J135" s="113"/>
      <c r="K135" s="112">
        <v>33</v>
      </c>
      <c r="L135" s="114"/>
      <c r="M135" s="111">
        <f t="shared" si="12"/>
        <v>11.549999999999999</v>
      </c>
    </row>
    <row r="136" spans="1:13" ht="18" customHeight="1" x14ac:dyDescent="0.35">
      <c r="A136" s="124" t="s">
        <v>75</v>
      </c>
      <c r="B136" s="112"/>
      <c r="C136" s="114">
        <v>235</v>
      </c>
      <c r="D136" s="113">
        <v>39</v>
      </c>
      <c r="E136" s="112">
        <v>51</v>
      </c>
      <c r="F136" s="160">
        <v>1020</v>
      </c>
      <c r="G136" s="113"/>
      <c r="H136" s="112"/>
      <c r="I136" s="114"/>
      <c r="J136" s="113"/>
      <c r="K136" s="112">
        <v>43</v>
      </c>
      <c r="L136" s="114"/>
      <c r="M136" s="111">
        <f t="shared" si="12"/>
        <v>15.049999999999999</v>
      </c>
    </row>
    <row r="137" spans="1:13" ht="18" customHeight="1" x14ac:dyDescent="0.35">
      <c r="A137" s="124" t="s">
        <v>76</v>
      </c>
      <c r="B137" s="112"/>
      <c r="C137" s="114">
        <v>242</v>
      </c>
      <c r="D137" s="113">
        <v>46</v>
      </c>
      <c r="E137" s="112">
        <v>45</v>
      </c>
      <c r="F137" s="160">
        <v>1040</v>
      </c>
      <c r="G137" s="113"/>
      <c r="H137" s="112"/>
      <c r="I137" s="114"/>
      <c r="J137" s="113"/>
      <c r="K137" s="112">
        <v>29</v>
      </c>
      <c r="L137" s="114"/>
      <c r="M137" s="111">
        <f t="shared" si="12"/>
        <v>10.149999999999999</v>
      </c>
    </row>
    <row r="138" spans="1:13" ht="18" customHeight="1" x14ac:dyDescent="0.35">
      <c r="A138" s="124" t="s">
        <v>77</v>
      </c>
      <c r="B138" s="112"/>
      <c r="C138" s="114">
        <v>263</v>
      </c>
      <c r="D138" s="113">
        <v>47</v>
      </c>
      <c r="E138" s="112">
        <v>56</v>
      </c>
      <c r="F138" s="160">
        <v>988</v>
      </c>
      <c r="G138" s="113"/>
      <c r="H138" s="112"/>
      <c r="I138" s="114"/>
      <c r="J138" s="113"/>
      <c r="K138" s="112">
        <v>41</v>
      </c>
      <c r="L138" s="114"/>
      <c r="M138" s="111">
        <f t="shared" si="12"/>
        <v>14.35</v>
      </c>
    </row>
    <row r="139" spans="1:13" ht="18" customHeight="1" x14ac:dyDescent="0.35">
      <c r="A139" s="124" t="s">
        <v>78</v>
      </c>
      <c r="B139" s="112"/>
      <c r="C139" s="114">
        <v>278</v>
      </c>
      <c r="D139" s="113">
        <v>43</v>
      </c>
      <c r="E139" s="112">
        <v>44</v>
      </c>
      <c r="F139" s="160">
        <v>1141</v>
      </c>
      <c r="G139" s="113"/>
      <c r="H139" s="112"/>
      <c r="I139" s="114"/>
      <c r="J139" s="113"/>
      <c r="K139" s="112">
        <v>45</v>
      </c>
      <c r="L139" s="114"/>
      <c r="M139" s="111">
        <f t="shared" si="12"/>
        <v>15.749999999999998</v>
      </c>
    </row>
    <row r="140" spans="1:13" ht="18" customHeight="1" x14ac:dyDescent="0.35">
      <c r="A140" s="124" t="s">
        <v>79</v>
      </c>
      <c r="B140" s="112"/>
      <c r="C140" s="114">
        <v>289</v>
      </c>
      <c r="D140" s="113">
        <v>45</v>
      </c>
      <c r="E140" s="112">
        <v>55</v>
      </c>
      <c r="F140" s="160">
        <v>1100</v>
      </c>
      <c r="G140" s="113"/>
      <c r="H140" s="112"/>
      <c r="I140" s="114"/>
      <c r="J140" s="113"/>
      <c r="K140" s="112">
        <v>45</v>
      </c>
      <c r="L140" s="114"/>
      <c r="M140" s="111">
        <f t="shared" si="12"/>
        <v>15.749999999999998</v>
      </c>
    </row>
    <row r="141" spans="1:13" ht="18" customHeight="1" x14ac:dyDescent="0.35">
      <c r="A141" s="124" t="s">
        <v>80</v>
      </c>
      <c r="B141" s="112"/>
      <c r="C141" s="114">
        <v>273</v>
      </c>
      <c r="D141" s="113">
        <v>48</v>
      </c>
      <c r="E141" s="112">
        <v>55</v>
      </c>
      <c r="F141" s="160">
        <v>1085</v>
      </c>
      <c r="G141" s="113"/>
      <c r="H141" s="112"/>
      <c r="I141" s="114"/>
      <c r="J141" s="113"/>
      <c r="K141" s="112">
        <v>36</v>
      </c>
      <c r="L141" s="114"/>
      <c r="M141" s="111">
        <f t="shared" si="12"/>
        <v>12.6</v>
      </c>
    </row>
    <row r="142" spans="1:13" ht="18" customHeight="1" x14ac:dyDescent="0.35">
      <c r="A142" s="124" t="s">
        <v>81</v>
      </c>
      <c r="B142" s="112"/>
      <c r="C142" s="114">
        <v>253</v>
      </c>
      <c r="D142" s="113">
        <v>41</v>
      </c>
      <c r="E142" s="112">
        <v>39</v>
      </c>
      <c r="F142" s="160">
        <v>1022</v>
      </c>
      <c r="G142" s="113"/>
      <c r="H142" s="112"/>
      <c r="I142" s="114"/>
      <c r="J142" s="113"/>
      <c r="K142" s="112">
        <v>36</v>
      </c>
      <c r="L142" s="114"/>
      <c r="M142" s="111">
        <f t="shared" si="12"/>
        <v>12.6</v>
      </c>
    </row>
    <row r="143" spans="1:13" ht="18" customHeight="1" x14ac:dyDescent="0.35">
      <c r="A143" s="124" t="s">
        <v>82</v>
      </c>
      <c r="B143" s="112"/>
      <c r="C143" s="114">
        <v>214</v>
      </c>
      <c r="D143" s="113">
        <v>40</v>
      </c>
      <c r="E143" s="112">
        <v>51</v>
      </c>
      <c r="F143" s="160">
        <v>1060</v>
      </c>
      <c r="G143" s="113"/>
      <c r="H143" s="112"/>
      <c r="I143" s="114"/>
      <c r="J143" s="113"/>
      <c r="K143" s="112">
        <v>38</v>
      </c>
      <c r="L143" s="114"/>
      <c r="M143" s="111">
        <f t="shared" si="12"/>
        <v>13.299999999999999</v>
      </c>
    </row>
    <row r="144" spans="1:13" ht="18" customHeight="1" x14ac:dyDescent="0.35">
      <c r="A144" s="124" t="s">
        <v>83</v>
      </c>
      <c r="B144" s="112"/>
      <c r="C144" s="114">
        <v>248</v>
      </c>
      <c r="D144" s="113">
        <v>45</v>
      </c>
      <c r="E144" s="112">
        <v>40</v>
      </c>
      <c r="F144" s="160">
        <v>1070</v>
      </c>
      <c r="G144" s="113"/>
      <c r="H144" s="112"/>
      <c r="I144" s="114"/>
      <c r="J144" s="113"/>
      <c r="K144" s="112">
        <v>37</v>
      </c>
      <c r="L144" s="114"/>
      <c r="M144" s="111">
        <f t="shared" si="12"/>
        <v>12.95</v>
      </c>
    </row>
    <row r="145" spans="1:13" ht="18" customHeight="1" x14ac:dyDescent="0.35">
      <c r="A145" s="124" t="s">
        <v>84</v>
      </c>
      <c r="B145" s="112"/>
      <c r="C145" s="114">
        <v>227</v>
      </c>
      <c r="D145" s="113">
        <v>28</v>
      </c>
      <c r="E145" s="112">
        <v>57</v>
      </c>
      <c r="F145" s="160">
        <v>765</v>
      </c>
      <c r="G145" s="113"/>
      <c r="H145" s="112"/>
      <c r="I145" s="114"/>
      <c r="J145" s="113"/>
      <c r="K145" s="112">
        <v>50</v>
      </c>
      <c r="L145" s="114"/>
      <c r="M145" s="111">
        <f t="shared" si="12"/>
        <v>17.5</v>
      </c>
    </row>
    <row r="146" spans="1:13" ht="18" customHeight="1" x14ac:dyDescent="0.35">
      <c r="A146" s="124" t="s">
        <v>85</v>
      </c>
      <c r="B146" s="112"/>
      <c r="C146" s="114">
        <v>265</v>
      </c>
      <c r="D146" s="113">
        <v>32</v>
      </c>
      <c r="E146" s="112">
        <v>47</v>
      </c>
      <c r="F146" s="160">
        <v>822</v>
      </c>
      <c r="G146" s="113"/>
      <c r="H146" s="112"/>
      <c r="I146" s="114"/>
      <c r="J146" s="113"/>
      <c r="K146" s="112">
        <v>69</v>
      </c>
      <c r="L146" s="114"/>
      <c r="M146" s="111">
        <f t="shared" si="12"/>
        <v>24.15</v>
      </c>
    </row>
    <row r="147" spans="1:13" ht="18" customHeight="1" x14ac:dyDescent="0.35">
      <c r="A147" s="124" t="s">
        <v>86</v>
      </c>
      <c r="B147" s="112"/>
      <c r="C147" s="114">
        <v>274</v>
      </c>
      <c r="D147" s="113">
        <v>29</v>
      </c>
      <c r="E147" s="112">
        <v>78</v>
      </c>
      <c r="F147" s="160">
        <v>841</v>
      </c>
      <c r="G147" s="113"/>
      <c r="H147" s="112"/>
      <c r="I147" s="114"/>
      <c r="J147" s="113"/>
      <c r="K147" s="112">
        <v>77</v>
      </c>
      <c r="L147" s="114"/>
      <c r="M147" s="111">
        <f t="shared" si="12"/>
        <v>26.95</v>
      </c>
    </row>
    <row r="148" spans="1:13" ht="18" customHeight="1" x14ac:dyDescent="0.35">
      <c r="A148" s="124" t="s">
        <v>87</v>
      </c>
      <c r="B148" s="112"/>
      <c r="C148" s="114">
        <v>262</v>
      </c>
      <c r="D148" s="113">
        <v>35</v>
      </c>
      <c r="E148" s="112">
        <v>40</v>
      </c>
      <c r="F148" s="160">
        <v>880</v>
      </c>
      <c r="G148" s="113"/>
      <c r="H148" s="112"/>
      <c r="I148" s="114"/>
      <c r="J148" s="113"/>
      <c r="K148" s="112">
        <v>79</v>
      </c>
      <c r="L148" s="114"/>
      <c r="M148" s="111">
        <f t="shared" si="12"/>
        <v>27.65</v>
      </c>
    </row>
    <row r="149" spans="1:13" ht="18" customHeight="1" x14ac:dyDescent="0.35">
      <c r="A149" s="124" t="s">
        <v>88</v>
      </c>
      <c r="B149" s="112"/>
      <c r="C149" s="114">
        <v>271</v>
      </c>
      <c r="D149" s="113">
        <v>41</v>
      </c>
      <c r="E149" s="112">
        <v>40</v>
      </c>
      <c r="F149" s="160">
        <v>940</v>
      </c>
      <c r="G149" s="113"/>
      <c r="H149" s="112"/>
      <c r="I149" s="114"/>
      <c r="J149" s="113"/>
      <c r="K149" s="112">
        <v>66</v>
      </c>
      <c r="L149" s="114"/>
      <c r="M149" s="111">
        <f t="shared" si="12"/>
        <v>23.099999999999998</v>
      </c>
    </row>
    <row r="150" spans="1:13" ht="18" customHeight="1" x14ac:dyDescent="0.35">
      <c r="A150" s="124" t="s">
        <v>89</v>
      </c>
      <c r="B150" s="112"/>
      <c r="C150" s="114">
        <v>269</v>
      </c>
      <c r="D150" s="113">
        <v>38</v>
      </c>
      <c r="E150" s="112">
        <v>49</v>
      </c>
      <c r="F150" s="160">
        <v>785</v>
      </c>
      <c r="G150" s="113"/>
      <c r="H150" s="112"/>
      <c r="I150" s="114"/>
      <c r="J150" s="113"/>
      <c r="K150" s="112">
        <v>49</v>
      </c>
      <c r="L150" s="114"/>
      <c r="M150" s="111">
        <f t="shared" si="12"/>
        <v>17.149999999999999</v>
      </c>
    </row>
    <row r="151" spans="1:13" ht="18" customHeight="1" x14ac:dyDescent="0.35">
      <c r="A151" s="125" t="s">
        <v>90</v>
      </c>
      <c r="B151" s="112"/>
      <c r="C151" s="114">
        <v>298</v>
      </c>
      <c r="D151" s="113">
        <v>32</v>
      </c>
      <c r="E151" s="112">
        <v>72</v>
      </c>
      <c r="F151" s="160">
        <v>760</v>
      </c>
      <c r="G151" s="113"/>
      <c r="H151" s="112"/>
      <c r="I151" s="114"/>
      <c r="J151" s="113"/>
      <c r="K151" s="112">
        <v>82</v>
      </c>
      <c r="L151" s="114"/>
      <c r="M151" s="111">
        <f t="shared" si="12"/>
        <v>28.7</v>
      </c>
    </row>
    <row r="152" spans="1:13" ht="18" customHeight="1" x14ac:dyDescent="0.35">
      <c r="A152" s="125" t="s">
        <v>91</v>
      </c>
      <c r="B152" s="112"/>
      <c r="C152" s="114">
        <v>250</v>
      </c>
      <c r="D152" s="113">
        <v>43</v>
      </c>
      <c r="E152" s="112">
        <v>45</v>
      </c>
      <c r="F152" s="160">
        <v>831</v>
      </c>
      <c r="G152" s="113"/>
      <c r="H152" s="112"/>
      <c r="I152" s="114"/>
      <c r="J152" s="113"/>
      <c r="K152" s="112">
        <v>77</v>
      </c>
      <c r="L152" s="114"/>
      <c r="M152" s="111">
        <f t="shared" si="12"/>
        <v>26.95</v>
      </c>
    </row>
    <row r="153" spans="1:13" ht="18" customHeight="1" x14ac:dyDescent="0.35">
      <c r="A153" s="124" t="s">
        <v>92</v>
      </c>
      <c r="B153" s="112"/>
      <c r="C153" s="114">
        <v>245</v>
      </c>
      <c r="D153" s="113">
        <v>28</v>
      </c>
      <c r="E153" s="112">
        <v>58</v>
      </c>
      <c r="F153" s="160">
        <v>680</v>
      </c>
      <c r="G153" s="113"/>
      <c r="H153" s="112"/>
      <c r="I153" s="114"/>
      <c r="J153" s="113"/>
      <c r="K153" s="112">
        <v>68</v>
      </c>
      <c r="L153" s="114"/>
      <c r="M153" s="111">
        <f t="shared" si="12"/>
        <v>23.799999999999997</v>
      </c>
    </row>
    <row r="154" spans="1:13" ht="18" customHeight="1" x14ac:dyDescent="0.35">
      <c r="A154" s="124" t="s">
        <v>93</v>
      </c>
      <c r="B154" s="112"/>
      <c r="C154" s="114">
        <v>267</v>
      </c>
      <c r="D154" s="113">
        <v>32</v>
      </c>
      <c r="E154" s="112">
        <v>56</v>
      </c>
      <c r="F154" s="160">
        <v>730</v>
      </c>
      <c r="G154" s="113"/>
      <c r="H154" s="112"/>
      <c r="I154" s="114"/>
      <c r="J154" s="113"/>
      <c r="K154" s="112">
        <v>80</v>
      </c>
      <c r="L154" s="114"/>
      <c r="M154" s="111">
        <f t="shared" si="12"/>
        <v>28</v>
      </c>
    </row>
    <row r="155" spans="1:13" ht="18" customHeight="1" x14ac:dyDescent="0.35">
      <c r="A155" s="124" t="s">
        <v>94</v>
      </c>
      <c r="B155" s="112"/>
      <c r="C155" s="114">
        <v>264</v>
      </c>
      <c r="D155" s="113">
        <v>24</v>
      </c>
      <c r="E155" s="112">
        <v>115</v>
      </c>
      <c r="F155" s="160">
        <v>688</v>
      </c>
      <c r="G155" s="113"/>
      <c r="H155" s="112"/>
      <c r="I155" s="114"/>
      <c r="J155" s="113"/>
      <c r="K155" s="112">
        <v>95</v>
      </c>
      <c r="L155" s="114"/>
      <c r="M155" s="111">
        <f t="shared" si="12"/>
        <v>33.25</v>
      </c>
    </row>
    <row r="156" spans="1:13" ht="18" customHeight="1" x14ac:dyDescent="0.35">
      <c r="A156" s="124" t="s">
        <v>95</v>
      </c>
      <c r="B156" s="112"/>
      <c r="C156" s="114">
        <v>283</v>
      </c>
      <c r="D156" s="113">
        <v>28</v>
      </c>
      <c r="E156" s="112">
        <v>78</v>
      </c>
      <c r="F156" s="160">
        <v>741</v>
      </c>
      <c r="G156" s="113"/>
      <c r="H156" s="112"/>
      <c r="I156" s="114"/>
      <c r="J156" s="113"/>
      <c r="K156" s="112">
        <v>82</v>
      </c>
      <c r="L156" s="114"/>
      <c r="M156" s="111">
        <f t="shared" si="12"/>
        <v>28.7</v>
      </c>
    </row>
    <row r="157" spans="1:13" ht="18" customHeight="1" x14ac:dyDescent="0.35">
      <c r="A157" s="124" t="s">
        <v>96</v>
      </c>
      <c r="B157" s="112"/>
      <c r="C157" s="114">
        <v>341</v>
      </c>
      <c r="D157" s="113">
        <v>43</v>
      </c>
      <c r="E157" s="112">
        <v>50</v>
      </c>
      <c r="F157" s="160">
        <v>800</v>
      </c>
      <c r="G157" s="113"/>
      <c r="H157" s="112"/>
      <c r="I157" s="114"/>
      <c r="J157" s="113"/>
      <c r="K157" s="112">
        <v>45</v>
      </c>
      <c r="L157" s="114"/>
      <c r="M157" s="111">
        <f t="shared" si="12"/>
        <v>15.749999999999998</v>
      </c>
    </row>
    <row r="158" spans="1:13" ht="18" customHeight="1" x14ac:dyDescent="0.35">
      <c r="A158" s="124" t="s">
        <v>97</v>
      </c>
      <c r="B158" s="112"/>
      <c r="C158" s="114">
        <v>336</v>
      </c>
      <c r="D158" s="113">
        <v>31</v>
      </c>
      <c r="E158" s="112">
        <v>51</v>
      </c>
      <c r="F158" s="160">
        <v>900</v>
      </c>
      <c r="G158" s="113"/>
      <c r="H158" s="112"/>
      <c r="I158" s="114"/>
      <c r="J158" s="113"/>
      <c r="K158" s="112">
        <v>33</v>
      </c>
      <c r="L158" s="114"/>
      <c r="M158" s="111">
        <f t="shared" si="12"/>
        <v>11.549999999999999</v>
      </c>
    </row>
    <row r="159" spans="1:13" ht="18" customHeight="1" x14ac:dyDescent="0.35">
      <c r="A159" s="124" t="s">
        <v>98</v>
      </c>
      <c r="B159" s="112"/>
      <c r="C159" s="114">
        <v>332</v>
      </c>
      <c r="D159" s="113">
        <v>32</v>
      </c>
      <c r="E159" s="112">
        <v>59</v>
      </c>
      <c r="F159" s="160">
        <v>960</v>
      </c>
      <c r="G159" s="113"/>
      <c r="H159" s="112"/>
      <c r="I159" s="114"/>
      <c r="J159" s="113"/>
      <c r="K159" s="112">
        <v>39</v>
      </c>
      <c r="L159" s="114"/>
      <c r="M159" s="111">
        <f t="shared" si="12"/>
        <v>13.649999999999999</v>
      </c>
    </row>
    <row r="160" spans="1:13" ht="18" customHeight="1" x14ac:dyDescent="0.35">
      <c r="A160" s="124" t="s">
        <v>99</v>
      </c>
      <c r="B160" s="112"/>
      <c r="C160" s="114">
        <v>322</v>
      </c>
      <c r="D160" s="113">
        <v>34</v>
      </c>
      <c r="E160" s="112">
        <v>58</v>
      </c>
      <c r="F160" s="160">
        <v>760</v>
      </c>
      <c r="G160" s="113"/>
      <c r="H160" s="112"/>
      <c r="I160" s="114"/>
      <c r="J160" s="113"/>
      <c r="K160" s="112">
        <v>26</v>
      </c>
      <c r="L160" s="114"/>
      <c r="M160" s="111">
        <f t="shared" si="12"/>
        <v>9.1</v>
      </c>
    </row>
    <row r="161" spans="1:13" ht="18" customHeight="1" x14ac:dyDescent="0.35">
      <c r="A161" s="124" t="s">
        <v>100</v>
      </c>
      <c r="B161" s="112"/>
      <c r="C161" s="114">
        <v>300</v>
      </c>
      <c r="D161" s="113">
        <v>38</v>
      </c>
      <c r="E161" s="112">
        <v>62</v>
      </c>
      <c r="F161" s="160">
        <v>781</v>
      </c>
      <c r="G161" s="113"/>
      <c r="H161" s="112"/>
      <c r="I161" s="114"/>
      <c r="J161" s="113"/>
      <c r="K161" s="112">
        <v>35</v>
      </c>
      <c r="L161" s="114"/>
      <c r="M161" s="111">
        <f t="shared" si="12"/>
        <v>12.25</v>
      </c>
    </row>
    <row r="162" spans="1:13" ht="18" customHeight="1" x14ac:dyDescent="0.35">
      <c r="A162" s="124" t="s">
        <v>101</v>
      </c>
      <c r="B162" s="112"/>
      <c r="C162" s="114">
        <v>327</v>
      </c>
      <c r="D162" s="113">
        <v>29</v>
      </c>
      <c r="E162" s="112">
        <v>54</v>
      </c>
      <c r="F162" s="160">
        <v>900</v>
      </c>
      <c r="G162" s="113"/>
      <c r="H162" s="112"/>
      <c r="I162" s="114"/>
      <c r="J162" s="113"/>
      <c r="K162" s="112">
        <v>36</v>
      </c>
      <c r="L162" s="114"/>
      <c r="M162" s="111">
        <f t="shared" si="12"/>
        <v>12.6</v>
      </c>
    </row>
    <row r="163" spans="1:13" ht="18" customHeight="1" x14ac:dyDescent="0.35">
      <c r="A163" s="124" t="s">
        <v>102</v>
      </c>
      <c r="B163" s="112"/>
      <c r="C163" s="114">
        <v>314</v>
      </c>
      <c r="D163" s="113">
        <v>27</v>
      </c>
      <c r="E163" s="112">
        <v>40</v>
      </c>
      <c r="F163" s="160">
        <v>860</v>
      </c>
      <c r="G163" s="113"/>
      <c r="H163" s="112"/>
      <c r="I163" s="114"/>
      <c r="J163" s="113"/>
      <c r="K163" s="112">
        <v>33</v>
      </c>
      <c r="L163" s="114"/>
      <c r="M163" s="111">
        <f t="shared" si="12"/>
        <v>11.549999999999999</v>
      </c>
    </row>
    <row r="164" spans="1:13" ht="18" customHeight="1" x14ac:dyDescent="0.35">
      <c r="A164" s="124" t="s">
        <v>103</v>
      </c>
      <c r="B164" s="112"/>
      <c r="C164" s="114">
        <v>332</v>
      </c>
      <c r="D164" s="113">
        <v>26</v>
      </c>
      <c r="E164" s="112">
        <v>43</v>
      </c>
      <c r="F164" s="160">
        <v>820</v>
      </c>
      <c r="G164" s="113"/>
      <c r="H164" s="112"/>
      <c r="I164" s="114"/>
      <c r="J164" s="113"/>
      <c r="K164" s="112">
        <v>37</v>
      </c>
      <c r="L164" s="114"/>
      <c r="M164" s="111">
        <f t="shared" si="12"/>
        <v>12.95</v>
      </c>
    </row>
    <row r="165" spans="1:13" ht="18" customHeight="1" x14ac:dyDescent="0.35">
      <c r="A165" s="124" t="s">
        <v>104</v>
      </c>
      <c r="B165" s="112"/>
      <c r="C165" s="114">
        <v>304</v>
      </c>
      <c r="D165" s="113">
        <v>28</v>
      </c>
      <c r="E165" s="112">
        <v>22</v>
      </c>
      <c r="F165" s="160">
        <v>841</v>
      </c>
      <c r="G165" s="113"/>
      <c r="H165" s="112"/>
      <c r="I165" s="114"/>
      <c r="J165" s="113"/>
      <c r="K165" s="112">
        <v>19</v>
      </c>
      <c r="L165" s="114"/>
      <c r="M165" s="111">
        <f t="shared" si="12"/>
        <v>6.6499999999999995</v>
      </c>
    </row>
    <row r="166" spans="1:13" ht="18" customHeight="1" x14ac:dyDescent="0.35">
      <c r="A166" s="124" t="s">
        <v>105</v>
      </c>
      <c r="B166" s="112"/>
      <c r="C166" s="114">
        <v>311</v>
      </c>
      <c r="D166" s="113">
        <v>17</v>
      </c>
      <c r="E166" s="112">
        <v>25</v>
      </c>
      <c r="F166" s="160">
        <v>800</v>
      </c>
      <c r="G166" s="113"/>
      <c r="H166" s="112"/>
      <c r="I166" s="114"/>
      <c r="J166" s="113"/>
      <c r="K166" s="112">
        <v>15</v>
      </c>
      <c r="L166" s="114"/>
      <c r="M166" s="111">
        <f t="shared" si="12"/>
        <v>5.25</v>
      </c>
    </row>
    <row r="167" spans="1:13" ht="18" customHeight="1" x14ac:dyDescent="0.35">
      <c r="A167" s="124" t="s">
        <v>106</v>
      </c>
      <c r="B167" s="112"/>
      <c r="C167" s="114">
        <v>313</v>
      </c>
      <c r="D167" s="113">
        <v>23</v>
      </c>
      <c r="E167" s="112">
        <v>13</v>
      </c>
      <c r="F167" s="160">
        <v>782</v>
      </c>
      <c r="G167" s="113"/>
      <c r="H167" s="112"/>
      <c r="I167" s="114"/>
      <c r="J167" s="113"/>
      <c r="K167" s="112">
        <v>9</v>
      </c>
      <c r="L167" s="114"/>
      <c r="M167" s="111">
        <f t="shared" si="12"/>
        <v>3.15</v>
      </c>
    </row>
    <row r="168" spans="1:13" ht="18" customHeight="1" thickBot="1" x14ac:dyDescent="0.4">
      <c r="A168" s="124" t="s">
        <v>107</v>
      </c>
      <c r="B168" s="112"/>
      <c r="C168" s="114">
        <v>325</v>
      </c>
      <c r="D168" s="113">
        <v>16</v>
      </c>
      <c r="E168" s="112">
        <v>10</v>
      </c>
      <c r="F168" s="160">
        <v>750</v>
      </c>
      <c r="G168" s="113"/>
      <c r="H168" s="112"/>
      <c r="I168" s="114"/>
      <c r="J168" s="113"/>
      <c r="K168" s="112">
        <v>12</v>
      </c>
      <c r="L168" s="114"/>
      <c r="M168" s="111">
        <f t="shared" si="12"/>
        <v>4.1999999999999993</v>
      </c>
    </row>
    <row r="169" spans="1:13" ht="18" customHeight="1" thickBot="1" x14ac:dyDescent="0.4">
      <c r="A169" s="127" t="s">
        <v>47</v>
      </c>
      <c r="B169" s="102">
        <f t="shared" ref="B169:L169" si="13">SUM(B133:B168)</f>
        <v>0</v>
      </c>
      <c r="C169" s="119">
        <f>SUM(C133:C168)</f>
        <v>9989</v>
      </c>
      <c r="D169" s="120">
        <f>SUM(D133:D168)</f>
        <v>1264</v>
      </c>
      <c r="E169" s="118">
        <f>SUM(E133:E168)</f>
        <v>1785</v>
      </c>
      <c r="F169" s="155">
        <f>SUM(F133:F168)</f>
        <v>31713</v>
      </c>
      <c r="G169" s="104"/>
      <c r="H169" s="102">
        <f t="shared" si="13"/>
        <v>0</v>
      </c>
      <c r="I169" s="103">
        <f t="shared" si="13"/>
        <v>0</v>
      </c>
      <c r="J169" s="104">
        <f t="shared" si="13"/>
        <v>0</v>
      </c>
      <c r="K169" s="154">
        <f>SUM(K133:K168)</f>
        <v>1650</v>
      </c>
      <c r="L169" s="103">
        <f t="shared" si="13"/>
        <v>0</v>
      </c>
      <c r="M169" s="120">
        <f>SUM(M133:M168)</f>
        <v>577.49999999999989</v>
      </c>
    </row>
    <row r="170" spans="1:13" ht="17.25" customHeight="1" x14ac:dyDescent="0.35">
      <c r="A170" s="191"/>
      <c r="B170" s="192"/>
      <c r="C170" s="192"/>
      <c r="D170" s="192"/>
      <c r="E170" s="192"/>
      <c r="F170" s="192"/>
      <c r="G170" s="192"/>
      <c r="H170" s="192"/>
      <c r="I170" s="192"/>
      <c r="J170" s="192"/>
      <c r="K170" s="192"/>
      <c r="L170" s="192"/>
      <c r="M170" s="192"/>
    </row>
    <row r="171" spans="1:13" ht="17.25" customHeight="1" x14ac:dyDescent="0.35">
      <c r="A171" s="191"/>
      <c r="B171" s="192"/>
      <c r="C171" s="192"/>
      <c r="D171" s="192"/>
      <c r="E171" s="192"/>
      <c r="F171" s="192"/>
      <c r="G171" s="192"/>
      <c r="H171" s="192"/>
      <c r="I171" s="192"/>
      <c r="J171" s="192"/>
      <c r="K171" s="192"/>
      <c r="L171" s="192"/>
      <c r="M171" s="192"/>
    </row>
    <row r="172" spans="1:13" ht="17.25" customHeight="1" x14ac:dyDescent="0.35">
      <c r="A172" s="575" t="s">
        <v>116</v>
      </c>
      <c r="B172" s="575"/>
      <c r="C172" s="575"/>
      <c r="D172" s="575"/>
      <c r="E172" s="575"/>
      <c r="F172" s="575"/>
      <c r="G172" s="575"/>
      <c r="H172" s="575"/>
      <c r="I172" s="575"/>
      <c r="J172" s="575"/>
      <c r="K172" s="575"/>
      <c r="L172" s="575"/>
      <c r="M172" s="575"/>
    </row>
    <row r="173" spans="1:13" ht="17.25" customHeight="1" thickBot="1" x14ac:dyDescent="0.4">
      <c r="A173" s="193" t="s">
        <v>54</v>
      </c>
      <c r="B173" s="597"/>
      <c r="C173" s="597"/>
      <c r="D173" s="597"/>
      <c r="E173" s="597"/>
      <c r="F173" s="597"/>
      <c r="G173" s="597"/>
      <c r="H173" s="597"/>
      <c r="I173" s="597"/>
      <c r="J173" s="597"/>
      <c r="K173" s="597"/>
      <c r="L173" s="597"/>
      <c r="M173" s="597"/>
    </row>
    <row r="174" spans="1:13" ht="17.25" customHeight="1" x14ac:dyDescent="0.35">
      <c r="A174" s="577" t="s">
        <v>67</v>
      </c>
      <c r="B174" s="584" t="s">
        <v>68</v>
      </c>
      <c r="C174" s="582"/>
      <c r="D174" s="583"/>
      <c r="E174" s="584" t="s">
        <v>69</v>
      </c>
      <c r="F174" s="582"/>
      <c r="G174" s="583"/>
      <c r="H174" s="584" t="s">
        <v>70</v>
      </c>
      <c r="I174" s="582"/>
      <c r="J174" s="583"/>
      <c r="K174" s="581" t="s">
        <v>71</v>
      </c>
      <c r="L174" s="582"/>
      <c r="M174" s="583"/>
    </row>
    <row r="175" spans="1:13" ht="17.25" customHeight="1" thickBot="1" x14ac:dyDescent="0.4">
      <c r="A175" s="578"/>
      <c r="B175" s="82" t="s">
        <v>8</v>
      </c>
      <c r="C175" s="83" t="s">
        <v>9</v>
      </c>
      <c r="D175" s="85" t="s">
        <v>10</v>
      </c>
      <c r="E175" s="82" t="s">
        <v>8</v>
      </c>
      <c r="F175" s="83" t="s">
        <v>9</v>
      </c>
      <c r="G175" s="85" t="s">
        <v>10</v>
      </c>
      <c r="H175" s="82" t="s">
        <v>8</v>
      </c>
      <c r="I175" s="83" t="s">
        <v>9</v>
      </c>
      <c r="J175" s="85" t="s">
        <v>10</v>
      </c>
      <c r="K175" s="122" t="s">
        <v>8</v>
      </c>
      <c r="L175" s="83" t="s">
        <v>9</v>
      </c>
      <c r="M175" s="85" t="s">
        <v>10</v>
      </c>
    </row>
    <row r="176" spans="1:13" ht="18" customHeight="1" x14ac:dyDescent="0.35">
      <c r="A176" s="123" t="s">
        <v>72</v>
      </c>
      <c r="B176" s="87"/>
      <c r="C176" s="88">
        <v>148</v>
      </c>
      <c r="D176" s="89">
        <v>30</v>
      </c>
      <c r="E176" s="87">
        <v>33</v>
      </c>
      <c r="F176" s="173">
        <v>801</v>
      </c>
      <c r="G176" s="201"/>
      <c r="H176" s="87"/>
      <c r="I176" s="88"/>
      <c r="J176" s="89"/>
      <c r="K176" s="129">
        <v>21</v>
      </c>
      <c r="L176" s="88"/>
      <c r="M176" s="111">
        <f>0.35*K176</f>
        <v>7.35</v>
      </c>
    </row>
    <row r="177" spans="1:13" ht="18" customHeight="1" x14ac:dyDescent="0.35">
      <c r="A177" s="124" t="s">
        <v>73</v>
      </c>
      <c r="B177" s="92"/>
      <c r="C177" s="93">
        <v>272</v>
      </c>
      <c r="D177" s="94">
        <v>24</v>
      </c>
      <c r="E177" s="92">
        <v>32</v>
      </c>
      <c r="F177" s="175">
        <v>880</v>
      </c>
      <c r="G177" s="94"/>
      <c r="H177" s="92"/>
      <c r="I177" s="93"/>
      <c r="J177" s="94"/>
      <c r="K177" s="130">
        <v>30</v>
      </c>
      <c r="L177" s="93"/>
      <c r="M177" s="111">
        <f t="shared" ref="M177:M211" si="14">0.35*K177</f>
        <v>10.5</v>
      </c>
    </row>
    <row r="178" spans="1:13" ht="18" customHeight="1" x14ac:dyDescent="0.35">
      <c r="A178" s="124" t="s">
        <v>74</v>
      </c>
      <c r="B178" s="92"/>
      <c r="C178" s="93">
        <v>230</v>
      </c>
      <c r="D178" s="94">
        <v>31</v>
      </c>
      <c r="E178" s="92">
        <v>37</v>
      </c>
      <c r="F178" s="175">
        <v>790</v>
      </c>
      <c r="G178" s="94"/>
      <c r="H178" s="92"/>
      <c r="I178" s="93"/>
      <c r="J178" s="94"/>
      <c r="K178" s="130">
        <v>25</v>
      </c>
      <c r="L178" s="93"/>
      <c r="M178" s="111">
        <f t="shared" si="14"/>
        <v>8.75</v>
      </c>
    </row>
    <row r="179" spans="1:13" ht="18" customHeight="1" x14ac:dyDescent="0.35">
      <c r="A179" s="124" t="s">
        <v>75</v>
      </c>
      <c r="B179" s="92"/>
      <c r="C179" s="93">
        <v>192</v>
      </c>
      <c r="D179" s="94">
        <v>42</v>
      </c>
      <c r="E179" s="92">
        <v>55</v>
      </c>
      <c r="F179" s="175">
        <v>899</v>
      </c>
      <c r="G179" s="94"/>
      <c r="H179" s="92"/>
      <c r="I179" s="93"/>
      <c r="J179" s="94"/>
      <c r="K179" s="130">
        <v>40</v>
      </c>
      <c r="L179" s="93"/>
      <c r="M179" s="111">
        <f t="shared" si="14"/>
        <v>14</v>
      </c>
    </row>
    <row r="180" spans="1:13" ht="18" customHeight="1" x14ac:dyDescent="0.35">
      <c r="A180" s="124" t="s">
        <v>76</v>
      </c>
      <c r="B180" s="92"/>
      <c r="C180" s="93">
        <v>214</v>
      </c>
      <c r="D180" s="94">
        <v>36</v>
      </c>
      <c r="E180" s="92">
        <v>47</v>
      </c>
      <c r="F180" s="175">
        <v>960</v>
      </c>
      <c r="G180" s="94"/>
      <c r="H180" s="92"/>
      <c r="I180" s="93"/>
      <c r="J180" s="94"/>
      <c r="K180" s="130">
        <v>24</v>
      </c>
      <c r="L180" s="93"/>
      <c r="M180" s="111">
        <f t="shared" si="14"/>
        <v>8.3999999999999986</v>
      </c>
    </row>
    <row r="181" spans="1:13" ht="18" customHeight="1" x14ac:dyDescent="0.35">
      <c r="A181" s="124" t="s">
        <v>77</v>
      </c>
      <c r="B181" s="92"/>
      <c r="C181" s="93">
        <v>194</v>
      </c>
      <c r="D181" s="94">
        <v>34</v>
      </c>
      <c r="E181" s="92">
        <v>46</v>
      </c>
      <c r="F181" s="175">
        <v>966</v>
      </c>
      <c r="G181" s="94"/>
      <c r="H181" s="92"/>
      <c r="I181" s="93"/>
      <c r="J181" s="94"/>
      <c r="K181" s="130">
        <v>31</v>
      </c>
      <c r="L181" s="93"/>
      <c r="M181" s="111">
        <f t="shared" si="14"/>
        <v>10.85</v>
      </c>
    </row>
    <row r="182" spans="1:13" ht="18" customHeight="1" x14ac:dyDescent="0.35">
      <c r="A182" s="124" t="s">
        <v>78</v>
      </c>
      <c r="B182" s="92"/>
      <c r="C182" s="93">
        <v>216</v>
      </c>
      <c r="D182" s="94">
        <v>33</v>
      </c>
      <c r="E182" s="92">
        <v>39</v>
      </c>
      <c r="F182" s="175">
        <v>1070</v>
      </c>
      <c r="G182" s="94"/>
      <c r="H182" s="92"/>
      <c r="I182" s="93"/>
      <c r="J182" s="94"/>
      <c r="K182" s="130">
        <v>27</v>
      </c>
      <c r="L182" s="93"/>
      <c r="M182" s="111">
        <f t="shared" si="14"/>
        <v>9.4499999999999993</v>
      </c>
    </row>
    <row r="183" spans="1:13" ht="18" customHeight="1" x14ac:dyDescent="0.35">
      <c r="A183" s="124" t="s">
        <v>79</v>
      </c>
      <c r="B183" s="92"/>
      <c r="C183" s="93">
        <v>264</v>
      </c>
      <c r="D183" s="94">
        <v>37</v>
      </c>
      <c r="E183" s="92">
        <v>50</v>
      </c>
      <c r="F183" s="175">
        <v>1020</v>
      </c>
      <c r="G183" s="94"/>
      <c r="H183" s="92"/>
      <c r="I183" s="93"/>
      <c r="J183" s="94"/>
      <c r="K183" s="130">
        <v>24</v>
      </c>
      <c r="L183" s="93"/>
      <c r="M183" s="111">
        <f t="shared" si="14"/>
        <v>8.3999999999999986</v>
      </c>
    </row>
    <row r="184" spans="1:13" ht="18" customHeight="1" x14ac:dyDescent="0.35">
      <c r="A184" s="124" t="s">
        <v>80</v>
      </c>
      <c r="B184" s="92"/>
      <c r="C184" s="93">
        <v>210</v>
      </c>
      <c r="D184" s="94">
        <v>34</v>
      </c>
      <c r="E184" s="92">
        <v>47</v>
      </c>
      <c r="F184" s="175">
        <v>1066</v>
      </c>
      <c r="G184" s="94"/>
      <c r="H184" s="92"/>
      <c r="I184" s="93"/>
      <c r="J184" s="94"/>
      <c r="K184" s="130">
        <v>30</v>
      </c>
      <c r="L184" s="93"/>
      <c r="M184" s="111">
        <f t="shared" si="14"/>
        <v>10.5</v>
      </c>
    </row>
    <row r="185" spans="1:13" ht="18" customHeight="1" x14ac:dyDescent="0.35">
      <c r="A185" s="124" t="s">
        <v>81</v>
      </c>
      <c r="B185" s="92"/>
      <c r="C185" s="93">
        <v>279</v>
      </c>
      <c r="D185" s="94">
        <v>33</v>
      </c>
      <c r="E185" s="92">
        <v>49</v>
      </c>
      <c r="F185" s="175">
        <v>1085</v>
      </c>
      <c r="G185" s="94"/>
      <c r="H185" s="92"/>
      <c r="I185" s="93"/>
      <c r="J185" s="94"/>
      <c r="K185" s="130">
        <v>37</v>
      </c>
      <c r="L185" s="93"/>
      <c r="M185" s="111">
        <f t="shared" si="14"/>
        <v>12.95</v>
      </c>
    </row>
    <row r="186" spans="1:13" ht="18" customHeight="1" x14ac:dyDescent="0.35">
      <c r="A186" s="124" t="s">
        <v>82</v>
      </c>
      <c r="B186" s="92"/>
      <c r="C186" s="93">
        <v>324</v>
      </c>
      <c r="D186" s="94">
        <v>32</v>
      </c>
      <c r="E186" s="92">
        <v>45</v>
      </c>
      <c r="F186" s="175">
        <v>1100</v>
      </c>
      <c r="G186" s="94"/>
      <c r="H186" s="92"/>
      <c r="I186" s="93"/>
      <c r="J186" s="94"/>
      <c r="K186" s="130">
        <v>24</v>
      </c>
      <c r="L186" s="93"/>
      <c r="M186" s="111">
        <f t="shared" si="14"/>
        <v>8.3999999999999986</v>
      </c>
    </row>
    <row r="187" spans="1:13" ht="18" customHeight="1" x14ac:dyDescent="0.35">
      <c r="A187" s="124" t="s">
        <v>83</v>
      </c>
      <c r="B187" s="92"/>
      <c r="C187" s="93">
        <v>245</v>
      </c>
      <c r="D187" s="94">
        <v>34</v>
      </c>
      <c r="E187" s="92">
        <v>38</v>
      </c>
      <c r="F187" s="175">
        <v>1051</v>
      </c>
      <c r="G187" s="94"/>
      <c r="H187" s="92"/>
      <c r="I187" s="93"/>
      <c r="J187" s="94"/>
      <c r="K187" s="130">
        <v>28</v>
      </c>
      <c r="L187" s="93"/>
      <c r="M187" s="111">
        <f t="shared" si="14"/>
        <v>9.7999999999999989</v>
      </c>
    </row>
    <row r="188" spans="1:13" ht="18" customHeight="1" x14ac:dyDescent="0.35">
      <c r="A188" s="124" t="s">
        <v>84</v>
      </c>
      <c r="B188" s="92"/>
      <c r="C188" s="93">
        <v>211</v>
      </c>
      <c r="D188" s="94">
        <v>27</v>
      </c>
      <c r="E188" s="92">
        <v>45</v>
      </c>
      <c r="F188" s="175">
        <v>784</v>
      </c>
      <c r="G188" s="94"/>
      <c r="H188" s="92"/>
      <c r="I188" s="93"/>
      <c r="J188" s="94"/>
      <c r="K188" s="130">
        <v>48</v>
      </c>
      <c r="L188" s="93"/>
      <c r="M188" s="111">
        <f t="shared" si="14"/>
        <v>16.799999999999997</v>
      </c>
    </row>
    <row r="189" spans="1:13" ht="18" customHeight="1" x14ac:dyDescent="0.35">
      <c r="A189" s="124" t="s">
        <v>85</v>
      </c>
      <c r="B189" s="92"/>
      <c r="C189" s="93">
        <v>235</v>
      </c>
      <c r="D189" s="94">
        <v>21</v>
      </c>
      <c r="E189" s="92">
        <v>48</v>
      </c>
      <c r="F189" s="175">
        <v>842</v>
      </c>
      <c r="G189" s="94"/>
      <c r="H189" s="92"/>
      <c r="I189" s="93"/>
      <c r="J189" s="94"/>
      <c r="K189" s="130">
        <v>52</v>
      </c>
      <c r="L189" s="93"/>
      <c r="M189" s="111">
        <f t="shared" si="14"/>
        <v>18.2</v>
      </c>
    </row>
    <row r="190" spans="1:13" ht="18" customHeight="1" x14ac:dyDescent="0.35">
      <c r="A190" s="124" t="s">
        <v>86</v>
      </c>
      <c r="B190" s="92"/>
      <c r="C190" s="93">
        <v>243</v>
      </c>
      <c r="D190" s="94">
        <v>20</v>
      </c>
      <c r="E190" s="92">
        <v>45</v>
      </c>
      <c r="F190" s="175">
        <v>800</v>
      </c>
      <c r="G190" s="94"/>
      <c r="H190" s="92"/>
      <c r="I190" s="93"/>
      <c r="J190" s="94"/>
      <c r="K190" s="130">
        <v>70</v>
      </c>
      <c r="L190" s="93"/>
      <c r="M190" s="111">
        <f t="shared" si="14"/>
        <v>24.5</v>
      </c>
    </row>
    <row r="191" spans="1:13" ht="18" customHeight="1" x14ac:dyDescent="0.35">
      <c r="A191" s="124" t="s">
        <v>87</v>
      </c>
      <c r="B191" s="92"/>
      <c r="C191" s="93">
        <v>247</v>
      </c>
      <c r="D191" s="94">
        <v>22</v>
      </c>
      <c r="E191" s="92">
        <v>43</v>
      </c>
      <c r="F191" s="175">
        <v>720</v>
      </c>
      <c r="G191" s="94"/>
      <c r="H191" s="92"/>
      <c r="I191" s="93"/>
      <c r="J191" s="94"/>
      <c r="K191" s="130">
        <v>90</v>
      </c>
      <c r="L191" s="93"/>
      <c r="M191" s="111">
        <f t="shared" si="14"/>
        <v>31.499999999999996</v>
      </c>
    </row>
    <row r="192" spans="1:13" ht="18" customHeight="1" x14ac:dyDescent="0.35">
      <c r="A192" s="124" t="s">
        <v>88</v>
      </c>
      <c r="B192" s="92"/>
      <c r="C192" s="93">
        <v>217</v>
      </c>
      <c r="D192" s="94">
        <v>24</v>
      </c>
      <c r="E192" s="92">
        <v>58</v>
      </c>
      <c r="F192" s="175">
        <v>841</v>
      </c>
      <c r="G192" s="94"/>
      <c r="H192" s="92"/>
      <c r="I192" s="93"/>
      <c r="J192" s="94"/>
      <c r="K192" s="130">
        <v>86</v>
      </c>
      <c r="L192" s="93"/>
      <c r="M192" s="111">
        <f t="shared" si="14"/>
        <v>30.099999999999998</v>
      </c>
    </row>
    <row r="193" spans="1:13" ht="18" customHeight="1" x14ac:dyDescent="0.35">
      <c r="A193" s="124" t="s">
        <v>89</v>
      </c>
      <c r="B193" s="92"/>
      <c r="C193" s="93">
        <v>204</v>
      </c>
      <c r="D193" s="94">
        <v>29</v>
      </c>
      <c r="E193" s="92">
        <v>55</v>
      </c>
      <c r="F193" s="175">
        <v>882</v>
      </c>
      <c r="G193" s="94"/>
      <c r="H193" s="92"/>
      <c r="I193" s="93"/>
      <c r="J193" s="94"/>
      <c r="K193" s="130">
        <v>45</v>
      </c>
      <c r="L193" s="93"/>
      <c r="M193" s="111">
        <f t="shared" si="14"/>
        <v>15.749999999999998</v>
      </c>
    </row>
    <row r="194" spans="1:13" ht="18" customHeight="1" x14ac:dyDescent="0.35">
      <c r="A194" s="125" t="s">
        <v>90</v>
      </c>
      <c r="B194" s="92"/>
      <c r="C194" s="93">
        <v>239</v>
      </c>
      <c r="D194" s="94">
        <v>33</v>
      </c>
      <c r="E194" s="92">
        <v>65</v>
      </c>
      <c r="F194" s="175">
        <v>860</v>
      </c>
      <c r="G194" s="94"/>
      <c r="H194" s="92"/>
      <c r="I194" s="93"/>
      <c r="J194" s="94"/>
      <c r="K194" s="130">
        <v>49</v>
      </c>
      <c r="L194" s="93"/>
      <c r="M194" s="111">
        <f t="shared" si="14"/>
        <v>17.149999999999999</v>
      </c>
    </row>
    <row r="195" spans="1:13" ht="18" customHeight="1" x14ac:dyDescent="0.35">
      <c r="A195" s="125" t="s">
        <v>91</v>
      </c>
      <c r="B195" s="92"/>
      <c r="C195" s="93">
        <v>296</v>
      </c>
      <c r="D195" s="94">
        <v>31</v>
      </c>
      <c r="E195" s="92">
        <v>56</v>
      </c>
      <c r="F195" s="175">
        <v>830</v>
      </c>
      <c r="G195" s="94"/>
      <c r="H195" s="92"/>
      <c r="I195" s="93"/>
      <c r="J195" s="94"/>
      <c r="K195" s="130">
        <v>25</v>
      </c>
      <c r="L195" s="93"/>
      <c r="M195" s="111">
        <f t="shared" si="14"/>
        <v>8.75</v>
      </c>
    </row>
    <row r="196" spans="1:13" ht="18" customHeight="1" x14ac:dyDescent="0.35">
      <c r="A196" s="124" t="s">
        <v>92</v>
      </c>
      <c r="B196" s="92"/>
      <c r="C196" s="93">
        <v>355</v>
      </c>
      <c r="D196" s="94">
        <v>35</v>
      </c>
      <c r="E196" s="92">
        <v>55</v>
      </c>
      <c r="F196" s="175">
        <v>875</v>
      </c>
      <c r="G196" s="94"/>
      <c r="H196" s="92"/>
      <c r="I196" s="93"/>
      <c r="J196" s="94"/>
      <c r="K196" s="130">
        <v>43</v>
      </c>
      <c r="L196" s="93"/>
      <c r="M196" s="111">
        <f t="shared" si="14"/>
        <v>15.049999999999999</v>
      </c>
    </row>
    <row r="197" spans="1:13" ht="18" customHeight="1" x14ac:dyDescent="0.35">
      <c r="A197" s="124" t="s">
        <v>93</v>
      </c>
      <c r="B197" s="92"/>
      <c r="C197" s="93">
        <v>275</v>
      </c>
      <c r="D197" s="94">
        <v>32</v>
      </c>
      <c r="E197" s="92">
        <v>70</v>
      </c>
      <c r="F197" s="175">
        <v>824</v>
      </c>
      <c r="G197" s="94"/>
      <c r="H197" s="92"/>
      <c r="I197" s="93"/>
      <c r="J197" s="94"/>
      <c r="K197" s="130">
        <v>42</v>
      </c>
      <c r="L197" s="93"/>
      <c r="M197" s="111">
        <f t="shared" si="14"/>
        <v>14.7</v>
      </c>
    </row>
    <row r="198" spans="1:13" ht="18" customHeight="1" x14ac:dyDescent="0.35">
      <c r="A198" s="124" t="s">
        <v>94</v>
      </c>
      <c r="B198" s="92"/>
      <c r="C198" s="93">
        <v>241</v>
      </c>
      <c r="D198" s="94">
        <v>33</v>
      </c>
      <c r="E198" s="92">
        <v>85</v>
      </c>
      <c r="F198" s="175">
        <v>862</v>
      </c>
      <c r="G198" s="94"/>
      <c r="H198" s="92"/>
      <c r="I198" s="93"/>
      <c r="J198" s="94"/>
      <c r="K198" s="130">
        <v>48</v>
      </c>
      <c r="L198" s="93"/>
      <c r="M198" s="111">
        <f t="shared" si="14"/>
        <v>16.799999999999997</v>
      </c>
    </row>
    <row r="199" spans="1:13" ht="18" customHeight="1" x14ac:dyDescent="0.35">
      <c r="A199" s="124" t="s">
        <v>95</v>
      </c>
      <c r="B199" s="92"/>
      <c r="C199" s="93">
        <v>289</v>
      </c>
      <c r="D199" s="94">
        <v>34</v>
      </c>
      <c r="E199" s="92">
        <v>54</v>
      </c>
      <c r="F199" s="175">
        <v>841</v>
      </c>
      <c r="G199" s="94"/>
      <c r="H199" s="92"/>
      <c r="I199" s="93"/>
      <c r="J199" s="94"/>
      <c r="K199" s="130">
        <v>41</v>
      </c>
      <c r="L199" s="93"/>
      <c r="M199" s="111">
        <f t="shared" si="14"/>
        <v>14.35</v>
      </c>
    </row>
    <row r="200" spans="1:13" ht="18" customHeight="1" x14ac:dyDescent="0.35">
      <c r="A200" s="124" t="s">
        <v>96</v>
      </c>
      <c r="B200" s="92"/>
      <c r="C200" s="93">
        <v>393</v>
      </c>
      <c r="D200" s="94">
        <v>29</v>
      </c>
      <c r="E200" s="92">
        <v>53</v>
      </c>
      <c r="F200" s="175">
        <v>910</v>
      </c>
      <c r="G200" s="94"/>
      <c r="H200" s="92"/>
      <c r="I200" s="93"/>
      <c r="J200" s="94"/>
      <c r="K200" s="130">
        <v>50</v>
      </c>
      <c r="L200" s="93"/>
      <c r="M200" s="111">
        <f t="shared" si="14"/>
        <v>17.5</v>
      </c>
    </row>
    <row r="201" spans="1:13" ht="18" customHeight="1" x14ac:dyDescent="0.35">
      <c r="A201" s="124" t="s">
        <v>97</v>
      </c>
      <c r="B201" s="92"/>
      <c r="C201" s="93">
        <v>345</v>
      </c>
      <c r="D201" s="94">
        <v>28</v>
      </c>
      <c r="E201" s="92">
        <v>55</v>
      </c>
      <c r="F201" s="175">
        <v>890</v>
      </c>
      <c r="G201" s="94"/>
      <c r="H201" s="92"/>
      <c r="I201" s="93"/>
      <c r="J201" s="94"/>
      <c r="K201" s="130">
        <v>37</v>
      </c>
      <c r="L201" s="93"/>
      <c r="M201" s="111">
        <f t="shared" si="14"/>
        <v>12.95</v>
      </c>
    </row>
    <row r="202" spans="1:13" ht="18" customHeight="1" x14ac:dyDescent="0.35">
      <c r="A202" s="124" t="s">
        <v>98</v>
      </c>
      <c r="B202" s="92"/>
      <c r="C202" s="93">
        <v>334</v>
      </c>
      <c r="D202" s="94">
        <v>29</v>
      </c>
      <c r="E202" s="92">
        <v>48</v>
      </c>
      <c r="F202" s="175">
        <v>921</v>
      </c>
      <c r="G202" s="94"/>
      <c r="H202" s="92"/>
      <c r="I202" s="93"/>
      <c r="J202" s="94"/>
      <c r="K202" s="130">
        <v>39</v>
      </c>
      <c r="L202" s="93"/>
      <c r="M202" s="111">
        <f t="shared" si="14"/>
        <v>13.649999999999999</v>
      </c>
    </row>
    <row r="203" spans="1:13" ht="18" customHeight="1" x14ac:dyDescent="0.35">
      <c r="A203" s="124" t="s">
        <v>99</v>
      </c>
      <c r="B203" s="92"/>
      <c r="C203" s="93">
        <v>346</v>
      </c>
      <c r="D203" s="94">
        <v>33</v>
      </c>
      <c r="E203" s="92">
        <v>48</v>
      </c>
      <c r="F203" s="175">
        <v>902</v>
      </c>
      <c r="G203" s="94"/>
      <c r="H203" s="92"/>
      <c r="I203" s="93"/>
      <c r="J203" s="94"/>
      <c r="K203" s="130">
        <v>28</v>
      </c>
      <c r="L203" s="93"/>
      <c r="M203" s="111">
        <f t="shared" si="14"/>
        <v>9.7999999999999989</v>
      </c>
    </row>
    <row r="204" spans="1:13" ht="18" customHeight="1" x14ac:dyDescent="0.35">
      <c r="A204" s="124" t="s">
        <v>100</v>
      </c>
      <c r="B204" s="92"/>
      <c r="C204" s="93">
        <v>348</v>
      </c>
      <c r="D204" s="94">
        <v>28</v>
      </c>
      <c r="E204" s="92">
        <v>41</v>
      </c>
      <c r="F204" s="175">
        <v>860</v>
      </c>
      <c r="G204" s="94"/>
      <c r="H204" s="92"/>
      <c r="I204" s="93"/>
      <c r="J204" s="94"/>
      <c r="K204" s="130">
        <v>37</v>
      </c>
      <c r="L204" s="93"/>
      <c r="M204" s="111">
        <f t="shared" si="14"/>
        <v>12.95</v>
      </c>
    </row>
    <row r="205" spans="1:13" ht="18" customHeight="1" x14ac:dyDescent="0.35">
      <c r="A205" s="124" t="s">
        <v>101</v>
      </c>
      <c r="B205" s="92"/>
      <c r="C205" s="93">
        <v>276</v>
      </c>
      <c r="D205" s="94">
        <v>31</v>
      </c>
      <c r="E205" s="92">
        <v>28</v>
      </c>
      <c r="F205" s="175">
        <v>841</v>
      </c>
      <c r="G205" s="94"/>
      <c r="H205" s="92"/>
      <c r="I205" s="93"/>
      <c r="J205" s="94"/>
      <c r="K205" s="130">
        <v>33</v>
      </c>
      <c r="L205" s="93"/>
      <c r="M205" s="111">
        <f t="shared" si="14"/>
        <v>11.549999999999999</v>
      </c>
    </row>
    <row r="206" spans="1:13" ht="18" customHeight="1" x14ac:dyDescent="0.35">
      <c r="A206" s="124" t="s">
        <v>102</v>
      </c>
      <c r="B206" s="92"/>
      <c r="C206" s="93">
        <v>335</v>
      </c>
      <c r="D206" s="94">
        <v>27</v>
      </c>
      <c r="E206" s="92">
        <v>32</v>
      </c>
      <c r="F206" s="175">
        <v>880</v>
      </c>
      <c r="G206" s="94"/>
      <c r="H206" s="92"/>
      <c r="I206" s="93"/>
      <c r="J206" s="94"/>
      <c r="K206" s="130">
        <v>22</v>
      </c>
      <c r="L206" s="93"/>
      <c r="M206" s="111">
        <f t="shared" si="14"/>
        <v>7.6999999999999993</v>
      </c>
    </row>
    <row r="207" spans="1:13" ht="18" customHeight="1" x14ac:dyDescent="0.35">
      <c r="A207" s="124" t="s">
        <v>103</v>
      </c>
      <c r="B207" s="92"/>
      <c r="C207" s="93">
        <v>359</v>
      </c>
      <c r="D207" s="94">
        <v>29</v>
      </c>
      <c r="E207" s="92">
        <v>23</v>
      </c>
      <c r="F207" s="175">
        <v>790</v>
      </c>
      <c r="G207" s="94"/>
      <c r="H207" s="92"/>
      <c r="I207" s="93"/>
      <c r="J207" s="94"/>
      <c r="K207" s="130">
        <v>25</v>
      </c>
      <c r="L207" s="93"/>
      <c r="M207" s="111">
        <f t="shared" si="14"/>
        <v>8.75</v>
      </c>
    </row>
    <row r="208" spans="1:13" ht="18" customHeight="1" x14ac:dyDescent="0.35">
      <c r="A208" s="124" t="s">
        <v>104</v>
      </c>
      <c r="B208" s="92"/>
      <c r="C208" s="93">
        <v>361</v>
      </c>
      <c r="D208" s="94">
        <v>28</v>
      </c>
      <c r="E208" s="92">
        <v>27</v>
      </c>
      <c r="F208" s="175">
        <v>812</v>
      </c>
      <c r="G208" s="94"/>
      <c r="H208" s="92"/>
      <c r="I208" s="93"/>
      <c r="J208" s="94"/>
      <c r="K208" s="130">
        <v>30</v>
      </c>
      <c r="L208" s="93"/>
      <c r="M208" s="111">
        <f t="shared" si="14"/>
        <v>10.5</v>
      </c>
    </row>
    <row r="209" spans="1:13" ht="18" customHeight="1" x14ac:dyDescent="0.35">
      <c r="A209" s="124" t="s">
        <v>105</v>
      </c>
      <c r="B209" s="92"/>
      <c r="C209" s="93">
        <v>378</v>
      </c>
      <c r="D209" s="94">
        <v>22</v>
      </c>
      <c r="E209" s="92">
        <v>21</v>
      </c>
      <c r="F209" s="175">
        <v>790</v>
      </c>
      <c r="G209" s="94"/>
      <c r="H209" s="92"/>
      <c r="I209" s="93"/>
      <c r="J209" s="94"/>
      <c r="K209" s="130">
        <v>23</v>
      </c>
      <c r="L209" s="93"/>
      <c r="M209" s="111">
        <f t="shared" si="14"/>
        <v>8.0499999999999989</v>
      </c>
    </row>
    <row r="210" spans="1:13" ht="18" customHeight="1" x14ac:dyDescent="0.35">
      <c r="A210" s="124" t="s">
        <v>106</v>
      </c>
      <c r="B210" s="92"/>
      <c r="C210" s="93">
        <v>267</v>
      </c>
      <c r="D210" s="94">
        <v>23</v>
      </c>
      <c r="E210" s="92">
        <v>27</v>
      </c>
      <c r="F210" s="175">
        <v>760</v>
      </c>
      <c r="G210" s="94"/>
      <c r="H210" s="92"/>
      <c r="I210" s="93"/>
      <c r="J210" s="94"/>
      <c r="K210" s="130">
        <v>24</v>
      </c>
      <c r="L210" s="93"/>
      <c r="M210" s="111">
        <f t="shared" si="14"/>
        <v>8.3999999999999986</v>
      </c>
    </row>
    <row r="211" spans="1:13" ht="18" customHeight="1" thickBot="1" x14ac:dyDescent="0.4">
      <c r="A211" s="124" t="s">
        <v>107</v>
      </c>
      <c r="B211" s="92"/>
      <c r="C211" s="93">
        <v>388</v>
      </c>
      <c r="D211" s="94">
        <v>18</v>
      </c>
      <c r="E211" s="92">
        <v>23</v>
      </c>
      <c r="F211" s="175">
        <v>722</v>
      </c>
      <c r="G211" s="94"/>
      <c r="H211" s="92"/>
      <c r="I211" s="93"/>
      <c r="J211" s="94"/>
      <c r="K211" s="130">
        <v>22</v>
      </c>
      <c r="L211" s="93"/>
      <c r="M211" s="111">
        <f t="shared" si="14"/>
        <v>7.6999999999999993</v>
      </c>
    </row>
    <row r="212" spans="1:13" ht="18" customHeight="1" thickBot="1" x14ac:dyDescent="0.4">
      <c r="A212" s="127" t="s">
        <v>47</v>
      </c>
      <c r="B212" s="102">
        <f t="shared" ref="B212:L212" si="15">SUM(B176:B211)</f>
        <v>0</v>
      </c>
      <c r="C212" s="103">
        <f t="shared" si="15"/>
        <v>9970</v>
      </c>
      <c r="D212" s="104">
        <f t="shared" si="15"/>
        <v>1066</v>
      </c>
      <c r="E212" s="102">
        <f t="shared" si="15"/>
        <v>1623</v>
      </c>
      <c r="F212" s="188">
        <f>SUM(F176:F211)</f>
        <v>31727</v>
      </c>
      <c r="G212" s="104"/>
      <c r="H212" s="102">
        <f t="shared" si="15"/>
        <v>0</v>
      </c>
      <c r="I212" s="103">
        <f t="shared" si="15"/>
        <v>0</v>
      </c>
      <c r="J212" s="104">
        <f t="shared" si="15"/>
        <v>0</v>
      </c>
      <c r="K212" s="128">
        <f t="shared" si="15"/>
        <v>1350</v>
      </c>
      <c r="L212" s="103">
        <f t="shared" si="15"/>
        <v>0</v>
      </c>
      <c r="M212" s="120">
        <f>SUM(M176:M211)</f>
        <v>472.49999999999989</v>
      </c>
    </row>
    <row r="213" spans="1:13" ht="17.25" customHeight="1" x14ac:dyDescent="0.35">
      <c r="A213" s="191"/>
      <c r="B213" s="192"/>
      <c r="C213" s="192"/>
      <c r="D213" s="192"/>
      <c r="E213" s="192"/>
      <c r="F213" s="192"/>
      <c r="G213" s="192"/>
      <c r="H213" s="192"/>
      <c r="I213" s="192"/>
      <c r="J213" s="192"/>
      <c r="K213" s="192"/>
      <c r="L213" s="192"/>
      <c r="M213" s="192"/>
    </row>
    <row r="214" spans="1:13" ht="18.75" customHeight="1" x14ac:dyDescent="0.35">
      <c r="A214" s="575" t="s">
        <v>116</v>
      </c>
      <c r="B214" s="575"/>
      <c r="C214" s="575"/>
      <c r="D214" s="575"/>
      <c r="E214" s="575"/>
      <c r="F214" s="575"/>
      <c r="G214" s="575"/>
      <c r="H214" s="575"/>
      <c r="I214" s="575"/>
      <c r="J214" s="575"/>
      <c r="K214" s="575"/>
      <c r="L214" s="575"/>
      <c r="M214" s="575"/>
    </row>
    <row r="215" spans="1:13" ht="17.25" customHeight="1" thickBot="1" x14ac:dyDescent="0.4">
      <c r="A215" s="576" t="s">
        <v>56</v>
      </c>
      <c r="B215" s="576"/>
      <c r="C215" s="576"/>
      <c r="D215" s="576"/>
      <c r="E215" s="576"/>
      <c r="F215" s="576"/>
      <c r="G215" s="576"/>
      <c r="H215" s="576"/>
      <c r="I215" s="576"/>
      <c r="J215" s="576"/>
      <c r="K215" s="576"/>
      <c r="L215" s="576"/>
      <c r="M215" s="576"/>
    </row>
    <row r="216" spans="1:13" ht="13" customHeight="1" x14ac:dyDescent="0.35">
      <c r="A216" s="586" t="s">
        <v>67</v>
      </c>
      <c r="B216" s="577" t="s">
        <v>68</v>
      </c>
      <c r="C216" s="579"/>
      <c r="D216" s="579"/>
      <c r="E216" s="577" t="s">
        <v>69</v>
      </c>
      <c r="F216" s="579"/>
      <c r="G216" s="580"/>
      <c r="H216" s="577" t="s">
        <v>70</v>
      </c>
      <c r="I216" s="579"/>
      <c r="J216" s="580"/>
      <c r="K216" s="579" t="s">
        <v>71</v>
      </c>
      <c r="L216" s="579"/>
      <c r="M216" s="580"/>
    </row>
    <row r="217" spans="1:13" ht="13" customHeight="1" thickBot="1" x14ac:dyDescent="0.4">
      <c r="A217" s="587"/>
      <c r="B217" s="82" t="s">
        <v>8</v>
      </c>
      <c r="C217" s="83" t="s">
        <v>9</v>
      </c>
      <c r="D217" s="84" t="s">
        <v>10</v>
      </c>
      <c r="E217" s="82" t="s">
        <v>8</v>
      </c>
      <c r="F217" s="83" t="s">
        <v>9</v>
      </c>
      <c r="G217" s="85" t="s">
        <v>10</v>
      </c>
      <c r="H217" s="82" t="s">
        <v>8</v>
      </c>
      <c r="I217" s="83" t="s">
        <v>9</v>
      </c>
      <c r="J217" s="85" t="s">
        <v>10</v>
      </c>
      <c r="K217" s="122" t="s">
        <v>8</v>
      </c>
      <c r="L217" s="83" t="s">
        <v>9</v>
      </c>
      <c r="M217" s="85" t="s">
        <v>10</v>
      </c>
    </row>
    <row r="218" spans="1:13" ht="18" customHeight="1" x14ac:dyDescent="0.35">
      <c r="A218" s="86" t="s">
        <v>72</v>
      </c>
      <c r="B218" s="109"/>
      <c r="C218" s="110">
        <f t="shared" ref="C218:F233" si="16">C5+C48+C90+C133+C176</f>
        <v>897</v>
      </c>
      <c r="D218" s="132">
        <f t="shared" si="16"/>
        <v>193</v>
      </c>
      <c r="E218" s="109">
        <f t="shared" si="16"/>
        <v>237</v>
      </c>
      <c r="F218" s="110">
        <f t="shared" si="16"/>
        <v>4270</v>
      </c>
      <c r="G218" s="111"/>
      <c r="H218" s="109"/>
      <c r="I218" s="110"/>
      <c r="J218" s="111"/>
      <c r="K218" s="110">
        <f t="shared" ref="K218:K253" si="17">K5+K48+K90+K133+K176</f>
        <v>156</v>
      </c>
      <c r="L218" s="110"/>
      <c r="M218" s="110">
        <f t="shared" ref="M218:M253" si="18">M5+M48+M90+M133+M176</f>
        <v>54.599999999999994</v>
      </c>
    </row>
    <row r="219" spans="1:13" ht="18" customHeight="1" x14ac:dyDescent="0.35">
      <c r="A219" s="91" t="s">
        <v>73</v>
      </c>
      <c r="B219" s="112"/>
      <c r="C219" s="110">
        <f t="shared" si="16"/>
        <v>1000</v>
      </c>
      <c r="D219" s="132">
        <f t="shared" si="16"/>
        <v>170</v>
      </c>
      <c r="E219" s="109">
        <f t="shared" si="16"/>
        <v>201.5</v>
      </c>
      <c r="F219" s="110">
        <f t="shared" si="16"/>
        <v>4700</v>
      </c>
      <c r="G219" s="113"/>
      <c r="H219" s="112"/>
      <c r="I219" s="114"/>
      <c r="J219" s="111"/>
      <c r="K219" s="110">
        <f t="shared" si="17"/>
        <v>189</v>
      </c>
      <c r="L219" s="114"/>
      <c r="M219" s="110">
        <f t="shared" si="18"/>
        <v>66.150000000000006</v>
      </c>
    </row>
    <row r="220" spans="1:13" ht="18" customHeight="1" x14ac:dyDescent="0.35">
      <c r="A220" s="91" t="s">
        <v>74</v>
      </c>
      <c r="B220" s="112"/>
      <c r="C220" s="110">
        <f t="shared" si="16"/>
        <v>872</v>
      </c>
      <c r="D220" s="132">
        <f t="shared" si="16"/>
        <v>206</v>
      </c>
      <c r="E220" s="109">
        <f t="shared" si="16"/>
        <v>251</v>
      </c>
      <c r="F220" s="110">
        <f t="shared" si="16"/>
        <v>5080.5</v>
      </c>
      <c r="G220" s="113"/>
      <c r="H220" s="112"/>
      <c r="I220" s="114"/>
      <c r="J220" s="111"/>
      <c r="K220" s="110">
        <f t="shared" si="17"/>
        <v>209.5</v>
      </c>
      <c r="L220" s="114"/>
      <c r="M220" s="110">
        <f t="shared" si="18"/>
        <v>73.324999999999989</v>
      </c>
    </row>
    <row r="221" spans="1:13" ht="18" customHeight="1" x14ac:dyDescent="0.35">
      <c r="A221" s="91" t="s">
        <v>75</v>
      </c>
      <c r="B221" s="112"/>
      <c r="C221" s="110">
        <f t="shared" si="16"/>
        <v>1107</v>
      </c>
      <c r="D221" s="132">
        <f t="shared" si="16"/>
        <v>171</v>
      </c>
      <c r="E221" s="109">
        <f t="shared" si="16"/>
        <v>256</v>
      </c>
      <c r="F221" s="110">
        <f t="shared" si="16"/>
        <v>5177</v>
      </c>
      <c r="G221" s="113"/>
      <c r="H221" s="112"/>
      <c r="I221" s="114"/>
      <c r="J221" s="111"/>
      <c r="K221" s="110">
        <f t="shared" si="17"/>
        <v>242</v>
      </c>
      <c r="L221" s="114"/>
      <c r="M221" s="110">
        <f t="shared" si="18"/>
        <v>84.699999999999989</v>
      </c>
    </row>
    <row r="222" spans="1:13" ht="18" customHeight="1" x14ac:dyDescent="0.35">
      <c r="A222" s="91" t="s">
        <v>76</v>
      </c>
      <c r="B222" s="112"/>
      <c r="C222" s="110">
        <f t="shared" si="16"/>
        <v>1083</v>
      </c>
      <c r="D222" s="132">
        <f t="shared" si="16"/>
        <v>202</v>
      </c>
      <c r="E222" s="109">
        <f t="shared" si="16"/>
        <v>240.5</v>
      </c>
      <c r="F222" s="110">
        <f t="shared" si="16"/>
        <v>5330</v>
      </c>
      <c r="G222" s="113"/>
      <c r="H222" s="112"/>
      <c r="I222" s="114"/>
      <c r="J222" s="111"/>
      <c r="K222" s="110">
        <f t="shared" si="17"/>
        <v>185</v>
      </c>
      <c r="L222" s="114"/>
      <c r="M222" s="110">
        <f t="shared" si="18"/>
        <v>64.75</v>
      </c>
    </row>
    <row r="223" spans="1:13" ht="18" customHeight="1" x14ac:dyDescent="0.35">
      <c r="A223" s="91" t="s">
        <v>77</v>
      </c>
      <c r="B223" s="112"/>
      <c r="C223" s="110">
        <f t="shared" si="16"/>
        <v>982</v>
      </c>
      <c r="D223" s="132">
        <f t="shared" si="16"/>
        <v>204</v>
      </c>
      <c r="E223" s="109">
        <f t="shared" si="16"/>
        <v>252</v>
      </c>
      <c r="F223" s="110">
        <f t="shared" si="16"/>
        <v>5291.5</v>
      </c>
      <c r="G223" s="113"/>
      <c r="H223" s="112"/>
      <c r="I223" s="114"/>
      <c r="J223" s="111"/>
      <c r="K223" s="110">
        <f t="shared" si="17"/>
        <v>232.5</v>
      </c>
      <c r="L223" s="114"/>
      <c r="M223" s="110">
        <f t="shared" si="18"/>
        <v>81.374999999999986</v>
      </c>
    </row>
    <row r="224" spans="1:13" ht="18" customHeight="1" x14ac:dyDescent="0.35">
      <c r="A224" s="91" t="s">
        <v>78</v>
      </c>
      <c r="B224" s="112"/>
      <c r="C224" s="110">
        <f t="shared" si="16"/>
        <v>1004</v>
      </c>
      <c r="D224" s="132">
        <f t="shared" si="16"/>
        <v>239.5</v>
      </c>
      <c r="E224" s="109">
        <f t="shared" si="16"/>
        <v>270.5</v>
      </c>
      <c r="F224" s="110">
        <f t="shared" si="16"/>
        <v>5292</v>
      </c>
      <c r="G224" s="113"/>
      <c r="H224" s="112"/>
      <c r="I224" s="114"/>
      <c r="J224" s="111"/>
      <c r="K224" s="110">
        <f t="shared" si="17"/>
        <v>186</v>
      </c>
      <c r="L224" s="114"/>
      <c r="M224" s="110">
        <f t="shared" si="18"/>
        <v>65.099999999999994</v>
      </c>
    </row>
    <row r="225" spans="1:13" ht="18" customHeight="1" x14ac:dyDescent="0.35">
      <c r="A225" s="91" t="s">
        <v>79</v>
      </c>
      <c r="B225" s="112"/>
      <c r="C225" s="110">
        <f t="shared" si="16"/>
        <v>1183</v>
      </c>
      <c r="D225" s="132">
        <f t="shared" si="16"/>
        <v>224.5</v>
      </c>
      <c r="E225" s="109">
        <f t="shared" si="16"/>
        <v>235.5</v>
      </c>
      <c r="F225" s="110">
        <f t="shared" si="16"/>
        <v>5556.5</v>
      </c>
      <c r="G225" s="113"/>
      <c r="H225" s="112"/>
      <c r="I225" s="114"/>
      <c r="J225" s="111"/>
      <c r="K225" s="110">
        <f t="shared" si="17"/>
        <v>201</v>
      </c>
      <c r="L225" s="114"/>
      <c r="M225" s="110">
        <f t="shared" si="18"/>
        <v>70.349999999999994</v>
      </c>
    </row>
    <row r="226" spans="1:13" ht="18" customHeight="1" x14ac:dyDescent="0.35">
      <c r="A226" s="91" t="s">
        <v>80</v>
      </c>
      <c r="B226" s="112"/>
      <c r="C226" s="110">
        <f t="shared" si="16"/>
        <v>1011</v>
      </c>
      <c r="D226" s="132">
        <f t="shared" si="16"/>
        <v>217</v>
      </c>
      <c r="E226" s="109">
        <f t="shared" si="16"/>
        <v>309</v>
      </c>
      <c r="F226" s="110">
        <f t="shared" si="16"/>
        <v>5976</v>
      </c>
      <c r="G226" s="113"/>
      <c r="H226" s="112"/>
      <c r="I226" s="114"/>
      <c r="J226" s="111"/>
      <c r="K226" s="110">
        <f t="shared" si="17"/>
        <v>232.5</v>
      </c>
      <c r="L226" s="114"/>
      <c r="M226" s="110">
        <f t="shared" si="18"/>
        <v>81.374999999999986</v>
      </c>
    </row>
    <row r="227" spans="1:13" ht="18" customHeight="1" x14ac:dyDescent="0.35">
      <c r="A227" s="91" t="s">
        <v>81</v>
      </c>
      <c r="B227" s="112"/>
      <c r="C227" s="110">
        <f t="shared" si="16"/>
        <v>1192</v>
      </c>
      <c r="D227" s="132">
        <f t="shared" si="16"/>
        <v>189.5</v>
      </c>
      <c r="E227" s="109">
        <f t="shared" si="16"/>
        <v>244</v>
      </c>
      <c r="F227" s="110">
        <f t="shared" si="16"/>
        <v>5069.5</v>
      </c>
      <c r="G227" s="113"/>
      <c r="H227" s="112"/>
      <c r="I227" s="114"/>
      <c r="J227" s="111"/>
      <c r="K227" s="110">
        <f t="shared" si="17"/>
        <v>247</v>
      </c>
      <c r="L227" s="114"/>
      <c r="M227" s="110">
        <f t="shared" si="18"/>
        <v>86.45</v>
      </c>
    </row>
    <row r="228" spans="1:13" ht="18" customHeight="1" x14ac:dyDescent="0.35">
      <c r="A228" s="91" t="s">
        <v>82</v>
      </c>
      <c r="B228" s="112"/>
      <c r="C228" s="110">
        <f t="shared" si="16"/>
        <v>1073</v>
      </c>
      <c r="D228" s="132">
        <f t="shared" si="16"/>
        <v>178.5</v>
      </c>
      <c r="E228" s="109">
        <f t="shared" si="16"/>
        <v>231</v>
      </c>
      <c r="F228" s="110">
        <f t="shared" si="16"/>
        <v>4950</v>
      </c>
      <c r="G228" s="113"/>
      <c r="H228" s="112"/>
      <c r="I228" s="114"/>
      <c r="J228" s="111"/>
      <c r="K228" s="110">
        <f t="shared" si="17"/>
        <v>201.5</v>
      </c>
      <c r="L228" s="114"/>
      <c r="M228" s="110">
        <f t="shared" si="18"/>
        <v>70.524999999999991</v>
      </c>
    </row>
    <row r="229" spans="1:13" ht="18" customHeight="1" x14ac:dyDescent="0.35">
      <c r="A229" s="91" t="s">
        <v>83</v>
      </c>
      <c r="B229" s="112"/>
      <c r="C229" s="110">
        <f t="shared" si="16"/>
        <v>1103</v>
      </c>
      <c r="D229" s="132">
        <f t="shared" si="16"/>
        <v>181</v>
      </c>
      <c r="E229" s="109">
        <f t="shared" si="16"/>
        <v>235.5</v>
      </c>
      <c r="F229" s="110">
        <f t="shared" si="16"/>
        <v>5157</v>
      </c>
      <c r="G229" s="113"/>
      <c r="H229" s="112"/>
      <c r="I229" s="114"/>
      <c r="J229" s="111"/>
      <c r="K229" s="110">
        <f t="shared" si="17"/>
        <v>249.5</v>
      </c>
      <c r="L229" s="114"/>
      <c r="M229" s="110">
        <f t="shared" si="18"/>
        <v>87.324999999999989</v>
      </c>
    </row>
    <row r="230" spans="1:13" ht="18" customHeight="1" x14ac:dyDescent="0.35">
      <c r="A230" s="91" t="s">
        <v>84</v>
      </c>
      <c r="B230" s="112"/>
      <c r="C230" s="110">
        <f t="shared" si="16"/>
        <v>1069</v>
      </c>
      <c r="D230" s="132">
        <f t="shared" si="16"/>
        <v>169</v>
      </c>
      <c r="E230" s="109">
        <f t="shared" si="16"/>
        <v>222</v>
      </c>
      <c r="F230" s="110">
        <f t="shared" si="16"/>
        <v>3559</v>
      </c>
      <c r="G230" s="113"/>
      <c r="H230" s="112"/>
      <c r="I230" s="114"/>
      <c r="J230" s="111"/>
      <c r="K230" s="110">
        <f t="shared" si="17"/>
        <v>302</v>
      </c>
      <c r="L230" s="114"/>
      <c r="M230" s="110">
        <f t="shared" si="18"/>
        <v>105.69999999999999</v>
      </c>
    </row>
    <row r="231" spans="1:13" ht="18" customHeight="1" x14ac:dyDescent="0.35">
      <c r="A231" s="91" t="s">
        <v>85</v>
      </c>
      <c r="B231" s="112"/>
      <c r="C231" s="110">
        <f t="shared" si="16"/>
        <v>1107</v>
      </c>
      <c r="D231" s="132">
        <f t="shared" si="16"/>
        <v>185</v>
      </c>
      <c r="E231" s="109">
        <f t="shared" si="16"/>
        <v>237.5</v>
      </c>
      <c r="F231" s="110">
        <f t="shared" si="16"/>
        <v>4094</v>
      </c>
      <c r="G231" s="113"/>
      <c r="H231" s="112"/>
      <c r="I231" s="114"/>
      <c r="J231" s="111"/>
      <c r="K231" s="110">
        <f t="shared" si="17"/>
        <v>287.5</v>
      </c>
      <c r="L231" s="114"/>
      <c r="M231" s="110">
        <f t="shared" si="18"/>
        <v>100.62499999999999</v>
      </c>
    </row>
    <row r="232" spans="1:13" ht="18" customHeight="1" x14ac:dyDescent="0.35">
      <c r="A232" s="91" t="s">
        <v>86</v>
      </c>
      <c r="B232" s="112"/>
      <c r="C232" s="110">
        <f t="shared" si="16"/>
        <v>1282</v>
      </c>
      <c r="D232" s="132">
        <f t="shared" si="16"/>
        <v>154</v>
      </c>
      <c r="E232" s="109">
        <f t="shared" si="16"/>
        <v>288</v>
      </c>
      <c r="F232" s="110">
        <f t="shared" si="16"/>
        <v>4116</v>
      </c>
      <c r="G232" s="113"/>
      <c r="H232" s="112"/>
      <c r="I232" s="114"/>
      <c r="J232" s="111"/>
      <c r="K232" s="110">
        <f t="shared" si="17"/>
        <v>340.5</v>
      </c>
      <c r="L232" s="114"/>
      <c r="M232" s="110">
        <f t="shared" si="18"/>
        <v>119.175</v>
      </c>
    </row>
    <row r="233" spans="1:13" ht="18" customHeight="1" x14ac:dyDescent="0.35">
      <c r="A233" s="91" t="s">
        <v>87</v>
      </c>
      <c r="B233" s="112"/>
      <c r="C233" s="110">
        <f t="shared" si="16"/>
        <v>1143</v>
      </c>
      <c r="D233" s="132">
        <f t="shared" si="16"/>
        <v>174</v>
      </c>
      <c r="E233" s="109">
        <f t="shared" si="16"/>
        <v>228.5</v>
      </c>
      <c r="F233" s="110">
        <f t="shared" si="16"/>
        <v>4183</v>
      </c>
      <c r="G233" s="113"/>
      <c r="H233" s="112"/>
      <c r="I233" s="114"/>
      <c r="J233" s="111"/>
      <c r="K233" s="110">
        <f t="shared" si="17"/>
        <v>347.5</v>
      </c>
      <c r="L233" s="114"/>
      <c r="M233" s="110">
        <f t="shared" si="18"/>
        <v>121.625</v>
      </c>
    </row>
    <row r="234" spans="1:13" ht="18" customHeight="1" x14ac:dyDescent="0.35">
      <c r="A234" s="91" t="s">
        <v>88</v>
      </c>
      <c r="B234" s="112"/>
      <c r="C234" s="110">
        <f t="shared" ref="C234:F249" si="19">C21+C64+C106+C149+C192</f>
        <v>1080</v>
      </c>
      <c r="D234" s="132">
        <f t="shared" si="19"/>
        <v>167</v>
      </c>
      <c r="E234" s="109">
        <f t="shared" si="19"/>
        <v>246.5</v>
      </c>
      <c r="F234" s="110">
        <f t="shared" si="19"/>
        <v>4241</v>
      </c>
      <c r="G234" s="113"/>
      <c r="H234" s="112"/>
      <c r="I234" s="114"/>
      <c r="J234" s="111"/>
      <c r="K234" s="110">
        <f t="shared" si="17"/>
        <v>330.5</v>
      </c>
      <c r="L234" s="114"/>
      <c r="M234" s="110">
        <f t="shared" si="18"/>
        <v>115.67499999999998</v>
      </c>
    </row>
    <row r="235" spans="1:13" ht="18" customHeight="1" x14ac:dyDescent="0.35">
      <c r="A235" s="91" t="s">
        <v>89</v>
      </c>
      <c r="B235" s="112"/>
      <c r="C235" s="110">
        <f t="shared" si="19"/>
        <v>1048</v>
      </c>
      <c r="D235" s="132">
        <f t="shared" si="19"/>
        <v>170.5</v>
      </c>
      <c r="E235" s="109">
        <f t="shared" si="19"/>
        <v>237.5</v>
      </c>
      <c r="F235" s="110">
        <f t="shared" si="19"/>
        <v>4079</v>
      </c>
      <c r="G235" s="113"/>
      <c r="H235" s="112"/>
      <c r="I235" s="114"/>
      <c r="J235" s="111"/>
      <c r="K235" s="110">
        <f t="shared" si="17"/>
        <v>236.5</v>
      </c>
      <c r="L235" s="114"/>
      <c r="M235" s="110">
        <f t="shared" si="18"/>
        <v>82.775000000000006</v>
      </c>
    </row>
    <row r="236" spans="1:13" ht="18" customHeight="1" x14ac:dyDescent="0.35">
      <c r="A236" s="96" t="s">
        <v>90</v>
      </c>
      <c r="B236" s="112"/>
      <c r="C236" s="110">
        <f t="shared" si="19"/>
        <v>1152</v>
      </c>
      <c r="D236" s="132">
        <f t="shared" si="19"/>
        <v>159.5</v>
      </c>
      <c r="E236" s="109">
        <f t="shared" si="19"/>
        <v>303.5</v>
      </c>
      <c r="F236" s="110">
        <f t="shared" si="19"/>
        <v>3720</v>
      </c>
      <c r="G236" s="113"/>
      <c r="H236" s="112"/>
      <c r="I236" s="114"/>
      <c r="J236" s="111"/>
      <c r="K236" s="110">
        <f t="shared" si="17"/>
        <v>248</v>
      </c>
      <c r="L236" s="114"/>
      <c r="M236" s="110">
        <f t="shared" si="18"/>
        <v>86.799999999999983</v>
      </c>
    </row>
    <row r="237" spans="1:13" ht="18" customHeight="1" x14ac:dyDescent="0.35">
      <c r="A237" s="96" t="s">
        <v>91</v>
      </c>
      <c r="B237" s="112"/>
      <c r="C237" s="110">
        <f t="shared" si="19"/>
        <v>1206</v>
      </c>
      <c r="D237" s="132">
        <f t="shared" si="19"/>
        <v>177.5</v>
      </c>
      <c r="E237" s="109">
        <f t="shared" si="19"/>
        <v>242</v>
      </c>
      <c r="F237" s="110">
        <f t="shared" si="19"/>
        <v>4061</v>
      </c>
      <c r="G237" s="113"/>
      <c r="H237" s="112"/>
      <c r="I237" s="114"/>
      <c r="J237" s="111"/>
      <c r="K237" s="110">
        <f t="shared" si="17"/>
        <v>241.5</v>
      </c>
      <c r="L237" s="114"/>
      <c r="M237" s="110">
        <f t="shared" si="18"/>
        <v>84.524999999999991</v>
      </c>
    </row>
    <row r="238" spans="1:13" ht="18" customHeight="1" x14ac:dyDescent="0.35">
      <c r="A238" s="91" t="s">
        <v>92</v>
      </c>
      <c r="B238" s="112"/>
      <c r="C238" s="110">
        <f t="shared" si="19"/>
        <v>1156.5</v>
      </c>
      <c r="D238" s="132">
        <f t="shared" si="19"/>
        <v>154.5</v>
      </c>
      <c r="E238" s="109">
        <f t="shared" si="19"/>
        <v>279.5</v>
      </c>
      <c r="F238" s="110">
        <f t="shared" si="19"/>
        <v>3787</v>
      </c>
      <c r="G238" s="113"/>
      <c r="H238" s="112"/>
      <c r="I238" s="114"/>
      <c r="J238" s="111"/>
      <c r="K238" s="110">
        <f t="shared" si="17"/>
        <v>238.5</v>
      </c>
      <c r="L238" s="114"/>
      <c r="M238" s="110">
        <f t="shared" si="18"/>
        <v>83.47499999999998</v>
      </c>
    </row>
    <row r="239" spans="1:13" ht="18" customHeight="1" x14ac:dyDescent="0.35">
      <c r="A239" s="91" t="s">
        <v>93</v>
      </c>
      <c r="B239" s="112"/>
      <c r="C239" s="110">
        <f t="shared" si="19"/>
        <v>1277</v>
      </c>
      <c r="D239" s="132">
        <f t="shared" si="19"/>
        <v>164.5</v>
      </c>
      <c r="E239" s="109">
        <f t="shared" si="19"/>
        <v>297</v>
      </c>
      <c r="F239" s="110">
        <f t="shared" si="19"/>
        <v>3655.5</v>
      </c>
      <c r="G239" s="113"/>
      <c r="H239" s="112"/>
      <c r="I239" s="114"/>
      <c r="J239" s="111"/>
      <c r="K239" s="110">
        <f t="shared" si="17"/>
        <v>293</v>
      </c>
      <c r="L239" s="114"/>
      <c r="M239" s="110">
        <f t="shared" si="18"/>
        <v>102.55</v>
      </c>
    </row>
    <row r="240" spans="1:13" ht="18" customHeight="1" x14ac:dyDescent="0.35">
      <c r="A240" s="91" t="s">
        <v>94</v>
      </c>
      <c r="B240" s="112"/>
      <c r="C240" s="110">
        <f t="shared" si="19"/>
        <v>1210</v>
      </c>
      <c r="D240" s="132">
        <f t="shared" si="19"/>
        <v>148.5</v>
      </c>
      <c r="E240" s="109">
        <f t="shared" si="19"/>
        <v>332</v>
      </c>
      <c r="F240" s="110">
        <f t="shared" si="19"/>
        <v>3815</v>
      </c>
      <c r="G240" s="113"/>
      <c r="H240" s="112"/>
      <c r="I240" s="114"/>
      <c r="J240" s="111"/>
      <c r="K240" s="110">
        <f t="shared" si="17"/>
        <v>281</v>
      </c>
      <c r="L240" s="114"/>
      <c r="M240" s="110">
        <f t="shared" si="18"/>
        <v>98.35</v>
      </c>
    </row>
    <row r="241" spans="1:13" ht="18" customHeight="1" x14ac:dyDescent="0.35">
      <c r="A241" s="91" t="s">
        <v>95</v>
      </c>
      <c r="B241" s="112"/>
      <c r="C241" s="110">
        <f t="shared" si="19"/>
        <v>1238</v>
      </c>
      <c r="D241" s="132">
        <f t="shared" si="19"/>
        <v>167</v>
      </c>
      <c r="E241" s="109">
        <f t="shared" si="19"/>
        <v>292.5</v>
      </c>
      <c r="F241" s="110">
        <f t="shared" si="19"/>
        <v>3682</v>
      </c>
      <c r="G241" s="113"/>
      <c r="H241" s="112"/>
      <c r="I241" s="114"/>
      <c r="J241" s="111"/>
      <c r="K241" s="110">
        <f t="shared" si="17"/>
        <v>265.5</v>
      </c>
      <c r="L241" s="114"/>
      <c r="M241" s="110">
        <f t="shared" si="18"/>
        <v>92.924999999999997</v>
      </c>
    </row>
    <row r="242" spans="1:13" ht="18" customHeight="1" x14ac:dyDescent="0.35">
      <c r="A242" s="91" t="s">
        <v>96</v>
      </c>
      <c r="B242" s="112"/>
      <c r="C242" s="110">
        <f t="shared" si="19"/>
        <v>1553</v>
      </c>
      <c r="D242" s="132">
        <f t="shared" si="19"/>
        <v>138</v>
      </c>
      <c r="E242" s="109">
        <f t="shared" si="19"/>
        <v>260.5</v>
      </c>
      <c r="F242" s="110">
        <f t="shared" si="19"/>
        <v>3525</v>
      </c>
      <c r="G242" s="113"/>
      <c r="H242" s="112"/>
      <c r="I242" s="114"/>
      <c r="J242" s="111"/>
      <c r="K242" s="110">
        <f t="shared" si="17"/>
        <v>224</v>
      </c>
      <c r="L242" s="114"/>
      <c r="M242" s="110">
        <f t="shared" si="18"/>
        <v>78.400000000000006</v>
      </c>
    </row>
    <row r="243" spans="1:13" ht="18" customHeight="1" x14ac:dyDescent="0.35">
      <c r="A243" s="91" t="s">
        <v>97</v>
      </c>
      <c r="B243" s="112"/>
      <c r="C243" s="110">
        <f t="shared" si="19"/>
        <v>1554</v>
      </c>
      <c r="D243" s="132">
        <f t="shared" si="19"/>
        <v>161</v>
      </c>
      <c r="E243" s="109">
        <f t="shared" si="19"/>
        <v>287.5</v>
      </c>
      <c r="F243" s="110">
        <f t="shared" si="19"/>
        <v>3665</v>
      </c>
      <c r="G243" s="113"/>
      <c r="H243" s="112"/>
      <c r="I243" s="114"/>
      <c r="J243" s="111"/>
      <c r="K243" s="110">
        <f t="shared" si="17"/>
        <v>187</v>
      </c>
      <c r="L243" s="114"/>
      <c r="M243" s="110">
        <f t="shared" si="18"/>
        <v>65.449999999999989</v>
      </c>
    </row>
    <row r="244" spans="1:13" ht="18" customHeight="1" x14ac:dyDescent="0.35">
      <c r="A244" s="91" t="s">
        <v>98</v>
      </c>
      <c r="B244" s="112"/>
      <c r="C244" s="110">
        <f t="shared" si="19"/>
        <v>1674</v>
      </c>
      <c r="D244" s="132">
        <f t="shared" si="19"/>
        <v>163</v>
      </c>
      <c r="E244" s="109">
        <f t="shared" si="19"/>
        <v>305</v>
      </c>
      <c r="F244" s="110">
        <f t="shared" si="19"/>
        <v>3651</v>
      </c>
      <c r="G244" s="113"/>
      <c r="H244" s="112"/>
      <c r="I244" s="114"/>
      <c r="J244" s="111"/>
      <c r="K244" s="110">
        <f t="shared" si="17"/>
        <v>196.5</v>
      </c>
      <c r="L244" s="114"/>
      <c r="M244" s="110">
        <f t="shared" si="18"/>
        <v>68.774999999999991</v>
      </c>
    </row>
    <row r="245" spans="1:13" ht="18" customHeight="1" x14ac:dyDescent="0.35">
      <c r="A245" s="91" t="s">
        <v>99</v>
      </c>
      <c r="B245" s="112"/>
      <c r="C245" s="110">
        <f t="shared" si="19"/>
        <v>1748</v>
      </c>
      <c r="D245" s="132">
        <f t="shared" si="19"/>
        <v>170.5</v>
      </c>
      <c r="E245" s="109">
        <f t="shared" si="19"/>
        <v>256</v>
      </c>
      <c r="F245" s="110">
        <f t="shared" si="19"/>
        <v>3822</v>
      </c>
      <c r="G245" s="113"/>
      <c r="H245" s="112"/>
      <c r="I245" s="114"/>
      <c r="J245" s="111"/>
      <c r="K245" s="110">
        <f t="shared" si="17"/>
        <v>138</v>
      </c>
      <c r="L245" s="114"/>
      <c r="M245" s="110">
        <f t="shared" si="18"/>
        <v>48.3</v>
      </c>
    </row>
    <row r="246" spans="1:13" ht="18" customHeight="1" x14ac:dyDescent="0.35">
      <c r="A246" s="91" t="s">
        <v>100</v>
      </c>
      <c r="B246" s="112"/>
      <c r="C246" s="110">
        <f t="shared" si="19"/>
        <v>1770.75</v>
      </c>
      <c r="D246" s="132">
        <f t="shared" si="19"/>
        <v>154.5</v>
      </c>
      <c r="E246" s="109">
        <f t="shared" si="19"/>
        <v>238</v>
      </c>
      <c r="F246" s="110">
        <f t="shared" si="19"/>
        <v>3628.5</v>
      </c>
      <c r="G246" s="113"/>
      <c r="H246" s="112"/>
      <c r="I246" s="114"/>
      <c r="J246" s="111"/>
      <c r="K246" s="110">
        <f t="shared" si="17"/>
        <v>175.5</v>
      </c>
      <c r="L246" s="114"/>
      <c r="M246" s="110">
        <f t="shared" si="18"/>
        <v>61.424999999999997</v>
      </c>
    </row>
    <row r="247" spans="1:13" ht="18" customHeight="1" x14ac:dyDescent="0.35">
      <c r="A247" s="91" t="s">
        <v>101</v>
      </c>
      <c r="B247" s="112"/>
      <c r="C247" s="110">
        <f t="shared" si="19"/>
        <v>1594.5</v>
      </c>
      <c r="D247" s="132">
        <f t="shared" si="19"/>
        <v>150</v>
      </c>
      <c r="E247" s="109">
        <f t="shared" si="19"/>
        <v>244</v>
      </c>
      <c r="F247" s="110">
        <f t="shared" si="19"/>
        <v>3664</v>
      </c>
      <c r="G247" s="113"/>
      <c r="H247" s="112"/>
      <c r="I247" s="114"/>
      <c r="J247" s="111"/>
      <c r="K247" s="110">
        <f t="shared" si="17"/>
        <v>171</v>
      </c>
      <c r="L247" s="114"/>
      <c r="M247" s="110">
        <f t="shared" si="18"/>
        <v>59.849999999999994</v>
      </c>
    </row>
    <row r="248" spans="1:13" ht="18" customHeight="1" x14ac:dyDescent="0.35">
      <c r="A248" s="91" t="s">
        <v>102</v>
      </c>
      <c r="B248" s="112"/>
      <c r="C248" s="110">
        <f t="shared" si="19"/>
        <v>1701.25</v>
      </c>
      <c r="D248" s="132">
        <f t="shared" si="19"/>
        <v>138</v>
      </c>
      <c r="E248" s="109">
        <f t="shared" si="19"/>
        <v>238.5</v>
      </c>
      <c r="F248" s="110">
        <f t="shared" si="19"/>
        <v>3667.5</v>
      </c>
      <c r="G248" s="113"/>
      <c r="H248" s="112"/>
      <c r="I248" s="114"/>
      <c r="J248" s="111"/>
      <c r="K248" s="110">
        <f t="shared" si="17"/>
        <v>166</v>
      </c>
      <c r="L248" s="114"/>
      <c r="M248" s="110">
        <f t="shared" si="18"/>
        <v>58.099999999999994</v>
      </c>
    </row>
    <row r="249" spans="1:13" ht="18" customHeight="1" x14ac:dyDescent="0.35">
      <c r="A249" s="91" t="s">
        <v>103</v>
      </c>
      <c r="B249" s="112"/>
      <c r="C249" s="110">
        <f t="shared" si="19"/>
        <v>1675</v>
      </c>
      <c r="D249" s="132">
        <f t="shared" si="19"/>
        <v>133</v>
      </c>
      <c r="E249" s="109">
        <f t="shared" si="19"/>
        <v>222</v>
      </c>
      <c r="F249" s="110">
        <f t="shared" si="19"/>
        <v>3545</v>
      </c>
      <c r="G249" s="113"/>
      <c r="H249" s="112"/>
      <c r="I249" s="114"/>
      <c r="J249" s="111"/>
      <c r="K249" s="110">
        <f t="shared" si="17"/>
        <v>159.5</v>
      </c>
      <c r="L249" s="114"/>
      <c r="M249" s="110">
        <f t="shared" si="18"/>
        <v>55.825000000000003</v>
      </c>
    </row>
    <row r="250" spans="1:13" ht="18" customHeight="1" x14ac:dyDescent="0.35">
      <c r="A250" s="91" t="s">
        <v>104</v>
      </c>
      <c r="B250" s="112"/>
      <c r="C250" s="110">
        <f t="shared" ref="C250:F253" si="20">C37+C80+C122+C165+C208</f>
        <v>1613</v>
      </c>
      <c r="D250" s="132">
        <f t="shared" si="20"/>
        <v>135.5</v>
      </c>
      <c r="E250" s="109">
        <f t="shared" si="20"/>
        <v>160</v>
      </c>
      <c r="F250" s="110">
        <f t="shared" si="20"/>
        <v>3465</v>
      </c>
      <c r="G250" s="113"/>
      <c r="H250" s="112"/>
      <c r="I250" s="114"/>
      <c r="J250" s="111"/>
      <c r="K250" s="110">
        <f t="shared" si="17"/>
        <v>145</v>
      </c>
      <c r="L250" s="114"/>
      <c r="M250" s="110">
        <f t="shared" si="18"/>
        <v>50.749999999999993</v>
      </c>
    </row>
    <row r="251" spans="1:13" ht="18" customHeight="1" x14ac:dyDescent="0.35">
      <c r="A251" s="91" t="s">
        <v>105</v>
      </c>
      <c r="B251" s="112"/>
      <c r="C251" s="110">
        <f t="shared" si="20"/>
        <v>1628</v>
      </c>
      <c r="D251" s="132">
        <f t="shared" si="20"/>
        <v>105</v>
      </c>
      <c r="E251" s="109">
        <f t="shared" si="20"/>
        <v>142</v>
      </c>
      <c r="F251" s="110">
        <f t="shared" si="20"/>
        <v>3435</v>
      </c>
      <c r="G251" s="113"/>
      <c r="H251" s="112"/>
      <c r="I251" s="114"/>
      <c r="J251" s="111"/>
      <c r="K251" s="110">
        <f t="shared" si="17"/>
        <v>119</v>
      </c>
      <c r="L251" s="114"/>
      <c r="M251" s="110">
        <f t="shared" si="18"/>
        <v>41.649999999999991</v>
      </c>
    </row>
    <row r="252" spans="1:13" ht="18" customHeight="1" x14ac:dyDescent="0.35">
      <c r="A252" s="91" t="s">
        <v>106</v>
      </c>
      <c r="B252" s="112"/>
      <c r="C252" s="114">
        <f t="shared" si="20"/>
        <v>1586.5</v>
      </c>
      <c r="D252" s="160">
        <f t="shared" si="20"/>
        <v>121</v>
      </c>
      <c r="E252" s="112">
        <f t="shared" si="20"/>
        <v>128.5</v>
      </c>
      <c r="F252" s="114">
        <f t="shared" si="20"/>
        <v>3420</v>
      </c>
      <c r="G252" s="113"/>
      <c r="H252" s="112"/>
      <c r="I252" s="114"/>
      <c r="J252" s="113"/>
      <c r="K252" s="110">
        <f t="shared" si="17"/>
        <v>106.5</v>
      </c>
      <c r="L252" s="114"/>
      <c r="M252" s="110">
        <f t="shared" si="18"/>
        <v>37.274999999999991</v>
      </c>
    </row>
    <row r="253" spans="1:13" ht="18" customHeight="1" thickBot="1" x14ac:dyDescent="0.4">
      <c r="A253" s="181" t="s">
        <v>107</v>
      </c>
      <c r="B253" s="137"/>
      <c r="C253" s="114">
        <f t="shared" si="20"/>
        <v>1730</v>
      </c>
      <c r="D253" s="160">
        <f t="shared" si="20"/>
        <v>110.5</v>
      </c>
      <c r="E253" s="112">
        <f t="shared" si="20"/>
        <v>79.5</v>
      </c>
      <c r="F253" s="114">
        <f t="shared" si="20"/>
        <v>3243.5</v>
      </c>
      <c r="G253" s="140"/>
      <c r="H253" s="137"/>
      <c r="I253" s="135"/>
      <c r="J253" s="111"/>
      <c r="K253" s="110">
        <f t="shared" si="17"/>
        <v>109</v>
      </c>
      <c r="L253" s="135"/>
      <c r="M253" s="110">
        <f t="shared" si="18"/>
        <v>38.15</v>
      </c>
    </row>
    <row r="254" spans="1:13" ht="18" customHeight="1" thickBot="1" x14ac:dyDescent="0.4">
      <c r="A254" s="127" t="s">
        <v>47</v>
      </c>
      <c r="B254" s="102">
        <f t="shared" ref="B254:L254" si="21">SUM(B218:B253)</f>
        <v>0</v>
      </c>
      <c r="C254" s="119">
        <f>SUM(C218:C253)</f>
        <v>46303.5</v>
      </c>
      <c r="D254" s="155">
        <f>SUM(D218:D253)</f>
        <v>6047</v>
      </c>
      <c r="E254" s="118">
        <f>SUM(E218:E253)</f>
        <v>8731.5</v>
      </c>
      <c r="F254" s="119">
        <f>SUM(F218:F253)</f>
        <v>151574</v>
      </c>
      <c r="G254" s="104"/>
      <c r="H254" s="102">
        <f t="shared" si="21"/>
        <v>0</v>
      </c>
      <c r="I254" s="103">
        <f t="shared" si="21"/>
        <v>0</v>
      </c>
      <c r="J254" s="104">
        <f t="shared" si="21"/>
        <v>0</v>
      </c>
      <c r="K254" s="154">
        <f>SUM(K218:K253)</f>
        <v>7840.5</v>
      </c>
      <c r="L254" s="103">
        <f t="shared" si="21"/>
        <v>0</v>
      </c>
      <c r="M254" s="120">
        <f>SUM(M218:M253)</f>
        <v>2744.1750000000002</v>
      </c>
    </row>
    <row r="255" spans="1:13" x14ac:dyDescent="0.35">
      <c r="A255" s="575" t="s">
        <v>116</v>
      </c>
      <c r="B255" s="575"/>
      <c r="C255" s="575"/>
      <c r="D255" s="575"/>
      <c r="E255" s="575"/>
      <c r="F255" s="575"/>
      <c r="G255" s="575"/>
      <c r="H255" s="575"/>
      <c r="I255" s="575"/>
      <c r="J255" s="575"/>
      <c r="K255" s="575"/>
      <c r="L255" s="575"/>
      <c r="M255" s="575"/>
    </row>
    <row r="256" spans="1:13" ht="15" thickBot="1" x14ac:dyDescent="0.4">
      <c r="A256" s="576" t="s">
        <v>117</v>
      </c>
      <c r="B256" s="576"/>
      <c r="C256" s="576"/>
      <c r="D256" s="576"/>
      <c r="E256" s="576"/>
      <c r="F256" s="576"/>
      <c r="G256" s="576"/>
      <c r="H256" s="576"/>
      <c r="I256" s="576"/>
      <c r="J256" s="576"/>
      <c r="K256" s="576"/>
      <c r="L256" s="576"/>
      <c r="M256" s="576"/>
    </row>
    <row r="257" spans="1:13" ht="15" customHeight="1" x14ac:dyDescent="0.35">
      <c r="A257" s="591" t="s">
        <v>67</v>
      </c>
      <c r="B257" s="593" t="s">
        <v>68</v>
      </c>
      <c r="C257" s="594"/>
      <c r="D257" s="595"/>
      <c r="E257" s="596" t="s">
        <v>69</v>
      </c>
      <c r="F257" s="594"/>
      <c r="G257" s="595"/>
      <c r="H257" s="593" t="s">
        <v>70</v>
      </c>
      <c r="I257" s="594"/>
      <c r="J257" s="595"/>
      <c r="K257" s="593" t="s">
        <v>71</v>
      </c>
      <c r="L257" s="594"/>
      <c r="M257" s="595"/>
    </row>
    <row r="258" spans="1:13" ht="15" thickBot="1" x14ac:dyDescent="0.4">
      <c r="A258" s="592"/>
      <c r="B258" s="202" t="s">
        <v>8</v>
      </c>
      <c r="C258" s="203" t="s">
        <v>9</v>
      </c>
      <c r="D258" s="204" t="s">
        <v>10</v>
      </c>
      <c r="E258" s="205" t="s">
        <v>8</v>
      </c>
      <c r="F258" s="203" t="s">
        <v>9</v>
      </c>
      <c r="G258" s="204" t="s">
        <v>10</v>
      </c>
      <c r="H258" s="202" t="s">
        <v>8</v>
      </c>
      <c r="I258" s="203" t="s">
        <v>9</v>
      </c>
      <c r="J258" s="204" t="s">
        <v>10</v>
      </c>
      <c r="K258" s="202" t="s">
        <v>8</v>
      </c>
      <c r="L258" s="203" t="s">
        <v>9</v>
      </c>
      <c r="M258" s="204" t="s">
        <v>10</v>
      </c>
    </row>
    <row r="259" spans="1:13" ht="17.5" customHeight="1" x14ac:dyDescent="0.35">
      <c r="A259" s="86" t="s">
        <v>72</v>
      </c>
      <c r="B259" s="109"/>
      <c r="C259" s="110">
        <f t="shared" ref="C259:F270" si="22">C218/5</f>
        <v>179.4</v>
      </c>
      <c r="D259" s="111">
        <f t="shared" si="22"/>
        <v>38.6</v>
      </c>
      <c r="E259" s="144">
        <f t="shared" si="22"/>
        <v>47.4</v>
      </c>
      <c r="F259" s="110">
        <f t="shared" si="22"/>
        <v>854</v>
      </c>
      <c r="G259" s="111" t="s">
        <v>118</v>
      </c>
      <c r="H259" s="109"/>
      <c r="I259" s="110"/>
      <c r="J259" s="111"/>
      <c r="K259" s="109">
        <f>K218/5</f>
        <v>31.2</v>
      </c>
      <c r="L259" s="110"/>
      <c r="M259" s="111">
        <f>M218/5</f>
        <v>10.919999999999998</v>
      </c>
    </row>
    <row r="260" spans="1:13" ht="17.5" customHeight="1" x14ac:dyDescent="0.35">
      <c r="A260" s="91" t="s">
        <v>73</v>
      </c>
      <c r="B260" s="112"/>
      <c r="C260" s="110">
        <f t="shared" si="22"/>
        <v>200</v>
      </c>
      <c r="D260" s="111">
        <f t="shared" si="22"/>
        <v>34</v>
      </c>
      <c r="E260" s="144">
        <f t="shared" si="22"/>
        <v>40.299999999999997</v>
      </c>
      <c r="F260" s="110">
        <f t="shared" si="22"/>
        <v>940</v>
      </c>
      <c r="G260" s="113"/>
      <c r="H260" s="112"/>
      <c r="I260" s="114"/>
      <c r="J260" s="111"/>
      <c r="K260" s="109">
        <f t="shared" ref="K260:K270" si="23">K219/5</f>
        <v>37.799999999999997</v>
      </c>
      <c r="L260" s="114"/>
      <c r="M260" s="111">
        <f t="shared" ref="M260:M270" si="24">M219/5</f>
        <v>13.23</v>
      </c>
    </row>
    <row r="261" spans="1:13" ht="17.5" customHeight="1" x14ac:dyDescent="0.35">
      <c r="A261" s="91" t="s">
        <v>74</v>
      </c>
      <c r="B261" s="112"/>
      <c r="C261" s="110">
        <f t="shared" si="22"/>
        <v>174.4</v>
      </c>
      <c r="D261" s="111">
        <f t="shared" si="22"/>
        <v>41.2</v>
      </c>
      <c r="E261" s="144">
        <f t="shared" si="22"/>
        <v>50.2</v>
      </c>
      <c r="F261" s="110">
        <f t="shared" si="22"/>
        <v>1016.1</v>
      </c>
      <c r="G261" s="113"/>
      <c r="H261" s="112"/>
      <c r="I261" s="114"/>
      <c r="J261" s="111"/>
      <c r="K261" s="109">
        <f t="shared" si="23"/>
        <v>41.9</v>
      </c>
      <c r="L261" s="114"/>
      <c r="M261" s="111">
        <f t="shared" si="24"/>
        <v>14.664999999999997</v>
      </c>
    </row>
    <row r="262" spans="1:13" ht="17.5" customHeight="1" x14ac:dyDescent="0.35">
      <c r="A262" s="91" t="s">
        <v>75</v>
      </c>
      <c r="B262" s="112"/>
      <c r="C262" s="110">
        <f t="shared" si="22"/>
        <v>221.4</v>
      </c>
      <c r="D262" s="111">
        <f t="shared" si="22"/>
        <v>34.200000000000003</v>
      </c>
      <c r="E262" s="144">
        <f t="shared" si="22"/>
        <v>51.2</v>
      </c>
      <c r="F262" s="110">
        <f t="shared" si="22"/>
        <v>1035.4000000000001</v>
      </c>
      <c r="G262" s="113"/>
      <c r="H262" s="112"/>
      <c r="I262" s="114"/>
      <c r="J262" s="111"/>
      <c r="K262" s="109">
        <f t="shared" si="23"/>
        <v>48.4</v>
      </c>
      <c r="L262" s="114"/>
      <c r="M262" s="111">
        <f t="shared" si="24"/>
        <v>16.939999999999998</v>
      </c>
    </row>
    <row r="263" spans="1:13" ht="17.5" customHeight="1" x14ac:dyDescent="0.35">
      <c r="A263" s="91" t="s">
        <v>76</v>
      </c>
      <c r="B263" s="112"/>
      <c r="C263" s="110">
        <f t="shared" si="22"/>
        <v>216.6</v>
      </c>
      <c r="D263" s="111">
        <f t="shared" si="22"/>
        <v>40.4</v>
      </c>
      <c r="E263" s="144">
        <f t="shared" si="22"/>
        <v>48.1</v>
      </c>
      <c r="F263" s="110">
        <f t="shared" si="22"/>
        <v>1066</v>
      </c>
      <c r="G263" s="113"/>
      <c r="H263" s="112"/>
      <c r="I263" s="114"/>
      <c r="J263" s="111"/>
      <c r="K263" s="109">
        <f t="shared" si="23"/>
        <v>37</v>
      </c>
      <c r="L263" s="114"/>
      <c r="M263" s="111">
        <f t="shared" si="24"/>
        <v>12.95</v>
      </c>
    </row>
    <row r="264" spans="1:13" ht="17.5" customHeight="1" x14ac:dyDescent="0.35">
      <c r="A264" s="91" t="s">
        <v>77</v>
      </c>
      <c r="B264" s="112"/>
      <c r="C264" s="110">
        <f t="shared" si="22"/>
        <v>196.4</v>
      </c>
      <c r="D264" s="111">
        <f t="shared" si="22"/>
        <v>40.799999999999997</v>
      </c>
      <c r="E264" s="144">
        <f t="shared" si="22"/>
        <v>50.4</v>
      </c>
      <c r="F264" s="110">
        <f t="shared" si="22"/>
        <v>1058.3</v>
      </c>
      <c r="G264" s="113"/>
      <c r="H264" s="112"/>
      <c r="I264" s="114"/>
      <c r="J264" s="111"/>
      <c r="K264" s="109">
        <f t="shared" si="23"/>
        <v>46.5</v>
      </c>
      <c r="L264" s="114"/>
      <c r="M264" s="111">
        <f t="shared" si="24"/>
        <v>16.274999999999999</v>
      </c>
    </row>
    <row r="265" spans="1:13" ht="17.5" customHeight="1" x14ac:dyDescent="0.35">
      <c r="A265" s="91" t="s">
        <v>78</v>
      </c>
      <c r="B265" s="112"/>
      <c r="C265" s="110">
        <f t="shared" si="22"/>
        <v>200.8</v>
      </c>
      <c r="D265" s="111">
        <f t="shared" si="22"/>
        <v>47.9</v>
      </c>
      <c r="E265" s="144">
        <f t="shared" si="22"/>
        <v>54.1</v>
      </c>
      <c r="F265" s="110">
        <f t="shared" si="22"/>
        <v>1058.4000000000001</v>
      </c>
      <c r="G265" s="113"/>
      <c r="H265" s="112"/>
      <c r="I265" s="114"/>
      <c r="J265" s="111"/>
      <c r="K265" s="109">
        <f t="shared" si="23"/>
        <v>37.200000000000003</v>
      </c>
      <c r="L265" s="114"/>
      <c r="M265" s="111">
        <f t="shared" si="24"/>
        <v>13.02</v>
      </c>
    </row>
    <row r="266" spans="1:13" ht="17.5" customHeight="1" x14ac:dyDescent="0.35">
      <c r="A266" s="91" t="s">
        <v>79</v>
      </c>
      <c r="B266" s="112"/>
      <c r="C266" s="110">
        <f t="shared" si="22"/>
        <v>236.6</v>
      </c>
      <c r="D266" s="111">
        <f t="shared" si="22"/>
        <v>44.9</v>
      </c>
      <c r="E266" s="144">
        <f t="shared" si="22"/>
        <v>47.1</v>
      </c>
      <c r="F266" s="110">
        <f t="shared" si="22"/>
        <v>1111.3</v>
      </c>
      <c r="G266" s="113"/>
      <c r="H266" s="112"/>
      <c r="I266" s="114"/>
      <c r="J266" s="111"/>
      <c r="K266" s="109">
        <f t="shared" si="23"/>
        <v>40.200000000000003</v>
      </c>
      <c r="L266" s="114"/>
      <c r="M266" s="111">
        <f t="shared" si="24"/>
        <v>14.069999999999999</v>
      </c>
    </row>
    <row r="267" spans="1:13" ht="17.5" customHeight="1" x14ac:dyDescent="0.35">
      <c r="A267" s="91" t="s">
        <v>80</v>
      </c>
      <c r="B267" s="112"/>
      <c r="C267" s="110">
        <f t="shared" si="22"/>
        <v>202.2</v>
      </c>
      <c r="D267" s="111">
        <f t="shared" si="22"/>
        <v>43.4</v>
      </c>
      <c r="E267" s="144">
        <f t="shared" si="22"/>
        <v>61.8</v>
      </c>
      <c r="F267" s="110">
        <f t="shared" si="22"/>
        <v>1195.2</v>
      </c>
      <c r="G267" s="113"/>
      <c r="H267" s="112"/>
      <c r="I267" s="114"/>
      <c r="J267" s="111"/>
      <c r="K267" s="109">
        <f t="shared" si="23"/>
        <v>46.5</v>
      </c>
      <c r="L267" s="114"/>
      <c r="M267" s="111">
        <f t="shared" si="24"/>
        <v>16.274999999999999</v>
      </c>
    </row>
    <row r="268" spans="1:13" ht="17.5" customHeight="1" x14ac:dyDescent="0.35">
      <c r="A268" s="91" t="s">
        <v>81</v>
      </c>
      <c r="B268" s="112"/>
      <c r="C268" s="110">
        <f t="shared" si="22"/>
        <v>238.4</v>
      </c>
      <c r="D268" s="111">
        <f t="shared" si="22"/>
        <v>37.9</v>
      </c>
      <c r="E268" s="144">
        <f t="shared" si="22"/>
        <v>48.8</v>
      </c>
      <c r="F268" s="110">
        <f t="shared" si="22"/>
        <v>1013.9</v>
      </c>
      <c r="G268" s="113"/>
      <c r="H268" s="112"/>
      <c r="I268" s="114"/>
      <c r="J268" s="111"/>
      <c r="K268" s="109">
        <f t="shared" si="23"/>
        <v>49.4</v>
      </c>
      <c r="L268" s="114"/>
      <c r="M268" s="111">
        <f t="shared" si="24"/>
        <v>17.29</v>
      </c>
    </row>
    <row r="269" spans="1:13" ht="17.5" customHeight="1" x14ac:dyDescent="0.35">
      <c r="A269" s="91" t="s">
        <v>82</v>
      </c>
      <c r="B269" s="112"/>
      <c r="C269" s="110">
        <f t="shared" si="22"/>
        <v>214.6</v>
      </c>
      <c r="D269" s="111">
        <f t="shared" si="22"/>
        <v>35.700000000000003</v>
      </c>
      <c r="E269" s="144">
        <f t="shared" si="22"/>
        <v>46.2</v>
      </c>
      <c r="F269" s="110">
        <f t="shared" si="22"/>
        <v>990</v>
      </c>
      <c r="G269" s="113"/>
      <c r="H269" s="112"/>
      <c r="I269" s="114"/>
      <c r="J269" s="111"/>
      <c r="K269" s="109">
        <f t="shared" si="23"/>
        <v>40.299999999999997</v>
      </c>
      <c r="L269" s="114"/>
      <c r="M269" s="111">
        <f t="shared" si="24"/>
        <v>14.104999999999999</v>
      </c>
    </row>
    <row r="270" spans="1:13" ht="17.5" customHeight="1" thickBot="1" x14ac:dyDescent="0.4">
      <c r="A270" s="97" t="s">
        <v>83</v>
      </c>
      <c r="B270" s="115"/>
      <c r="C270" s="149">
        <f t="shared" si="22"/>
        <v>220.6</v>
      </c>
      <c r="D270" s="147">
        <f t="shared" si="22"/>
        <v>36.200000000000003</v>
      </c>
      <c r="E270" s="150">
        <f t="shared" si="22"/>
        <v>47.1</v>
      </c>
      <c r="F270" s="149">
        <f t="shared" si="22"/>
        <v>1031.4000000000001</v>
      </c>
      <c r="G270" s="116"/>
      <c r="H270" s="115"/>
      <c r="I270" s="117"/>
      <c r="J270" s="147"/>
      <c r="K270" s="152">
        <f t="shared" si="23"/>
        <v>49.9</v>
      </c>
      <c r="L270" s="117"/>
      <c r="M270" s="147">
        <f t="shared" si="24"/>
        <v>17.464999999999996</v>
      </c>
    </row>
    <row r="271" spans="1:13" ht="17.5" customHeight="1" thickBot="1" x14ac:dyDescent="0.4">
      <c r="A271" s="206" t="s">
        <v>119</v>
      </c>
      <c r="B271" s="118"/>
      <c r="C271" s="119">
        <f>SUM(C259:C270)</f>
        <v>2501.3999999999996</v>
      </c>
      <c r="D271" s="120">
        <f>SUM(D259:D270)</f>
        <v>475.19999999999987</v>
      </c>
      <c r="E271" s="154">
        <f>SUM(E259:E270)</f>
        <v>592.70000000000005</v>
      </c>
      <c r="F271" s="119">
        <f>SUM(F259:F270)</f>
        <v>12370</v>
      </c>
      <c r="G271" s="120"/>
      <c r="H271" s="118"/>
      <c r="I271" s="119"/>
      <c r="J271" s="120"/>
      <c r="K271" s="119">
        <f>SUM(K259:K270)</f>
        <v>506.29999999999995</v>
      </c>
      <c r="L271" s="119"/>
      <c r="M271" s="120">
        <f>SUM(M259:M270)</f>
        <v>177.20499999999996</v>
      </c>
    </row>
    <row r="272" spans="1:13" ht="17.5" customHeight="1" x14ac:dyDescent="0.35">
      <c r="A272" s="86" t="s">
        <v>84</v>
      </c>
      <c r="B272" s="109"/>
      <c r="C272" s="110">
        <f t="shared" ref="C272:F283" si="25">C230/5</f>
        <v>213.8</v>
      </c>
      <c r="D272" s="111">
        <f t="shared" si="25"/>
        <v>33.799999999999997</v>
      </c>
      <c r="E272" s="144">
        <f t="shared" si="25"/>
        <v>44.4</v>
      </c>
      <c r="F272" s="110">
        <f t="shared" si="25"/>
        <v>711.8</v>
      </c>
      <c r="G272" s="111"/>
      <c r="H272" s="109"/>
      <c r="I272" s="110"/>
      <c r="J272" s="111"/>
      <c r="K272" s="109">
        <f t="shared" ref="K272:K283" si="26">K230/5</f>
        <v>60.4</v>
      </c>
      <c r="L272" s="110"/>
      <c r="M272" s="111">
        <f t="shared" ref="M272:M283" si="27">M230/5</f>
        <v>21.139999999999997</v>
      </c>
    </row>
    <row r="273" spans="1:13" ht="17.5" customHeight="1" x14ac:dyDescent="0.35">
      <c r="A273" s="91" t="s">
        <v>85</v>
      </c>
      <c r="B273" s="112"/>
      <c r="C273" s="110">
        <f t="shared" si="25"/>
        <v>221.4</v>
      </c>
      <c r="D273" s="111">
        <f t="shared" si="25"/>
        <v>37</v>
      </c>
      <c r="E273" s="144">
        <f t="shared" si="25"/>
        <v>47.5</v>
      </c>
      <c r="F273" s="110">
        <f t="shared" si="25"/>
        <v>818.8</v>
      </c>
      <c r="G273" s="113"/>
      <c r="H273" s="112"/>
      <c r="I273" s="114"/>
      <c r="J273" s="111"/>
      <c r="K273" s="109">
        <f t="shared" si="26"/>
        <v>57.5</v>
      </c>
      <c r="L273" s="114"/>
      <c r="M273" s="111">
        <f t="shared" si="27"/>
        <v>20.124999999999996</v>
      </c>
    </row>
    <row r="274" spans="1:13" ht="17.5" customHeight="1" x14ac:dyDescent="0.35">
      <c r="A274" s="91" t="s">
        <v>86</v>
      </c>
      <c r="B274" s="112"/>
      <c r="C274" s="110">
        <f t="shared" si="25"/>
        <v>256.39999999999998</v>
      </c>
      <c r="D274" s="111">
        <f t="shared" si="25"/>
        <v>30.8</v>
      </c>
      <c r="E274" s="144">
        <f t="shared" si="25"/>
        <v>57.6</v>
      </c>
      <c r="F274" s="110">
        <f t="shared" si="25"/>
        <v>823.2</v>
      </c>
      <c r="G274" s="113"/>
      <c r="H274" s="112"/>
      <c r="I274" s="114"/>
      <c r="J274" s="111"/>
      <c r="K274" s="109">
        <f t="shared" si="26"/>
        <v>68.099999999999994</v>
      </c>
      <c r="L274" s="114"/>
      <c r="M274" s="111">
        <f t="shared" si="27"/>
        <v>23.835000000000001</v>
      </c>
    </row>
    <row r="275" spans="1:13" ht="17.5" customHeight="1" x14ac:dyDescent="0.35">
      <c r="A275" s="91" t="s">
        <v>87</v>
      </c>
      <c r="B275" s="112"/>
      <c r="C275" s="110">
        <f t="shared" si="25"/>
        <v>228.6</v>
      </c>
      <c r="D275" s="111">
        <f t="shared" si="25"/>
        <v>34.799999999999997</v>
      </c>
      <c r="E275" s="144">
        <f t="shared" si="25"/>
        <v>45.7</v>
      </c>
      <c r="F275" s="110">
        <f t="shared" si="25"/>
        <v>836.6</v>
      </c>
      <c r="G275" s="113"/>
      <c r="H275" s="112"/>
      <c r="I275" s="114"/>
      <c r="J275" s="111"/>
      <c r="K275" s="109">
        <f t="shared" si="26"/>
        <v>69.5</v>
      </c>
      <c r="L275" s="114"/>
      <c r="M275" s="111">
        <f t="shared" si="27"/>
        <v>24.324999999999999</v>
      </c>
    </row>
    <row r="276" spans="1:13" ht="17.5" customHeight="1" x14ac:dyDescent="0.35">
      <c r="A276" s="91" t="s">
        <v>88</v>
      </c>
      <c r="B276" s="112"/>
      <c r="C276" s="110">
        <f t="shared" si="25"/>
        <v>216</v>
      </c>
      <c r="D276" s="111">
        <f t="shared" si="25"/>
        <v>33.4</v>
      </c>
      <c r="E276" s="144">
        <f t="shared" si="25"/>
        <v>49.3</v>
      </c>
      <c r="F276" s="110">
        <f t="shared" si="25"/>
        <v>848.2</v>
      </c>
      <c r="G276" s="113"/>
      <c r="H276" s="112"/>
      <c r="I276" s="114"/>
      <c r="J276" s="111"/>
      <c r="K276" s="109">
        <f t="shared" si="26"/>
        <v>66.099999999999994</v>
      </c>
      <c r="L276" s="114"/>
      <c r="M276" s="111">
        <f t="shared" si="27"/>
        <v>23.134999999999998</v>
      </c>
    </row>
    <row r="277" spans="1:13" ht="17.5" customHeight="1" x14ac:dyDescent="0.35">
      <c r="A277" s="91" t="s">
        <v>89</v>
      </c>
      <c r="B277" s="112"/>
      <c r="C277" s="110">
        <f t="shared" si="25"/>
        <v>209.6</v>
      </c>
      <c r="D277" s="111">
        <f t="shared" si="25"/>
        <v>34.1</v>
      </c>
      <c r="E277" s="144">
        <f t="shared" si="25"/>
        <v>47.5</v>
      </c>
      <c r="F277" s="110">
        <f t="shared" si="25"/>
        <v>815.8</v>
      </c>
      <c r="G277" s="113"/>
      <c r="H277" s="112"/>
      <c r="I277" s="114"/>
      <c r="J277" s="111"/>
      <c r="K277" s="109">
        <f t="shared" si="26"/>
        <v>47.3</v>
      </c>
      <c r="L277" s="114"/>
      <c r="M277" s="111">
        <f t="shared" si="27"/>
        <v>16.555</v>
      </c>
    </row>
    <row r="278" spans="1:13" ht="17.5" customHeight="1" x14ac:dyDescent="0.35">
      <c r="A278" s="96" t="s">
        <v>90</v>
      </c>
      <c r="B278" s="112"/>
      <c r="C278" s="110">
        <f t="shared" si="25"/>
        <v>230.4</v>
      </c>
      <c r="D278" s="111">
        <f t="shared" si="25"/>
        <v>31.9</v>
      </c>
      <c r="E278" s="144">
        <f t="shared" si="25"/>
        <v>60.7</v>
      </c>
      <c r="F278" s="110">
        <f t="shared" si="25"/>
        <v>744</v>
      </c>
      <c r="G278" s="113"/>
      <c r="H278" s="112"/>
      <c r="I278" s="114"/>
      <c r="J278" s="111"/>
      <c r="K278" s="109">
        <f t="shared" si="26"/>
        <v>49.6</v>
      </c>
      <c r="L278" s="114"/>
      <c r="M278" s="111">
        <f t="shared" si="27"/>
        <v>17.359999999999996</v>
      </c>
    </row>
    <row r="279" spans="1:13" ht="17.5" customHeight="1" x14ac:dyDescent="0.35">
      <c r="A279" s="96" t="s">
        <v>91</v>
      </c>
      <c r="B279" s="112"/>
      <c r="C279" s="110">
        <f t="shared" si="25"/>
        <v>241.2</v>
      </c>
      <c r="D279" s="111">
        <f t="shared" si="25"/>
        <v>35.5</v>
      </c>
      <c r="E279" s="144">
        <f t="shared" si="25"/>
        <v>48.4</v>
      </c>
      <c r="F279" s="110">
        <f t="shared" si="25"/>
        <v>812.2</v>
      </c>
      <c r="G279" s="113"/>
      <c r="H279" s="112"/>
      <c r="I279" s="114"/>
      <c r="J279" s="111"/>
      <c r="K279" s="109">
        <f t="shared" si="26"/>
        <v>48.3</v>
      </c>
      <c r="L279" s="114"/>
      <c r="M279" s="111">
        <f t="shared" si="27"/>
        <v>16.904999999999998</v>
      </c>
    </row>
    <row r="280" spans="1:13" ht="17.5" customHeight="1" x14ac:dyDescent="0.35">
      <c r="A280" s="91" t="s">
        <v>92</v>
      </c>
      <c r="B280" s="112"/>
      <c r="C280" s="110">
        <f t="shared" si="25"/>
        <v>231.3</v>
      </c>
      <c r="D280" s="111">
        <f t="shared" si="25"/>
        <v>30.9</v>
      </c>
      <c r="E280" s="144">
        <f t="shared" si="25"/>
        <v>55.9</v>
      </c>
      <c r="F280" s="110">
        <f t="shared" si="25"/>
        <v>757.4</v>
      </c>
      <c r="G280" s="113"/>
      <c r="H280" s="112"/>
      <c r="I280" s="114"/>
      <c r="J280" s="111"/>
      <c r="K280" s="109">
        <f t="shared" si="26"/>
        <v>47.7</v>
      </c>
      <c r="L280" s="114"/>
      <c r="M280" s="111">
        <f t="shared" si="27"/>
        <v>16.694999999999997</v>
      </c>
    </row>
    <row r="281" spans="1:13" ht="17.5" customHeight="1" x14ac:dyDescent="0.35">
      <c r="A281" s="91" t="s">
        <v>93</v>
      </c>
      <c r="B281" s="112"/>
      <c r="C281" s="110">
        <f t="shared" si="25"/>
        <v>255.4</v>
      </c>
      <c r="D281" s="111">
        <f t="shared" si="25"/>
        <v>32.9</v>
      </c>
      <c r="E281" s="144">
        <f t="shared" si="25"/>
        <v>59.4</v>
      </c>
      <c r="F281" s="110">
        <f t="shared" si="25"/>
        <v>731.1</v>
      </c>
      <c r="G281" s="113"/>
      <c r="H281" s="112"/>
      <c r="I281" s="114"/>
      <c r="J281" s="111"/>
      <c r="K281" s="109">
        <f t="shared" si="26"/>
        <v>58.6</v>
      </c>
      <c r="L281" s="114"/>
      <c r="M281" s="111">
        <f t="shared" si="27"/>
        <v>20.509999999999998</v>
      </c>
    </row>
    <row r="282" spans="1:13" ht="17.5" customHeight="1" x14ac:dyDescent="0.35">
      <c r="A282" s="91" t="s">
        <v>94</v>
      </c>
      <c r="B282" s="112"/>
      <c r="C282" s="110">
        <f t="shared" si="25"/>
        <v>242</v>
      </c>
      <c r="D282" s="111">
        <f t="shared" si="25"/>
        <v>29.7</v>
      </c>
      <c r="E282" s="144">
        <f t="shared" si="25"/>
        <v>66.400000000000006</v>
      </c>
      <c r="F282" s="110">
        <f t="shared" si="25"/>
        <v>763</v>
      </c>
      <c r="G282" s="113"/>
      <c r="H282" s="112"/>
      <c r="I282" s="114"/>
      <c r="J282" s="111"/>
      <c r="K282" s="109">
        <f t="shared" si="26"/>
        <v>56.2</v>
      </c>
      <c r="L282" s="114"/>
      <c r="M282" s="111">
        <f t="shared" si="27"/>
        <v>19.669999999999998</v>
      </c>
    </row>
    <row r="283" spans="1:13" ht="17.5" customHeight="1" thickBot="1" x14ac:dyDescent="0.4">
      <c r="A283" s="97" t="s">
        <v>95</v>
      </c>
      <c r="B283" s="115"/>
      <c r="C283" s="149">
        <f t="shared" si="25"/>
        <v>247.6</v>
      </c>
      <c r="D283" s="147">
        <f t="shared" si="25"/>
        <v>33.4</v>
      </c>
      <c r="E283" s="150">
        <f t="shared" si="25"/>
        <v>58.5</v>
      </c>
      <c r="F283" s="149">
        <f t="shared" si="25"/>
        <v>736.4</v>
      </c>
      <c r="G283" s="116"/>
      <c r="H283" s="115"/>
      <c r="I283" s="117"/>
      <c r="J283" s="147"/>
      <c r="K283" s="152">
        <f t="shared" si="26"/>
        <v>53.1</v>
      </c>
      <c r="L283" s="117"/>
      <c r="M283" s="147">
        <f t="shared" si="27"/>
        <v>18.585000000000001</v>
      </c>
    </row>
    <row r="284" spans="1:13" ht="17.5" customHeight="1" thickBot="1" x14ac:dyDescent="0.4">
      <c r="A284" s="206" t="s">
        <v>120</v>
      </c>
      <c r="B284" s="118"/>
      <c r="C284" s="119">
        <f>SUM(C272:C283)</f>
        <v>2793.7000000000003</v>
      </c>
      <c r="D284" s="120">
        <f>SUM(D272:D283)</f>
        <v>398.19999999999987</v>
      </c>
      <c r="E284" s="154">
        <f>SUM(E272:E283)</f>
        <v>641.29999999999995</v>
      </c>
      <c r="F284" s="119">
        <f>SUM(F272:F283)</f>
        <v>9398.5</v>
      </c>
      <c r="G284" s="120"/>
      <c r="H284" s="118"/>
      <c r="I284" s="119"/>
      <c r="J284" s="120"/>
      <c r="K284" s="119">
        <f>SUM(K272:K283)</f>
        <v>682.4000000000002</v>
      </c>
      <c r="L284" s="119"/>
      <c r="M284" s="120">
        <f>SUM(M272:M283)</f>
        <v>238.83999999999997</v>
      </c>
    </row>
    <row r="285" spans="1:13" ht="17.5" customHeight="1" x14ac:dyDescent="0.35">
      <c r="A285" s="86" t="s">
        <v>96</v>
      </c>
      <c r="B285" s="109"/>
      <c r="C285" s="110">
        <f t="shared" ref="C285:F296" si="28">C242/5</f>
        <v>310.60000000000002</v>
      </c>
      <c r="D285" s="111">
        <f t="shared" si="28"/>
        <v>27.6</v>
      </c>
      <c r="E285" s="144">
        <f t="shared" si="28"/>
        <v>52.1</v>
      </c>
      <c r="F285" s="110">
        <f t="shared" si="28"/>
        <v>705</v>
      </c>
      <c r="G285" s="111"/>
      <c r="H285" s="109"/>
      <c r="I285" s="110"/>
      <c r="J285" s="111"/>
      <c r="K285" s="109">
        <f t="shared" ref="K285:K296" si="29">K242/5</f>
        <v>44.8</v>
      </c>
      <c r="L285" s="110"/>
      <c r="M285" s="111">
        <f t="shared" ref="M285:M296" si="30">M242/5</f>
        <v>15.680000000000001</v>
      </c>
    </row>
    <row r="286" spans="1:13" ht="17.5" customHeight="1" x14ac:dyDescent="0.35">
      <c r="A286" s="91" t="s">
        <v>97</v>
      </c>
      <c r="B286" s="112"/>
      <c r="C286" s="110">
        <f t="shared" si="28"/>
        <v>310.8</v>
      </c>
      <c r="D286" s="111">
        <f t="shared" si="28"/>
        <v>32.200000000000003</v>
      </c>
      <c r="E286" s="144">
        <f t="shared" si="28"/>
        <v>57.5</v>
      </c>
      <c r="F286" s="110">
        <f t="shared" si="28"/>
        <v>733</v>
      </c>
      <c r="G286" s="113"/>
      <c r="H286" s="112"/>
      <c r="I286" s="114"/>
      <c r="J286" s="111"/>
      <c r="K286" s="109">
        <f t="shared" si="29"/>
        <v>37.4</v>
      </c>
      <c r="L286" s="114"/>
      <c r="M286" s="111">
        <f t="shared" si="30"/>
        <v>13.089999999999998</v>
      </c>
    </row>
    <row r="287" spans="1:13" ht="17.5" customHeight="1" x14ac:dyDescent="0.35">
      <c r="A287" s="91" t="s">
        <v>98</v>
      </c>
      <c r="B287" s="112"/>
      <c r="C287" s="110">
        <f t="shared" si="28"/>
        <v>334.8</v>
      </c>
      <c r="D287" s="111">
        <f t="shared" si="28"/>
        <v>32.6</v>
      </c>
      <c r="E287" s="144">
        <f t="shared" si="28"/>
        <v>61</v>
      </c>
      <c r="F287" s="110">
        <f t="shared" si="28"/>
        <v>730.2</v>
      </c>
      <c r="G287" s="113"/>
      <c r="H287" s="112"/>
      <c r="I287" s="114"/>
      <c r="J287" s="111"/>
      <c r="K287" s="109">
        <f t="shared" si="29"/>
        <v>39.299999999999997</v>
      </c>
      <c r="L287" s="114"/>
      <c r="M287" s="111">
        <f t="shared" si="30"/>
        <v>13.754999999999999</v>
      </c>
    </row>
    <row r="288" spans="1:13" ht="17.5" customHeight="1" x14ac:dyDescent="0.35">
      <c r="A288" s="91" t="s">
        <v>99</v>
      </c>
      <c r="B288" s="112"/>
      <c r="C288" s="110">
        <f t="shared" si="28"/>
        <v>349.6</v>
      </c>
      <c r="D288" s="111">
        <f t="shared" si="28"/>
        <v>34.1</v>
      </c>
      <c r="E288" s="144">
        <f t="shared" si="28"/>
        <v>51.2</v>
      </c>
      <c r="F288" s="110">
        <f t="shared" si="28"/>
        <v>764.4</v>
      </c>
      <c r="G288" s="113"/>
      <c r="H288" s="112"/>
      <c r="I288" s="114"/>
      <c r="J288" s="111"/>
      <c r="K288" s="109">
        <f t="shared" si="29"/>
        <v>27.6</v>
      </c>
      <c r="L288" s="114"/>
      <c r="M288" s="111">
        <f t="shared" si="30"/>
        <v>9.66</v>
      </c>
    </row>
    <row r="289" spans="1:13" ht="17.5" customHeight="1" x14ac:dyDescent="0.35">
      <c r="A289" s="91" t="s">
        <v>100</v>
      </c>
      <c r="B289" s="112"/>
      <c r="C289" s="110">
        <f t="shared" si="28"/>
        <v>354.15</v>
      </c>
      <c r="D289" s="111">
        <f t="shared" si="28"/>
        <v>30.9</v>
      </c>
      <c r="E289" s="144">
        <f t="shared" si="28"/>
        <v>47.6</v>
      </c>
      <c r="F289" s="110">
        <f t="shared" si="28"/>
        <v>725.7</v>
      </c>
      <c r="G289" s="113"/>
      <c r="H289" s="112"/>
      <c r="I289" s="114"/>
      <c r="J289" s="111"/>
      <c r="K289" s="109">
        <f t="shared" si="29"/>
        <v>35.1</v>
      </c>
      <c r="L289" s="114"/>
      <c r="M289" s="111">
        <f t="shared" si="30"/>
        <v>12.285</v>
      </c>
    </row>
    <row r="290" spans="1:13" ht="17.5" customHeight="1" x14ac:dyDescent="0.35">
      <c r="A290" s="91" t="s">
        <v>101</v>
      </c>
      <c r="B290" s="112"/>
      <c r="C290" s="110">
        <f t="shared" si="28"/>
        <v>318.89999999999998</v>
      </c>
      <c r="D290" s="111">
        <f t="shared" si="28"/>
        <v>30</v>
      </c>
      <c r="E290" s="144">
        <f t="shared" si="28"/>
        <v>48.8</v>
      </c>
      <c r="F290" s="110">
        <f t="shared" si="28"/>
        <v>732.8</v>
      </c>
      <c r="G290" s="113"/>
      <c r="H290" s="112"/>
      <c r="I290" s="114"/>
      <c r="J290" s="111"/>
      <c r="K290" s="109">
        <f t="shared" si="29"/>
        <v>34.200000000000003</v>
      </c>
      <c r="L290" s="114"/>
      <c r="M290" s="111">
        <f t="shared" si="30"/>
        <v>11.969999999999999</v>
      </c>
    </row>
    <row r="291" spans="1:13" ht="17.5" customHeight="1" x14ac:dyDescent="0.35">
      <c r="A291" s="91" t="s">
        <v>102</v>
      </c>
      <c r="B291" s="112"/>
      <c r="C291" s="110">
        <f t="shared" si="28"/>
        <v>340.25</v>
      </c>
      <c r="D291" s="111">
        <f t="shared" si="28"/>
        <v>27.6</v>
      </c>
      <c r="E291" s="144">
        <f t="shared" si="28"/>
        <v>47.7</v>
      </c>
      <c r="F291" s="110">
        <f t="shared" si="28"/>
        <v>733.5</v>
      </c>
      <c r="G291" s="113"/>
      <c r="H291" s="112"/>
      <c r="I291" s="114"/>
      <c r="J291" s="111"/>
      <c r="K291" s="109">
        <f t="shared" si="29"/>
        <v>33.200000000000003</v>
      </c>
      <c r="L291" s="114"/>
      <c r="M291" s="111">
        <f t="shared" si="30"/>
        <v>11.62</v>
      </c>
    </row>
    <row r="292" spans="1:13" ht="17.5" customHeight="1" x14ac:dyDescent="0.35">
      <c r="A292" s="91" t="s">
        <v>103</v>
      </c>
      <c r="B292" s="112"/>
      <c r="C292" s="110">
        <f t="shared" si="28"/>
        <v>335</v>
      </c>
      <c r="D292" s="111">
        <f t="shared" si="28"/>
        <v>26.6</v>
      </c>
      <c r="E292" s="144">
        <f t="shared" si="28"/>
        <v>44.4</v>
      </c>
      <c r="F292" s="110">
        <f t="shared" si="28"/>
        <v>709</v>
      </c>
      <c r="G292" s="113"/>
      <c r="H292" s="112"/>
      <c r="I292" s="114"/>
      <c r="J292" s="111"/>
      <c r="K292" s="109">
        <f t="shared" si="29"/>
        <v>31.9</v>
      </c>
      <c r="L292" s="114"/>
      <c r="M292" s="111">
        <f t="shared" si="30"/>
        <v>11.165000000000001</v>
      </c>
    </row>
    <row r="293" spans="1:13" ht="17.5" customHeight="1" x14ac:dyDescent="0.35">
      <c r="A293" s="91" t="s">
        <v>104</v>
      </c>
      <c r="B293" s="112"/>
      <c r="C293" s="110">
        <f t="shared" si="28"/>
        <v>322.60000000000002</v>
      </c>
      <c r="D293" s="111">
        <f t="shared" si="28"/>
        <v>27.1</v>
      </c>
      <c r="E293" s="144">
        <f t="shared" si="28"/>
        <v>32</v>
      </c>
      <c r="F293" s="110">
        <f t="shared" si="28"/>
        <v>693</v>
      </c>
      <c r="G293" s="113"/>
      <c r="H293" s="112"/>
      <c r="I293" s="114"/>
      <c r="J293" s="111"/>
      <c r="K293" s="109">
        <f t="shared" si="29"/>
        <v>29</v>
      </c>
      <c r="L293" s="114"/>
      <c r="M293" s="111">
        <f t="shared" si="30"/>
        <v>10.149999999999999</v>
      </c>
    </row>
    <row r="294" spans="1:13" ht="17.5" customHeight="1" x14ac:dyDescent="0.35">
      <c r="A294" s="91" t="s">
        <v>105</v>
      </c>
      <c r="B294" s="112"/>
      <c r="C294" s="110">
        <f t="shared" si="28"/>
        <v>325.60000000000002</v>
      </c>
      <c r="D294" s="111">
        <f t="shared" si="28"/>
        <v>21</v>
      </c>
      <c r="E294" s="144">
        <f t="shared" si="28"/>
        <v>28.4</v>
      </c>
      <c r="F294" s="110">
        <f t="shared" si="28"/>
        <v>687</v>
      </c>
      <c r="G294" s="113"/>
      <c r="H294" s="112"/>
      <c r="I294" s="114"/>
      <c r="J294" s="111"/>
      <c r="K294" s="109">
        <f t="shared" si="29"/>
        <v>23.8</v>
      </c>
      <c r="L294" s="114"/>
      <c r="M294" s="111">
        <f t="shared" si="30"/>
        <v>8.3299999999999983</v>
      </c>
    </row>
    <row r="295" spans="1:13" ht="17.5" customHeight="1" x14ac:dyDescent="0.35">
      <c r="A295" s="91" t="s">
        <v>106</v>
      </c>
      <c r="B295" s="112"/>
      <c r="C295" s="110">
        <f t="shared" si="28"/>
        <v>317.3</v>
      </c>
      <c r="D295" s="111">
        <f t="shared" si="28"/>
        <v>24.2</v>
      </c>
      <c r="E295" s="144">
        <f t="shared" si="28"/>
        <v>25.7</v>
      </c>
      <c r="F295" s="110">
        <f t="shared" si="28"/>
        <v>684</v>
      </c>
      <c r="G295" s="113"/>
      <c r="H295" s="112"/>
      <c r="I295" s="114"/>
      <c r="J295" s="111"/>
      <c r="K295" s="109">
        <f t="shared" si="29"/>
        <v>21.3</v>
      </c>
      <c r="L295" s="114"/>
      <c r="M295" s="111">
        <f t="shared" si="30"/>
        <v>7.4549999999999983</v>
      </c>
    </row>
    <row r="296" spans="1:13" ht="17.5" customHeight="1" thickBot="1" x14ac:dyDescent="0.4">
      <c r="A296" s="97" t="s">
        <v>107</v>
      </c>
      <c r="B296" s="115"/>
      <c r="C296" s="117">
        <f t="shared" si="28"/>
        <v>346</v>
      </c>
      <c r="D296" s="116">
        <f t="shared" si="28"/>
        <v>22.1</v>
      </c>
      <c r="E296" s="207">
        <f t="shared" si="28"/>
        <v>15.9</v>
      </c>
      <c r="F296" s="117">
        <f t="shared" si="28"/>
        <v>648.70000000000005</v>
      </c>
      <c r="G296" s="116"/>
      <c r="H296" s="115"/>
      <c r="I296" s="117"/>
      <c r="J296" s="116"/>
      <c r="K296" s="115">
        <f t="shared" si="29"/>
        <v>21.8</v>
      </c>
      <c r="L296" s="117"/>
      <c r="M296" s="116">
        <f t="shared" si="30"/>
        <v>7.63</v>
      </c>
    </row>
    <row r="297" spans="1:13" ht="17.5" customHeight="1" thickBot="1" x14ac:dyDescent="0.4">
      <c r="A297" s="206" t="s">
        <v>121</v>
      </c>
      <c r="B297" s="208"/>
      <c r="C297" s="119">
        <f>SUM(C285:C296)</f>
        <v>3965.6000000000004</v>
      </c>
      <c r="D297" s="120">
        <f>SUM(D285:D296)</f>
        <v>336</v>
      </c>
      <c r="E297" s="154">
        <f>SUM(E285:E296)</f>
        <v>512.29999999999995</v>
      </c>
      <c r="F297" s="119">
        <f>SUM(F285:F296)</f>
        <v>8546.3000000000011</v>
      </c>
      <c r="G297" s="120"/>
      <c r="H297" s="118"/>
      <c r="I297" s="119"/>
      <c r="J297" s="120"/>
      <c r="K297" s="119">
        <f>SUM(K285:K296)</f>
        <v>379.4</v>
      </c>
      <c r="L297" s="119"/>
      <c r="M297" s="120">
        <f>SUM(M285:M296)</f>
        <v>132.79</v>
      </c>
    </row>
    <row r="298" spans="1:13" ht="17.5" customHeight="1" thickBot="1" x14ac:dyDescent="0.4">
      <c r="A298" s="206" t="s">
        <v>111</v>
      </c>
      <c r="B298" s="208"/>
      <c r="C298" s="119">
        <f>C271+C284+C297</f>
        <v>9260.7000000000007</v>
      </c>
      <c r="D298" s="119">
        <f t="shared" ref="D298:F298" si="31">D271+D284+D297</f>
        <v>1209.3999999999996</v>
      </c>
      <c r="E298" s="119">
        <f t="shared" si="31"/>
        <v>1746.3</v>
      </c>
      <c r="F298" s="119">
        <f t="shared" si="31"/>
        <v>30314.800000000003</v>
      </c>
      <c r="G298" s="120"/>
      <c r="H298" s="118"/>
      <c r="I298" s="119"/>
      <c r="J298" s="120"/>
      <c r="K298" s="119">
        <v>1567</v>
      </c>
      <c r="L298" s="119"/>
      <c r="M298" s="119">
        <f t="shared" ref="M298" si="32">M271+M284+M297</f>
        <v>548.83499999999992</v>
      </c>
    </row>
    <row r="299" spans="1:13" x14ac:dyDescent="0.35">
      <c r="A299" s="167"/>
      <c r="B299" s="168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68"/>
    </row>
    <row r="300" spans="1:13" ht="15.5" x14ac:dyDescent="0.35">
      <c r="A300" s="169"/>
      <c r="B300" s="170"/>
      <c r="C300" s="170"/>
      <c r="D300" s="170"/>
      <c r="E300" s="170"/>
      <c r="F300" s="170"/>
      <c r="G300" s="170"/>
      <c r="H300" s="170"/>
      <c r="I300" s="170"/>
      <c r="J300" s="170"/>
      <c r="K300" s="170"/>
      <c r="L300" s="170"/>
      <c r="M300" s="170"/>
    </row>
    <row r="301" spans="1:13" ht="15" customHeight="1" x14ac:dyDescent="0.35">
      <c r="A301" s="169" t="s">
        <v>61</v>
      </c>
      <c r="B301" s="170">
        <v>9261</v>
      </c>
      <c r="C301" s="170"/>
      <c r="D301" s="170"/>
      <c r="E301" s="170"/>
      <c r="F301" s="170"/>
      <c r="G301" s="170"/>
      <c r="H301" s="170"/>
      <c r="I301" s="170"/>
      <c r="J301" s="170"/>
      <c r="K301" s="170"/>
      <c r="L301" s="170"/>
      <c r="M301" s="170"/>
    </row>
    <row r="302" spans="1:13" ht="15.5" x14ac:dyDescent="0.35">
      <c r="A302" s="171" t="s">
        <v>112</v>
      </c>
      <c r="B302" s="170">
        <v>1209</v>
      </c>
      <c r="C302" s="170"/>
      <c r="D302" s="170"/>
      <c r="E302" s="170"/>
      <c r="F302" s="170"/>
      <c r="G302" s="170"/>
      <c r="H302" s="170"/>
      <c r="I302" s="170"/>
      <c r="J302" s="170"/>
      <c r="K302" s="170"/>
      <c r="L302" s="170"/>
      <c r="M302" s="170"/>
    </row>
    <row r="303" spans="1:13" ht="15.5" x14ac:dyDescent="0.35">
      <c r="A303" s="171" t="s">
        <v>113</v>
      </c>
      <c r="B303" s="170">
        <v>1746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</row>
    <row r="304" spans="1:13" ht="15.5" x14ac:dyDescent="0.35">
      <c r="A304" s="171" t="s">
        <v>114</v>
      </c>
      <c r="B304" s="170">
        <v>30315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</row>
    <row r="305" spans="1:13" ht="15.5" x14ac:dyDescent="0.35">
      <c r="A305" s="171" t="s">
        <v>64</v>
      </c>
      <c r="B305" s="170">
        <v>1567</v>
      </c>
      <c r="C305" s="170"/>
      <c r="D305" s="170"/>
      <c r="E305" s="170"/>
      <c r="F305" s="170"/>
      <c r="G305" s="170"/>
      <c r="H305" s="170"/>
      <c r="I305" s="170"/>
      <c r="J305" s="170"/>
      <c r="K305" s="170"/>
      <c r="L305" s="170"/>
      <c r="M305" s="170"/>
    </row>
    <row r="306" spans="1:13" ht="15.5" x14ac:dyDescent="0.35">
      <c r="A306" s="171" t="s">
        <v>115</v>
      </c>
      <c r="B306" s="170">
        <v>549</v>
      </c>
      <c r="D306" s="170"/>
    </row>
  </sheetData>
  <mergeCells count="49">
    <mergeCell ref="A1:M1"/>
    <mergeCell ref="B2:M2"/>
    <mergeCell ref="A3:A4"/>
    <mergeCell ref="B3:D3"/>
    <mergeCell ref="E3:G3"/>
    <mergeCell ref="H3:J3"/>
    <mergeCell ref="K3:M3"/>
    <mergeCell ref="A44:M44"/>
    <mergeCell ref="B45:M45"/>
    <mergeCell ref="A46:A47"/>
    <mergeCell ref="B46:D46"/>
    <mergeCell ref="E46:G46"/>
    <mergeCell ref="H46:J46"/>
    <mergeCell ref="K46:M46"/>
    <mergeCell ref="A86:M86"/>
    <mergeCell ref="B87:M87"/>
    <mergeCell ref="A88:A89"/>
    <mergeCell ref="B88:D88"/>
    <mergeCell ref="E88:G88"/>
    <mergeCell ref="H88:J88"/>
    <mergeCell ref="K88:M88"/>
    <mergeCell ref="A129:M129"/>
    <mergeCell ref="B130:M130"/>
    <mergeCell ref="A131:A132"/>
    <mergeCell ref="B131:D131"/>
    <mergeCell ref="E131:G131"/>
    <mergeCell ref="H131:J131"/>
    <mergeCell ref="K131:M131"/>
    <mergeCell ref="A172:M172"/>
    <mergeCell ref="B173:M173"/>
    <mergeCell ref="A174:A175"/>
    <mergeCell ref="B174:D174"/>
    <mergeCell ref="E174:G174"/>
    <mergeCell ref="H174:J174"/>
    <mergeCell ref="K174:M174"/>
    <mergeCell ref="A214:M214"/>
    <mergeCell ref="A215:M215"/>
    <mergeCell ref="A216:A217"/>
    <mergeCell ref="B216:D216"/>
    <mergeCell ref="E216:G216"/>
    <mergeCell ref="H216:J216"/>
    <mergeCell ref="K216:M216"/>
    <mergeCell ref="A255:M255"/>
    <mergeCell ref="A256:M256"/>
    <mergeCell ref="A257:A258"/>
    <mergeCell ref="B257:D257"/>
    <mergeCell ref="E257:G257"/>
    <mergeCell ref="H257:J257"/>
    <mergeCell ref="K257:M257"/>
  </mergeCells>
  <pageMargins left="0.75" right="0.75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04"/>
  <sheetViews>
    <sheetView zoomScale="124" zoomScaleNormal="124" workbookViewId="0">
      <selection activeCell="E300" sqref="E300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5" ht="17.25" customHeight="1" x14ac:dyDescent="0.35">
      <c r="A1" s="575" t="s">
        <v>122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</row>
    <row r="2" spans="1:15" ht="15" thickBot="1" x14ac:dyDescent="0.4">
      <c r="A2" s="598" t="s">
        <v>1</v>
      </c>
      <c r="B2" s="598"/>
      <c r="C2" s="598"/>
      <c r="D2" s="598"/>
      <c r="E2" s="598"/>
      <c r="F2" s="598"/>
      <c r="G2" s="598"/>
      <c r="H2" s="598"/>
      <c r="I2" s="598"/>
      <c r="J2" s="598"/>
      <c r="K2" s="598"/>
      <c r="L2" s="598"/>
      <c r="M2" s="598"/>
    </row>
    <row r="3" spans="1:15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5" ht="15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5" ht="18" customHeight="1" x14ac:dyDescent="0.35">
      <c r="A5" s="86" t="s">
        <v>72</v>
      </c>
      <c r="B5" s="87"/>
      <c r="C5" s="88">
        <v>161</v>
      </c>
      <c r="D5" s="88">
        <v>140</v>
      </c>
      <c r="E5" s="87">
        <v>5</v>
      </c>
      <c r="F5" s="89">
        <v>530</v>
      </c>
      <c r="G5" s="89"/>
      <c r="H5" s="87"/>
      <c r="I5" s="88"/>
      <c r="J5" s="90"/>
      <c r="K5" s="87">
        <v>30</v>
      </c>
      <c r="L5" s="88"/>
      <c r="M5" s="89">
        <v>9</v>
      </c>
      <c r="O5" s="209"/>
    </row>
    <row r="6" spans="1:15" ht="18" customHeight="1" x14ac:dyDescent="0.35">
      <c r="A6" s="91" t="s">
        <v>73</v>
      </c>
      <c r="B6" s="92"/>
      <c r="C6" s="93">
        <v>130</v>
      </c>
      <c r="D6" s="93">
        <v>120</v>
      </c>
      <c r="E6" s="92">
        <v>9</v>
      </c>
      <c r="F6" s="94">
        <v>398</v>
      </c>
      <c r="G6" s="94"/>
      <c r="H6" s="92"/>
      <c r="I6" s="93"/>
      <c r="J6" s="95"/>
      <c r="K6" s="92">
        <v>38</v>
      </c>
      <c r="L6" s="93"/>
      <c r="M6" s="94">
        <v>12</v>
      </c>
      <c r="O6" s="209"/>
    </row>
    <row r="7" spans="1:15" ht="18" customHeight="1" x14ac:dyDescent="0.35">
      <c r="A7" s="91" t="s">
        <v>74</v>
      </c>
      <c r="B7" s="92"/>
      <c r="C7" s="93">
        <v>148</v>
      </c>
      <c r="D7" s="93">
        <v>50</v>
      </c>
      <c r="E7" s="92">
        <v>17</v>
      </c>
      <c r="F7" s="94">
        <v>600</v>
      </c>
      <c r="G7" s="94"/>
      <c r="H7" s="92"/>
      <c r="I7" s="93"/>
      <c r="J7" s="95"/>
      <c r="K7" s="92">
        <v>48</v>
      </c>
      <c r="L7" s="93"/>
      <c r="M7" s="94">
        <v>15</v>
      </c>
      <c r="O7" s="209"/>
    </row>
    <row r="8" spans="1:15" ht="18" customHeight="1" x14ac:dyDescent="0.35">
      <c r="A8" s="91" t="s">
        <v>75</v>
      </c>
      <c r="B8" s="92"/>
      <c r="C8" s="93">
        <v>170</v>
      </c>
      <c r="D8" s="93">
        <v>101</v>
      </c>
      <c r="E8" s="92">
        <v>23</v>
      </c>
      <c r="F8" s="94">
        <v>670</v>
      </c>
      <c r="G8" s="94"/>
      <c r="H8" s="92"/>
      <c r="I8" s="93"/>
      <c r="J8" s="95"/>
      <c r="K8" s="92">
        <v>80</v>
      </c>
      <c r="L8" s="93"/>
      <c r="M8" s="94">
        <v>15</v>
      </c>
      <c r="O8" s="209"/>
    </row>
    <row r="9" spans="1:15" ht="18" customHeight="1" x14ac:dyDescent="0.35">
      <c r="A9" s="91" t="s">
        <v>76</v>
      </c>
      <c r="B9" s="92"/>
      <c r="C9" s="93">
        <v>166</v>
      </c>
      <c r="D9" s="93">
        <v>74</v>
      </c>
      <c r="E9" s="92">
        <v>14</v>
      </c>
      <c r="F9" s="94">
        <v>610</v>
      </c>
      <c r="G9" s="94"/>
      <c r="H9" s="92"/>
      <c r="I9" s="93"/>
      <c r="J9" s="95"/>
      <c r="K9" s="92">
        <v>97</v>
      </c>
      <c r="L9" s="93"/>
      <c r="M9" s="94">
        <v>26</v>
      </c>
      <c r="O9" s="209"/>
    </row>
    <row r="10" spans="1:15" ht="18" customHeight="1" x14ac:dyDescent="0.35">
      <c r="A10" s="91" t="s">
        <v>77</v>
      </c>
      <c r="B10" s="92"/>
      <c r="C10" s="93">
        <v>100</v>
      </c>
      <c r="D10" s="93">
        <v>80</v>
      </c>
      <c r="E10" s="92">
        <v>11</v>
      </c>
      <c r="F10" s="94">
        <v>672</v>
      </c>
      <c r="G10" s="94"/>
      <c r="H10" s="92"/>
      <c r="I10" s="93"/>
      <c r="J10" s="95"/>
      <c r="K10" s="92">
        <v>103</v>
      </c>
      <c r="L10" s="93"/>
      <c r="M10" s="94">
        <v>15</v>
      </c>
      <c r="O10" s="209"/>
    </row>
    <row r="11" spans="1:15" ht="18" customHeight="1" x14ac:dyDescent="0.35">
      <c r="A11" s="91" t="s">
        <v>78</v>
      </c>
      <c r="B11" s="92"/>
      <c r="C11" s="93">
        <v>120</v>
      </c>
      <c r="D11" s="93">
        <v>72</v>
      </c>
      <c r="E11" s="92">
        <v>14</v>
      </c>
      <c r="F11" s="94">
        <v>450</v>
      </c>
      <c r="G11" s="94"/>
      <c r="H11" s="92"/>
      <c r="I11" s="93"/>
      <c r="J11" s="94"/>
      <c r="K11" s="92">
        <v>90</v>
      </c>
      <c r="L11" s="93"/>
      <c r="M11" s="94">
        <v>14</v>
      </c>
      <c r="O11" s="209"/>
    </row>
    <row r="12" spans="1:15" ht="18" customHeight="1" x14ac:dyDescent="0.35">
      <c r="A12" s="91" t="s">
        <v>79</v>
      </c>
      <c r="B12" s="92"/>
      <c r="C12" s="93">
        <v>140</v>
      </c>
      <c r="D12" s="93">
        <v>99</v>
      </c>
      <c r="E12" s="92">
        <v>12</v>
      </c>
      <c r="F12" s="94">
        <v>592</v>
      </c>
      <c r="G12" s="94"/>
      <c r="H12" s="92"/>
      <c r="I12" s="93"/>
      <c r="J12" s="94"/>
      <c r="K12" s="92">
        <v>74</v>
      </c>
      <c r="L12" s="93"/>
      <c r="M12" s="94">
        <v>17</v>
      </c>
      <c r="O12" s="209"/>
    </row>
    <row r="13" spans="1:15" ht="18" customHeight="1" x14ac:dyDescent="0.35">
      <c r="A13" s="91" t="s">
        <v>80</v>
      </c>
      <c r="B13" s="92"/>
      <c r="C13" s="93">
        <v>141</v>
      </c>
      <c r="D13" s="93">
        <v>50</v>
      </c>
      <c r="E13" s="92">
        <v>9</v>
      </c>
      <c r="F13" s="94">
        <v>450</v>
      </c>
      <c r="G13" s="94"/>
      <c r="H13" s="92"/>
      <c r="I13" s="93"/>
      <c r="J13" s="94"/>
      <c r="K13" s="92">
        <v>82</v>
      </c>
      <c r="L13" s="93"/>
      <c r="M13" s="94">
        <v>18</v>
      </c>
      <c r="O13" s="209"/>
    </row>
    <row r="14" spans="1:15" ht="18" customHeight="1" x14ac:dyDescent="0.35">
      <c r="A14" s="91" t="s">
        <v>81</v>
      </c>
      <c r="B14" s="92"/>
      <c r="C14" s="93">
        <v>110</v>
      </c>
      <c r="D14" s="93">
        <v>90</v>
      </c>
      <c r="E14" s="92">
        <v>12</v>
      </c>
      <c r="F14" s="94">
        <v>500</v>
      </c>
      <c r="G14" s="94"/>
      <c r="H14" s="92"/>
      <c r="I14" s="93"/>
      <c r="J14" s="94"/>
      <c r="K14" s="92">
        <v>97</v>
      </c>
      <c r="L14" s="93"/>
      <c r="M14" s="94">
        <v>17</v>
      </c>
      <c r="O14" s="209"/>
    </row>
    <row r="15" spans="1:15" ht="18" customHeight="1" x14ac:dyDescent="0.35">
      <c r="A15" s="91" t="s">
        <v>82</v>
      </c>
      <c r="B15" s="92"/>
      <c r="C15" s="93">
        <v>120</v>
      </c>
      <c r="D15" s="93">
        <v>40</v>
      </c>
      <c r="E15" s="92">
        <v>16</v>
      </c>
      <c r="F15" s="94">
        <v>303</v>
      </c>
      <c r="G15" s="94"/>
      <c r="H15" s="92"/>
      <c r="I15" s="93"/>
      <c r="J15" s="94"/>
      <c r="K15" s="92">
        <v>100</v>
      </c>
      <c r="L15" s="93"/>
      <c r="M15" s="94">
        <v>21</v>
      </c>
      <c r="O15" s="209"/>
    </row>
    <row r="16" spans="1:15" ht="18" customHeight="1" x14ac:dyDescent="0.35">
      <c r="A16" s="91" t="s">
        <v>83</v>
      </c>
      <c r="B16" s="92"/>
      <c r="C16" s="93">
        <v>80</v>
      </c>
      <c r="D16" s="93">
        <v>50</v>
      </c>
      <c r="E16" s="92">
        <v>19</v>
      </c>
      <c r="F16" s="94">
        <v>330</v>
      </c>
      <c r="G16" s="94"/>
      <c r="H16" s="92"/>
      <c r="I16" s="93"/>
      <c r="J16" s="94"/>
      <c r="K16" s="92">
        <v>92</v>
      </c>
      <c r="L16" s="93"/>
      <c r="M16" s="94">
        <v>16</v>
      </c>
      <c r="O16" s="209"/>
    </row>
    <row r="17" spans="1:15" ht="18" customHeight="1" x14ac:dyDescent="0.35">
      <c r="A17" s="91" t="s">
        <v>84</v>
      </c>
      <c r="B17" s="92"/>
      <c r="C17" s="93">
        <v>110</v>
      </c>
      <c r="D17" s="93">
        <v>92</v>
      </c>
      <c r="E17" s="92">
        <v>12</v>
      </c>
      <c r="F17" s="94">
        <v>530</v>
      </c>
      <c r="G17" s="94"/>
      <c r="H17" s="92"/>
      <c r="I17" s="93"/>
      <c r="J17" s="94"/>
      <c r="K17" s="92">
        <v>86</v>
      </c>
      <c r="L17" s="93"/>
      <c r="M17" s="94">
        <v>11</v>
      </c>
      <c r="O17" s="209"/>
    </row>
    <row r="18" spans="1:15" ht="18" customHeight="1" x14ac:dyDescent="0.35">
      <c r="A18" s="91" t="s">
        <v>85</v>
      </c>
      <c r="B18" s="92"/>
      <c r="C18" s="93">
        <v>90</v>
      </c>
      <c r="D18" s="93">
        <v>60</v>
      </c>
      <c r="E18" s="92">
        <v>9</v>
      </c>
      <c r="F18" s="94">
        <v>232</v>
      </c>
      <c r="G18" s="94"/>
      <c r="H18" s="92"/>
      <c r="I18" s="93"/>
      <c r="J18" s="94"/>
      <c r="K18" s="92">
        <v>83</v>
      </c>
      <c r="L18" s="93"/>
      <c r="M18" s="94">
        <v>10</v>
      </c>
      <c r="O18" s="209"/>
    </row>
    <row r="19" spans="1:15" ht="18" customHeight="1" x14ac:dyDescent="0.35">
      <c r="A19" s="91" t="s">
        <v>86</v>
      </c>
      <c r="B19" s="92"/>
      <c r="C19" s="93">
        <v>150</v>
      </c>
      <c r="D19" s="93">
        <v>70</v>
      </c>
      <c r="E19" s="92">
        <v>9</v>
      </c>
      <c r="F19" s="94">
        <v>350</v>
      </c>
      <c r="G19" s="94"/>
      <c r="H19" s="92"/>
      <c r="I19" s="93"/>
      <c r="J19" s="94"/>
      <c r="K19" s="92">
        <v>73</v>
      </c>
      <c r="L19" s="93"/>
      <c r="M19" s="94">
        <v>13</v>
      </c>
      <c r="O19" s="209"/>
    </row>
    <row r="20" spans="1:15" ht="18" customHeight="1" x14ac:dyDescent="0.35">
      <c r="A20" s="91" t="s">
        <v>87</v>
      </c>
      <c r="B20" s="92"/>
      <c r="C20" s="93">
        <v>111</v>
      </c>
      <c r="D20" s="93">
        <v>93</v>
      </c>
      <c r="E20" s="92">
        <v>11</v>
      </c>
      <c r="F20" s="94">
        <v>290</v>
      </c>
      <c r="G20" s="94"/>
      <c r="H20" s="92"/>
      <c r="I20" s="93"/>
      <c r="J20" s="94"/>
      <c r="K20" s="92">
        <v>75</v>
      </c>
      <c r="L20" s="93"/>
      <c r="M20" s="94">
        <v>9</v>
      </c>
      <c r="O20" s="209"/>
    </row>
    <row r="21" spans="1:15" ht="18" customHeight="1" x14ac:dyDescent="0.35">
      <c r="A21" s="91" t="s">
        <v>88</v>
      </c>
      <c r="B21" s="92"/>
      <c r="C21" s="93">
        <v>90</v>
      </c>
      <c r="D21" s="93">
        <v>60</v>
      </c>
      <c r="E21" s="92">
        <v>4</v>
      </c>
      <c r="F21" s="94">
        <v>452</v>
      </c>
      <c r="G21" s="94"/>
      <c r="H21" s="92"/>
      <c r="I21" s="93"/>
      <c r="J21" s="94"/>
      <c r="K21" s="92">
        <v>76</v>
      </c>
      <c r="L21" s="93"/>
      <c r="M21" s="94">
        <v>13</v>
      </c>
      <c r="O21" s="209"/>
    </row>
    <row r="22" spans="1:15" ht="18" customHeight="1" x14ac:dyDescent="0.35">
      <c r="A22" s="91" t="s">
        <v>89</v>
      </c>
      <c r="B22" s="92"/>
      <c r="C22" s="93">
        <v>105</v>
      </c>
      <c r="D22" s="93">
        <v>70</v>
      </c>
      <c r="E22" s="92">
        <v>9</v>
      </c>
      <c r="F22" s="94">
        <v>222</v>
      </c>
      <c r="G22" s="94"/>
      <c r="H22" s="92"/>
      <c r="I22" s="93"/>
      <c r="J22" s="94"/>
      <c r="K22" s="92">
        <v>73</v>
      </c>
      <c r="L22" s="93"/>
      <c r="M22" s="94">
        <v>13</v>
      </c>
      <c r="O22" s="209"/>
    </row>
    <row r="23" spans="1:15" ht="18" customHeight="1" x14ac:dyDescent="0.35">
      <c r="A23" s="96" t="s">
        <v>90</v>
      </c>
      <c r="B23" s="92"/>
      <c r="C23" s="93">
        <v>80</v>
      </c>
      <c r="D23" s="93">
        <v>60</v>
      </c>
      <c r="E23" s="92">
        <v>9</v>
      </c>
      <c r="F23" s="94">
        <v>310</v>
      </c>
      <c r="G23" s="94"/>
      <c r="H23" s="92"/>
      <c r="I23" s="93"/>
      <c r="J23" s="94"/>
      <c r="K23" s="92">
        <v>57</v>
      </c>
      <c r="L23" s="93"/>
      <c r="M23" s="94">
        <v>10</v>
      </c>
      <c r="O23" s="209"/>
    </row>
    <row r="24" spans="1:15" ht="18" customHeight="1" x14ac:dyDescent="0.35">
      <c r="A24" s="96" t="s">
        <v>91</v>
      </c>
      <c r="B24" s="92"/>
      <c r="C24" s="93">
        <v>122</v>
      </c>
      <c r="D24" s="93">
        <v>84</v>
      </c>
      <c r="E24" s="92">
        <v>12</v>
      </c>
      <c r="F24" s="94">
        <v>200</v>
      </c>
      <c r="G24" s="94"/>
      <c r="H24" s="92"/>
      <c r="I24" s="93"/>
      <c r="J24" s="94"/>
      <c r="K24" s="92">
        <v>50</v>
      </c>
      <c r="L24" s="93"/>
      <c r="M24" s="94">
        <v>15</v>
      </c>
      <c r="O24" s="209"/>
    </row>
    <row r="25" spans="1:15" ht="18" customHeight="1" x14ac:dyDescent="0.35">
      <c r="A25" s="91" t="s">
        <v>92</v>
      </c>
      <c r="B25" s="92"/>
      <c r="C25" s="93">
        <v>90</v>
      </c>
      <c r="D25" s="93">
        <v>42</v>
      </c>
      <c r="E25" s="92">
        <v>15</v>
      </c>
      <c r="F25" s="94">
        <v>130</v>
      </c>
      <c r="G25" s="94"/>
      <c r="H25" s="92"/>
      <c r="I25" s="93"/>
      <c r="J25" s="94"/>
      <c r="K25" s="92">
        <v>61</v>
      </c>
      <c r="L25" s="93"/>
      <c r="M25" s="94">
        <v>18</v>
      </c>
      <c r="O25" s="209"/>
    </row>
    <row r="26" spans="1:15" ht="18" customHeight="1" x14ac:dyDescent="0.35">
      <c r="A26" s="91" t="s">
        <v>93</v>
      </c>
      <c r="B26" s="92"/>
      <c r="C26" s="93">
        <v>120</v>
      </c>
      <c r="D26" s="93">
        <v>100</v>
      </c>
      <c r="E26" s="92">
        <v>4</v>
      </c>
      <c r="F26" s="94">
        <v>220</v>
      </c>
      <c r="G26" s="94"/>
      <c r="H26" s="92"/>
      <c r="I26" s="93"/>
      <c r="J26" s="94"/>
      <c r="K26" s="92">
        <v>64</v>
      </c>
      <c r="L26" s="93"/>
      <c r="M26" s="94">
        <v>20</v>
      </c>
      <c r="O26" s="209"/>
    </row>
    <row r="27" spans="1:15" ht="18" customHeight="1" x14ac:dyDescent="0.35">
      <c r="A27" s="91" t="s">
        <v>94</v>
      </c>
      <c r="B27" s="92"/>
      <c r="C27" s="93">
        <v>130</v>
      </c>
      <c r="D27" s="93">
        <v>82</v>
      </c>
      <c r="E27" s="92">
        <v>7</v>
      </c>
      <c r="F27" s="94">
        <v>341</v>
      </c>
      <c r="G27" s="94"/>
      <c r="H27" s="92"/>
      <c r="I27" s="93"/>
      <c r="J27" s="94"/>
      <c r="K27" s="92">
        <v>58</v>
      </c>
      <c r="L27" s="93"/>
      <c r="M27" s="94">
        <v>17</v>
      </c>
      <c r="O27" s="209"/>
    </row>
    <row r="28" spans="1:15" ht="18" customHeight="1" x14ac:dyDescent="0.35">
      <c r="A28" s="91" t="s">
        <v>95</v>
      </c>
      <c r="B28" s="92"/>
      <c r="C28" s="93">
        <v>122</v>
      </c>
      <c r="D28" s="93">
        <v>71</v>
      </c>
      <c r="E28" s="92">
        <v>4</v>
      </c>
      <c r="F28" s="94">
        <v>280</v>
      </c>
      <c r="G28" s="94"/>
      <c r="H28" s="92"/>
      <c r="I28" s="93"/>
      <c r="J28" s="94"/>
      <c r="K28" s="92">
        <v>64</v>
      </c>
      <c r="L28" s="93"/>
      <c r="M28" s="94">
        <v>16</v>
      </c>
      <c r="O28" s="209"/>
    </row>
    <row r="29" spans="1:15" ht="18" customHeight="1" x14ac:dyDescent="0.35">
      <c r="A29" s="91" t="s">
        <v>96</v>
      </c>
      <c r="B29" s="92"/>
      <c r="C29" s="93">
        <v>180</v>
      </c>
      <c r="D29" s="93">
        <v>80</v>
      </c>
      <c r="E29" s="92">
        <v>9</v>
      </c>
      <c r="F29" s="94">
        <v>241</v>
      </c>
      <c r="G29" s="94"/>
      <c r="H29" s="92"/>
      <c r="I29" s="93"/>
      <c r="J29" s="94"/>
      <c r="K29" s="92">
        <v>47</v>
      </c>
      <c r="L29" s="93"/>
      <c r="M29" s="94">
        <v>17</v>
      </c>
      <c r="O29" s="209"/>
    </row>
    <row r="30" spans="1:15" ht="18" customHeight="1" x14ac:dyDescent="0.35">
      <c r="A30" s="91" t="s">
        <v>97</v>
      </c>
      <c r="B30" s="92"/>
      <c r="C30" s="93">
        <v>150</v>
      </c>
      <c r="D30" s="93">
        <v>80</v>
      </c>
      <c r="E30" s="92">
        <v>3</v>
      </c>
      <c r="F30" s="94">
        <v>260</v>
      </c>
      <c r="G30" s="94"/>
      <c r="H30" s="92"/>
      <c r="I30" s="93"/>
      <c r="J30" s="94"/>
      <c r="K30" s="92">
        <v>50</v>
      </c>
      <c r="L30" s="93"/>
      <c r="M30" s="94">
        <v>37</v>
      </c>
      <c r="O30" s="209"/>
    </row>
    <row r="31" spans="1:15" ht="18" customHeight="1" x14ac:dyDescent="0.35">
      <c r="A31" s="91" t="s">
        <v>98</v>
      </c>
      <c r="B31" s="92"/>
      <c r="C31" s="93">
        <v>180</v>
      </c>
      <c r="D31" s="93">
        <v>70</v>
      </c>
      <c r="E31" s="92">
        <v>5</v>
      </c>
      <c r="F31" s="94">
        <v>372</v>
      </c>
      <c r="G31" s="94"/>
      <c r="H31" s="92"/>
      <c r="I31" s="93"/>
      <c r="J31" s="94"/>
      <c r="K31" s="92">
        <v>55</v>
      </c>
      <c r="L31" s="93"/>
      <c r="M31" s="94">
        <v>29</v>
      </c>
      <c r="O31" s="209"/>
    </row>
    <row r="32" spans="1:15" ht="18" customHeight="1" x14ac:dyDescent="0.35">
      <c r="A32" s="91" t="s">
        <v>99</v>
      </c>
      <c r="B32" s="92"/>
      <c r="C32" s="93">
        <v>260</v>
      </c>
      <c r="D32" s="93">
        <v>81</v>
      </c>
      <c r="E32" s="92">
        <v>11</v>
      </c>
      <c r="F32" s="94">
        <v>270</v>
      </c>
      <c r="G32" s="94"/>
      <c r="H32" s="92"/>
      <c r="I32" s="93"/>
      <c r="J32" s="94"/>
      <c r="K32" s="92">
        <v>62</v>
      </c>
      <c r="L32" s="93"/>
      <c r="M32" s="94">
        <v>36</v>
      </c>
      <c r="O32" s="209"/>
    </row>
    <row r="33" spans="1:15" ht="18" customHeight="1" x14ac:dyDescent="0.35">
      <c r="A33" s="91" t="s">
        <v>100</v>
      </c>
      <c r="B33" s="92"/>
      <c r="C33" s="93">
        <v>184</v>
      </c>
      <c r="D33" s="93">
        <v>80</v>
      </c>
      <c r="E33" s="92">
        <v>16</v>
      </c>
      <c r="F33" s="94">
        <v>290</v>
      </c>
      <c r="G33" s="94"/>
      <c r="H33" s="92"/>
      <c r="I33" s="93"/>
      <c r="J33" s="94"/>
      <c r="K33" s="92">
        <v>44</v>
      </c>
      <c r="L33" s="93"/>
      <c r="M33" s="94">
        <v>37</v>
      </c>
      <c r="O33" s="209"/>
    </row>
    <row r="34" spans="1:15" ht="18" customHeight="1" x14ac:dyDescent="0.35">
      <c r="A34" s="91" t="s">
        <v>101</v>
      </c>
      <c r="B34" s="92"/>
      <c r="C34" s="93">
        <v>121</v>
      </c>
      <c r="D34" s="93">
        <v>70</v>
      </c>
      <c r="E34" s="92">
        <v>13</v>
      </c>
      <c r="F34" s="94">
        <v>312</v>
      </c>
      <c r="G34" s="94"/>
      <c r="H34" s="92"/>
      <c r="I34" s="93"/>
      <c r="J34" s="94"/>
      <c r="K34" s="92">
        <v>45</v>
      </c>
      <c r="L34" s="93"/>
      <c r="M34" s="94">
        <v>47</v>
      </c>
      <c r="O34" s="209"/>
    </row>
    <row r="35" spans="1:15" ht="18" customHeight="1" x14ac:dyDescent="0.35">
      <c r="A35" s="91" t="s">
        <v>102</v>
      </c>
      <c r="B35" s="92"/>
      <c r="C35" s="93">
        <v>170</v>
      </c>
      <c r="D35" s="93">
        <v>70</v>
      </c>
      <c r="E35" s="92">
        <v>3</v>
      </c>
      <c r="F35" s="94">
        <v>290</v>
      </c>
      <c r="G35" s="94"/>
      <c r="H35" s="92"/>
      <c r="I35" s="93"/>
      <c r="J35" s="94"/>
      <c r="K35" s="92">
        <v>50</v>
      </c>
      <c r="L35" s="93"/>
      <c r="M35" s="94">
        <v>80</v>
      </c>
      <c r="O35" s="209"/>
    </row>
    <row r="36" spans="1:15" ht="18" customHeight="1" x14ac:dyDescent="0.35">
      <c r="A36" s="91" t="s">
        <v>103</v>
      </c>
      <c r="B36" s="92"/>
      <c r="C36" s="93">
        <v>180</v>
      </c>
      <c r="D36" s="93">
        <v>110</v>
      </c>
      <c r="E36" s="92">
        <v>10</v>
      </c>
      <c r="F36" s="94">
        <v>270</v>
      </c>
      <c r="G36" s="94"/>
      <c r="H36" s="92"/>
      <c r="I36" s="93"/>
      <c r="J36" s="94"/>
      <c r="K36" s="92">
        <v>38</v>
      </c>
      <c r="L36" s="93"/>
      <c r="M36" s="94">
        <v>75</v>
      </c>
      <c r="O36" s="209"/>
    </row>
    <row r="37" spans="1:15" ht="18" customHeight="1" x14ac:dyDescent="0.35">
      <c r="A37" s="91" t="s">
        <v>104</v>
      </c>
      <c r="B37" s="92"/>
      <c r="C37" s="93">
        <v>150</v>
      </c>
      <c r="D37" s="93">
        <v>100</v>
      </c>
      <c r="E37" s="92">
        <v>16</v>
      </c>
      <c r="F37" s="94">
        <v>241</v>
      </c>
      <c r="G37" s="94"/>
      <c r="H37" s="92"/>
      <c r="I37" s="93"/>
      <c r="J37" s="94"/>
      <c r="K37" s="92">
        <v>36</v>
      </c>
      <c r="L37" s="93"/>
      <c r="M37" s="94">
        <v>45</v>
      </c>
      <c r="O37" s="209"/>
    </row>
    <row r="38" spans="1:15" ht="18" customHeight="1" x14ac:dyDescent="0.35">
      <c r="A38" s="91" t="s">
        <v>105</v>
      </c>
      <c r="B38" s="92"/>
      <c r="C38" s="93">
        <v>210</v>
      </c>
      <c r="D38" s="93">
        <v>72</v>
      </c>
      <c r="E38" s="92">
        <v>5</v>
      </c>
      <c r="F38" s="94">
        <v>320</v>
      </c>
      <c r="G38" s="94"/>
      <c r="H38" s="92"/>
      <c r="I38" s="93"/>
      <c r="J38" s="94"/>
      <c r="K38" s="92">
        <v>37</v>
      </c>
      <c r="L38" s="93"/>
      <c r="M38" s="94">
        <v>45</v>
      </c>
      <c r="O38" s="209"/>
    </row>
    <row r="39" spans="1:15" ht="18" customHeight="1" x14ac:dyDescent="0.35">
      <c r="A39" s="91" t="s">
        <v>106</v>
      </c>
      <c r="B39" s="92"/>
      <c r="C39" s="93">
        <v>160</v>
      </c>
      <c r="D39" s="93">
        <v>80</v>
      </c>
      <c r="E39" s="92">
        <v>12</v>
      </c>
      <c r="F39" s="94">
        <v>290</v>
      </c>
      <c r="G39" s="94"/>
      <c r="H39" s="92"/>
      <c r="I39" s="93"/>
      <c r="J39" s="94"/>
      <c r="K39" s="92">
        <v>42</v>
      </c>
      <c r="L39" s="93"/>
      <c r="M39" s="94">
        <v>42</v>
      </c>
      <c r="O39" s="209"/>
    </row>
    <row r="40" spans="1:15" ht="18" customHeight="1" thickBot="1" x14ac:dyDescent="0.4">
      <c r="A40" s="210" t="s">
        <v>107</v>
      </c>
      <c r="B40" s="211"/>
      <c r="C40" s="212">
        <v>120</v>
      </c>
      <c r="D40" s="212">
        <v>50</v>
      </c>
      <c r="E40" s="211">
        <v>15</v>
      </c>
      <c r="F40" s="213">
        <v>211</v>
      </c>
      <c r="G40" s="213"/>
      <c r="H40" s="211"/>
      <c r="I40" s="212"/>
      <c r="J40" s="213"/>
      <c r="K40" s="211">
        <v>48</v>
      </c>
      <c r="L40" s="212"/>
      <c r="M40" s="213">
        <v>64</v>
      </c>
      <c r="O40" s="209"/>
    </row>
    <row r="41" spans="1:15" ht="18" customHeight="1" thickTop="1" thickBot="1" x14ac:dyDescent="0.4">
      <c r="A41" s="195" t="s">
        <v>47</v>
      </c>
      <c r="B41" s="214"/>
      <c r="C41" s="215">
        <f>SUM(C5:C40)</f>
        <v>4971</v>
      </c>
      <c r="D41" s="216">
        <f t="shared" ref="D41:M41" si="0">SUM(D5:D40)</f>
        <v>2793</v>
      </c>
      <c r="E41" s="214">
        <f t="shared" si="0"/>
        <v>384</v>
      </c>
      <c r="F41" s="215">
        <f t="shared" si="0"/>
        <v>13029</v>
      </c>
      <c r="G41" s="216">
        <f t="shared" si="0"/>
        <v>0</v>
      </c>
      <c r="H41" s="214">
        <f t="shared" si="0"/>
        <v>0</v>
      </c>
      <c r="I41" s="215">
        <f t="shared" si="0"/>
        <v>0</v>
      </c>
      <c r="J41" s="216">
        <f t="shared" si="0"/>
        <v>0</v>
      </c>
      <c r="K41" s="214">
        <f t="shared" si="0"/>
        <v>2305</v>
      </c>
      <c r="L41" s="215"/>
      <c r="M41" s="216">
        <f t="shared" si="0"/>
        <v>914</v>
      </c>
    </row>
    <row r="42" spans="1:15" x14ac:dyDescent="0.35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</row>
    <row r="43" spans="1:15" x14ac:dyDescent="0.35">
      <c r="A43" s="575" t="s">
        <v>122</v>
      </c>
      <c r="B43" s="575"/>
      <c r="C43" s="575"/>
      <c r="D43" s="575"/>
      <c r="E43" s="575"/>
      <c r="F43" s="575"/>
      <c r="G43" s="575"/>
      <c r="H43" s="575"/>
      <c r="I43" s="575"/>
      <c r="J43" s="575"/>
      <c r="K43" s="575"/>
      <c r="L43" s="575"/>
      <c r="M43" s="575"/>
    </row>
    <row r="44" spans="1:15" ht="15" thickBot="1" x14ac:dyDescent="0.4">
      <c r="A44" s="576" t="s">
        <v>48</v>
      </c>
      <c r="B44" s="576"/>
      <c r="C44" s="576"/>
      <c r="D44" s="576"/>
      <c r="E44" s="576"/>
      <c r="F44" s="576"/>
      <c r="G44" s="576"/>
      <c r="H44" s="576"/>
      <c r="I44" s="576"/>
      <c r="J44" s="576"/>
      <c r="K44" s="576"/>
      <c r="L44" s="576"/>
      <c r="M44" s="576"/>
    </row>
    <row r="45" spans="1:15" ht="15" customHeight="1" x14ac:dyDescent="0.35">
      <c r="A45" s="588" t="s">
        <v>67</v>
      </c>
      <c r="B45" s="584" t="s">
        <v>68</v>
      </c>
      <c r="C45" s="582"/>
      <c r="D45" s="583"/>
      <c r="E45" s="584" t="s">
        <v>69</v>
      </c>
      <c r="F45" s="582"/>
      <c r="G45" s="583"/>
      <c r="H45" s="584" t="s">
        <v>70</v>
      </c>
      <c r="I45" s="582"/>
      <c r="J45" s="583"/>
      <c r="K45" s="584" t="s">
        <v>71</v>
      </c>
      <c r="L45" s="582"/>
      <c r="M45" s="583"/>
    </row>
    <row r="46" spans="1:15" x14ac:dyDescent="0.35">
      <c r="A46" s="590"/>
      <c r="B46" s="217" t="s">
        <v>8</v>
      </c>
      <c r="C46" s="218" t="s">
        <v>9</v>
      </c>
      <c r="D46" s="219" t="s">
        <v>10</v>
      </c>
      <c r="E46" s="217" t="s">
        <v>8</v>
      </c>
      <c r="F46" s="218" t="s">
        <v>9</v>
      </c>
      <c r="G46" s="219" t="s">
        <v>10</v>
      </c>
      <c r="H46" s="217" t="s">
        <v>8</v>
      </c>
      <c r="I46" s="218" t="s">
        <v>9</v>
      </c>
      <c r="J46" s="219" t="s">
        <v>10</v>
      </c>
      <c r="K46" s="217" t="s">
        <v>8</v>
      </c>
      <c r="L46" s="218" t="s">
        <v>9</v>
      </c>
      <c r="M46" s="219" t="s">
        <v>10</v>
      </c>
    </row>
    <row r="47" spans="1:15" ht="18" customHeight="1" x14ac:dyDescent="0.35">
      <c r="A47" s="91" t="s">
        <v>72</v>
      </c>
      <c r="B47" s="92"/>
      <c r="C47" s="93">
        <v>50</v>
      </c>
      <c r="D47" s="94">
        <v>60</v>
      </c>
      <c r="E47" s="92">
        <v>14</v>
      </c>
      <c r="F47" s="93">
        <v>263</v>
      </c>
      <c r="G47" s="94"/>
      <c r="H47" s="92"/>
      <c r="I47" s="93"/>
      <c r="J47" s="95"/>
      <c r="K47" s="92">
        <v>57</v>
      </c>
      <c r="L47" s="93"/>
      <c r="M47" s="94">
        <v>24</v>
      </c>
    </row>
    <row r="48" spans="1:15" ht="18" customHeight="1" x14ac:dyDescent="0.35">
      <c r="A48" s="91" t="s">
        <v>73</v>
      </c>
      <c r="B48" s="92"/>
      <c r="C48" s="93">
        <v>90</v>
      </c>
      <c r="D48" s="94">
        <v>70</v>
      </c>
      <c r="E48" s="92">
        <v>17</v>
      </c>
      <c r="F48" s="93">
        <v>510</v>
      </c>
      <c r="G48" s="94"/>
      <c r="H48" s="92"/>
      <c r="I48" s="93"/>
      <c r="J48" s="95"/>
      <c r="K48" s="92">
        <v>60</v>
      </c>
      <c r="L48" s="93"/>
      <c r="M48" s="94">
        <v>15</v>
      </c>
    </row>
    <row r="49" spans="1:13" ht="18" customHeight="1" x14ac:dyDescent="0.35">
      <c r="A49" s="91" t="s">
        <v>74</v>
      </c>
      <c r="B49" s="92"/>
      <c r="C49" s="93">
        <v>110</v>
      </c>
      <c r="D49" s="94">
        <v>60</v>
      </c>
      <c r="E49" s="92">
        <v>10</v>
      </c>
      <c r="F49" s="93">
        <v>350</v>
      </c>
      <c r="G49" s="94"/>
      <c r="H49" s="92"/>
      <c r="I49" s="93"/>
      <c r="J49" s="95"/>
      <c r="K49" s="92">
        <v>72</v>
      </c>
      <c r="L49" s="93"/>
      <c r="M49" s="94">
        <v>27</v>
      </c>
    </row>
    <row r="50" spans="1:13" ht="18" customHeight="1" x14ac:dyDescent="0.35">
      <c r="A50" s="91" t="s">
        <v>75</v>
      </c>
      <c r="B50" s="92"/>
      <c r="C50" s="93">
        <v>150</v>
      </c>
      <c r="D50" s="94">
        <v>100</v>
      </c>
      <c r="E50" s="92">
        <v>10</v>
      </c>
      <c r="F50" s="93">
        <v>550</v>
      </c>
      <c r="G50" s="94"/>
      <c r="H50" s="92"/>
      <c r="I50" s="93"/>
      <c r="J50" s="95"/>
      <c r="K50" s="92">
        <v>78</v>
      </c>
      <c r="L50" s="93"/>
      <c r="M50" s="94">
        <v>30</v>
      </c>
    </row>
    <row r="51" spans="1:13" ht="18" customHeight="1" x14ac:dyDescent="0.35">
      <c r="A51" s="91" t="s">
        <v>76</v>
      </c>
      <c r="B51" s="92"/>
      <c r="C51" s="93">
        <v>144</v>
      </c>
      <c r="D51" s="94">
        <v>70</v>
      </c>
      <c r="E51" s="92">
        <v>15</v>
      </c>
      <c r="F51" s="93">
        <v>470</v>
      </c>
      <c r="G51" s="94"/>
      <c r="H51" s="92"/>
      <c r="I51" s="93"/>
      <c r="J51" s="95"/>
      <c r="K51" s="92">
        <v>75</v>
      </c>
      <c r="L51" s="93"/>
      <c r="M51" s="94">
        <v>24</v>
      </c>
    </row>
    <row r="52" spans="1:13" ht="18" customHeight="1" x14ac:dyDescent="0.35">
      <c r="A52" s="91" t="s">
        <v>77</v>
      </c>
      <c r="B52" s="92"/>
      <c r="C52" s="93">
        <v>111</v>
      </c>
      <c r="D52" s="94">
        <v>66</v>
      </c>
      <c r="E52" s="92">
        <v>13</v>
      </c>
      <c r="F52" s="93">
        <v>550</v>
      </c>
      <c r="G52" s="94"/>
      <c r="H52" s="92"/>
      <c r="I52" s="93"/>
      <c r="J52" s="95"/>
      <c r="K52" s="92">
        <v>81</v>
      </c>
      <c r="L52" s="93"/>
      <c r="M52" s="94">
        <v>27</v>
      </c>
    </row>
    <row r="53" spans="1:13" ht="18" customHeight="1" x14ac:dyDescent="0.35">
      <c r="A53" s="91" t="s">
        <v>78</v>
      </c>
      <c r="B53" s="92"/>
      <c r="C53" s="93">
        <v>90</v>
      </c>
      <c r="D53" s="94">
        <v>65</v>
      </c>
      <c r="E53" s="92">
        <v>10</v>
      </c>
      <c r="F53" s="93">
        <v>350</v>
      </c>
      <c r="G53" s="94"/>
      <c r="H53" s="92"/>
      <c r="I53" s="93"/>
      <c r="J53" s="95"/>
      <c r="K53" s="92">
        <v>78</v>
      </c>
      <c r="L53" s="93"/>
      <c r="M53" s="94">
        <v>27</v>
      </c>
    </row>
    <row r="54" spans="1:13" ht="18" customHeight="1" x14ac:dyDescent="0.35">
      <c r="A54" s="91" t="s">
        <v>79</v>
      </c>
      <c r="B54" s="92"/>
      <c r="C54" s="93">
        <v>120</v>
      </c>
      <c r="D54" s="94">
        <v>72</v>
      </c>
      <c r="E54" s="92">
        <v>10</v>
      </c>
      <c r="F54" s="93">
        <v>402</v>
      </c>
      <c r="G54" s="94"/>
      <c r="H54" s="92"/>
      <c r="I54" s="93"/>
      <c r="J54" s="95"/>
      <c r="K54" s="92">
        <v>75</v>
      </c>
      <c r="L54" s="93"/>
      <c r="M54" s="94">
        <v>30</v>
      </c>
    </row>
    <row r="55" spans="1:13" ht="18" customHeight="1" x14ac:dyDescent="0.35">
      <c r="A55" s="91" t="s">
        <v>80</v>
      </c>
      <c r="B55" s="92"/>
      <c r="C55" s="93">
        <v>60</v>
      </c>
      <c r="D55" s="94">
        <v>63</v>
      </c>
      <c r="E55" s="92">
        <v>12</v>
      </c>
      <c r="F55" s="93">
        <v>391</v>
      </c>
      <c r="G55" s="94"/>
      <c r="H55" s="92"/>
      <c r="I55" s="93"/>
      <c r="J55" s="95"/>
      <c r="K55" s="92">
        <v>90</v>
      </c>
      <c r="L55" s="93"/>
      <c r="M55" s="94">
        <v>33</v>
      </c>
    </row>
    <row r="56" spans="1:13" ht="18" customHeight="1" x14ac:dyDescent="0.35">
      <c r="A56" s="91" t="s">
        <v>81</v>
      </c>
      <c r="B56" s="92"/>
      <c r="C56" s="93">
        <v>142</v>
      </c>
      <c r="D56" s="94">
        <v>81</v>
      </c>
      <c r="E56" s="92">
        <v>14</v>
      </c>
      <c r="F56" s="93">
        <v>430</v>
      </c>
      <c r="G56" s="94"/>
      <c r="H56" s="92"/>
      <c r="I56" s="93"/>
      <c r="J56" s="95"/>
      <c r="K56" s="92">
        <v>54</v>
      </c>
      <c r="L56" s="93"/>
      <c r="M56" s="94">
        <v>27</v>
      </c>
    </row>
    <row r="57" spans="1:13" ht="18" customHeight="1" x14ac:dyDescent="0.35">
      <c r="A57" s="91" t="s">
        <v>82</v>
      </c>
      <c r="B57" s="92"/>
      <c r="C57" s="93">
        <v>80</v>
      </c>
      <c r="D57" s="94">
        <v>51</v>
      </c>
      <c r="E57" s="92">
        <v>17</v>
      </c>
      <c r="F57" s="93">
        <v>401</v>
      </c>
      <c r="G57" s="94"/>
      <c r="H57" s="92"/>
      <c r="I57" s="93"/>
      <c r="J57" s="94"/>
      <c r="K57" s="92">
        <v>75</v>
      </c>
      <c r="L57" s="93"/>
      <c r="M57" s="94">
        <v>39</v>
      </c>
    </row>
    <row r="58" spans="1:13" ht="18" customHeight="1" x14ac:dyDescent="0.35">
      <c r="A58" s="91" t="s">
        <v>83</v>
      </c>
      <c r="B58" s="92"/>
      <c r="C58" s="93">
        <v>142</v>
      </c>
      <c r="D58" s="94">
        <v>70</v>
      </c>
      <c r="E58" s="92">
        <v>15</v>
      </c>
      <c r="F58" s="93">
        <v>470</v>
      </c>
      <c r="G58" s="94"/>
      <c r="H58" s="92"/>
      <c r="I58" s="93"/>
      <c r="J58" s="94"/>
      <c r="K58" s="92">
        <v>81</v>
      </c>
      <c r="L58" s="93"/>
      <c r="M58" s="94">
        <v>36</v>
      </c>
    </row>
    <row r="59" spans="1:13" ht="18" customHeight="1" x14ac:dyDescent="0.35">
      <c r="A59" s="91" t="s">
        <v>84</v>
      </c>
      <c r="B59" s="92"/>
      <c r="C59" s="93">
        <v>131</v>
      </c>
      <c r="D59" s="94">
        <v>88</v>
      </c>
      <c r="E59" s="92">
        <v>10</v>
      </c>
      <c r="F59" s="93">
        <v>490</v>
      </c>
      <c r="G59" s="94"/>
      <c r="H59" s="92"/>
      <c r="I59" s="93"/>
      <c r="J59" s="94"/>
      <c r="K59" s="92">
        <v>99</v>
      </c>
      <c r="L59" s="93"/>
      <c r="M59" s="94">
        <v>30</v>
      </c>
    </row>
    <row r="60" spans="1:13" ht="18" customHeight="1" x14ac:dyDescent="0.35">
      <c r="A60" s="91" t="s">
        <v>85</v>
      </c>
      <c r="B60" s="92"/>
      <c r="C60" s="93">
        <v>120</v>
      </c>
      <c r="D60" s="94">
        <v>82</v>
      </c>
      <c r="E60" s="92">
        <v>13</v>
      </c>
      <c r="F60" s="93">
        <v>510</v>
      </c>
      <c r="G60" s="94"/>
      <c r="H60" s="92"/>
      <c r="I60" s="93"/>
      <c r="J60" s="94"/>
      <c r="K60" s="92">
        <v>90</v>
      </c>
      <c r="L60" s="93"/>
      <c r="M60" s="94">
        <v>30</v>
      </c>
    </row>
    <row r="61" spans="1:13" ht="18" customHeight="1" x14ac:dyDescent="0.35">
      <c r="A61" s="91" t="s">
        <v>86</v>
      </c>
      <c r="B61" s="92"/>
      <c r="C61" s="93">
        <v>195</v>
      </c>
      <c r="D61" s="94">
        <v>102</v>
      </c>
      <c r="E61" s="92">
        <v>10</v>
      </c>
      <c r="F61" s="93">
        <v>420</v>
      </c>
      <c r="G61" s="94"/>
      <c r="H61" s="92"/>
      <c r="I61" s="93"/>
      <c r="J61" s="94"/>
      <c r="K61" s="92">
        <v>92</v>
      </c>
      <c r="L61" s="93"/>
      <c r="M61" s="94">
        <v>45</v>
      </c>
    </row>
    <row r="62" spans="1:13" ht="18" customHeight="1" x14ac:dyDescent="0.35">
      <c r="A62" s="91" t="s">
        <v>87</v>
      </c>
      <c r="B62" s="92"/>
      <c r="C62" s="93">
        <v>90</v>
      </c>
      <c r="D62" s="94">
        <v>70</v>
      </c>
      <c r="E62" s="92">
        <v>12</v>
      </c>
      <c r="F62" s="93">
        <v>601</v>
      </c>
      <c r="G62" s="94"/>
      <c r="H62" s="92"/>
      <c r="I62" s="93"/>
      <c r="J62" s="94"/>
      <c r="K62" s="92">
        <v>108</v>
      </c>
      <c r="L62" s="93"/>
      <c r="M62" s="94">
        <v>30</v>
      </c>
    </row>
    <row r="63" spans="1:13" ht="18" customHeight="1" x14ac:dyDescent="0.35">
      <c r="A63" s="91" t="s">
        <v>88</v>
      </c>
      <c r="B63" s="92"/>
      <c r="C63" s="93">
        <v>155</v>
      </c>
      <c r="D63" s="94">
        <v>91</v>
      </c>
      <c r="E63" s="92">
        <v>14</v>
      </c>
      <c r="F63" s="93">
        <v>450</v>
      </c>
      <c r="G63" s="94"/>
      <c r="H63" s="92"/>
      <c r="I63" s="93"/>
      <c r="J63" s="94"/>
      <c r="K63" s="92">
        <v>99</v>
      </c>
      <c r="L63" s="93"/>
      <c r="M63" s="94">
        <v>27</v>
      </c>
    </row>
    <row r="64" spans="1:13" ht="18" customHeight="1" x14ac:dyDescent="0.35">
      <c r="A64" s="91" t="s">
        <v>89</v>
      </c>
      <c r="B64" s="92"/>
      <c r="C64" s="93">
        <v>120</v>
      </c>
      <c r="D64" s="94">
        <v>62</v>
      </c>
      <c r="E64" s="92">
        <v>16</v>
      </c>
      <c r="F64" s="93">
        <v>322</v>
      </c>
      <c r="G64" s="94"/>
      <c r="H64" s="92"/>
      <c r="I64" s="93"/>
      <c r="J64" s="94"/>
      <c r="K64" s="92">
        <v>81</v>
      </c>
      <c r="L64" s="93"/>
      <c r="M64" s="94">
        <v>39</v>
      </c>
    </row>
    <row r="65" spans="1:13" ht="18" customHeight="1" x14ac:dyDescent="0.35">
      <c r="A65" s="96" t="s">
        <v>90</v>
      </c>
      <c r="B65" s="92"/>
      <c r="C65" s="93">
        <v>172</v>
      </c>
      <c r="D65" s="94">
        <v>105</v>
      </c>
      <c r="E65" s="92">
        <v>13</v>
      </c>
      <c r="F65" s="93">
        <v>400</v>
      </c>
      <c r="G65" s="94"/>
      <c r="H65" s="92"/>
      <c r="I65" s="93"/>
      <c r="J65" s="94"/>
      <c r="K65" s="92">
        <v>75</v>
      </c>
      <c r="L65" s="93"/>
      <c r="M65" s="94">
        <v>45</v>
      </c>
    </row>
    <row r="66" spans="1:13" ht="18" customHeight="1" x14ac:dyDescent="0.35">
      <c r="A66" s="96" t="s">
        <v>91</v>
      </c>
      <c r="B66" s="92"/>
      <c r="C66" s="93">
        <v>181</v>
      </c>
      <c r="D66" s="94">
        <v>62</v>
      </c>
      <c r="E66" s="92">
        <v>17</v>
      </c>
      <c r="F66" s="93">
        <v>450</v>
      </c>
      <c r="G66" s="94"/>
      <c r="H66" s="92"/>
      <c r="I66" s="93"/>
      <c r="J66" s="94"/>
      <c r="K66" s="92">
        <v>93</v>
      </c>
      <c r="L66" s="93"/>
      <c r="M66" s="94">
        <v>30</v>
      </c>
    </row>
    <row r="67" spans="1:13" ht="18" customHeight="1" x14ac:dyDescent="0.35">
      <c r="A67" s="91" t="s">
        <v>92</v>
      </c>
      <c r="B67" s="92"/>
      <c r="C67" s="93">
        <v>190</v>
      </c>
      <c r="D67" s="94">
        <v>54</v>
      </c>
      <c r="E67" s="92">
        <v>15</v>
      </c>
      <c r="F67" s="93">
        <v>380</v>
      </c>
      <c r="G67" s="94"/>
      <c r="H67" s="92"/>
      <c r="I67" s="93"/>
      <c r="J67" s="94"/>
      <c r="K67" s="92">
        <v>75</v>
      </c>
      <c r="L67" s="93"/>
      <c r="M67" s="94">
        <v>30</v>
      </c>
    </row>
    <row r="68" spans="1:13" ht="18" customHeight="1" x14ac:dyDescent="0.35">
      <c r="A68" s="91" t="s">
        <v>93</v>
      </c>
      <c r="B68" s="92"/>
      <c r="C68" s="93">
        <v>170</v>
      </c>
      <c r="D68" s="94">
        <v>106</v>
      </c>
      <c r="E68" s="92">
        <v>15</v>
      </c>
      <c r="F68" s="93">
        <v>410</v>
      </c>
      <c r="G68" s="94"/>
      <c r="H68" s="92"/>
      <c r="I68" s="93"/>
      <c r="J68" s="94"/>
      <c r="K68" s="92">
        <v>75</v>
      </c>
      <c r="L68" s="93"/>
      <c r="M68" s="94">
        <v>42</v>
      </c>
    </row>
    <row r="69" spans="1:13" ht="18" customHeight="1" x14ac:dyDescent="0.35">
      <c r="A69" s="91" t="s">
        <v>94</v>
      </c>
      <c r="B69" s="92"/>
      <c r="C69" s="93">
        <v>180</v>
      </c>
      <c r="D69" s="94">
        <v>88</v>
      </c>
      <c r="E69" s="92">
        <v>16</v>
      </c>
      <c r="F69" s="93">
        <v>440</v>
      </c>
      <c r="G69" s="94"/>
      <c r="H69" s="92"/>
      <c r="I69" s="93"/>
      <c r="J69" s="94"/>
      <c r="K69" s="92">
        <v>93</v>
      </c>
      <c r="L69" s="93"/>
      <c r="M69" s="94">
        <v>45</v>
      </c>
    </row>
    <row r="70" spans="1:13" ht="18" customHeight="1" x14ac:dyDescent="0.35">
      <c r="A70" s="91" t="s">
        <v>95</v>
      </c>
      <c r="B70" s="92"/>
      <c r="C70" s="93">
        <v>121</v>
      </c>
      <c r="D70" s="94">
        <v>110</v>
      </c>
      <c r="E70" s="92">
        <v>10</v>
      </c>
      <c r="F70" s="93">
        <v>342</v>
      </c>
      <c r="G70" s="94"/>
      <c r="H70" s="92"/>
      <c r="I70" s="93"/>
      <c r="J70" s="94"/>
      <c r="K70" s="92">
        <v>105</v>
      </c>
      <c r="L70" s="93"/>
      <c r="M70" s="94">
        <v>39</v>
      </c>
    </row>
    <row r="71" spans="1:13" ht="18" customHeight="1" x14ac:dyDescent="0.35">
      <c r="A71" s="91" t="s">
        <v>96</v>
      </c>
      <c r="B71" s="92"/>
      <c r="C71" s="93">
        <v>220</v>
      </c>
      <c r="D71" s="94">
        <v>124</v>
      </c>
      <c r="E71" s="92">
        <v>13</v>
      </c>
      <c r="F71" s="93">
        <v>506</v>
      </c>
      <c r="G71" s="94"/>
      <c r="H71" s="92"/>
      <c r="I71" s="93"/>
      <c r="J71" s="94"/>
      <c r="K71" s="92">
        <v>78</v>
      </c>
      <c r="L71" s="93"/>
      <c r="M71" s="94">
        <v>30</v>
      </c>
    </row>
    <row r="72" spans="1:13" ht="18" customHeight="1" x14ac:dyDescent="0.35">
      <c r="A72" s="91" t="s">
        <v>97</v>
      </c>
      <c r="B72" s="92"/>
      <c r="C72" s="93">
        <v>190</v>
      </c>
      <c r="D72" s="94">
        <v>72</v>
      </c>
      <c r="E72" s="92">
        <v>11</v>
      </c>
      <c r="F72" s="93">
        <v>420</v>
      </c>
      <c r="G72" s="94"/>
      <c r="H72" s="92"/>
      <c r="I72" s="93"/>
      <c r="J72" s="94"/>
      <c r="K72" s="92">
        <v>63</v>
      </c>
      <c r="L72" s="93"/>
      <c r="M72" s="94">
        <v>39</v>
      </c>
    </row>
    <row r="73" spans="1:13" ht="18" customHeight="1" x14ac:dyDescent="0.35">
      <c r="A73" s="91" t="s">
        <v>98</v>
      </c>
      <c r="B73" s="92"/>
      <c r="C73" s="93">
        <v>210</v>
      </c>
      <c r="D73" s="94">
        <v>162</v>
      </c>
      <c r="E73" s="92">
        <v>14</v>
      </c>
      <c r="F73" s="93">
        <v>290</v>
      </c>
      <c r="G73" s="94"/>
      <c r="H73" s="92"/>
      <c r="I73" s="93"/>
      <c r="J73" s="94"/>
      <c r="K73" s="92">
        <v>75</v>
      </c>
      <c r="L73" s="93"/>
      <c r="M73" s="94">
        <v>33</v>
      </c>
    </row>
    <row r="74" spans="1:13" ht="18" customHeight="1" x14ac:dyDescent="0.35">
      <c r="A74" s="91" t="s">
        <v>99</v>
      </c>
      <c r="B74" s="92"/>
      <c r="C74" s="93">
        <v>192</v>
      </c>
      <c r="D74" s="94">
        <v>132</v>
      </c>
      <c r="E74" s="92">
        <v>16</v>
      </c>
      <c r="F74" s="93">
        <v>388</v>
      </c>
      <c r="G74" s="94"/>
      <c r="H74" s="92"/>
      <c r="I74" s="93"/>
      <c r="J74" s="94"/>
      <c r="K74" s="92">
        <v>54</v>
      </c>
      <c r="L74" s="93"/>
      <c r="M74" s="94">
        <v>30</v>
      </c>
    </row>
    <row r="75" spans="1:13" ht="18" customHeight="1" x14ac:dyDescent="0.35">
      <c r="A75" s="91" t="s">
        <v>100</v>
      </c>
      <c r="B75" s="92"/>
      <c r="C75" s="93">
        <v>120</v>
      </c>
      <c r="D75" s="94">
        <v>94</v>
      </c>
      <c r="E75" s="92">
        <v>10</v>
      </c>
      <c r="F75" s="93">
        <v>402</v>
      </c>
      <c r="G75" s="94"/>
      <c r="H75" s="92"/>
      <c r="I75" s="93"/>
      <c r="J75" s="94"/>
      <c r="K75" s="92">
        <v>60</v>
      </c>
      <c r="L75" s="93"/>
      <c r="M75" s="94">
        <v>36</v>
      </c>
    </row>
    <row r="76" spans="1:13" ht="18" customHeight="1" x14ac:dyDescent="0.35">
      <c r="A76" s="91" t="s">
        <v>101</v>
      </c>
      <c r="B76" s="92"/>
      <c r="C76" s="93">
        <v>153</v>
      </c>
      <c r="D76" s="94">
        <v>80</v>
      </c>
      <c r="E76" s="92">
        <v>9</v>
      </c>
      <c r="F76" s="93">
        <v>251</v>
      </c>
      <c r="G76" s="94"/>
      <c r="H76" s="92"/>
      <c r="I76" s="93"/>
      <c r="J76" s="94"/>
      <c r="K76" s="92">
        <v>45</v>
      </c>
      <c r="L76" s="93"/>
      <c r="M76" s="94">
        <v>39</v>
      </c>
    </row>
    <row r="77" spans="1:13" ht="18" customHeight="1" x14ac:dyDescent="0.35">
      <c r="A77" s="91" t="s">
        <v>102</v>
      </c>
      <c r="B77" s="92"/>
      <c r="C77" s="93">
        <v>142</v>
      </c>
      <c r="D77" s="94">
        <v>116</v>
      </c>
      <c r="E77" s="92">
        <v>12</v>
      </c>
      <c r="F77" s="93">
        <v>380</v>
      </c>
      <c r="G77" s="94"/>
      <c r="H77" s="92"/>
      <c r="I77" s="93"/>
      <c r="J77" s="94"/>
      <c r="K77" s="92">
        <v>54</v>
      </c>
      <c r="L77" s="93"/>
      <c r="M77" s="94">
        <v>42</v>
      </c>
    </row>
    <row r="78" spans="1:13" ht="18" customHeight="1" x14ac:dyDescent="0.35">
      <c r="A78" s="91" t="s">
        <v>103</v>
      </c>
      <c r="B78" s="92"/>
      <c r="C78" s="93">
        <v>120</v>
      </c>
      <c r="D78" s="94">
        <v>110</v>
      </c>
      <c r="E78" s="92">
        <v>13</v>
      </c>
      <c r="F78" s="93">
        <v>293</v>
      </c>
      <c r="G78" s="94"/>
      <c r="H78" s="92"/>
      <c r="I78" s="93"/>
      <c r="J78" s="94"/>
      <c r="K78" s="92">
        <v>45</v>
      </c>
      <c r="L78" s="93"/>
      <c r="M78" s="94">
        <v>39</v>
      </c>
    </row>
    <row r="79" spans="1:13" ht="18" customHeight="1" x14ac:dyDescent="0.35">
      <c r="A79" s="91" t="s">
        <v>104</v>
      </c>
      <c r="B79" s="92"/>
      <c r="C79" s="93">
        <v>171</v>
      </c>
      <c r="D79" s="94">
        <v>60</v>
      </c>
      <c r="E79" s="92">
        <v>10</v>
      </c>
      <c r="F79" s="93">
        <v>210</v>
      </c>
      <c r="G79" s="94"/>
      <c r="H79" s="92"/>
      <c r="I79" s="93"/>
      <c r="J79" s="94"/>
      <c r="K79" s="92">
        <v>48</v>
      </c>
      <c r="L79" s="93"/>
      <c r="M79" s="94">
        <v>45</v>
      </c>
    </row>
    <row r="80" spans="1:13" ht="18" customHeight="1" x14ac:dyDescent="0.35">
      <c r="A80" s="91" t="s">
        <v>105</v>
      </c>
      <c r="B80" s="92"/>
      <c r="C80" s="93">
        <v>166</v>
      </c>
      <c r="D80" s="94">
        <v>44</v>
      </c>
      <c r="E80" s="92">
        <v>9</v>
      </c>
      <c r="F80" s="93">
        <v>182</v>
      </c>
      <c r="G80" s="94"/>
      <c r="H80" s="92"/>
      <c r="I80" s="93"/>
      <c r="J80" s="94"/>
      <c r="K80" s="92">
        <v>45</v>
      </c>
      <c r="L80" s="93"/>
      <c r="M80" s="94">
        <v>42</v>
      </c>
    </row>
    <row r="81" spans="1:13" ht="18" customHeight="1" x14ac:dyDescent="0.35">
      <c r="A81" s="91" t="s">
        <v>106</v>
      </c>
      <c r="B81" s="92"/>
      <c r="C81" s="93">
        <v>192</v>
      </c>
      <c r="D81" s="94">
        <v>80</v>
      </c>
      <c r="E81" s="92">
        <v>13</v>
      </c>
      <c r="F81" s="93">
        <v>190</v>
      </c>
      <c r="G81" s="94"/>
      <c r="H81" s="92"/>
      <c r="I81" s="93"/>
      <c r="J81" s="94"/>
      <c r="K81" s="92">
        <v>42</v>
      </c>
      <c r="L81" s="93"/>
      <c r="M81" s="94">
        <v>39</v>
      </c>
    </row>
    <row r="82" spans="1:13" ht="18" customHeight="1" thickBot="1" x14ac:dyDescent="0.4">
      <c r="A82" s="210" t="s">
        <v>107</v>
      </c>
      <c r="B82" s="211"/>
      <c r="C82" s="212">
        <v>230</v>
      </c>
      <c r="D82" s="213">
        <v>123</v>
      </c>
      <c r="E82" s="211">
        <v>13</v>
      </c>
      <c r="F82" s="212">
        <v>271</v>
      </c>
      <c r="G82" s="213"/>
      <c r="H82" s="211"/>
      <c r="I82" s="212"/>
      <c r="J82" s="213"/>
      <c r="K82" s="211">
        <v>42</v>
      </c>
      <c r="L82" s="212"/>
      <c r="M82" s="213">
        <v>33</v>
      </c>
    </row>
    <row r="83" spans="1:13" ht="18" customHeight="1" thickTop="1" thickBot="1" x14ac:dyDescent="0.4">
      <c r="A83" s="195" t="s">
        <v>47</v>
      </c>
      <c r="B83" s="214"/>
      <c r="C83" s="215">
        <f>SUM(C47:C82)</f>
        <v>5220</v>
      </c>
      <c r="D83" s="216">
        <f t="shared" ref="D83:M83" si="1">SUM(D47:D82)</f>
        <v>3045</v>
      </c>
      <c r="E83" s="214">
        <f t="shared" si="1"/>
        <v>461</v>
      </c>
      <c r="F83" s="215">
        <f t="shared" si="1"/>
        <v>14135</v>
      </c>
      <c r="G83" s="216">
        <f t="shared" si="1"/>
        <v>0</v>
      </c>
      <c r="H83" s="214">
        <f t="shared" si="1"/>
        <v>0</v>
      </c>
      <c r="I83" s="215">
        <f t="shared" si="1"/>
        <v>0</v>
      </c>
      <c r="J83" s="216">
        <f t="shared" si="1"/>
        <v>0</v>
      </c>
      <c r="K83" s="214">
        <f t="shared" si="1"/>
        <v>2612</v>
      </c>
      <c r="L83" s="215"/>
      <c r="M83" s="216">
        <f t="shared" si="1"/>
        <v>1218</v>
      </c>
    </row>
    <row r="84" spans="1:13" ht="9.75" customHeight="1" x14ac:dyDescent="0.35">
      <c r="A84" s="105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</row>
    <row r="85" spans="1:13" x14ac:dyDescent="0.35">
      <c r="A85" s="575" t="s">
        <v>122</v>
      </c>
      <c r="B85" s="575"/>
      <c r="C85" s="575"/>
      <c r="D85" s="575"/>
      <c r="E85" s="575"/>
      <c r="F85" s="575"/>
      <c r="G85" s="575"/>
      <c r="H85" s="575"/>
      <c r="I85" s="575"/>
      <c r="J85" s="575"/>
      <c r="K85" s="575"/>
      <c r="L85" s="575"/>
      <c r="M85" s="575"/>
    </row>
    <row r="86" spans="1:13" s="108" customFormat="1" ht="15" thickBot="1" x14ac:dyDescent="0.4">
      <c r="A86" s="576" t="s">
        <v>50</v>
      </c>
      <c r="B86" s="576"/>
      <c r="C86" s="576"/>
      <c r="D86" s="576"/>
      <c r="E86" s="576"/>
      <c r="F86" s="576"/>
      <c r="G86" s="576"/>
      <c r="H86" s="576"/>
      <c r="I86" s="576"/>
      <c r="J86" s="576"/>
      <c r="K86" s="576"/>
      <c r="L86" s="576"/>
      <c r="M86" s="576"/>
    </row>
    <row r="87" spans="1:13" ht="15" customHeight="1" x14ac:dyDescent="0.35">
      <c r="A87" s="588" t="s">
        <v>67</v>
      </c>
      <c r="B87" s="584" t="s">
        <v>68</v>
      </c>
      <c r="C87" s="582"/>
      <c r="D87" s="583"/>
      <c r="E87" s="584" t="s">
        <v>69</v>
      </c>
      <c r="F87" s="582"/>
      <c r="G87" s="583"/>
      <c r="H87" s="584" t="s">
        <v>70</v>
      </c>
      <c r="I87" s="582"/>
      <c r="J87" s="583"/>
      <c r="K87" s="584" t="s">
        <v>71</v>
      </c>
      <c r="L87" s="582"/>
      <c r="M87" s="583"/>
    </row>
    <row r="88" spans="1:13" ht="15" thickBot="1" x14ac:dyDescent="0.4">
      <c r="A88" s="589"/>
      <c r="B88" s="82" t="s">
        <v>8</v>
      </c>
      <c r="C88" s="83" t="s">
        <v>9</v>
      </c>
      <c r="D88" s="85" t="s">
        <v>10</v>
      </c>
      <c r="E88" s="82" t="s">
        <v>8</v>
      </c>
      <c r="F88" s="83" t="s">
        <v>9</v>
      </c>
      <c r="G88" s="85" t="s">
        <v>10</v>
      </c>
      <c r="H88" s="82" t="s">
        <v>8</v>
      </c>
      <c r="I88" s="83" t="s">
        <v>9</v>
      </c>
      <c r="J88" s="85" t="s">
        <v>10</v>
      </c>
      <c r="K88" s="82" t="s">
        <v>8</v>
      </c>
      <c r="L88" s="83" t="s">
        <v>9</v>
      </c>
      <c r="M88" s="85" t="s">
        <v>10</v>
      </c>
    </row>
    <row r="89" spans="1:13" ht="18" customHeight="1" x14ac:dyDescent="0.35">
      <c r="A89" s="86" t="s">
        <v>72</v>
      </c>
      <c r="B89" s="157"/>
      <c r="C89" s="158">
        <f t="shared" ref="C89:F104" si="2">(C5+C47)/2</f>
        <v>105.5</v>
      </c>
      <c r="D89" s="159">
        <f t="shared" si="2"/>
        <v>100</v>
      </c>
      <c r="E89" s="144">
        <f t="shared" si="2"/>
        <v>9.5</v>
      </c>
      <c r="F89" s="110">
        <f t="shared" si="2"/>
        <v>396.5</v>
      </c>
      <c r="G89" s="111"/>
      <c r="H89" s="109"/>
      <c r="I89" s="110"/>
      <c r="J89" s="111"/>
      <c r="K89" s="110">
        <f>(K5+K47)/2</f>
        <v>43.5</v>
      </c>
      <c r="L89" s="110"/>
      <c r="M89" s="110">
        <f>(M5+M47)/2</f>
        <v>16.5</v>
      </c>
    </row>
    <row r="90" spans="1:13" ht="18" customHeight="1" x14ac:dyDescent="0.35">
      <c r="A90" s="91" t="s">
        <v>73</v>
      </c>
      <c r="B90" s="112"/>
      <c r="C90" s="110">
        <f t="shared" si="2"/>
        <v>110</v>
      </c>
      <c r="D90" s="111">
        <f t="shared" si="2"/>
        <v>95</v>
      </c>
      <c r="E90" s="144">
        <f t="shared" si="2"/>
        <v>13</v>
      </c>
      <c r="F90" s="110">
        <f t="shared" si="2"/>
        <v>454</v>
      </c>
      <c r="G90" s="113"/>
      <c r="H90" s="112"/>
      <c r="I90" s="114"/>
      <c r="J90" s="113"/>
      <c r="K90" s="110">
        <f t="shared" ref="K90:K124" si="3">(K6+K48)/2</f>
        <v>49</v>
      </c>
      <c r="L90" s="114"/>
      <c r="M90" s="110">
        <f t="shared" ref="M90:M124" si="4">(M6+M48)/2</f>
        <v>13.5</v>
      </c>
    </row>
    <row r="91" spans="1:13" ht="18" customHeight="1" x14ac:dyDescent="0.35">
      <c r="A91" s="91" t="s">
        <v>74</v>
      </c>
      <c r="B91" s="112"/>
      <c r="C91" s="110">
        <f t="shared" si="2"/>
        <v>129</v>
      </c>
      <c r="D91" s="111">
        <f t="shared" si="2"/>
        <v>55</v>
      </c>
      <c r="E91" s="144">
        <f t="shared" si="2"/>
        <v>13.5</v>
      </c>
      <c r="F91" s="110">
        <f t="shared" si="2"/>
        <v>475</v>
      </c>
      <c r="G91" s="113"/>
      <c r="H91" s="112"/>
      <c r="I91" s="114"/>
      <c r="J91" s="113"/>
      <c r="K91" s="110">
        <f t="shared" si="3"/>
        <v>60</v>
      </c>
      <c r="L91" s="114"/>
      <c r="M91" s="110">
        <f t="shared" si="4"/>
        <v>21</v>
      </c>
    </row>
    <row r="92" spans="1:13" ht="18" customHeight="1" x14ac:dyDescent="0.35">
      <c r="A92" s="91" t="s">
        <v>75</v>
      </c>
      <c r="B92" s="112"/>
      <c r="C92" s="110">
        <f t="shared" si="2"/>
        <v>160</v>
      </c>
      <c r="D92" s="111">
        <f t="shared" si="2"/>
        <v>100.5</v>
      </c>
      <c r="E92" s="144">
        <f t="shared" si="2"/>
        <v>16.5</v>
      </c>
      <c r="F92" s="110">
        <f t="shared" si="2"/>
        <v>610</v>
      </c>
      <c r="G92" s="113"/>
      <c r="H92" s="112"/>
      <c r="I92" s="114"/>
      <c r="J92" s="113"/>
      <c r="K92" s="110">
        <f t="shared" si="3"/>
        <v>79</v>
      </c>
      <c r="L92" s="114"/>
      <c r="M92" s="110">
        <f t="shared" si="4"/>
        <v>22.5</v>
      </c>
    </row>
    <row r="93" spans="1:13" ht="18" customHeight="1" x14ac:dyDescent="0.35">
      <c r="A93" s="91" t="s">
        <v>76</v>
      </c>
      <c r="B93" s="112"/>
      <c r="C93" s="110">
        <f t="shared" si="2"/>
        <v>155</v>
      </c>
      <c r="D93" s="111">
        <f t="shared" si="2"/>
        <v>72</v>
      </c>
      <c r="E93" s="144">
        <f t="shared" si="2"/>
        <v>14.5</v>
      </c>
      <c r="F93" s="110">
        <f t="shared" si="2"/>
        <v>540</v>
      </c>
      <c r="G93" s="113"/>
      <c r="H93" s="112"/>
      <c r="I93" s="114"/>
      <c r="J93" s="113"/>
      <c r="K93" s="110">
        <f t="shared" si="3"/>
        <v>86</v>
      </c>
      <c r="L93" s="114"/>
      <c r="M93" s="110">
        <f t="shared" si="4"/>
        <v>25</v>
      </c>
    </row>
    <row r="94" spans="1:13" ht="18" customHeight="1" x14ac:dyDescent="0.35">
      <c r="A94" s="91" t="s">
        <v>77</v>
      </c>
      <c r="B94" s="112"/>
      <c r="C94" s="110">
        <f t="shared" si="2"/>
        <v>105.5</v>
      </c>
      <c r="D94" s="111">
        <f t="shared" si="2"/>
        <v>73</v>
      </c>
      <c r="E94" s="144">
        <f t="shared" si="2"/>
        <v>12</v>
      </c>
      <c r="F94" s="110">
        <f t="shared" si="2"/>
        <v>611</v>
      </c>
      <c r="G94" s="113"/>
      <c r="H94" s="112"/>
      <c r="I94" s="114"/>
      <c r="J94" s="113"/>
      <c r="K94" s="110">
        <f t="shared" si="3"/>
        <v>92</v>
      </c>
      <c r="L94" s="114"/>
      <c r="M94" s="110">
        <f t="shared" si="4"/>
        <v>21</v>
      </c>
    </row>
    <row r="95" spans="1:13" ht="18" customHeight="1" x14ac:dyDescent="0.35">
      <c r="A95" s="91" t="s">
        <v>78</v>
      </c>
      <c r="B95" s="112"/>
      <c r="C95" s="110">
        <f t="shared" si="2"/>
        <v>105</v>
      </c>
      <c r="D95" s="111">
        <f t="shared" si="2"/>
        <v>68.5</v>
      </c>
      <c r="E95" s="144">
        <f t="shared" si="2"/>
        <v>12</v>
      </c>
      <c r="F95" s="110">
        <f t="shared" si="2"/>
        <v>400</v>
      </c>
      <c r="G95" s="113"/>
      <c r="H95" s="112"/>
      <c r="I95" s="114"/>
      <c r="J95" s="113"/>
      <c r="K95" s="110">
        <f t="shared" si="3"/>
        <v>84</v>
      </c>
      <c r="L95" s="114"/>
      <c r="M95" s="110">
        <f t="shared" si="4"/>
        <v>20.5</v>
      </c>
    </row>
    <row r="96" spans="1:13" ht="18" customHeight="1" x14ac:dyDescent="0.35">
      <c r="A96" s="91" t="s">
        <v>79</v>
      </c>
      <c r="B96" s="112"/>
      <c r="C96" s="110">
        <f t="shared" si="2"/>
        <v>130</v>
      </c>
      <c r="D96" s="111">
        <f t="shared" si="2"/>
        <v>85.5</v>
      </c>
      <c r="E96" s="144">
        <f t="shared" si="2"/>
        <v>11</v>
      </c>
      <c r="F96" s="110">
        <f t="shared" si="2"/>
        <v>497</v>
      </c>
      <c r="G96" s="113"/>
      <c r="H96" s="112"/>
      <c r="I96" s="114"/>
      <c r="J96" s="113"/>
      <c r="K96" s="110">
        <f t="shared" si="3"/>
        <v>74.5</v>
      </c>
      <c r="L96" s="114"/>
      <c r="M96" s="110">
        <f t="shared" si="4"/>
        <v>23.5</v>
      </c>
    </row>
    <row r="97" spans="1:13" ht="18" customHeight="1" x14ac:dyDescent="0.35">
      <c r="A97" s="91" t="s">
        <v>80</v>
      </c>
      <c r="B97" s="112"/>
      <c r="C97" s="110">
        <f t="shared" si="2"/>
        <v>100.5</v>
      </c>
      <c r="D97" s="111">
        <f t="shared" si="2"/>
        <v>56.5</v>
      </c>
      <c r="E97" s="144">
        <f t="shared" si="2"/>
        <v>10.5</v>
      </c>
      <c r="F97" s="110">
        <f t="shared" si="2"/>
        <v>420.5</v>
      </c>
      <c r="G97" s="113"/>
      <c r="H97" s="112"/>
      <c r="I97" s="114"/>
      <c r="J97" s="113"/>
      <c r="K97" s="110">
        <f t="shared" si="3"/>
        <v>86</v>
      </c>
      <c r="L97" s="114"/>
      <c r="M97" s="110">
        <f t="shared" si="4"/>
        <v>25.5</v>
      </c>
    </row>
    <row r="98" spans="1:13" ht="18" customHeight="1" x14ac:dyDescent="0.35">
      <c r="A98" s="91" t="s">
        <v>81</v>
      </c>
      <c r="B98" s="112"/>
      <c r="C98" s="110">
        <f t="shared" si="2"/>
        <v>126</v>
      </c>
      <c r="D98" s="111">
        <f t="shared" si="2"/>
        <v>85.5</v>
      </c>
      <c r="E98" s="144">
        <f t="shared" si="2"/>
        <v>13</v>
      </c>
      <c r="F98" s="110">
        <f t="shared" si="2"/>
        <v>465</v>
      </c>
      <c r="G98" s="113"/>
      <c r="H98" s="112"/>
      <c r="I98" s="114"/>
      <c r="J98" s="113"/>
      <c r="K98" s="110">
        <f t="shared" si="3"/>
        <v>75.5</v>
      </c>
      <c r="L98" s="114"/>
      <c r="M98" s="110">
        <f t="shared" si="4"/>
        <v>22</v>
      </c>
    </row>
    <row r="99" spans="1:13" ht="18" customHeight="1" x14ac:dyDescent="0.35">
      <c r="A99" s="91" t="s">
        <v>82</v>
      </c>
      <c r="B99" s="112"/>
      <c r="C99" s="110">
        <f t="shared" si="2"/>
        <v>100</v>
      </c>
      <c r="D99" s="111">
        <f t="shared" si="2"/>
        <v>45.5</v>
      </c>
      <c r="E99" s="144">
        <f t="shared" si="2"/>
        <v>16.5</v>
      </c>
      <c r="F99" s="110">
        <f t="shared" si="2"/>
        <v>352</v>
      </c>
      <c r="G99" s="113"/>
      <c r="H99" s="112"/>
      <c r="I99" s="114"/>
      <c r="J99" s="113"/>
      <c r="K99" s="110">
        <f t="shared" si="3"/>
        <v>87.5</v>
      </c>
      <c r="L99" s="114"/>
      <c r="M99" s="110">
        <f t="shared" si="4"/>
        <v>30</v>
      </c>
    </row>
    <row r="100" spans="1:13" ht="18" customHeight="1" x14ac:dyDescent="0.35">
      <c r="A100" s="91" t="s">
        <v>83</v>
      </c>
      <c r="B100" s="112"/>
      <c r="C100" s="110">
        <f t="shared" si="2"/>
        <v>111</v>
      </c>
      <c r="D100" s="111">
        <f t="shared" si="2"/>
        <v>60</v>
      </c>
      <c r="E100" s="144">
        <f t="shared" si="2"/>
        <v>17</v>
      </c>
      <c r="F100" s="110">
        <f t="shared" si="2"/>
        <v>400</v>
      </c>
      <c r="G100" s="113"/>
      <c r="H100" s="112"/>
      <c r="I100" s="114"/>
      <c r="J100" s="113"/>
      <c r="K100" s="110">
        <f t="shared" si="3"/>
        <v>86.5</v>
      </c>
      <c r="L100" s="114"/>
      <c r="M100" s="110">
        <f t="shared" si="4"/>
        <v>26</v>
      </c>
    </row>
    <row r="101" spans="1:13" ht="18" customHeight="1" x14ac:dyDescent="0.35">
      <c r="A101" s="91" t="s">
        <v>84</v>
      </c>
      <c r="B101" s="112"/>
      <c r="C101" s="110">
        <f t="shared" si="2"/>
        <v>120.5</v>
      </c>
      <c r="D101" s="111">
        <f t="shared" si="2"/>
        <v>90</v>
      </c>
      <c r="E101" s="144">
        <f t="shared" si="2"/>
        <v>11</v>
      </c>
      <c r="F101" s="110">
        <f t="shared" si="2"/>
        <v>510</v>
      </c>
      <c r="G101" s="113"/>
      <c r="H101" s="112"/>
      <c r="I101" s="114"/>
      <c r="J101" s="113"/>
      <c r="K101" s="110">
        <f t="shared" si="3"/>
        <v>92.5</v>
      </c>
      <c r="L101" s="114"/>
      <c r="M101" s="110">
        <f t="shared" si="4"/>
        <v>20.5</v>
      </c>
    </row>
    <row r="102" spans="1:13" ht="18" customHeight="1" x14ac:dyDescent="0.35">
      <c r="A102" s="91" t="s">
        <v>85</v>
      </c>
      <c r="B102" s="112"/>
      <c r="C102" s="110">
        <f t="shared" si="2"/>
        <v>105</v>
      </c>
      <c r="D102" s="111">
        <f t="shared" si="2"/>
        <v>71</v>
      </c>
      <c r="E102" s="144">
        <f t="shared" si="2"/>
        <v>11</v>
      </c>
      <c r="F102" s="110">
        <f t="shared" si="2"/>
        <v>371</v>
      </c>
      <c r="G102" s="113"/>
      <c r="H102" s="112"/>
      <c r="I102" s="114"/>
      <c r="J102" s="113"/>
      <c r="K102" s="110">
        <f t="shared" si="3"/>
        <v>86.5</v>
      </c>
      <c r="L102" s="114"/>
      <c r="M102" s="110">
        <f t="shared" si="4"/>
        <v>20</v>
      </c>
    </row>
    <row r="103" spans="1:13" ht="18" customHeight="1" x14ac:dyDescent="0.35">
      <c r="A103" s="91" t="s">
        <v>86</v>
      </c>
      <c r="B103" s="112"/>
      <c r="C103" s="110">
        <f t="shared" si="2"/>
        <v>172.5</v>
      </c>
      <c r="D103" s="111">
        <f t="shared" si="2"/>
        <v>86</v>
      </c>
      <c r="E103" s="144">
        <f t="shared" si="2"/>
        <v>9.5</v>
      </c>
      <c r="F103" s="110">
        <f t="shared" si="2"/>
        <v>385</v>
      </c>
      <c r="G103" s="113"/>
      <c r="H103" s="112"/>
      <c r="I103" s="114"/>
      <c r="J103" s="113"/>
      <c r="K103" s="110">
        <f t="shared" si="3"/>
        <v>82.5</v>
      </c>
      <c r="L103" s="114"/>
      <c r="M103" s="110">
        <f t="shared" si="4"/>
        <v>29</v>
      </c>
    </row>
    <row r="104" spans="1:13" ht="18" customHeight="1" x14ac:dyDescent="0.35">
      <c r="A104" s="91" t="s">
        <v>87</v>
      </c>
      <c r="B104" s="112"/>
      <c r="C104" s="110">
        <f t="shared" si="2"/>
        <v>100.5</v>
      </c>
      <c r="D104" s="111">
        <f t="shared" si="2"/>
        <v>81.5</v>
      </c>
      <c r="E104" s="144">
        <f t="shared" si="2"/>
        <v>11.5</v>
      </c>
      <c r="F104" s="110">
        <f t="shared" si="2"/>
        <v>445.5</v>
      </c>
      <c r="G104" s="113"/>
      <c r="H104" s="112"/>
      <c r="I104" s="114"/>
      <c r="J104" s="113"/>
      <c r="K104" s="110">
        <f t="shared" si="3"/>
        <v>91.5</v>
      </c>
      <c r="L104" s="114"/>
      <c r="M104" s="110">
        <f t="shared" si="4"/>
        <v>19.5</v>
      </c>
    </row>
    <row r="105" spans="1:13" ht="18" customHeight="1" x14ac:dyDescent="0.35">
      <c r="A105" s="91" t="s">
        <v>88</v>
      </c>
      <c r="B105" s="112"/>
      <c r="C105" s="110">
        <f t="shared" ref="C105:F120" si="5">(C21+C63)/2</f>
        <v>122.5</v>
      </c>
      <c r="D105" s="111">
        <f t="shared" si="5"/>
        <v>75.5</v>
      </c>
      <c r="E105" s="144">
        <f t="shared" si="5"/>
        <v>9</v>
      </c>
      <c r="F105" s="110">
        <f t="shared" si="5"/>
        <v>451</v>
      </c>
      <c r="G105" s="113"/>
      <c r="H105" s="112"/>
      <c r="I105" s="114"/>
      <c r="J105" s="113"/>
      <c r="K105" s="110">
        <f t="shared" si="3"/>
        <v>87.5</v>
      </c>
      <c r="L105" s="114"/>
      <c r="M105" s="110">
        <f t="shared" si="4"/>
        <v>20</v>
      </c>
    </row>
    <row r="106" spans="1:13" ht="18" customHeight="1" x14ac:dyDescent="0.35">
      <c r="A106" s="91" t="s">
        <v>89</v>
      </c>
      <c r="B106" s="112"/>
      <c r="C106" s="110">
        <f t="shared" si="5"/>
        <v>112.5</v>
      </c>
      <c r="D106" s="111">
        <f t="shared" si="5"/>
        <v>66</v>
      </c>
      <c r="E106" s="144">
        <f t="shared" si="5"/>
        <v>12.5</v>
      </c>
      <c r="F106" s="110">
        <f t="shared" si="5"/>
        <v>272</v>
      </c>
      <c r="G106" s="113"/>
      <c r="H106" s="112"/>
      <c r="I106" s="114"/>
      <c r="J106" s="113"/>
      <c r="K106" s="110">
        <f t="shared" si="3"/>
        <v>77</v>
      </c>
      <c r="L106" s="114"/>
      <c r="M106" s="110">
        <f t="shared" si="4"/>
        <v>26</v>
      </c>
    </row>
    <row r="107" spans="1:13" ht="18" customHeight="1" x14ac:dyDescent="0.35">
      <c r="A107" s="96" t="s">
        <v>90</v>
      </c>
      <c r="B107" s="112"/>
      <c r="C107" s="110">
        <f t="shared" si="5"/>
        <v>126</v>
      </c>
      <c r="D107" s="111">
        <f t="shared" si="5"/>
        <v>82.5</v>
      </c>
      <c r="E107" s="144">
        <f t="shared" si="5"/>
        <v>11</v>
      </c>
      <c r="F107" s="110">
        <f t="shared" si="5"/>
        <v>355</v>
      </c>
      <c r="G107" s="113"/>
      <c r="H107" s="112"/>
      <c r="I107" s="114"/>
      <c r="J107" s="113"/>
      <c r="K107" s="110">
        <f t="shared" si="3"/>
        <v>66</v>
      </c>
      <c r="L107" s="114"/>
      <c r="M107" s="110">
        <f t="shared" si="4"/>
        <v>27.5</v>
      </c>
    </row>
    <row r="108" spans="1:13" ht="18" customHeight="1" x14ac:dyDescent="0.35">
      <c r="A108" s="96" t="s">
        <v>91</v>
      </c>
      <c r="B108" s="112"/>
      <c r="C108" s="110">
        <f t="shared" si="5"/>
        <v>151.5</v>
      </c>
      <c r="D108" s="111">
        <f t="shared" si="5"/>
        <v>73</v>
      </c>
      <c r="E108" s="144">
        <f t="shared" si="5"/>
        <v>14.5</v>
      </c>
      <c r="F108" s="110">
        <f t="shared" si="5"/>
        <v>325</v>
      </c>
      <c r="G108" s="113"/>
      <c r="H108" s="112"/>
      <c r="I108" s="114"/>
      <c r="J108" s="113"/>
      <c r="K108" s="110">
        <f t="shared" si="3"/>
        <v>71.5</v>
      </c>
      <c r="L108" s="114"/>
      <c r="M108" s="110">
        <f t="shared" si="4"/>
        <v>22.5</v>
      </c>
    </row>
    <row r="109" spans="1:13" ht="18" customHeight="1" x14ac:dyDescent="0.35">
      <c r="A109" s="91" t="s">
        <v>92</v>
      </c>
      <c r="B109" s="112"/>
      <c r="C109" s="110">
        <f t="shared" si="5"/>
        <v>140</v>
      </c>
      <c r="D109" s="111">
        <f t="shared" si="5"/>
        <v>48</v>
      </c>
      <c r="E109" s="144">
        <f t="shared" si="5"/>
        <v>15</v>
      </c>
      <c r="F109" s="110">
        <f t="shared" si="5"/>
        <v>255</v>
      </c>
      <c r="G109" s="113"/>
      <c r="H109" s="112"/>
      <c r="I109" s="114"/>
      <c r="J109" s="113"/>
      <c r="K109" s="110">
        <f t="shared" si="3"/>
        <v>68</v>
      </c>
      <c r="L109" s="114"/>
      <c r="M109" s="110">
        <f t="shared" si="4"/>
        <v>24</v>
      </c>
    </row>
    <row r="110" spans="1:13" ht="18" customHeight="1" x14ac:dyDescent="0.35">
      <c r="A110" s="91" t="s">
        <v>93</v>
      </c>
      <c r="B110" s="112"/>
      <c r="C110" s="110">
        <f t="shared" si="5"/>
        <v>145</v>
      </c>
      <c r="D110" s="111">
        <f t="shared" si="5"/>
        <v>103</v>
      </c>
      <c r="E110" s="144">
        <f t="shared" si="5"/>
        <v>9.5</v>
      </c>
      <c r="F110" s="110">
        <f t="shared" si="5"/>
        <v>315</v>
      </c>
      <c r="G110" s="113"/>
      <c r="H110" s="112"/>
      <c r="I110" s="114"/>
      <c r="J110" s="113"/>
      <c r="K110" s="110">
        <f t="shared" si="3"/>
        <v>69.5</v>
      </c>
      <c r="L110" s="114"/>
      <c r="M110" s="110">
        <f t="shared" si="4"/>
        <v>31</v>
      </c>
    </row>
    <row r="111" spans="1:13" ht="18" customHeight="1" x14ac:dyDescent="0.35">
      <c r="A111" s="91" t="s">
        <v>94</v>
      </c>
      <c r="B111" s="112"/>
      <c r="C111" s="110">
        <f t="shared" si="5"/>
        <v>155</v>
      </c>
      <c r="D111" s="111">
        <f t="shared" si="5"/>
        <v>85</v>
      </c>
      <c r="E111" s="144">
        <f t="shared" si="5"/>
        <v>11.5</v>
      </c>
      <c r="F111" s="110">
        <f t="shared" si="5"/>
        <v>390.5</v>
      </c>
      <c r="G111" s="113"/>
      <c r="H111" s="112"/>
      <c r="I111" s="114"/>
      <c r="J111" s="113"/>
      <c r="K111" s="110">
        <f t="shared" si="3"/>
        <v>75.5</v>
      </c>
      <c r="L111" s="114"/>
      <c r="M111" s="110">
        <f t="shared" si="4"/>
        <v>31</v>
      </c>
    </row>
    <row r="112" spans="1:13" ht="18" customHeight="1" x14ac:dyDescent="0.35">
      <c r="A112" s="91" t="s">
        <v>95</v>
      </c>
      <c r="B112" s="112"/>
      <c r="C112" s="110">
        <f t="shared" si="5"/>
        <v>121.5</v>
      </c>
      <c r="D112" s="111">
        <f t="shared" si="5"/>
        <v>90.5</v>
      </c>
      <c r="E112" s="144">
        <f t="shared" si="5"/>
        <v>7</v>
      </c>
      <c r="F112" s="110">
        <f t="shared" si="5"/>
        <v>311</v>
      </c>
      <c r="G112" s="113"/>
      <c r="H112" s="112"/>
      <c r="I112" s="114"/>
      <c r="J112" s="113"/>
      <c r="K112" s="110">
        <f t="shared" si="3"/>
        <v>84.5</v>
      </c>
      <c r="L112" s="114"/>
      <c r="M112" s="110">
        <f t="shared" si="4"/>
        <v>27.5</v>
      </c>
    </row>
    <row r="113" spans="1:13" ht="18" customHeight="1" x14ac:dyDescent="0.35">
      <c r="A113" s="91" t="s">
        <v>96</v>
      </c>
      <c r="B113" s="112"/>
      <c r="C113" s="110">
        <f t="shared" si="5"/>
        <v>200</v>
      </c>
      <c r="D113" s="111">
        <f t="shared" si="5"/>
        <v>102</v>
      </c>
      <c r="E113" s="144">
        <f t="shared" si="5"/>
        <v>11</v>
      </c>
      <c r="F113" s="110">
        <f t="shared" si="5"/>
        <v>373.5</v>
      </c>
      <c r="G113" s="113"/>
      <c r="H113" s="112"/>
      <c r="I113" s="114"/>
      <c r="J113" s="113"/>
      <c r="K113" s="110">
        <f t="shared" si="3"/>
        <v>62.5</v>
      </c>
      <c r="L113" s="114"/>
      <c r="M113" s="110">
        <f t="shared" si="4"/>
        <v>23.5</v>
      </c>
    </row>
    <row r="114" spans="1:13" ht="18" customHeight="1" x14ac:dyDescent="0.35">
      <c r="A114" s="91" t="s">
        <v>97</v>
      </c>
      <c r="B114" s="112"/>
      <c r="C114" s="110">
        <f t="shared" si="5"/>
        <v>170</v>
      </c>
      <c r="D114" s="111">
        <f t="shared" si="5"/>
        <v>76</v>
      </c>
      <c r="E114" s="144">
        <f t="shared" si="5"/>
        <v>7</v>
      </c>
      <c r="F114" s="110">
        <f t="shared" si="5"/>
        <v>340</v>
      </c>
      <c r="G114" s="113"/>
      <c r="H114" s="112"/>
      <c r="I114" s="114"/>
      <c r="J114" s="113"/>
      <c r="K114" s="110">
        <f t="shared" si="3"/>
        <v>56.5</v>
      </c>
      <c r="L114" s="114"/>
      <c r="M114" s="110">
        <f t="shared" si="4"/>
        <v>38</v>
      </c>
    </row>
    <row r="115" spans="1:13" ht="18" customHeight="1" x14ac:dyDescent="0.35">
      <c r="A115" s="91" t="s">
        <v>98</v>
      </c>
      <c r="B115" s="112"/>
      <c r="C115" s="110">
        <f t="shared" si="5"/>
        <v>195</v>
      </c>
      <c r="D115" s="111">
        <f t="shared" si="5"/>
        <v>116</v>
      </c>
      <c r="E115" s="144">
        <f t="shared" si="5"/>
        <v>9.5</v>
      </c>
      <c r="F115" s="110">
        <f t="shared" si="5"/>
        <v>331</v>
      </c>
      <c r="G115" s="113"/>
      <c r="H115" s="112"/>
      <c r="I115" s="114"/>
      <c r="J115" s="113"/>
      <c r="K115" s="110">
        <f t="shared" si="3"/>
        <v>65</v>
      </c>
      <c r="L115" s="114"/>
      <c r="M115" s="110">
        <f t="shared" si="4"/>
        <v>31</v>
      </c>
    </row>
    <row r="116" spans="1:13" ht="18" customHeight="1" x14ac:dyDescent="0.35">
      <c r="A116" s="91" t="s">
        <v>99</v>
      </c>
      <c r="B116" s="112"/>
      <c r="C116" s="110">
        <f t="shared" si="5"/>
        <v>226</v>
      </c>
      <c r="D116" s="111">
        <f t="shared" si="5"/>
        <v>106.5</v>
      </c>
      <c r="E116" s="144">
        <f t="shared" si="5"/>
        <v>13.5</v>
      </c>
      <c r="F116" s="110">
        <f t="shared" si="5"/>
        <v>329</v>
      </c>
      <c r="G116" s="113"/>
      <c r="H116" s="112"/>
      <c r="I116" s="114"/>
      <c r="J116" s="113"/>
      <c r="K116" s="110">
        <f t="shared" si="3"/>
        <v>58</v>
      </c>
      <c r="L116" s="114"/>
      <c r="M116" s="110">
        <f t="shared" si="4"/>
        <v>33</v>
      </c>
    </row>
    <row r="117" spans="1:13" ht="18" customHeight="1" x14ac:dyDescent="0.35">
      <c r="A117" s="91" t="s">
        <v>100</v>
      </c>
      <c r="B117" s="112"/>
      <c r="C117" s="110">
        <f t="shared" si="5"/>
        <v>152</v>
      </c>
      <c r="D117" s="111">
        <f t="shared" si="5"/>
        <v>87</v>
      </c>
      <c r="E117" s="144">
        <f t="shared" si="5"/>
        <v>13</v>
      </c>
      <c r="F117" s="110">
        <f t="shared" si="5"/>
        <v>346</v>
      </c>
      <c r="G117" s="113"/>
      <c r="H117" s="112"/>
      <c r="I117" s="114"/>
      <c r="J117" s="113"/>
      <c r="K117" s="110">
        <f t="shared" si="3"/>
        <v>52</v>
      </c>
      <c r="L117" s="114"/>
      <c r="M117" s="110">
        <f t="shared" si="4"/>
        <v>36.5</v>
      </c>
    </row>
    <row r="118" spans="1:13" ht="18" customHeight="1" x14ac:dyDescent="0.35">
      <c r="A118" s="91" t="s">
        <v>101</v>
      </c>
      <c r="B118" s="112"/>
      <c r="C118" s="110">
        <f t="shared" si="5"/>
        <v>137</v>
      </c>
      <c r="D118" s="111">
        <f t="shared" si="5"/>
        <v>75</v>
      </c>
      <c r="E118" s="144">
        <f t="shared" si="5"/>
        <v>11</v>
      </c>
      <c r="F118" s="110">
        <f t="shared" si="5"/>
        <v>281.5</v>
      </c>
      <c r="G118" s="113"/>
      <c r="H118" s="112"/>
      <c r="I118" s="114"/>
      <c r="J118" s="113"/>
      <c r="K118" s="110">
        <f t="shared" si="3"/>
        <v>45</v>
      </c>
      <c r="L118" s="114"/>
      <c r="M118" s="110">
        <f t="shared" si="4"/>
        <v>43</v>
      </c>
    </row>
    <row r="119" spans="1:13" ht="18" customHeight="1" x14ac:dyDescent="0.35">
      <c r="A119" s="91" t="s">
        <v>102</v>
      </c>
      <c r="B119" s="112"/>
      <c r="C119" s="110">
        <f t="shared" si="5"/>
        <v>156</v>
      </c>
      <c r="D119" s="111">
        <f t="shared" si="5"/>
        <v>93</v>
      </c>
      <c r="E119" s="144">
        <f t="shared" si="5"/>
        <v>7.5</v>
      </c>
      <c r="F119" s="110">
        <f t="shared" si="5"/>
        <v>335</v>
      </c>
      <c r="G119" s="113"/>
      <c r="H119" s="112"/>
      <c r="I119" s="114"/>
      <c r="J119" s="113"/>
      <c r="K119" s="110">
        <f t="shared" si="3"/>
        <v>52</v>
      </c>
      <c r="L119" s="114"/>
      <c r="M119" s="110">
        <f t="shared" si="4"/>
        <v>61</v>
      </c>
    </row>
    <row r="120" spans="1:13" ht="18" customHeight="1" x14ac:dyDescent="0.35">
      <c r="A120" s="91" t="s">
        <v>103</v>
      </c>
      <c r="B120" s="112"/>
      <c r="C120" s="110">
        <f t="shared" si="5"/>
        <v>150</v>
      </c>
      <c r="D120" s="111">
        <f t="shared" si="5"/>
        <v>110</v>
      </c>
      <c r="E120" s="144">
        <f t="shared" si="5"/>
        <v>11.5</v>
      </c>
      <c r="F120" s="110">
        <f t="shared" si="5"/>
        <v>281.5</v>
      </c>
      <c r="G120" s="113"/>
      <c r="H120" s="112"/>
      <c r="I120" s="114"/>
      <c r="J120" s="113"/>
      <c r="K120" s="110">
        <f t="shared" si="3"/>
        <v>41.5</v>
      </c>
      <c r="L120" s="114"/>
      <c r="M120" s="110">
        <f t="shared" si="4"/>
        <v>57</v>
      </c>
    </row>
    <row r="121" spans="1:13" ht="18" customHeight="1" x14ac:dyDescent="0.35">
      <c r="A121" s="91" t="s">
        <v>104</v>
      </c>
      <c r="B121" s="112"/>
      <c r="C121" s="110">
        <f t="shared" ref="C121:F124" si="6">(C37+C79)/2</f>
        <v>160.5</v>
      </c>
      <c r="D121" s="111">
        <f t="shared" si="6"/>
        <v>80</v>
      </c>
      <c r="E121" s="144">
        <f t="shared" si="6"/>
        <v>13</v>
      </c>
      <c r="F121" s="110">
        <f t="shared" si="6"/>
        <v>225.5</v>
      </c>
      <c r="G121" s="113"/>
      <c r="H121" s="112"/>
      <c r="I121" s="114"/>
      <c r="J121" s="113"/>
      <c r="K121" s="110">
        <f t="shared" si="3"/>
        <v>42</v>
      </c>
      <c r="L121" s="114"/>
      <c r="M121" s="110">
        <f t="shared" si="4"/>
        <v>45</v>
      </c>
    </row>
    <row r="122" spans="1:13" ht="18" customHeight="1" x14ac:dyDescent="0.35">
      <c r="A122" s="91" t="s">
        <v>105</v>
      </c>
      <c r="B122" s="112"/>
      <c r="C122" s="110">
        <f t="shared" si="6"/>
        <v>188</v>
      </c>
      <c r="D122" s="111">
        <f t="shared" si="6"/>
        <v>58</v>
      </c>
      <c r="E122" s="144">
        <f t="shared" si="6"/>
        <v>7</v>
      </c>
      <c r="F122" s="110">
        <f t="shared" si="6"/>
        <v>251</v>
      </c>
      <c r="G122" s="113"/>
      <c r="H122" s="112"/>
      <c r="I122" s="114"/>
      <c r="J122" s="113"/>
      <c r="K122" s="110">
        <f t="shared" si="3"/>
        <v>41</v>
      </c>
      <c r="L122" s="114"/>
      <c r="M122" s="110">
        <f t="shared" si="4"/>
        <v>43.5</v>
      </c>
    </row>
    <row r="123" spans="1:13" ht="18" customHeight="1" x14ac:dyDescent="0.35">
      <c r="A123" s="91" t="s">
        <v>106</v>
      </c>
      <c r="B123" s="112"/>
      <c r="C123" s="110">
        <f t="shared" si="6"/>
        <v>176</v>
      </c>
      <c r="D123" s="111">
        <f t="shared" si="6"/>
        <v>80</v>
      </c>
      <c r="E123" s="144">
        <f t="shared" si="6"/>
        <v>12.5</v>
      </c>
      <c r="F123" s="110">
        <f t="shared" si="6"/>
        <v>240</v>
      </c>
      <c r="G123" s="113"/>
      <c r="H123" s="112"/>
      <c r="I123" s="114"/>
      <c r="J123" s="113"/>
      <c r="K123" s="110">
        <f t="shared" si="3"/>
        <v>42</v>
      </c>
      <c r="L123" s="114"/>
      <c r="M123" s="110">
        <f t="shared" si="4"/>
        <v>40.5</v>
      </c>
    </row>
    <row r="124" spans="1:13" ht="18" customHeight="1" thickBot="1" x14ac:dyDescent="0.4">
      <c r="A124" s="210" t="s">
        <v>107</v>
      </c>
      <c r="B124" s="220"/>
      <c r="C124" s="221">
        <f t="shared" si="6"/>
        <v>175</v>
      </c>
      <c r="D124" s="222">
        <f t="shared" si="6"/>
        <v>86.5</v>
      </c>
      <c r="E124" s="223">
        <f t="shared" si="6"/>
        <v>14</v>
      </c>
      <c r="F124" s="221">
        <f t="shared" si="6"/>
        <v>241</v>
      </c>
      <c r="G124" s="222"/>
      <c r="H124" s="220"/>
      <c r="I124" s="221"/>
      <c r="J124" s="222"/>
      <c r="K124" s="221">
        <f t="shared" si="3"/>
        <v>45</v>
      </c>
      <c r="L124" s="221"/>
      <c r="M124" s="221">
        <f t="shared" si="4"/>
        <v>48.5</v>
      </c>
    </row>
    <row r="125" spans="1:13" ht="18" customHeight="1" thickTop="1" thickBot="1" x14ac:dyDescent="0.4">
      <c r="A125" s="195" t="s">
        <v>47</v>
      </c>
      <c r="B125" s="196">
        <f t="shared" ref="B125:L125" si="7">SUM(B89:B124)</f>
        <v>0</v>
      </c>
      <c r="C125" s="197">
        <f>SUM(C89:C124)</f>
        <v>5095.5</v>
      </c>
      <c r="D125" s="197">
        <f>SUM(D89:D124)</f>
        <v>2919</v>
      </c>
      <c r="E125" s="197">
        <f>SUM(E89:E124)</f>
        <v>422.5</v>
      </c>
      <c r="F125" s="197">
        <f>SUM(F89:F124)</f>
        <v>13582</v>
      </c>
      <c r="G125" s="198">
        <f t="shared" si="7"/>
        <v>0</v>
      </c>
      <c r="H125" s="196">
        <f t="shared" si="7"/>
        <v>0</v>
      </c>
      <c r="I125" s="197">
        <f t="shared" si="7"/>
        <v>0</v>
      </c>
      <c r="J125" s="198">
        <f t="shared" si="7"/>
        <v>0</v>
      </c>
      <c r="K125" s="196">
        <f>SUM(K89:K124)</f>
        <v>2458.5</v>
      </c>
      <c r="L125" s="197">
        <f t="shared" si="7"/>
        <v>0</v>
      </c>
      <c r="M125" s="198">
        <f>SUM(M89:M124)</f>
        <v>1066</v>
      </c>
    </row>
    <row r="126" spans="1:13" x14ac:dyDescent="0.35">
      <c r="A126" s="105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</row>
    <row r="127" spans="1:13" x14ac:dyDescent="0.35">
      <c r="A127" s="575" t="s">
        <v>122</v>
      </c>
      <c r="B127" s="575"/>
      <c r="C127" s="575"/>
      <c r="D127" s="575"/>
      <c r="E127" s="575"/>
      <c r="F127" s="575"/>
      <c r="G127" s="575"/>
      <c r="H127" s="575"/>
      <c r="I127" s="575"/>
      <c r="J127" s="575"/>
      <c r="K127" s="575"/>
      <c r="L127" s="575"/>
      <c r="M127" s="575"/>
    </row>
    <row r="128" spans="1:13" s="108" customFormat="1" ht="15" thickBot="1" x14ac:dyDescent="0.4">
      <c r="A128" s="576" t="s">
        <v>52</v>
      </c>
      <c r="B128" s="576"/>
      <c r="C128" s="576"/>
      <c r="D128" s="576"/>
      <c r="E128" s="576"/>
      <c r="F128" s="576"/>
      <c r="G128" s="576"/>
      <c r="H128" s="576"/>
      <c r="I128" s="576"/>
      <c r="J128" s="576"/>
      <c r="K128" s="576"/>
      <c r="L128" s="576"/>
      <c r="M128" s="576"/>
    </row>
    <row r="129" spans="1:13" ht="15" customHeight="1" x14ac:dyDescent="0.35">
      <c r="A129" s="577" t="s">
        <v>67</v>
      </c>
      <c r="B129" s="584" t="s">
        <v>68</v>
      </c>
      <c r="C129" s="582"/>
      <c r="D129" s="583"/>
      <c r="E129" s="584" t="s">
        <v>69</v>
      </c>
      <c r="F129" s="582"/>
      <c r="G129" s="583"/>
      <c r="H129" s="584" t="s">
        <v>70</v>
      </c>
      <c r="I129" s="582"/>
      <c r="J129" s="583"/>
      <c r="K129" s="581" t="s">
        <v>71</v>
      </c>
      <c r="L129" s="582"/>
      <c r="M129" s="583"/>
    </row>
    <row r="130" spans="1:13" ht="15" thickBot="1" x14ac:dyDescent="0.4">
      <c r="A130" s="578"/>
      <c r="B130" s="82" t="s">
        <v>8</v>
      </c>
      <c r="C130" s="83" t="s">
        <v>9</v>
      </c>
      <c r="D130" s="85" t="s">
        <v>10</v>
      </c>
      <c r="E130" s="82" t="s">
        <v>8</v>
      </c>
      <c r="F130" s="83" t="s">
        <v>9</v>
      </c>
      <c r="G130" s="85" t="s">
        <v>10</v>
      </c>
      <c r="H130" s="82" t="s">
        <v>8</v>
      </c>
      <c r="I130" s="83" t="s">
        <v>9</v>
      </c>
      <c r="J130" s="85" t="s">
        <v>10</v>
      </c>
      <c r="K130" s="122" t="s">
        <v>8</v>
      </c>
      <c r="L130" s="83" t="s">
        <v>9</v>
      </c>
      <c r="M130" s="85" t="s">
        <v>10</v>
      </c>
    </row>
    <row r="131" spans="1:13" ht="18" customHeight="1" x14ac:dyDescent="0.35">
      <c r="A131" s="123" t="s">
        <v>72</v>
      </c>
      <c r="B131" s="109"/>
      <c r="C131" s="110">
        <v>240</v>
      </c>
      <c r="D131" s="111">
        <v>84</v>
      </c>
      <c r="E131" s="110">
        <v>42</v>
      </c>
      <c r="F131" s="110">
        <v>434</v>
      </c>
      <c r="G131" s="111"/>
      <c r="H131" s="109"/>
      <c r="I131" s="110"/>
      <c r="J131" s="111"/>
      <c r="K131" s="109">
        <v>45</v>
      </c>
      <c r="L131" s="110"/>
      <c r="M131" s="111">
        <v>39</v>
      </c>
    </row>
    <row r="132" spans="1:13" ht="18" customHeight="1" x14ac:dyDescent="0.35">
      <c r="A132" s="124" t="s">
        <v>73</v>
      </c>
      <c r="B132" s="112"/>
      <c r="C132" s="114">
        <v>143</v>
      </c>
      <c r="D132" s="113">
        <v>70</v>
      </c>
      <c r="E132" s="114">
        <v>31</v>
      </c>
      <c r="F132" s="114">
        <v>400</v>
      </c>
      <c r="G132" s="113"/>
      <c r="H132" s="112"/>
      <c r="I132" s="114"/>
      <c r="J132" s="113"/>
      <c r="K132" s="112">
        <v>42</v>
      </c>
      <c r="L132" s="114"/>
      <c r="M132" s="113">
        <v>27</v>
      </c>
    </row>
    <row r="133" spans="1:13" ht="18" customHeight="1" x14ac:dyDescent="0.35">
      <c r="A133" s="124" t="s">
        <v>74</v>
      </c>
      <c r="B133" s="112"/>
      <c r="C133" s="114">
        <v>222</v>
      </c>
      <c r="D133" s="113">
        <v>103</v>
      </c>
      <c r="E133" s="114">
        <v>36</v>
      </c>
      <c r="F133" s="114">
        <v>450</v>
      </c>
      <c r="G133" s="113"/>
      <c r="H133" s="112"/>
      <c r="I133" s="114"/>
      <c r="J133" s="113"/>
      <c r="K133" s="112">
        <v>42</v>
      </c>
      <c r="L133" s="114"/>
      <c r="M133" s="113">
        <v>45</v>
      </c>
    </row>
    <row r="134" spans="1:13" ht="18" customHeight="1" x14ac:dyDescent="0.35">
      <c r="A134" s="124" t="s">
        <v>75</v>
      </c>
      <c r="B134" s="112"/>
      <c r="C134" s="114">
        <v>240</v>
      </c>
      <c r="D134" s="113">
        <v>95</v>
      </c>
      <c r="E134" s="114">
        <v>58</v>
      </c>
      <c r="F134" s="114">
        <v>450</v>
      </c>
      <c r="G134" s="113"/>
      <c r="H134" s="112"/>
      <c r="I134" s="114"/>
      <c r="J134" s="113"/>
      <c r="K134" s="112">
        <v>39</v>
      </c>
      <c r="L134" s="114"/>
      <c r="M134" s="113">
        <v>36</v>
      </c>
    </row>
    <row r="135" spans="1:13" ht="18" customHeight="1" x14ac:dyDescent="0.35">
      <c r="A135" s="124" t="s">
        <v>76</v>
      </c>
      <c r="B135" s="112"/>
      <c r="C135" s="114">
        <v>220</v>
      </c>
      <c r="D135" s="113">
        <v>72</v>
      </c>
      <c r="E135" s="114">
        <v>59</v>
      </c>
      <c r="F135" s="114">
        <v>380</v>
      </c>
      <c r="G135" s="113"/>
      <c r="H135" s="112"/>
      <c r="I135" s="114"/>
      <c r="J135" s="113"/>
      <c r="K135" s="112">
        <v>48</v>
      </c>
      <c r="L135" s="114"/>
      <c r="M135" s="113">
        <v>51</v>
      </c>
    </row>
    <row r="136" spans="1:13" ht="18" customHeight="1" x14ac:dyDescent="0.35">
      <c r="A136" s="124" t="s">
        <v>77</v>
      </c>
      <c r="B136" s="112"/>
      <c r="C136" s="114">
        <v>240</v>
      </c>
      <c r="D136" s="113">
        <v>70</v>
      </c>
      <c r="E136" s="114">
        <v>45</v>
      </c>
      <c r="F136" s="114">
        <v>460</v>
      </c>
      <c r="G136" s="113"/>
      <c r="H136" s="112"/>
      <c r="I136" s="114"/>
      <c r="J136" s="113"/>
      <c r="K136" s="112">
        <v>42</v>
      </c>
      <c r="L136" s="114"/>
      <c r="M136" s="113">
        <v>39</v>
      </c>
    </row>
    <row r="137" spans="1:13" ht="18" customHeight="1" x14ac:dyDescent="0.35">
      <c r="A137" s="124" t="s">
        <v>78</v>
      </c>
      <c r="B137" s="112"/>
      <c r="C137" s="114">
        <v>210</v>
      </c>
      <c r="D137" s="113">
        <v>80</v>
      </c>
      <c r="E137" s="114">
        <v>34</v>
      </c>
      <c r="F137" s="114">
        <v>480</v>
      </c>
      <c r="G137" s="113"/>
      <c r="H137" s="112"/>
      <c r="I137" s="114"/>
      <c r="J137" s="113"/>
      <c r="K137" s="112">
        <v>60</v>
      </c>
      <c r="L137" s="114"/>
      <c r="M137" s="113">
        <v>57</v>
      </c>
    </row>
    <row r="138" spans="1:13" ht="18" customHeight="1" x14ac:dyDescent="0.35">
      <c r="A138" s="124" t="s">
        <v>79</v>
      </c>
      <c r="B138" s="112"/>
      <c r="C138" s="114">
        <v>266</v>
      </c>
      <c r="D138" s="113">
        <v>67</v>
      </c>
      <c r="E138" s="114">
        <v>22</v>
      </c>
      <c r="F138" s="114">
        <v>455</v>
      </c>
      <c r="G138" s="113"/>
      <c r="H138" s="112"/>
      <c r="I138" s="114"/>
      <c r="J138" s="113"/>
      <c r="K138" s="112">
        <v>45</v>
      </c>
      <c r="L138" s="114"/>
      <c r="M138" s="113">
        <v>36</v>
      </c>
    </row>
    <row r="139" spans="1:13" ht="18" customHeight="1" x14ac:dyDescent="0.35">
      <c r="A139" s="124" t="s">
        <v>80</v>
      </c>
      <c r="B139" s="112"/>
      <c r="C139" s="114">
        <v>230</v>
      </c>
      <c r="D139" s="113">
        <v>95</v>
      </c>
      <c r="E139" s="114">
        <v>59</v>
      </c>
      <c r="F139" s="114">
        <v>430</v>
      </c>
      <c r="G139" s="113"/>
      <c r="H139" s="112"/>
      <c r="I139" s="114"/>
      <c r="J139" s="113"/>
      <c r="K139" s="112">
        <v>39</v>
      </c>
      <c r="L139" s="114"/>
      <c r="M139" s="113">
        <v>39</v>
      </c>
    </row>
    <row r="140" spans="1:13" ht="18" customHeight="1" x14ac:dyDescent="0.35">
      <c r="A140" s="124" t="s">
        <v>81</v>
      </c>
      <c r="B140" s="112"/>
      <c r="C140" s="114">
        <v>154</v>
      </c>
      <c r="D140" s="113">
        <v>60</v>
      </c>
      <c r="E140" s="114">
        <v>30</v>
      </c>
      <c r="F140" s="114">
        <v>400</v>
      </c>
      <c r="G140" s="113"/>
      <c r="H140" s="112"/>
      <c r="I140" s="114"/>
      <c r="J140" s="113"/>
      <c r="K140" s="112">
        <v>45</v>
      </c>
      <c r="L140" s="114"/>
      <c r="M140" s="113">
        <v>48</v>
      </c>
    </row>
    <row r="141" spans="1:13" ht="18" customHeight="1" x14ac:dyDescent="0.35">
      <c r="A141" s="124" t="s">
        <v>82</v>
      </c>
      <c r="B141" s="112"/>
      <c r="C141" s="114">
        <v>170</v>
      </c>
      <c r="D141" s="113">
        <v>78</v>
      </c>
      <c r="E141" s="114">
        <v>43</v>
      </c>
      <c r="F141" s="114">
        <v>450</v>
      </c>
      <c r="G141" s="113"/>
      <c r="H141" s="112"/>
      <c r="I141" s="114"/>
      <c r="J141" s="113"/>
      <c r="K141" s="112">
        <v>72</v>
      </c>
      <c r="L141" s="114"/>
      <c r="M141" s="113">
        <v>45</v>
      </c>
    </row>
    <row r="142" spans="1:13" ht="18" customHeight="1" x14ac:dyDescent="0.35">
      <c r="A142" s="124" t="s">
        <v>83</v>
      </c>
      <c r="B142" s="112"/>
      <c r="C142" s="114">
        <v>143</v>
      </c>
      <c r="D142" s="113">
        <v>84</v>
      </c>
      <c r="E142" s="114">
        <v>35</v>
      </c>
      <c r="F142" s="114">
        <v>510</v>
      </c>
      <c r="G142" s="113"/>
      <c r="H142" s="112"/>
      <c r="I142" s="114"/>
      <c r="J142" s="113"/>
      <c r="K142" s="112">
        <v>45</v>
      </c>
      <c r="L142" s="114"/>
      <c r="M142" s="113">
        <v>51</v>
      </c>
    </row>
    <row r="143" spans="1:13" ht="18" customHeight="1" x14ac:dyDescent="0.35">
      <c r="A143" s="124" t="s">
        <v>84</v>
      </c>
      <c r="B143" s="112"/>
      <c r="C143" s="114">
        <v>280</v>
      </c>
      <c r="D143" s="113">
        <v>85</v>
      </c>
      <c r="E143" s="114">
        <v>26</v>
      </c>
      <c r="F143" s="114">
        <v>473</v>
      </c>
      <c r="G143" s="113"/>
      <c r="H143" s="112"/>
      <c r="I143" s="114"/>
      <c r="J143" s="113"/>
      <c r="K143" s="112">
        <v>60</v>
      </c>
      <c r="L143" s="114"/>
      <c r="M143" s="113">
        <v>39</v>
      </c>
    </row>
    <row r="144" spans="1:13" ht="18" customHeight="1" x14ac:dyDescent="0.35">
      <c r="A144" s="124" t="s">
        <v>85</v>
      </c>
      <c r="B144" s="112"/>
      <c r="C144" s="114">
        <v>210</v>
      </c>
      <c r="D144" s="113">
        <v>64</v>
      </c>
      <c r="E144" s="114">
        <v>16</v>
      </c>
      <c r="F144" s="114">
        <v>480</v>
      </c>
      <c r="G144" s="113"/>
      <c r="H144" s="112"/>
      <c r="I144" s="114"/>
      <c r="J144" s="113"/>
      <c r="K144" s="112">
        <v>51</v>
      </c>
      <c r="L144" s="114"/>
      <c r="M144" s="113">
        <v>36</v>
      </c>
    </row>
    <row r="145" spans="1:13" ht="18" customHeight="1" x14ac:dyDescent="0.35">
      <c r="A145" s="124" t="s">
        <v>86</v>
      </c>
      <c r="B145" s="112"/>
      <c r="C145" s="114">
        <v>271</v>
      </c>
      <c r="D145" s="113">
        <v>55</v>
      </c>
      <c r="E145" s="114">
        <v>23</v>
      </c>
      <c r="F145" s="114">
        <v>393</v>
      </c>
      <c r="G145" s="113"/>
      <c r="H145" s="112"/>
      <c r="I145" s="114"/>
      <c r="J145" s="113"/>
      <c r="K145" s="112">
        <v>69</v>
      </c>
      <c r="L145" s="114"/>
      <c r="M145" s="113">
        <v>51</v>
      </c>
    </row>
    <row r="146" spans="1:13" ht="18" customHeight="1" x14ac:dyDescent="0.35">
      <c r="A146" s="124" t="s">
        <v>87</v>
      </c>
      <c r="B146" s="112"/>
      <c r="C146" s="114">
        <v>340</v>
      </c>
      <c r="D146" s="113">
        <v>43</v>
      </c>
      <c r="E146" s="114">
        <v>20</v>
      </c>
      <c r="F146" s="114">
        <v>410</v>
      </c>
      <c r="G146" s="113"/>
      <c r="H146" s="112"/>
      <c r="I146" s="114"/>
      <c r="J146" s="113"/>
      <c r="K146" s="112">
        <v>63</v>
      </c>
      <c r="L146" s="114"/>
      <c r="M146" s="113">
        <v>45</v>
      </c>
    </row>
    <row r="147" spans="1:13" ht="18" customHeight="1" x14ac:dyDescent="0.35">
      <c r="A147" s="124" t="s">
        <v>88</v>
      </c>
      <c r="B147" s="112"/>
      <c r="C147" s="114">
        <v>190</v>
      </c>
      <c r="D147" s="113">
        <v>99</v>
      </c>
      <c r="E147" s="114">
        <v>34</v>
      </c>
      <c r="F147" s="114">
        <v>400</v>
      </c>
      <c r="G147" s="113"/>
      <c r="H147" s="112"/>
      <c r="I147" s="114"/>
      <c r="J147" s="113"/>
      <c r="K147" s="112">
        <v>45</v>
      </c>
      <c r="L147" s="114"/>
      <c r="M147" s="113">
        <v>42</v>
      </c>
    </row>
    <row r="148" spans="1:13" ht="18" customHeight="1" x14ac:dyDescent="0.35">
      <c r="A148" s="124" t="s">
        <v>89</v>
      </c>
      <c r="B148" s="112"/>
      <c r="C148" s="114">
        <v>196</v>
      </c>
      <c r="D148" s="113">
        <v>93</v>
      </c>
      <c r="E148" s="114">
        <v>43</v>
      </c>
      <c r="F148" s="114">
        <v>370</v>
      </c>
      <c r="G148" s="113"/>
      <c r="H148" s="112"/>
      <c r="I148" s="114"/>
      <c r="J148" s="113"/>
      <c r="K148" s="112">
        <v>60</v>
      </c>
      <c r="L148" s="114"/>
      <c r="M148" s="113">
        <v>51</v>
      </c>
    </row>
    <row r="149" spans="1:13" ht="18" customHeight="1" x14ac:dyDescent="0.35">
      <c r="A149" s="125" t="s">
        <v>90</v>
      </c>
      <c r="B149" s="112"/>
      <c r="C149" s="114">
        <v>180</v>
      </c>
      <c r="D149" s="113">
        <v>70</v>
      </c>
      <c r="E149" s="114">
        <v>23</v>
      </c>
      <c r="F149" s="114">
        <v>390</v>
      </c>
      <c r="G149" s="113"/>
      <c r="H149" s="112"/>
      <c r="I149" s="114"/>
      <c r="J149" s="113"/>
      <c r="K149" s="112">
        <v>51</v>
      </c>
      <c r="L149" s="114"/>
      <c r="M149" s="113">
        <v>45</v>
      </c>
    </row>
    <row r="150" spans="1:13" ht="18" customHeight="1" x14ac:dyDescent="0.35">
      <c r="A150" s="125" t="s">
        <v>91</v>
      </c>
      <c r="B150" s="112"/>
      <c r="C150" s="114">
        <v>170</v>
      </c>
      <c r="D150" s="113">
        <v>114</v>
      </c>
      <c r="E150" s="114">
        <v>25</v>
      </c>
      <c r="F150" s="114">
        <v>380</v>
      </c>
      <c r="G150" s="113"/>
      <c r="H150" s="112"/>
      <c r="I150" s="114"/>
      <c r="J150" s="113"/>
      <c r="K150" s="112">
        <v>42</v>
      </c>
      <c r="L150" s="114"/>
      <c r="M150" s="113">
        <v>48</v>
      </c>
    </row>
    <row r="151" spans="1:13" ht="18" customHeight="1" x14ac:dyDescent="0.35">
      <c r="A151" s="124" t="s">
        <v>92</v>
      </c>
      <c r="B151" s="112"/>
      <c r="C151" s="114">
        <v>192</v>
      </c>
      <c r="D151" s="113">
        <v>75</v>
      </c>
      <c r="E151" s="114">
        <v>17</v>
      </c>
      <c r="F151" s="114">
        <v>351</v>
      </c>
      <c r="G151" s="113"/>
      <c r="H151" s="112"/>
      <c r="I151" s="114"/>
      <c r="J151" s="113"/>
      <c r="K151" s="112">
        <v>47</v>
      </c>
      <c r="L151" s="114"/>
      <c r="M151" s="113">
        <v>39</v>
      </c>
    </row>
    <row r="152" spans="1:13" ht="18" customHeight="1" x14ac:dyDescent="0.35">
      <c r="A152" s="124" t="s">
        <v>93</v>
      </c>
      <c r="B152" s="112"/>
      <c r="C152" s="114">
        <v>203</v>
      </c>
      <c r="D152" s="113">
        <v>61</v>
      </c>
      <c r="E152" s="114">
        <v>13</v>
      </c>
      <c r="F152" s="114">
        <v>370</v>
      </c>
      <c r="G152" s="113"/>
      <c r="H152" s="112"/>
      <c r="I152" s="114"/>
      <c r="J152" s="113"/>
      <c r="K152" s="112">
        <v>48</v>
      </c>
      <c r="L152" s="114"/>
      <c r="M152" s="113">
        <v>39</v>
      </c>
    </row>
    <row r="153" spans="1:13" ht="18" customHeight="1" x14ac:dyDescent="0.35">
      <c r="A153" s="124" t="s">
        <v>94</v>
      </c>
      <c r="B153" s="112"/>
      <c r="C153" s="114">
        <v>263</v>
      </c>
      <c r="D153" s="113">
        <v>120</v>
      </c>
      <c r="E153" s="114">
        <v>23</v>
      </c>
      <c r="F153" s="114">
        <v>400</v>
      </c>
      <c r="G153" s="113"/>
      <c r="H153" s="112"/>
      <c r="I153" s="114"/>
      <c r="J153" s="113"/>
      <c r="K153" s="112">
        <v>60</v>
      </c>
      <c r="L153" s="114"/>
      <c r="M153" s="113">
        <v>48</v>
      </c>
    </row>
    <row r="154" spans="1:13" ht="18" customHeight="1" x14ac:dyDescent="0.35">
      <c r="A154" s="124" t="s">
        <v>95</v>
      </c>
      <c r="B154" s="112"/>
      <c r="C154" s="114">
        <v>154</v>
      </c>
      <c r="D154" s="113">
        <v>87</v>
      </c>
      <c r="E154" s="114">
        <v>18</v>
      </c>
      <c r="F154" s="114">
        <v>380</v>
      </c>
      <c r="G154" s="113"/>
      <c r="H154" s="112"/>
      <c r="I154" s="114"/>
      <c r="J154" s="113"/>
      <c r="K154" s="112">
        <v>45</v>
      </c>
      <c r="L154" s="114"/>
      <c r="M154" s="113">
        <v>51</v>
      </c>
    </row>
    <row r="155" spans="1:13" ht="18" customHeight="1" x14ac:dyDescent="0.35">
      <c r="A155" s="124" t="s">
        <v>96</v>
      </c>
      <c r="B155" s="112"/>
      <c r="C155" s="114">
        <v>140</v>
      </c>
      <c r="D155" s="113">
        <v>96</v>
      </c>
      <c r="E155" s="114">
        <v>23</v>
      </c>
      <c r="F155" s="114">
        <v>355</v>
      </c>
      <c r="G155" s="113"/>
      <c r="H155" s="112"/>
      <c r="I155" s="114"/>
      <c r="J155" s="113"/>
      <c r="K155" s="112">
        <v>51</v>
      </c>
      <c r="L155" s="114"/>
      <c r="M155" s="113">
        <v>39</v>
      </c>
    </row>
    <row r="156" spans="1:13" ht="18" customHeight="1" x14ac:dyDescent="0.35">
      <c r="A156" s="124" t="s">
        <v>97</v>
      </c>
      <c r="B156" s="112"/>
      <c r="C156" s="114">
        <v>150</v>
      </c>
      <c r="D156" s="113">
        <v>82</v>
      </c>
      <c r="E156" s="114">
        <v>15</v>
      </c>
      <c r="F156" s="114">
        <v>350</v>
      </c>
      <c r="G156" s="113"/>
      <c r="H156" s="112"/>
      <c r="I156" s="114"/>
      <c r="J156" s="113"/>
      <c r="K156" s="112">
        <v>48</v>
      </c>
      <c r="L156" s="114"/>
      <c r="M156" s="113">
        <v>42</v>
      </c>
    </row>
    <row r="157" spans="1:13" ht="18" customHeight="1" x14ac:dyDescent="0.35">
      <c r="A157" s="124" t="s">
        <v>98</v>
      </c>
      <c r="B157" s="112"/>
      <c r="C157" s="114">
        <v>112</v>
      </c>
      <c r="D157" s="113">
        <v>60</v>
      </c>
      <c r="E157" s="114">
        <v>5</v>
      </c>
      <c r="F157" s="114">
        <v>380</v>
      </c>
      <c r="G157" s="113"/>
      <c r="H157" s="112"/>
      <c r="I157" s="114"/>
      <c r="J157" s="113"/>
      <c r="K157" s="112">
        <v>36</v>
      </c>
      <c r="L157" s="114"/>
      <c r="M157" s="113">
        <v>48</v>
      </c>
    </row>
    <row r="158" spans="1:13" ht="18" customHeight="1" x14ac:dyDescent="0.35">
      <c r="A158" s="124" t="s">
        <v>99</v>
      </c>
      <c r="B158" s="112"/>
      <c r="C158" s="114">
        <v>170</v>
      </c>
      <c r="D158" s="113">
        <v>30</v>
      </c>
      <c r="E158" s="114">
        <v>11</v>
      </c>
      <c r="F158" s="114">
        <v>402</v>
      </c>
      <c r="G158" s="113"/>
      <c r="H158" s="112"/>
      <c r="I158" s="114"/>
      <c r="J158" s="113"/>
      <c r="K158" s="112">
        <v>57</v>
      </c>
      <c r="L158" s="114"/>
      <c r="M158" s="113">
        <v>45</v>
      </c>
    </row>
    <row r="159" spans="1:13" ht="18" customHeight="1" x14ac:dyDescent="0.35">
      <c r="A159" s="124" t="s">
        <v>100</v>
      </c>
      <c r="B159" s="112"/>
      <c r="C159" s="114">
        <v>137</v>
      </c>
      <c r="D159" s="113">
        <v>40</v>
      </c>
      <c r="E159" s="114">
        <v>8</v>
      </c>
      <c r="F159" s="114">
        <v>430</v>
      </c>
      <c r="G159" s="113"/>
      <c r="H159" s="112"/>
      <c r="I159" s="114"/>
      <c r="J159" s="113"/>
      <c r="K159" s="112">
        <v>60</v>
      </c>
      <c r="L159" s="114"/>
      <c r="M159" s="113">
        <v>51</v>
      </c>
    </row>
    <row r="160" spans="1:13" ht="18" customHeight="1" x14ac:dyDescent="0.35">
      <c r="A160" s="124" t="s">
        <v>101</v>
      </c>
      <c r="B160" s="112"/>
      <c r="C160" s="114">
        <v>154</v>
      </c>
      <c r="D160" s="113">
        <v>80</v>
      </c>
      <c r="E160" s="114">
        <v>13</v>
      </c>
      <c r="F160" s="114">
        <v>450</v>
      </c>
      <c r="G160" s="113"/>
      <c r="H160" s="112"/>
      <c r="I160" s="114"/>
      <c r="J160" s="113"/>
      <c r="K160" s="112">
        <v>60</v>
      </c>
      <c r="L160" s="114"/>
      <c r="M160" s="113">
        <v>45</v>
      </c>
    </row>
    <row r="161" spans="1:13" ht="18" customHeight="1" x14ac:dyDescent="0.35">
      <c r="A161" s="124" t="s">
        <v>102</v>
      </c>
      <c r="B161" s="112"/>
      <c r="C161" s="114">
        <v>170</v>
      </c>
      <c r="D161" s="113">
        <v>112</v>
      </c>
      <c r="E161" s="114">
        <v>9</v>
      </c>
      <c r="F161" s="114">
        <v>390</v>
      </c>
      <c r="G161" s="113"/>
      <c r="H161" s="112"/>
      <c r="I161" s="114"/>
      <c r="J161" s="113"/>
      <c r="K161" s="112">
        <v>63</v>
      </c>
      <c r="L161" s="114"/>
      <c r="M161" s="113">
        <v>39</v>
      </c>
    </row>
    <row r="162" spans="1:13" ht="18" customHeight="1" x14ac:dyDescent="0.35">
      <c r="A162" s="124" t="s">
        <v>103</v>
      </c>
      <c r="B162" s="112"/>
      <c r="C162" s="114">
        <v>131</v>
      </c>
      <c r="D162" s="113">
        <v>73</v>
      </c>
      <c r="E162" s="114">
        <v>21</v>
      </c>
      <c r="F162" s="114">
        <v>404</v>
      </c>
      <c r="G162" s="113"/>
      <c r="H162" s="112"/>
      <c r="I162" s="114"/>
      <c r="J162" s="113"/>
      <c r="K162" s="112">
        <v>51</v>
      </c>
      <c r="L162" s="114"/>
      <c r="M162" s="113">
        <v>39</v>
      </c>
    </row>
    <row r="163" spans="1:13" ht="18" customHeight="1" x14ac:dyDescent="0.35">
      <c r="A163" s="124" t="s">
        <v>104</v>
      </c>
      <c r="B163" s="112"/>
      <c r="C163" s="114">
        <v>140</v>
      </c>
      <c r="D163" s="113">
        <v>81</v>
      </c>
      <c r="E163" s="114">
        <v>2</v>
      </c>
      <c r="F163" s="114">
        <v>405</v>
      </c>
      <c r="G163" s="113"/>
      <c r="H163" s="112"/>
      <c r="I163" s="114"/>
      <c r="J163" s="113"/>
      <c r="K163" s="112">
        <v>48</v>
      </c>
      <c r="L163" s="114"/>
      <c r="M163" s="113">
        <v>45</v>
      </c>
    </row>
    <row r="164" spans="1:13" ht="18" customHeight="1" x14ac:dyDescent="0.35">
      <c r="A164" s="124" t="s">
        <v>105</v>
      </c>
      <c r="B164" s="112"/>
      <c r="C164" s="114">
        <v>171</v>
      </c>
      <c r="D164" s="113">
        <v>70</v>
      </c>
      <c r="E164" s="114">
        <v>12</v>
      </c>
      <c r="F164" s="114">
        <v>354</v>
      </c>
      <c r="G164" s="113"/>
      <c r="H164" s="112"/>
      <c r="I164" s="114"/>
      <c r="J164" s="113"/>
      <c r="K164" s="112">
        <v>45</v>
      </c>
      <c r="L164" s="114"/>
      <c r="M164" s="113">
        <v>42</v>
      </c>
    </row>
    <row r="165" spans="1:13" ht="18" customHeight="1" x14ac:dyDescent="0.35">
      <c r="A165" s="124" t="s">
        <v>106</v>
      </c>
      <c r="B165" s="112"/>
      <c r="C165" s="114">
        <v>120</v>
      </c>
      <c r="D165" s="113">
        <v>103</v>
      </c>
      <c r="E165" s="114">
        <v>4</v>
      </c>
      <c r="F165" s="114">
        <v>400</v>
      </c>
      <c r="G165" s="113"/>
      <c r="H165" s="112"/>
      <c r="I165" s="114"/>
      <c r="J165" s="113"/>
      <c r="K165" s="112">
        <v>57</v>
      </c>
      <c r="L165" s="114"/>
      <c r="M165" s="113">
        <v>51</v>
      </c>
    </row>
    <row r="166" spans="1:13" ht="18" customHeight="1" thickBot="1" x14ac:dyDescent="0.4">
      <c r="A166" s="124" t="s">
        <v>107</v>
      </c>
      <c r="B166" s="112"/>
      <c r="C166" s="114">
        <v>142</v>
      </c>
      <c r="D166" s="113">
        <v>93</v>
      </c>
      <c r="E166" s="114">
        <v>7</v>
      </c>
      <c r="F166" s="114">
        <v>393</v>
      </c>
      <c r="G166" s="113"/>
      <c r="H166" s="112"/>
      <c r="I166" s="114"/>
      <c r="J166" s="113"/>
      <c r="K166" s="112">
        <v>45</v>
      </c>
      <c r="L166" s="114"/>
      <c r="M166" s="113">
        <v>45</v>
      </c>
    </row>
    <row r="167" spans="1:13" ht="18" customHeight="1" thickBot="1" x14ac:dyDescent="0.4">
      <c r="A167" s="127" t="s">
        <v>47</v>
      </c>
      <c r="B167" s="102">
        <v>0</v>
      </c>
      <c r="C167" s="103">
        <f>SUM(C131:C166)</f>
        <v>6864</v>
      </c>
      <c r="D167" s="104">
        <f t="shared" ref="D167:M167" si="8">SUM(D131:D166)</f>
        <v>2844</v>
      </c>
      <c r="E167" s="102">
        <f t="shared" si="8"/>
        <v>905</v>
      </c>
      <c r="F167" s="103">
        <f t="shared" si="8"/>
        <v>14809</v>
      </c>
      <c r="G167" s="104">
        <f t="shared" si="8"/>
        <v>0</v>
      </c>
      <c r="H167" s="102">
        <f t="shared" si="8"/>
        <v>0</v>
      </c>
      <c r="I167" s="103">
        <f t="shared" si="8"/>
        <v>0</v>
      </c>
      <c r="J167" s="104">
        <f t="shared" si="8"/>
        <v>0</v>
      </c>
      <c r="K167" s="128">
        <f t="shared" si="8"/>
        <v>1826</v>
      </c>
      <c r="L167" s="103"/>
      <c r="M167" s="104">
        <f t="shared" si="8"/>
        <v>1578</v>
      </c>
    </row>
    <row r="168" spans="1:13" ht="9" customHeight="1" x14ac:dyDescent="0.35">
      <c r="A168" s="105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</row>
    <row r="169" spans="1:13" ht="15" customHeight="1" x14ac:dyDescent="0.35">
      <c r="A169" s="575" t="s">
        <v>122</v>
      </c>
      <c r="B169" s="575"/>
      <c r="C169" s="575"/>
      <c r="D169" s="575"/>
      <c r="E169" s="575"/>
      <c r="F169" s="575"/>
      <c r="G169" s="575"/>
      <c r="H169" s="575"/>
      <c r="I169" s="575"/>
      <c r="J169" s="575"/>
      <c r="K169" s="575"/>
      <c r="L169" s="575"/>
      <c r="M169" s="575"/>
    </row>
    <row r="170" spans="1:13" ht="15.75" customHeight="1" thickBot="1" x14ac:dyDescent="0.4">
      <c r="A170" s="576" t="s">
        <v>54</v>
      </c>
      <c r="B170" s="576"/>
      <c r="C170" s="576"/>
      <c r="D170" s="576"/>
      <c r="E170" s="576"/>
      <c r="F170" s="576"/>
      <c r="G170" s="576"/>
      <c r="H170" s="576"/>
      <c r="I170" s="576"/>
      <c r="J170" s="576"/>
      <c r="K170" s="576"/>
      <c r="L170" s="576"/>
      <c r="M170" s="576"/>
    </row>
    <row r="171" spans="1:13" ht="17.25" customHeight="1" x14ac:dyDescent="0.35">
      <c r="A171" s="577" t="s">
        <v>67</v>
      </c>
      <c r="B171" s="584" t="s">
        <v>68</v>
      </c>
      <c r="C171" s="582"/>
      <c r="D171" s="583"/>
      <c r="E171" s="584" t="s">
        <v>69</v>
      </c>
      <c r="F171" s="582"/>
      <c r="G171" s="583"/>
      <c r="H171" s="584" t="s">
        <v>70</v>
      </c>
      <c r="I171" s="582"/>
      <c r="J171" s="583"/>
      <c r="K171" s="581" t="s">
        <v>71</v>
      </c>
      <c r="L171" s="582"/>
      <c r="M171" s="583"/>
    </row>
    <row r="172" spans="1:13" ht="17.25" customHeight="1" thickBot="1" x14ac:dyDescent="0.4">
      <c r="A172" s="578"/>
      <c r="B172" s="82" t="s">
        <v>8</v>
      </c>
      <c r="C172" s="83" t="s">
        <v>9</v>
      </c>
      <c r="D172" s="85" t="s">
        <v>10</v>
      </c>
      <c r="E172" s="82" t="s">
        <v>8</v>
      </c>
      <c r="F172" s="83" t="s">
        <v>9</v>
      </c>
      <c r="G172" s="85" t="s">
        <v>10</v>
      </c>
      <c r="H172" s="82" t="s">
        <v>8</v>
      </c>
      <c r="I172" s="83" t="s">
        <v>9</v>
      </c>
      <c r="J172" s="85" t="s">
        <v>10</v>
      </c>
      <c r="K172" s="122" t="s">
        <v>8</v>
      </c>
      <c r="L172" s="83" t="s">
        <v>9</v>
      </c>
      <c r="M172" s="85" t="s">
        <v>10</v>
      </c>
    </row>
    <row r="173" spans="1:13" ht="18" customHeight="1" x14ac:dyDescent="0.35">
      <c r="A173" s="123" t="s">
        <v>72</v>
      </c>
      <c r="B173" s="87"/>
      <c r="C173" s="88">
        <v>118</v>
      </c>
      <c r="D173" s="89">
        <v>30</v>
      </c>
      <c r="E173" s="87">
        <v>17</v>
      </c>
      <c r="F173" s="88">
        <v>340</v>
      </c>
      <c r="G173" s="89"/>
      <c r="H173" s="87"/>
      <c r="I173" s="88"/>
      <c r="J173" s="89"/>
      <c r="K173" s="129">
        <v>30</v>
      </c>
      <c r="L173" s="88"/>
      <c r="M173" s="88">
        <v>27</v>
      </c>
    </row>
    <row r="174" spans="1:13" ht="18" customHeight="1" x14ac:dyDescent="0.35">
      <c r="A174" s="124" t="s">
        <v>73</v>
      </c>
      <c r="B174" s="92"/>
      <c r="C174" s="93">
        <v>230</v>
      </c>
      <c r="D174" s="94">
        <v>42</v>
      </c>
      <c r="E174" s="92">
        <v>35</v>
      </c>
      <c r="F174" s="93">
        <v>353</v>
      </c>
      <c r="G174" s="94"/>
      <c r="H174" s="92"/>
      <c r="I174" s="93"/>
      <c r="J174" s="94"/>
      <c r="K174" s="130">
        <v>36</v>
      </c>
      <c r="L174" s="93"/>
      <c r="M174" s="93">
        <v>36</v>
      </c>
    </row>
    <row r="175" spans="1:13" ht="18" customHeight="1" x14ac:dyDescent="0.35">
      <c r="A175" s="124" t="s">
        <v>74</v>
      </c>
      <c r="B175" s="92"/>
      <c r="C175" s="93">
        <v>163</v>
      </c>
      <c r="D175" s="94">
        <v>67</v>
      </c>
      <c r="E175" s="92">
        <v>27</v>
      </c>
      <c r="F175" s="93">
        <v>352</v>
      </c>
      <c r="G175" s="94"/>
      <c r="H175" s="92"/>
      <c r="I175" s="93"/>
      <c r="J175" s="94"/>
      <c r="K175" s="130">
        <v>33</v>
      </c>
      <c r="L175" s="93"/>
      <c r="M175" s="93">
        <v>30</v>
      </c>
    </row>
    <row r="176" spans="1:13" ht="18" customHeight="1" x14ac:dyDescent="0.35">
      <c r="A176" s="124" t="s">
        <v>75</v>
      </c>
      <c r="B176" s="92"/>
      <c r="C176" s="93">
        <v>140</v>
      </c>
      <c r="D176" s="94">
        <v>52</v>
      </c>
      <c r="E176" s="92">
        <v>30</v>
      </c>
      <c r="F176" s="93">
        <v>344</v>
      </c>
      <c r="G176" s="94"/>
      <c r="H176" s="92"/>
      <c r="I176" s="93"/>
      <c r="J176" s="94"/>
      <c r="K176" s="130">
        <v>45</v>
      </c>
      <c r="L176" s="93"/>
      <c r="M176" s="93">
        <v>27</v>
      </c>
    </row>
    <row r="177" spans="1:13" ht="18" customHeight="1" x14ac:dyDescent="0.35">
      <c r="A177" s="124" t="s">
        <v>76</v>
      </c>
      <c r="B177" s="92"/>
      <c r="C177" s="93">
        <v>154</v>
      </c>
      <c r="D177" s="94">
        <v>60</v>
      </c>
      <c r="E177" s="92">
        <v>19</v>
      </c>
      <c r="F177" s="93">
        <v>355</v>
      </c>
      <c r="G177" s="94"/>
      <c r="H177" s="92"/>
      <c r="I177" s="93"/>
      <c r="J177" s="94"/>
      <c r="K177" s="130">
        <v>39</v>
      </c>
      <c r="L177" s="93"/>
      <c r="M177" s="93">
        <v>24</v>
      </c>
    </row>
    <row r="178" spans="1:13" ht="18" customHeight="1" x14ac:dyDescent="0.35">
      <c r="A178" s="124" t="s">
        <v>77</v>
      </c>
      <c r="B178" s="92"/>
      <c r="C178" s="93">
        <v>141</v>
      </c>
      <c r="D178" s="94">
        <v>53</v>
      </c>
      <c r="E178" s="92">
        <v>24</v>
      </c>
      <c r="F178" s="93">
        <v>360</v>
      </c>
      <c r="G178" s="94"/>
      <c r="H178" s="92"/>
      <c r="I178" s="93"/>
      <c r="J178" s="94"/>
      <c r="K178" s="130">
        <v>42</v>
      </c>
      <c r="L178" s="93"/>
      <c r="M178" s="93">
        <v>21</v>
      </c>
    </row>
    <row r="179" spans="1:13" ht="18" customHeight="1" x14ac:dyDescent="0.35">
      <c r="A179" s="124" t="s">
        <v>78</v>
      </c>
      <c r="B179" s="92"/>
      <c r="C179" s="93">
        <v>170</v>
      </c>
      <c r="D179" s="94">
        <v>46</v>
      </c>
      <c r="E179" s="92">
        <v>32</v>
      </c>
      <c r="F179" s="93">
        <v>352</v>
      </c>
      <c r="G179" s="94"/>
      <c r="H179" s="92"/>
      <c r="I179" s="93"/>
      <c r="J179" s="94"/>
      <c r="K179" s="130">
        <v>51</v>
      </c>
      <c r="L179" s="93"/>
      <c r="M179" s="93">
        <v>21</v>
      </c>
    </row>
    <row r="180" spans="1:13" ht="18" customHeight="1" x14ac:dyDescent="0.35">
      <c r="A180" s="124" t="s">
        <v>79</v>
      </c>
      <c r="B180" s="92"/>
      <c r="C180" s="93">
        <v>210</v>
      </c>
      <c r="D180" s="94">
        <v>54</v>
      </c>
      <c r="E180" s="92">
        <v>29</v>
      </c>
      <c r="F180" s="93">
        <v>392</v>
      </c>
      <c r="G180" s="94"/>
      <c r="H180" s="92"/>
      <c r="I180" s="93"/>
      <c r="J180" s="94"/>
      <c r="K180" s="130">
        <v>45</v>
      </c>
      <c r="L180" s="93"/>
      <c r="M180" s="93">
        <v>27</v>
      </c>
    </row>
    <row r="181" spans="1:13" ht="18" customHeight="1" x14ac:dyDescent="0.35">
      <c r="A181" s="124" t="s">
        <v>80</v>
      </c>
      <c r="B181" s="92"/>
      <c r="C181" s="93">
        <v>160</v>
      </c>
      <c r="D181" s="94">
        <v>50</v>
      </c>
      <c r="E181" s="92">
        <v>23</v>
      </c>
      <c r="F181" s="93">
        <v>330</v>
      </c>
      <c r="G181" s="94"/>
      <c r="H181" s="92"/>
      <c r="I181" s="93"/>
      <c r="J181" s="94"/>
      <c r="K181" s="130">
        <v>54</v>
      </c>
      <c r="L181" s="93"/>
      <c r="M181" s="93">
        <v>36</v>
      </c>
    </row>
    <row r="182" spans="1:13" ht="18" customHeight="1" x14ac:dyDescent="0.35">
      <c r="A182" s="124" t="s">
        <v>81</v>
      </c>
      <c r="B182" s="92"/>
      <c r="C182" s="93">
        <v>240</v>
      </c>
      <c r="D182" s="94">
        <v>39</v>
      </c>
      <c r="E182" s="92">
        <v>27</v>
      </c>
      <c r="F182" s="93">
        <v>420</v>
      </c>
      <c r="G182" s="94"/>
      <c r="H182" s="92"/>
      <c r="I182" s="93"/>
      <c r="J182" s="94"/>
      <c r="K182" s="130">
        <v>45</v>
      </c>
      <c r="L182" s="93"/>
      <c r="M182" s="93">
        <v>27</v>
      </c>
    </row>
    <row r="183" spans="1:13" ht="18" customHeight="1" x14ac:dyDescent="0.35">
      <c r="A183" s="124" t="s">
        <v>82</v>
      </c>
      <c r="B183" s="92"/>
      <c r="C183" s="93">
        <v>290</v>
      </c>
      <c r="D183" s="94">
        <v>34</v>
      </c>
      <c r="E183" s="92">
        <v>24</v>
      </c>
      <c r="F183" s="93">
        <v>460</v>
      </c>
      <c r="G183" s="94"/>
      <c r="H183" s="92"/>
      <c r="I183" s="93"/>
      <c r="J183" s="94"/>
      <c r="K183" s="130">
        <v>36</v>
      </c>
      <c r="L183" s="93"/>
      <c r="M183" s="93">
        <v>36</v>
      </c>
    </row>
    <row r="184" spans="1:13" ht="18" customHeight="1" x14ac:dyDescent="0.35">
      <c r="A184" s="124" t="s">
        <v>83</v>
      </c>
      <c r="B184" s="92"/>
      <c r="C184" s="93">
        <v>192</v>
      </c>
      <c r="D184" s="94">
        <v>53</v>
      </c>
      <c r="E184" s="92">
        <v>33</v>
      </c>
      <c r="F184" s="93">
        <v>430</v>
      </c>
      <c r="G184" s="94"/>
      <c r="H184" s="92"/>
      <c r="I184" s="93"/>
      <c r="J184" s="94"/>
      <c r="K184" s="130">
        <v>42</v>
      </c>
      <c r="L184" s="93"/>
      <c r="M184" s="93">
        <v>30</v>
      </c>
    </row>
    <row r="185" spans="1:13" ht="18" customHeight="1" x14ac:dyDescent="0.35">
      <c r="A185" s="124" t="s">
        <v>84</v>
      </c>
      <c r="B185" s="92"/>
      <c r="C185" s="93">
        <v>160</v>
      </c>
      <c r="D185" s="94">
        <v>51</v>
      </c>
      <c r="E185" s="92">
        <v>13</v>
      </c>
      <c r="F185" s="93">
        <v>444</v>
      </c>
      <c r="G185" s="94"/>
      <c r="H185" s="92"/>
      <c r="I185" s="93"/>
      <c r="J185" s="94"/>
      <c r="K185" s="130">
        <v>45</v>
      </c>
      <c r="L185" s="93"/>
      <c r="M185" s="93">
        <v>30</v>
      </c>
    </row>
    <row r="186" spans="1:13" ht="18" customHeight="1" x14ac:dyDescent="0.35">
      <c r="A186" s="124" t="s">
        <v>85</v>
      </c>
      <c r="B186" s="92"/>
      <c r="C186" s="93">
        <v>190</v>
      </c>
      <c r="D186" s="94">
        <v>45</v>
      </c>
      <c r="E186" s="92">
        <v>16</v>
      </c>
      <c r="F186" s="93">
        <v>460</v>
      </c>
      <c r="G186" s="94"/>
      <c r="H186" s="92"/>
      <c r="I186" s="93"/>
      <c r="J186" s="94"/>
      <c r="K186" s="130">
        <v>54</v>
      </c>
      <c r="L186" s="93"/>
      <c r="M186" s="93">
        <v>24</v>
      </c>
    </row>
    <row r="187" spans="1:13" ht="18" customHeight="1" x14ac:dyDescent="0.35">
      <c r="A187" s="124" t="s">
        <v>86</v>
      </c>
      <c r="B187" s="92"/>
      <c r="C187" s="93">
        <v>170</v>
      </c>
      <c r="D187" s="94">
        <v>73</v>
      </c>
      <c r="E187" s="92">
        <v>19</v>
      </c>
      <c r="F187" s="93">
        <v>440</v>
      </c>
      <c r="G187" s="94"/>
      <c r="H187" s="92"/>
      <c r="I187" s="93"/>
      <c r="J187" s="94"/>
      <c r="K187" s="130">
        <v>48</v>
      </c>
      <c r="L187" s="93"/>
      <c r="M187" s="93">
        <v>30</v>
      </c>
    </row>
    <row r="188" spans="1:13" ht="18" customHeight="1" x14ac:dyDescent="0.35">
      <c r="A188" s="124" t="s">
        <v>87</v>
      </c>
      <c r="B188" s="92"/>
      <c r="C188" s="93">
        <v>193</v>
      </c>
      <c r="D188" s="94">
        <v>54</v>
      </c>
      <c r="E188" s="92">
        <v>17</v>
      </c>
      <c r="F188" s="93">
        <v>415</v>
      </c>
      <c r="G188" s="94"/>
      <c r="H188" s="92"/>
      <c r="I188" s="93"/>
      <c r="J188" s="94"/>
      <c r="K188" s="130">
        <v>54</v>
      </c>
      <c r="L188" s="93"/>
      <c r="M188" s="93">
        <v>36</v>
      </c>
    </row>
    <row r="189" spans="1:13" ht="18" customHeight="1" x14ac:dyDescent="0.35">
      <c r="A189" s="124" t="s">
        <v>88</v>
      </c>
      <c r="B189" s="92"/>
      <c r="C189" s="93">
        <v>160</v>
      </c>
      <c r="D189" s="94">
        <v>57</v>
      </c>
      <c r="E189" s="92">
        <v>7</v>
      </c>
      <c r="F189" s="93">
        <v>430</v>
      </c>
      <c r="G189" s="94"/>
      <c r="H189" s="92"/>
      <c r="I189" s="93"/>
      <c r="J189" s="94"/>
      <c r="K189" s="130">
        <v>51</v>
      </c>
      <c r="L189" s="93"/>
      <c r="M189" s="93">
        <v>24</v>
      </c>
    </row>
    <row r="190" spans="1:13" ht="18" customHeight="1" x14ac:dyDescent="0.35">
      <c r="A190" s="124" t="s">
        <v>89</v>
      </c>
      <c r="B190" s="92"/>
      <c r="C190" s="93">
        <v>140</v>
      </c>
      <c r="D190" s="94">
        <v>64</v>
      </c>
      <c r="E190" s="92">
        <v>9</v>
      </c>
      <c r="F190" s="93">
        <v>430</v>
      </c>
      <c r="G190" s="94"/>
      <c r="H190" s="92"/>
      <c r="I190" s="93"/>
      <c r="J190" s="94"/>
      <c r="K190" s="130">
        <v>36</v>
      </c>
      <c r="L190" s="93"/>
      <c r="M190" s="93">
        <v>30</v>
      </c>
    </row>
    <row r="191" spans="1:13" ht="18" customHeight="1" x14ac:dyDescent="0.35">
      <c r="A191" s="125" t="s">
        <v>90</v>
      </c>
      <c r="B191" s="92"/>
      <c r="C191" s="93">
        <v>174</v>
      </c>
      <c r="D191" s="94">
        <v>65</v>
      </c>
      <c r="E191" s="92">
        <v>13</v>
      </c>
      <c r="F191" s="93">
        <v>450</v>
      </c>
      <c r="G191" s="94"/>
      <c r="H191" s="92"/>
      <c r="I191" s="93"/>
      <c r="J191" s="94"/>
      <c r="K191" s="130">
        <v>60</v>
      </c>
      <c r="L191" s="93"/>
      <c r="M191" s="93">
        <v>39</v>
      </c>
    </row>
    <row r="192" spans="1:13" ht="18" customHeight="1" x14ac:dyDescent="0.35">
      <c r="A192" s="125" t="s">
        <v>91</v>
      </c>
      <c r="B192" s="92"/>
      <c r="C192" s="93">
        <v>240</v>
      </c>
      <c r="D192" s="94">
        <v>56</v>
      </c>
      <c r="E192" s="92">
        <v>8</v>
      </c>
      <c r="F192" s="93">
        <v>424</v>
      </c>
      <c r="G192" s="94"/>
      <c r="H192" s="92"/>
      <c r="I192" s="93"/>
      <c r="J192" s="94"/>
      <c r="K192" s="130">
        <v>57</v>
      </c>
      <c r="L192" s="93"/>
      <c r="M192" s="93">
        <v>36</v>
      </c>
    </row>
    <row r="193" spans="1:13" ht="18" customHeight="1" x14ac:dyDescent="0.35">
      <c r="A193" s="124" t="s">
        <v>92</v>
      </c>
      <c r="B193" s="92"/>
      <c r="C193" s="93">
        <v>300</v>
      </c>
      <c r="D193" s="94">
        <v>55</v>
      </c>
      <c r="E193" s="92">
        <v>11</v>
      </c>
      <c r="F193" s="93">
        <v>408</v>
      </c>
      <c r="G193" s="94"/>
      <c r="H193" s="92"/>
      <c r="I193" s="93"/>
      <c r="J193" s="94"/>
      <c r="K193" s="130">
        <v>54</v>
      </c>
      <c r="L193" s="93"/>
      <c r="M193" s="93">
        <v>36</v>
      </c>
    </row>
    <row r="194" spans="1:13" ht="18" customHeight="1" x14ac:dyDescent="0.35">
      <c r="A194" s="124" t="s">
        <v>93</v>
      </c>
      <c r="B194" s="92"/>
      <c r="C194" s="93">
        <v>230</v>
      </c>
      <c r="D194" s="94">
        <v>42</v>
      </c>
      <c r="E194" s="92">
        <v>9</v>
      </c>
      <c r="F194" s="93">
        <v>420</v>
      </c>
      <c r="G194" s="94"/>
      <c r="H194" s="92"/>
      <c r="I194" s="93"/>
      <c r="J194" s="94"/>
      <c r="K194" s="130">
        <v>57</v>
      </c>
      <c r="L194" s="93"/>
      <c r="M194" s="93">
        <v>39</v>
      </c>
    </row>
    <row r="195" spans="1:13" ht="18" customHeight="1" x14ac:dyDescent="0.35">
      <c r="A195" s="124" t="s">
        <v>94</v>
      </c>
      <c r="B195" s="92"/>
      <c r="C195" s="93">
        <v>192</v>
      </c>
      <c r="D195" s="94">
        <v>49</v>
      </c>
      <c r="E195" s="92">
        <v>13</v>
      </c>
      <c r="F195" s="93">
        <v>470</v>
      </c>
      <c r="G195" s="94"/>
      <c r="H195" s="92"/>
      <c r="I195" s="93"/>
      <c r="J195" s="94"/>
      <c r="K195" s="130">
        <v>54</v>
      </c>
      <c r="L195" s="93"/>
      <c r="M195" s="93">
        <v>30</v>
      </c>
    </row>
    <row r="196" spans="1:13" ht="18" customHeight="1" x14ac:dyDescent="0.35">
      <c r="A196" s="124" t="s">
        <v>95</v>
      </c>
      <c r="B196" s="92"/>
      <c r="C196" s="93">
        <v>154</v>
      </c>
      <c r="D196" s="94">
        <v>44</v>
      </c>
      <c r="E196" s="92">
        <v>15</v>
      </c>
      <c r="F196" s="93">
        <v>492</v>
      </c>
      <c r="G196" s="94"/>
      <c r="H196" s="92"/>
      <c r="I196" s="93"/>
      <c r="J196" s="94"/>
      <c r="K196" s="130">
        <v>60</v>
      </c>
      <c r="L196" s="93"/>
      <c r="M196" s="93">
        <v>36</v>
      </c>
    </row>
    <row r="197" spans="1:13" ht="18" customHeight="1" x14ac:dyDescent="0.35">
      <c r="A197" s="124" t="s">
        <v>96</v>
      </c>
      <c r="B197" s="92"/>
      <c r="C197" s="93">
        <v>350</v>
      </c>
      <c r="D197" s="94">
        <v>43</v>
      </c>
      <c r="E197" s="92">
        <v>9</v>
      </c>
      <c r="F197" s="93">
        <v>470</v>
      </c>
      <c r="G197" s="94"/>
      <c r="H197" s="92"/>
      <c r="I197" s="93"/>
      <c r="J197" s="94"/>
      <c r="K197" s="130">
        <v>45</v>
      </c>
      <c r="L197" s="93"/>
      <c r="M197" s="93">
        <v>27</v>
      </c>
    </row>
    <row r="198" spans="1:13" ht="18" customHeight="1" x14ac:dyDescent="0.35">
      <c r="A198" s="124" t="s">
        <v>97</v>
      </c>
      <c r="B198" s="92"/>
      <c r="C198" s="93">
        <v>142</v>
      </c>
      <c r="D198" s="94">
        <v>63</v>
      </c>
      <c r="E198" s="92">
        <v>17</v>
      </c>
      <c r="F198" s="93">
        <v>440</v>
      </c>
      <c r="G198" s="94"/>
      <c r="H198" s="92"/>
      <c r="I198" s="93"/>
      <c r="J198" s="94"/>
      <c r="K198" s="130">
        <v>54</v>
      </c>
      <c r="L198" s="93"/>
      <c r="M198" s="93">
        <v>36</v>
      </c>
    </row>
    <row r="199" spans="1:13" ht="18" customHeight="1" x14ac:dyDescent="0.35">
      <c r="A199" s="124" t="s">
        <v>98</v>
      </c>
      <c r="B199" s="92"/>
      <c r="C199" s="93">
        <v>174</v>
      </c>
      <c r="D199" s="94">
        <v>60</v>
      </c>
      <c r="E199" s="92">
        <v>16</v>
      </c>
      <c r="F199" s="93">
        <v>454</v>
      </c>
      <c r="G199" s="94"/>
      <c r="H199" s="92"/>
      <c r="I199" s="93"/>
      <c r="J199" s="94"/>
      <c r="K199" s="130">
        <v>51</v>
      </c>
      <c r="L199" s="93"/>
      <c r="M199" s="93">
        <v>30</v>
      </c>
    </row>
    <row r="200" spans="1:13" ht="18" customHeight="1" x14ac:dyDescent="0.35">
      <c r="A200" s="124" t="s">
        <v>99</v>
      </c>
      <c r="B200" s="92"/>
      <c r="C200" s="93">
        <v>203</v>
      </c>
      <c r="D200" s="94">
        <v>61</v>
      </c>
      <c r="E200" s="92">
        <v>21</v>
      </c>
      <c r="F200" s="93">
        <v>450</v>
      </c>
      <c r="G200" s="94"/>
      <c r="H200" s="92"/>
      <c r="I200" s="93"/>
      <c r="J200" s="94"/>
      <c r="K200" s="130">
        <v>36</v>
      </c>
      <c r="L200" s="93"/>
      <c r="M200" s="93">
        <v>36</v>
      </c>
    </row>
    <row r="201" spans="1:13" ht="18" customHeight="1" x14ac:dyDescent="0.35">
      <c r="A201" s="124" t="s">
        <v>100</v>
      </c>
      <c r="B201" s="92"/>
      <c r="C201" s="93">
        <v>190</v>
      </c>
      <c r="D201" s="94">
        <v>58</v>
      </c>
      <c r="E201" s="92">
        <v>7</v>
      </c>
      <c r="F201" s="93">
        <v>485</v>
      </c>
      <c r="G201" s="94"/>
      <c r="H201" s="92"/>
      <c r="I201" s="93"/>
      <c r="J201" s="94"/>
      <c r="K201" s="130">
        <v>60</v>
      </c>
      <c r="L201" s="93"/>
      <c r="M201" s="93">
        <v>39</v>
      </c>
    </row>
    <row r="202" spans="1:13" ht="18" customHeight="1" x14ac:dyDescent="0.35">
      <c r="A202" s="124" t="s">
        <v>101</v>
      </c>
      <c r="B202" s="92"/>
      <c r="C202" s="93">
        <v>130</v>
      </c>
      <c r="D202" s="94">
        <v>46</v>
      </c>
      <c r="E202" s="92">
        <v>9</v>
      </c>
      <c r="F202" s="93">
        <v>415</v>
      </c>
      <c r="G202" s="94"/>
      <c r="H202" s="92"/>
      <c r="I202" s="93"/>
      <c r="J202" s="94"/>
      <c r="K202" s="130">
        <v>45</v>
      </c>
      <c r="L202" s="93"/>
      <c r="M202" s="93">
        <v>36</v>
      </c>
    </row>
    <row r="203" spans="1:13" ht="18" customHeight="1" x14ac:dyDescent="0.35">
      <c r="A203" s="124" t="s">
        <v>102</v>
      </c>
      <c r="B203" s="92"/>
      <c r="C203" s="93">
        <v>180</v>
      </c>
      <c r="D203" s="94">
        <v>55</v>
      </c>
      <c r="E203" s="92">
        <v>11</v>
      </c>
      <c r="F203" s="93">
        <v>460</v>
      </c>
      <c r="G203" s="94"/>
      <c r="H203" s="92"/>
      <c r="I203" s="93"/>
      <c r="J203" s="94"/>
      <c r="K203" s="130">
        <v>54</v>
      </c>
      <c r="L203" s="93"/>
      <c r="M203" s="93">
        <v>27</v>
      </c>
    </row>
    <row r="204" spans="1:13" ht="18" customHeight="1" x14ac:dyDescent="0.35">
      <c r="A204" s="124" t="s">
        <v>103</v>
      </c>
      <c r="B204" s="92"/>
      <c r="C204" s="93">
        <v>120</v>
      </c>
      <c r="D204" s="94">
        <v>39</v>
      </c>
      <c r="E204" s="92">
        <v>8</v>
      </c>
      <c r="F204" s="93">
        <v>440</v>
      </c>
      <c r="G204" s="94"/>
      <c r="H204" s="92"/>
      <c r="I204" s="93"/>
      <c r="J204" s="94"/>
      <c r="K204" s="130">
        <v>48</v>
      </c>
      <c r="L204" s="93"/>
      <c r="M204" s="93">
        <v>39</v>
      </c>
    </row>
    <row r="205" spans="1:13" ht="18" customHeight="1" x14ac:dyDescent="0.35">
      <c r="A205" s="124" t="s">
        <v>104</v>
      </c>
      <c r="B205" s="92"/>
      <c r="C205" s="93">
        <v>212</v>
      </c>
      <c r="D205" s="94">
        <v>49</v>
      </c>
      <c r="E205" s="92">
        <v>13</v>
      </c>
      <c r="F205" s="93">
        <v>460</v>
      </c>
      <c r="G205" s="94"/>
      <c r="H205" s="92"/>
      <c r="I205" s="93"/>
      <c r="J205" s="94"/>
      <c r="K205" s="130">
        <v>54</v>
      </c>
      <c r="L205" s="93"/>
      <c r="M205" s="93">
        <v>36</v>
      </c>
    </row>
    <row r="206" spans="1:13" ht="18" customHeight="1" x14ac:dyDescent="0.35">
      <c r="A206" s="124" t="s">
        <v>105</v>
      </c>
      <c r="B206" s="92"/>
      <c r="C206" s="93">
        <v>154</v>
      </c>
      <c r="D206" s="94">
        <v>33</v>
      </c>
      <c r="E206" s="92">
        <v>11</v>
      </c>
      <c r="F206" s="93">
        <v>444</v>
      </c>
      <c r="G206" s="94"/>
      <c r="H206" s="92"/>
      <c r="I206" s="93"/>
      <c r="J206" s="94"/>
      <c r="K206" s="130">
        <v>60</v>
      </c>
      <c r="L206" s="93"/>
      <c r="M206" s="93">
        <v>27</v>
      </c>
    </row>
    <row r="207" spans="1:13" ht="18" customHeight="1" x14ac:dyDescent="0.35">
      <c r="A207" s="124" t="s">
        <v>106</v>
      </c>
      <c r="B207" s="92"/>
      <c r="C207" s="93">
        <v>190</v>
      </c>
      <c r="D207" s="94">
        <v>41</v>
      </c>
      <c r="E207" s="92">
        <v>7</v>
      </c>
      <c r="F207" s="93">
        <v>450</v>
      </c>
      <c r="G207" s="94"/>
      <c r="H207" s="92"/>
      <c r="I207" s="93"/>
      <c r="J207" s="94"/>
      <c r="K207" s="130">
        <v>57</v>
      </c>
      <c r="L207" s="93"/>
      <c r="M207" s="93">
        <v>36</v>
      </c>
    </row>
    <row r="208" spans="1:13" ht="18" customHeight="1" thickBot="1" x14ac:dyDescent="0.4">
      <c r="A208" s="124" t="s">
        <v>107</v>
      </c>
      <c r="B208" s="92"/>
      <c r="C208" s="93">
        <v>142</v>
      </c>
      <c r="D208" s="94">
        <v>37</v>
      </c>
      <c r="E208" s="92">
        <v>9</v>
      </c>
      <c r="F208" s="93">
        <v>490</v>
      </c>
      <c r="G208" s="94"/>
      <c r="H208" s="92"/>
      <c r="I208" s="93"/>
      <c r="J208" s="94"/>
      <c r="K208" s="130">
        <v>60</v>
      </c>
      <c r="L208" s="93"/>
      <c r="M208" s="93">
        <v>39</v>
      </c>
    </row>
    <row r="209" spans="1:13" ht="18" customHeight="1" thickBot="1" x14ac:dyDescent="0.4">
      <c r="A209" s="127" t="s">
        <v>47</v>
      </c>
      <c r="B209" s="102">
        <v>0</v>
      </c>
      <c r="C209" s="103">
        <f t="shared" ref="C209:K209" si="9">SUM(C173:C208)</f>
        <v>6698</v>
      </c>
      <c r="D209" s="104">
        <f t="shared" si="9"/>
        <v>1820</v>
      </c>
      <c r="E209" s="102">
        <f t="shared" si="9"/>
        <v>608</v>
      </c>
      <c r="F209" s="103">
        <f t="shared" si="9"/>
        <v>15229</v>
      </c>
      <c r="G209" s="104">
        <f t="shared" si="9"/>
        <v>0</v>
      </c>
      <c r="H209" s="102">
        <f t="shared" si="9"/>
        <v>0</v>
      </c>
      <c r="I209" s="103">
        <f t="shared" si="9"/>
        <v>0</v>
      </c>
      <c r="J209" s="104">
        <f t="shared" si="9"/>
        <v>0</v>
      </c>
      <c r="K209" s="128">
        <f t="shared" si="9"/>
        <v>1752</v>
      </c>
      <c r="L209" s="103"/>
      <c r="M209" s="104">
        <f>SUM(M173:M208)</f>
        <v>1140</v>
      </c>
    </row>
    <row r="210" spans="1:13" ht="11.25" customHeight="1" x14ac:dyDescent="0.35">
      <c r="A210" s="105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</row>
    <row r="211" spans="1:13" ht="12.75" customHeight="1" x14ac:dyDescent="0.35">
      <c r="A211" s="575" t="s">
        <v>122</v>
      </c>
      <c r="B211" s="575"/>
      <c r="C211" s="575"/>
      <c r="D211" s="575"/>
      <c r="E211" s="575"/>
      <c r="F211" s="575"/>
      <c r="G211" s="575"/>
      <c r="H211" s="575"/>
      <c r="I211" s="575"/>
      <c r="J211" s="575"/>
      <c r="K211" s="575"/>
      <c r="L211" s="575"/>
      <c r="M211" s="575"/>
    </row>
    <row r="212" spans="1:13" ht="16.5" customHeight="1" thickBot="1" x14ac:dyDescent="0.4">
      <c r="A212" s="576" t="s">
        <v>56</v>
      </c>
      <c r="B212" s="576"/>
      <c r="C212" s="576"/>
      <c r="D212" s="576"/>
      <c r="E212" s="576"/>
      <c r="F212" s="576"/>
      <c r="G212" s="576"/>
      <c r="H212" s="576"/>
      <c r="I212" s="576"/>
      <c r="J212" s="576"/>
      <c r="K212" s="576"/>
      <c r="L212" s="576"/>
      <c r="M212" s="576"/>
    </row>
    <row r="213" spans="1:13" ht="13" customHeight="1" x14ac:dyDescent="0.35">
      <c r="A213" s="586" t="s">
        <v>67</v>
      </c>
      <c r="B213" s="577" t="s">
        <v>68</v>
      </c>
      <c r="C213" s="579"/>
      <c r="D213" s="580"/>
      <c r="E213" s="577" t="s">
        <v>69</v>
      </c>
      <c r="F213" s="579"/>
      <c r="G213" s="580"/>
      <c r="H213" s="577" t="s">
        <v>70</v>
      </c>
      <c r="I213" s="579"/>
      <c r="J213" s="580"/>
      <c r="K213" s="579" t="s">
        <v>71</v>
      </c>
      <c r="L213" s="579"/>
      <c r="M213" s="580"/>
    </row>
    <row r="214" spans="1:13" ht="13" customHeight="1" thickBot="1" x14ac:dyDescent="0.4">
      <c r="A214" s="587"/>
      <c r="B214" s="82" t="s">
        <v>8</v>
      </c>
      <c r="C214" s="83" t="s">
        <v>9</v>
      </c>
      <c r="D214" s="85" t="s">
        <v>10</v>
      </c>
      <c r="E214" s="82" t="s">
        <v>8</v>
      </c>
      <c r="F214" s="83" t="s">
        <v>9</v>
      </c>
      <c r="G214" s="85" t="s">
        <v>10</v>
      </c>
      <c r="H214" s="82" t="s">
        <v>8</v>
      </c>
      <c r="I214" s="83" t="s">
        <v>9</v>
      </c>
      <c r="J214" s="85" t="s">
        <v>10</v>
      </c>
      <c r="K214" s="122" t="s">
        <v>8</v>
      </c>
      <c r="L214" s="83" t="s">
        <v>9</v>
      </c>
      <c r="M214" s="85" t="s">
        <v>10</v>
      </c>
    </row>
    <row r="215" spans="1:13" ht="18" customHeight="1" x14ac:dyDescent="0.35">
      <c r="A215" s="86" t="s">
        <v>72</v>
      </c>
      <c r="B215" s="157"/>
      <c r="C215" s="158">
        <f t="shared" ref="C215:F230" si="10">C5+C47+C89+C131+C173</f>
        <v>674.5</v>
      </c>
      <c r="D215" s="159">
        <f t="shared" si="10"/>
        <v>414</v>
      </c>
      <c r="E215" s="144">
        <f t="shared" si="10"/>
        <v>87.5</v>
      </c>
      <c r="F215" s="110">
        <f t="shared" si="10"/>
        <v>1963.5</v>
      </c>
      <c r="G215" s="111"/>
      <c r="H215" s="109"/>
      <c r="I215" s="110"/>
      <c r="J215" s="111"/>
      <c r="K215" s="110">
        <f t="shared" ref="K215:K250" si="11">K5+K47+K89+K131+K173</f>
        <v>205.5</v>
      </c>
      <c r="L215" s="110"/>
      <c r="M215" s="110">
        <f t="shared" ref="M215:M250" si="12">M5+M47+M89+M131+M173</f>
        <v>115.5</v>
      </c>
    </row>
    <row r="216" spans="1:13" ht="18" customHeight="1" x14ac:dyDescent="0.35">
      <c r="A216" s="91" t="s">
        <v>73</v>
      </c>
      <c r="B216" s="112"/>
      <c r="C216" s="110">
        <f t="shared" si="10"/>
        <v>703</v>
      </c>
      <c r="D216" s="111">
        <f t="shared" si="10"/>
        <v>397</v>
      </c>
      <c r="E216" s="144">
        <f t="shared" si="10"/>
        <v>105</v>
      </c>
      <c r="F216" s="110">
        <f t="shared" si="10"/>
        <v>2115</v>
      </c>
      <c r="G216" s="113"/>
      <c r="H216" s="112"/>
      <c r="I216" s="114"/>
      <c r="J216" s="111"/>
      <c r="K216" s="110">
        <f t="shared" si="11"/>
        <v>225</v>
      </c>
      <c r="L216" s="114"/>
      <c r="M216" s="110">
        <f t="shared" si="12"/>
        <v>103.5</v>
      </c>
    </row>
    <row r="217" spans="1:13" ht="18" customHeight="1" x14ac:dyDescent="0.35">
      <c r="A217" s="91" t="s">
        <v>74</v>
      </c>
      <c r="B217" s="112"/>
      <c r="C217" s="110">
        <f t="shared" si="10"/>
        <v>772</v>
      </c>
      <c r="D217" s="111">
        <f t="shared" si="10"/>
        <v>335</v>
      </c>
      <c r="E217" s="144">
        <f t="shared" si="10"/>
        <v>103.5</v>
      </c>
      <c r="F217" s="110">
        <f t="shared" si="10"/>
        <v>2227</v>
      </c>
      <c r="G217" s="113"/>
      <c r="H217" s="112"/>
      <c r="I217" s="114"/>
      <c r="J217" s="111"/>
      <c r="K217" s="110">
        <f t="shared" si="11"/>
        <v>255</v>
      </c>
      <c r="L217" s="114"/>
      <c r="M217" s="110">
        <f t="shared" si="12"/>
        <v>138</v>
      </c>
    </row>
    <row r="218" spans="1:13" ht="18" customHeight="1" x14ac:dyDescent="0.35">
      <c r="A218" s="91" t="s">
        <v>75</v>
      </c>
      <c r="B218" s="112"/>
      <c r="C218" s="110">
        <f t="shared" si="10"/>
        <v>860</v>
      </c>
      <c r="D218" s="111">
        <f t="shared" si="10"/>
        <v>448.5</v>
      </c>
      <c r="E218" s="144">
        <f t="shared" si="10"/>
        <v>137.5</v>
      </c>
      <c r="F218" s="110">
        <f t="shared" si="10"/>
        <v>2624</v>
      </c>
      <c r="G218" s="113"/>
      <c r="H218" s="112"/>
      <c r="I218" s="114"/>
      <c r="J218" s="111"/>
      <c r="K218" s="110">
        <f t="shared" si="11"/>
        <v>321</v>
      </c>
      <c r="L218" s="114"/>
      <c r="M218" s="110">
        <f t="shared" si="12"/>
        <v>130.5</v>
      </c>
    </row>
    <row r="219" spans="1:13" ht="18" customHeight="1" x14ac:dyDescent="0.35">
      <c r="A219" s="91" t="s">
        <v>76</v>
      </c>
      <c r="B219" s="112"/>
      <c r="C219" s="110">
        <f t="shared" si="10"/>
        <v>839</v>
      </c>
      <c r="D219" s="111">
        <f t="shared" si="10"/>
        <v>348</v>
      </c>
      <c r="E219" s="144">
        <f t="shared" si="10"/>
        <v>121.5</v>
      </c>
      <c r="F219" s="110">
        <f t="shared" si="10"/>
        <v>2355</v>
      </c>
      <c r="G219" s="113"/>
      <c r="H219" s="112"/>
      <c r="I219" s="114"/>
      <c r="J219" s="111"/>
      <c r="K219" s="110">
        <f t="shared" si="11"/>
        <v>345</v>
      </c>
      <c r="L219" s="114"/>
      <c r="M219" s="110">
        <f t="shared" si="12"/>
        <v>150</v>
      </c>
    </row>
    <row r="220" spans="1:13" ht="18" customHeight="1" x14ac:dyDescent="0.35">
      <c r="A220" s="91" t="s">
        <v>77</v>
      </c>
      <c r="B220" s="112"/>
      <c r="C220" s="110">
        <f t="shared" si="10"/>
        <v>697.5</v>
      </c>
      <c r="D220" s="111">
        <f t="shared" si="10"/>
        <v>342</v>
      </c>
      <c r="E220" s="144">
        <f t="shared" si="10"/>
        <v>105</v>
      </c>
      <c r="F220" s="110">
        <f t="shared" si="10"/>
        <v>2653</v>
      </c>
      <c r="G220" s="113"/>
      <c r="H220" s="112"/>
      <c r="I220" s="114"/>
      <c r="J220" s="111"/>
      <c r="K220" s="110">
        <f t="shared" si="11"/>
        <v>360</v>
      </c>
      <c r="L220" s="114"/>
      <c r="M220" s="110">
        <f t="shared" si="12"/>
        <v>123</v>
      </c>
    </row>
    <row r="221" spans="1:13" ht="18" customHeight="1" x14ac:dyDescent="0.35">
      <c r="A221" s="91" t="s">
        <v>78</v>
      </c>
      <c r="B221" s="112"/>
      <c r="C221" s="110">
        <f t="shared" si="10"/>
        <v>695</v>
      </c>
      <c r="D221" s="111">
        <f t="shared" si="10"/>
        <v>331.5</v>
      </c>
      <c r="E221" s="144">
        <f t="shared" si="10"/>
        <v>102</v>
      </c>
      <c r="F221" s="110">
        <f t="shared" si="10"/>
        <v>2032</v>
      </c>
      <c r="G221" s="113"/>
      <c r="H221" s="112"/>
      <c r="I221" s="114"/>
      <c r="J221" s="111"/>
      <c r="K221" s="110">
        <f t="shared" si="11"/>
        <v>363</v>
      </c>
      <c r="L221" s="114"/>
      <c r="M221" s="110">
        <f t="shared" si="12"/>
        <v>139.5</v>
      </c>
    </row>
    <row r="222" spans="1:13" ht="18" customHeight="1" x14ac:dyDescent="0.35">
      <c r="A222" s="91" t="s">
        <v>79</v>
      </c>
      <c r="B222" s="112"/>
      <c r="C222" s="110">
        <f t="shared" si="10"/>
        <v>866</v>
      </c>
      <c r="D222" s="111">
        <f t="shared" si="10"/>
        <v>377.5</v>
      </c>
      <c r="E222" s="144">
        <f t="shared" si="10"/>
        <v>84</v>
      </c>
      <c r="F222" s="110">
        <f t="shared" si="10"/>
        <v>2338</v>
      </c>
      <c r="G222" s="113"/>
      <c r="H222" s="112"/>
      <c r="I222" s="114"/>
      <c r="J222" s="111"/>
      <c r="K222" s="110">
        <f t="shared" si="11"/>
        <v>313.5</v>
      </c>
      <c r="L222" s="114"/>
      <c r="M222" s="110">
        <f t="shared" si="12"/>
        <v>133.5</v>
      </c>
    </row>
    <row r="223" spans="1:13" ht="18" customHeight="1" x14ac:dyDescent="0.35">
      <c r="A223" s="91" t="s">
        <v>80</v>
      </c>
      <c r="B223" s="112"/>
      <c r="C223" s="110">
        <f t="shared" si="10"/>
        <v>691.5</v>
      </c>
      <c r="D223" s="111">
        <f t="shared" si="10"/>
        <v>314.5</v>
      </c>
      <c r="E223" s="144">
        <f t="shared" si="10"/>
        <v>113.5</v>
      </c>
      <c r="F223" s="110">
        <f t="shared" si="10"/>
        <v>2021.5</v>
      </c>
      <c r="G223" s="113"/>
      <c r="H223" s="112"/>
      <c r="I223" s="114"/>
      <c r="J223" s="111"/>
      <c r="K223" s="110">
        <f t="shared" si="11"/>
        <v>351</v>
      </c>
      <c r="L223" s="114"/>
      <c r="M223" s="110">
        <f t="shared" si="12"/>
        <v>151.5</v>
      </c>
    </row>
    <row r="224" spans="1:13" ht="18" customHeight="1" x14ac:dyDescent="0.35">
      <c r="A224" s="91" t="s">
        <v>81</v>
      </c>
      <c r="B224" s="112"/>
      <c r="C224" s="110">
        <f t="shared" si="10"/>
        <v>772</v>
      </c>
      <c r="D224" s="111">
        <f t="shared" si="10"/>
        <v>355.5</v>
      </c>
      <c r="E224" s="144">
        <f t="shared" si="10"/>
        <v>96</v>
      </c>
      <c r="F224" s="110">
        <f t="shared" si="10"/>
        <v>2215</v>
      </c>
      <c r="G224" s="113"/>
      <c r="H224" s="112"/>
      <c r="I224" s="114"/>
      <c r="J224" s="111"/>
      <c r="K224" s="110">
        <f t="shared" si="11"/>
        <v>316.5</v>
      </c>
      <c r="L224" s="114"/>
      <c r="M224" s="110">
        <f t="shared" si="12"/>
        <v>141</v>
      </c>
    </row>
    <row r="225" spans="1:13" ht="18" customHeight="1" x14ac:dyDescent="0.35">
      <c r="A225" s="91" t="s">
        <v>82</v>
      </c>
      <c r="B225" s="112"/>
      <c r="C225" s="110">
        <f t="shared" si="10"/>
        <v>760</v>
      </c>
      <c r="D225" s="111">
        <f t="shared" si="10"/>
        <v>248.5</v>
      </c>
      <c r="E225" s="144">
        <f t="shared" si="10"/>
        <v>116.5</v>
      </c>
      <c r="F225" s="110">
        <f t="shared" si="10"/>
        <v>1966</v>
      </c>
      <c r="G225" s="113"/>
      <c r="H225" s="112"/>
      <c r="I225" s="114"/>
      <c r="J225" s="111"/>
      <c r="K225" s="110">
        <f t="shared" si="11"/>
        <v>370.5</v>
      </c>
      <c r="L225" s="114"/>
      <c r="M225" s="110">
        <f t="shared" si="12"/>
        <v>171</v>
      </c>
    </row>
    <row r="226" spans="1:13" ht="18" customHeight="1" x14ac:dyDescent="0.35">
      <c r="A226" s="91" t="s">
        <v>83</v>
      </c>
      <c r="B226" s="112"/>
      <c r="C226" s="110">
        <f t="shared" si="10"/>
        <v>668</v>
      </c>
      <c r="D226" s="111">
        <f t="shared" si="10"/>
        <v>317</v>
      </c>
      <c r="E226" s="144">
        <f t="shared" si="10"/>
        <v>119</v>
      </c>
      <c r="F226" s="110">
        <f t="shared" si="10"/>
        <v>2140</v>
      </c>
      <c r="G226" s="113"/>
      <c r="H226" s="112"/>
      <c r="I226" s="114"/>
      <c r="J226" s="111"/>
      <c r="K226" s="110">
        <f t="shared" si="11"/>
        <v>346.5</v>
      </c>
      <c r="L226" s="114"/>
      <c r="M226" s="110">
        <f t="shared" si="12"/>
        <v>159</v>
      </c>
    </row>
    <row r="227" spans="1:13" ht="18" customHeight="1" x14ac:dyDescent="0.35">
      <c r="A227" s="91" t="s">
        <v>84</v>
      </c>
      <c r="B227" s="112"/>
      <c r="C227" s="110">
        <f t="shared" si="10"/>
        <v>801.5</v>
      </c>
      <c r="D227" s="111">
        <f t="shared" si="10"/>
        <v>406</v>
      </c>
      <c r="E227" s="144">
        <f t="shared" si="10"/>
        <v>72</v>
      </c>
      <c r="F227" s="110">
        <f t="shared" si="10"/>
        <v>2447</v>
      </c>
      <c r="G227" s="113"/>
      <c r="H227" s="112"/>
      <c r="I227" s="114"/>
      <c r="J227" s="111"/>
      <c r="K227" s="110">
        <f t="shared" si="11"/>
        <v>382.5</v>
      </c>
      <c r="L227" s="114"/>
      <c r="M227" s="110">
        <f t="shared" si="12"/>
        <v>130.5</v>
      </c>
    </row>
    <row r="228" spans="1:13" ht="18" customHeight="1" x14ac:dyDescent="0.35">
      <c r="A228" s="91" t="s">
        <v>85</v>
      </c>
      <c r="B228" s="112"/>
      <c r="C228" s="110">
        <f t="shared" si="10"/>
        <v>715</v>
      </c>
      <c r="D228" s="111">
        <f t="shared" si="10"/>
        <v>322</v>
      </c>
      <c r="E228" s="144">
        <f t="shared" si="10"/>
        <v>65</v>
      </c>
      <c r="F228" s="110">
        <f t="shared" si="10"/>
        <v>2053</v>
      </c>
      <c r="G228" s="113"/>
      <c r="H228" s="112"/>
      <c r="I228" s="114"/>
      <c r="J228" s="111"/>
      <c r="K228" s="110">
        <f t="shared" si="11"/>
        <v>364.5</v>
      </c>
      <c r="L228" s="114"/>
      <c r="M228" s="110">
        <f t="shared" si="12"/>
        <v>120</v>
      </c>
    </row>
    <row r="229" spans="1:13" ht="18" customHeight="1" x14ac:dyDescent="0.35">
      <c r="A229" s="91" t="s">
        <v>86</v>
      </c>
      <c r="B229" s="112"/>
      <c r="C229" s="110">
        <f t="shared" si="10"/>
        <v>958.5</v>
      </c>
      <c r="D229" s="111">
        <f t="shared" si="10"/>
        <v>386</v>
      </c>
      <c r="E229" s="144">
        <f t="shared" si="10"/>
        <v>70.5</v>
      </c>
      <c r="F229" s="110">
        <f t="shared" si="10"/>
        <v>1988</v>
      </c>
      <c r="G229" s="113"/>
      <c r="H229" s="112"/>
      <c r="I229" s="114"/>
      <c r="J229" s="111"/>
      <c r="K229" s="110">
        <f t="shared" si="11"/>
        <v>364.5</v>
      </c>
      <c r="L229" s="114"/>
      <c r="M229" s="110">
        <f t="shared" si="12"/>
        <v>168</v>
      </c>
    </row>
    <row r="230" spans="1:13" ht="18" customHeight="1" x14ac:dyDescent="0.35">
      <c r="A230" s="91" t="s">
        <v>87</v>
      </c>
      <c r="B230" s="112"/>
      <c r="C230" s="110">
        <f t="shared" si="10"/>
        <v>834.5</v>
      </c>
      <c r="D230" s="111">
        <f t="shared" si="10"/>
        <v>341.5</v>
      </c>
      <c r="E230" s="144">
        <f t="shared" si="10"/>
        <v>71.5</v>
      </c>
      <c r="F230" s="110">
        <f t="shared" si="10"/>
        <v>2161.5</v>
      </c>
      <c r="G230" s="113"/>
      <c r="H230" s="112"/>
      <c r="I230" s="114"/>
      <c r="J230" s="111"/>
      <c r="K230" s="110">
        <f t="shared" si="11"/>
        <v>391.5</v>
      </c>
      <c r="L230" s="114"/>
      <c r="M230" s="110">
        <f t="shared" si="12"/>
        <v>139.5</v>
      </c>
    </row>
    <row r="231" spans="1:13" ht="18" customHeight="1" x14ac:dyDescent="0.35">
      <c r="A231" s="91" t="s">
        <v>88</v>
      </c>
      <c r="B231" s="112"/>
      <c r="C231" s="110">
        <f t="shared" ref="C231:F246" si="13">C21+C63+C105+C147+C189</f>
        <v>717.5</v>
      </c>
      <c r="D231" s="111">
        <f t="shared" si="13"/>
        <v>382.5</v>
      </c>
      <c r="E231" s="144">
        <f t="shared" si="13"/>
        <v>68</v>
      </c>
      <c r="F231" s="110">
        <f t="shared" si="13"/>
        <v>2183</v>
      </c>
      <c r="G231" s="113"/>
      <c r="H231" s="112"/>
      <c r="I231" s="114"/>
      <c r="J231" s="111"/>
      <c r="K231" s="110">
        <f t="shared" si="11"/>
        <v>358.5</v>
      </c>
      <c r="L231" s="114"/>
      <c r="M231" s="110">
        <f t="shared" si="12"/>
        <v>126</v>
      </c>
    </row>
    <row r="232" spans="1:13" ht="18" customHeight="1" x14ac:dyDescent="0.35">
      <c r="A232" s="91" t="s">
        <v>89</v>
      </c>
      <c r="B232" s="112"/>
      <c r="C232" s="110">
        <f t="shared" si="13"/>
        <v>673.5</v>
      </c>
      <c r="D232" s="111">
        <f t="shared" si="13"/>
        <v>355</v>
      </c>
      <c r="E232" s="144">
        <f t="shared" si="13"/>
        <v>89.5</v>
      </c>
      <c r="F232" s="110">
        <f t="shared" si="13"/>
        <v>1616</v>
      </c>
      <c r="G232" s="113"/>
      <c r="H232" s="112"/>
      <c r="I232" s="114"/>
      <c r="J232" s="111"/>
      <c r="K232" s="110">
        <f t="shared" si="11"/>
        <v>327</v>
      </c>
      <c r="L232" s="114"/>
      <c r="M232" s="110">
        <f t="shared" si="12"/>
        <v>159</v>
      </c>
    </row>
    <row r="233" spans="1:13" ht="18" customHeight="1" x14ac:dyDescent="0.35">
      <c r="A233" s="96" t="s">
        <v>90</v>
      </c>
      <c r="B233" s="112"/>
      <c r="C233" s="110">
        <f t="shared" si="13"/>
        <v>732</v>
      </c>
      <c r="D233" s="111">
        <f t="shared" si="13"/>
        <v>382.5</v>
      </c>
      <c r="E233" s="144">
        <f t="shared" si="13"/>
        <v>69</v>
      </c>
      <c r="F233" s="110">
        <f t="shared" si="13"/>
        <v>1905</v>
      </c>
      <c r="G233" s="113"/>
      <c r="H233" s="112"/>
      <c r="I233" s="114"/>
      <c r="J233" s="111"/>
      <c r="K233" s="110">
        <f t="shared" si="11"/>
        <v>309</v>
      </c>
      <c r="L233" s="114"/>
      <c r="M233" s="110">
        <f t="shared" si="12"/>
        <v>166.5</v>
      </c>
    </row>
    <row r="234" spans="1:13" ht="18" customHeight="1" x14ac:dyDescent="0.35">
      <c r="A234" s="96" t="s">
        <v>91</v>
      </c>
      <c r="B234" s="112"/>
      <c r="C234" s="110">
        <f t="shared" si="13"/>
        <v>864.5</v>
      </c>
      <c r="D234" s="111">
        <f t="shared" si="13"/>
        <v>389</v>
      </c>
      <c r="E234" s="144">
        <f t="shared" si="13"/>
        <v>76.5</v>
      </c>
      <c r="F234" s="110">
        <f t="shared" si="13"/>
        <v>1779</v>
      </c>
      <c r="G234" s="113"/>
      <c r="H234" s="112"/>
      <c r="I234" s="114"/>
      <c r="J234" s="111"/>
      <c r="K234" s="110">
        <f t="shared" si="11"/>
        <v>313.5</v>
      </c>
      <c r="L234" s="114"/>
      <c r="M234" s="110">
        <f t="shared" si="12"/>
        <v>151.5</v>
      </c>
    </row>
    <row r="235" spans="1:13" ht="18" customHeight="1" x14ac:dyDescent="0.35">
      <c r="A235" s="91" t="s">
        <v>92</v>
      </c>
      <c r="B235" s="112"/>
      <c r="C235" s="110">
        <f t="shared" si="13"/>
        <v>912</v>
      </c>
      <c r="D235" s="111">
        <f t="shared" si="13"/>
        <v>274</v>
      </c>
      <c r="E235" s="144">
        <f t="shared" si="13"/>
        <v>73</v>
      </c>
      <c r="F235" s="110">
        <f t="shared" si="13"/>
        <v>1524</v>
      </c>
      <c r="G235" s="113"/>
      <c r="H235" s="112"/>
      <c r="I235" s="114"/>
      <c r="J235" s="111"/>
      <c r="K235" s="110">
        <f t="shared" si="11"/>
        <v>305</v>
      </c>
      <c r="L235" s="114"/>
      <c r="M235" s="110">
        <f t="shared" si="12"/>
        <v>147</v>
      </c>
    </row>
    <row r="236" spans="1:13" ht="18" customHeight="1" x14ac:dyDescent="0.35">
      <c r="A236" s="91" t="s">
        <v>93</v>
      </c>
      <c r="B236" s="112"/>
      <c r="C236" s="110">
        <f t="shared" si="13"/>
        <v>868</v>
      </c>
      <c r="D236" s="111">
        <f t="shared" si="13"/>
        <v>412</v>
      </c>
      <c r="E236" s="144">
        <f t="shared" si="13"/>
        <v>50.5</v>
      </c>
      <c r="F236" s="110">
        <f t="shared" si="13"/>
        <v>1735</v>
      </c>
      <c r="G236" s="113"/>
      <c r="H236" s="112"/>
      <c r="I236" s="114"/>
      <c r="J236" s="111"/>
      <c r="K236" s="110">
        <f t="shared" si="11"/>
        <v>313.5</v>
      </c>
      <c r="L236" s="114"/>
      <c r="M236" s="110">
        <f t="shared" si="12"/>
        <v>171</v>
      </c>
    </row>
    <row r="237" spans="1:13" ht="18" customHeight="1" x14ac:dyDescent="0.35">
      <c r="A237" s="91" t="s">
        <v>94</v>
      </c>
      <c r="B237" s="112"/>
      <c r="C237" s="110">
        <f t="shared" si="13"/>
        <v>920</v>
      </c>
      <c r="D237" s="111">
        <f t="shared" si="13"/>
        <v>424</v>
      </c>
      <c r="E237" s="144">
        <f t="shared" si="13"/>
        <v>70.5</v>
      </c>
      <c r="F237" s="110">
        <f t="shared" si="13"/>
        <v>2041.5</v>
      </c>
      <c r="G237" s="113"/>
      <c r="H237" s="112"/>
      <c r="I237" s="114"/>
      <c r="J237" s="111"/>
      <c r="K237" s="110">
        <f t="shared" si="11"/>
        <v>340.5</v>
      </c>
      <c r="L237" s="114"/>
      <c r="M237" s="110">
        <f t="shared" si="12"/>
        <v>171</v>
      </c>
    </row>
    <row r="238" spans="1:13" ht="18" customHeight="1" x14ac:dyDescent="0.35">
      <c r="A238" s="91" t="s">
        <v>95</v>
      </c>
      <c r="B238" s="112"/>
      <c r="C238" s="110">
        <f t="shared" si="13"/>
        <v>672.5</v>
      </c>
      <c r="D238" s="111">
        <f t="shared" si="13"/>
        <v>402.5</v>
      </c>
      <c r="E238" s="144">
        <f t="shared" si="13"/>
        <v>54</v>
      </c>
      <c r="F238" s="110">
        <f t="shared" si="13"/>
        <v>1805</v>
      </c>
      <c r="G238" s="113"/>
      <c r="H238" s="112"/>
      <c r="I238" s="114"/>
      <c r="J238" s="111"/>
      <c r="K238" s="110">
        <f t="shared" si="11"/>
        <v>358.5</v>
      </c>
      <c r="L238" s="114"/>
      <c r="M238" s="110">
        <f t="shared" si="12"/>
        <v>169.5</v>
      </c>
    </row>
    <row r="239" spans="1:13" ht="18" customHeight="1" x14ac:dyDescent="0.35">
      <c r="A239" s="91" t="s">
        <v>96</v>
      </c>
      <c r="B239" s="112"/>
      <c r="C239" s="110">
        <f t="shared" si="13"/>
        <v>1090</v>
      </c>
      <c r="D239" s="111">
        <f t="shared" si="13"/>
        <v>445</v>
      </c>
      <c r="E239" s="144">
        <f t="shared" si="13"/>
        <v>65</v>
      </c>
      <c r="F239" s="110">
        <f t="shared" si="13"/>
        <v>1945.5</v>
      </c>
      <c r="G239" s="113"/>
      <c r="H239" s="112"/>
      <c r="I239" s="114"/>
      <c r="J239" s="111"/>
      <c r="K239" s="110">
        <f t="shared" si="11"/>
        <v>283.5</v>
      </c>
      <c r="L239" s="114"/>
      <c r="M239" s="110">
        <f t="shared" si="12"/>
        <v>136.5</v>
      </c>
    </row>
    <row r="240" spans="1:13" ht="18" customHeight="1" x14ac:dyDescent="0.35">
      <c r="A240" s="91" t="s">
        <v>97</v>
      </c>
      <c r="B240" s="112"/>
      <c r="C240" s="110">
        <f t="shared" si="13"/>
        <v>802</v>
      </c>
      <c r="D240" s="111">
        <f t="shared" si="13"/>
        <v>373</v>
      </c>
      <c r="E240" s="144">
        <f t="shared" si="13"/>
        <v>53</v>
      </c>
      <c r="F240" s="110">
        <f t="shared" si="13"/>
        <v>1810</v>
      </c>
      <c r="G240" s="113"/>
      <c r="H240" s="112"/>
      <c r="I240" s="114"/>
      <c r="J240" s="111"/>
      <c r="K240" s="110">
        <f t="shared" si="11"/>
        <v>271.5</v>
      </c>
      <c r="L240" s="114"/>
      <c r="M240" s="110">
        <f t="shared" si="12"/>
        <v>192</v>
      </c>
    </row>
    <row r="241" spans="1:13" ht="18" customHeight="1" x14ac:dyDescent="0.35">
      <c r="A241" s="91" t="s">
        <v>98</v>
      </c>
      <c r="B241" s="112"/>
      <c r="C241" s="110">
        <f t="shared" si="13"/>
        <v>871</v>
      </c>
      <c r="D241" s="111">
        <f t="shared" si="13"/>
        <v>468</v>
      </c>
      <c r="E241" s="144">
        <f t="shared" si="13"/>
        <v>49.5</v>
      </c>
      <c r="F241" s="110">
        <f t="shared" si="13"/>
        <v>1827</v>
      </c>
      <c r="G241" s="113"/>
      <c r="H241" s="112"/>
      <c r="I241" s="114"/>
      <c r="J241" s="111"/>
      <c r="K241" s="110">
        <f t="shared" si="11"/>
        <v>282</v>
      </c>
      <c r="L241" s="114"/>
      <c r="M241" s="110">
        <f t="shared" si="12"/>
        <v>171</v>
      </c>
    </row>
    <row r="242" spans="1:13" ht="18" customHeight="1" x14ac:dyDescent="0.35">
      <c r="A242" s="91" t="s">
        <v>99</v>
      </c>
      <c r="B242" s="112"/>
      <c r="C242" s="110">
        <f t="shared" si="13"/>
        <v>1051</v>
      </c>
      <c r="D242" s="111">
        <f t="shared" si="13"/>
        <v>410.5</v>
      </c>
      <c r="E242" s="144">
        <f t="shared" si="13"/>
        <v>72.5</v>
      </c>
      <c r="F242" s="110">
        <f t="shared" si="13"/>
        <v>1839</v>
      </c>
      <c r="G242" s="113"/>
      <c r="H242" s="112"/>
      <c r="I242" s="114"/>
      <c r="J242" s="111"/>
      <c r="K242" s="110">
        <f t="shared" si="11"/>
        <v>267</v>
      </c>
      <c r="L242" s="114"/>
      <c r="M242" s="110">
        <f t="shared" si="12"/>
        <v>180</v>
      </c>
    </row>
    <row r="243" spans="1:13" ht="18" customHeight="1" x14ac:dyDescent="0.35">
      <c r="A243" s="91" t="s">
        <v>100</v>
      </c>
      <c r="B243" s="112"/>
      <c r="C243" s="110">
        <f t="shared" si="13"/>
        <v>783</v>
      </c>
      <c r="D243" s="111">
        <f t="shared" si="13"/>
        <v>359</v>
      </c>
      <c r="E243" s="144">
        <f t="shared" si="13"/>
        <v>54</v>
      </c>
      <c r="F243" s="110">
        <f t="shared" si="13"/>
        <v>1953</v>
      </c>
      <c r="G243" s="113"/>
      <c r="H243" s="112"/>
      <c r="I243" s="114"/>
      <c r="J243" s="111"/>
      <c r="K243" s="110">
        <f t="shared" si="11"/>
        <v>276</v>
      </c>
      <c r="L243" s="114"/>
      <c r="M243" s="110">
        <f t="shared" si="12"/>
        <v>199.5</v>
      </c>
    </row>
    <row r="244" spans="1:13" ht="18" customHeight="1" x14ac:dyDescent="0.35">
      <c r="A244" s="91" t="s">
        <v>101</v>
      </c>
      <c r="B244" s="112"/>
      <c r="C244" s="110">
        <f t="shared" si="13"/>
        <v>695</v>
      </c>
      <c r="D244" s="111">
        <f t="shared" si="13"/>
        <v>351</v>
      </c>
      <c r="E244" s="144">
        <f t="shared" si="13"/>
        <v>55</v>
      </c>
      <c r="F244" s="110">
        <f t="shared" si="13"/>
        <v>1709.5</v>
      </c>
      <c r="G244" s="113"/>
      <c r="H244" s="112"/>
      <c r="I244" s="114"/>
      <c r="J244" s="111"/>
      <c r="K244" s="110">
        <f t="shared" si="11"/>
        <v>240</v>
      </c>
      <c r="L244" s="114"/>
      <c r="M244" s="110">
        <f t="shared" si="12"/>
        <v>210</v>
      </c>
    </row>
    <row r="245" spans="1:13" ht="18" customHeight="1" x14ac:dyDescent="0.35">
      <c r="A245" s="91" t="s">
        <v>102</v>
      </c>
      <c r="B245" s="112"/>
      <c r="C245" s="110">
        <f t="shared" si="13"/>
        <v>818</v>
      </c>
      <c r="D245" s="111">
        <f t="shared" si="13"/>
        <v>446</v>
      </c>
      <c r="E245" s="144">
        <f t="shared" si="13"/>
        <v>42.5</v>
      </c>
      <c r="F245" s="110">
        <f t="shared" si="13"/>
        <v>1855</v>
      </c>
      <c r="G245" s="113"/>
      <c r="H245" s="112"/>
      <c r="I245" s="114"/>
      <c r="J245" s="111"/>
      <c r="K245" s="110">
        <f t="shared" si="11"/>
        <v>273</v>
      </c>
      <c r="L245" s="114"/>
      <c r="M245" s="110">
        <f t="shared" si="12"/>
        <v>249</v>
      </c>
    </row>
    <row r="246" spans="1:13" ht="18" customHeight="1" x14ac:dyDescent="0.35">
      <c r="A246" s="91" t="s">
        <v>103</v>
      </c>
      <c r="B246" s="112"/>
      <c r="C246" s="110">
        <f t="shared" si="13"/>
        <v>701</v>
      </c>
      <c r="D246" s="111">
        <f t="shared" si="13"/>
        <v>442</v>
      </c>
      <c r="E246" s="144">
        <f t="shared" si="13"/>
        <v>63.5</v>
      </c>
      <c r="F246" s="110">
        <f t="shared" si="13"/>
        <v>1688.5</v>
      </c>
      <c r="G246" s="113"/>
      <c r="H246" s="112"/>
      <c r="I246" s="114"/>
      <c r="J246" s="111"/>
      <c r="K246" s="110">
        <f t="shared" si="11"/>
        <v>223.5</v>
      </c>
      <c r="L246" s="114"/>
      <c r="M246" s="110">
        <f t="shared" si="12"/>
        <v>249</v>
      </c>
    </row>
    <row r="247" spans="1:13" ht="18" customHeight="1" x14ac:dyDescent="0.35">
      <c r="A247" s="91" t="s">
        <v>104</v>
      </c>
      <c r="B247" s="112"/>
      <c r="C247" s="110">
        <f t="shared" ref="C247:F250" si="14">C37+C79+C121+C163+C205</f>
        <v>833.5</v>
      </c>
      <c r="D247" s="111">
        <f t="shared" si="14"/>
        <v>370</v>
      </c>
      <c r="E247" s="144">
        <f t="shared" si="14"/>
        <v>54</v>
      </c>
      <c r="F247" s="110">
        <f t="shared" si="14"/>
        <v>1541.5</v>
      </c>
      <c r="G247" s="113"/>
      <c r="H247" s="112"/>
      <c r="I247" s="114"/>
      <c r="J247" s="111"/>
      <c r="K247" s="110">
        <f t="shared" si="11"/>
        <v>228</v>
      </c>
      <c r="L247" s="114"/>
      <c r="M247" s="110">
        <f t="shared" si="12"/>
        <v>216</v>
      </c>
    </row>
    <row r="248" spans="1:13" ht="18" customHeight="1" x14ac:dyDescent="0.35">
      <c r="A248" s="91" t="s">
        <v>105</v>
      </c>
      <c r="B248" s="112"/>
      <c r="C248" s="110">
        <f t="shared" si="14"/>
        <v>889</v>
      </c>
      <c r="D248" s="111">
        <f t="shared" si="14"/>
        <v>277</v>
      </c>
      <c r="E248" s="144">
        <f t="shared" si="14"/>
        <v>44</v>
      </c>
      <c r="F248" s="110">
        <f t="shared" si="14"/>
        <v>1551</v>
      </c>
      <c r="G248" s="113"/>
      <c r="H248" s="112"/>
      <c r="I248" s="114"/>
      <c r="J248" s="111"/>
      <c r="K248" s="110">
        <f t="shared" si="11"/>
        <v>228</v>
      </c>
      <c r="L248" s="114"/>
      <c r="M248" s="110">
        <f t="shared" si="12"/>
        <v>199.5</v>
      </c>
    </row>
    <row r="249" spans="1:13" ht="18" customHeight="1" x14ac:dyDescent="0.35">
      <c r="A249" s="91" t="s">
        <v>106</v>
      </c>
      <c r="B249" s="112"/>
      <c r="C249" s="110">
        <f t="shared" si="14"/>
        <v>838</v>
      </c>
      <c r="D249" s="111">
        <f t="shared" si="14"/>
        <v>384</v>
      </c>
      <c r="E249" s="144">
        <f t="shared" si="14"/>
        <v>48.5</v>
      </c>
      <c r="F249" s="110">
        <f t="shared" si="14"/>
        <v>1570</v>
      </c>
      <c r="G249" s="113"/>
      <c r="H249" s="112"/>
      <c r="I249" s="114"/>
      <c r="J249" s="111"/>
      <c r="K249" s="110">
        <f t="shared" si="11"/>
        <v>240</v>
      </c>
      <c r="L249" s="114"/>
      <c r="M249" s="110">
        <f t="shared" si="12"/>
        <v>208.5</v>
      </c>
    </row>
    <row r="250" spans="1:13" ht="18" customHeight="1" thickBot="1" x14ac:dyDescent="0.4">
      <c r="A250" s="133" t="s">
        <v>107</v>
      </c>
      <c r="B250" s="134"/>
      <c r="C250" s="110">
        <f t="shared" si="14"/>
        <v>809</v>
      </c>
      <c r="D250" s="111">
        <f t="shared" si="14"/>
        <v>389.5</v>
      </c>
      <c r="E250" s="144">
        <f t="shared" si="14"/>
        <v>58</v>
      </c>
      <c r="F250" s="110">
        <f t="shared" si="14"/>
        <v>1606</v>
      </c>
      <c r="G250" s="138"/>
      <c r="H250" s="134"/>
      <c r="I250" s="139"/>
      <c r="J250" s="138"/>
      <c r="K250" s="110">
        <f t="shared" si="11"/>
        <v>240</v>
      </c>
      <c r="L250" s="139"/>
      <c r="M250" s="110">
        <f t="shared" si="12"/>
        <v>229.5</v>
      </c>
    </row>
    <row r="251" spans="1:13" ht="18" customHeight="1" thickBot="1" x14ac:dyDescent="0.4">
      <c r="A251" s="127" t="s">
        <v>47</v>
      </c>
      <c r="B251" s="102" t="s">
        <v>118</v>
      </c>
      <c r="C251" s="119">
        <f t="shared" ref="C251:K251" si="15">SUM(C215:C250)</f>
        <v>28848.5</v>
      </c>
      <c r="D251" s="120">
        <f t="shared" si="15"/>
        <v>13421</v>
      </c>
      <c r="E251" s="154">
        <f t="shared" si="15"/>
        <v>2780.5</v>
      </c>
      <c r="F251" s="119">
        <f t="shared" si="15"/>
        <v>70784</v>
      </c>
      <c r="G251" s="104">
        <f t="shared" si="15"/>
        <v>0</v>
      </c>
      <c r="H251" s="102">
        <f t="shared" si="15"/>
        <v>0</v>
      </c>
      <c r="I251" s="103">
        <f t="shared" si="15"/>
        <v>0</v>
      </c>
      <c r="J251" s="104">
        <f t="shared" si="15"/>
        <v>0</v>
      </c>
      <c r="K251" s="154">
        <f t="shared" si="15"/>
        <v>10953.5</v>
      </c>
      <c r="L251" s="103"/>
      <c r="M251" s="120">
        <f>SUM(M215:M250)</f>
        <v>5916</v>
      </c>
    </row>
    <row r="252" spans="1:13" ht="6" customHeight="1" x14ac:dyDescent="0.35">
      <c r="A252" s="105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</row>
    <row r="253" spans="1:13" x14ac:dyDescent="0.35">
      <c r="A253" s="575" t="s">
        <v>122</v>
      </c>
      <c r="B253" s="575"/>
      <c r="C253" s="575"/>
      <c r="D253" s="575"/>
      <c r="E253" s="575"/>
      <c r="F253" s="575"/>
      <c r="G253" s="575"/>
      <c r="H253" s="575"/>
      <c r="I253" s="575"/>
      <c r="J253" s="575"/>
      <c r="K253" s="575"/>
      <c r="L253" s="575"/>
      <c r="M253" s="575"/>
    </row>
    <row r="254" spans="1:13" ht="15" thickBot="1" x14ac:dyDescent="0.4">
      <c r="A254" s="576" t="s">
        <v>57</v>
      </c>
      <c r="B254" s="576"/>
      <c r="C254" s="576"/>
      <c r="D254" s="576"/>
      <c r="E254" s="576"/>
      <c r="F254" s="576"/>
      <c r="G254" s="576"/>
      <c r="H254" s="576"/>
      <c r="I254" s="576"/>
      <c r="J254" s="576"/>
      <c r="K254" s="576"/>
      <c r="L254" s="576"/>
      <c r="M254" s="576"/>
    </row>
    <row r="255" spans="1:13" ht="13.5" customHeight="1" x14ac:dyDescent="0.35">
      <c r="A255" s="588" t="s">
        <v>67</v>
      </c>
      <c r="B255" s="584" t="s">
        <v>68</v>
      </c>
      <c r="C255" s="582"/>
      <c r="D255" s="585"/>
      <c r="E255" s="584" t="s">
        <v>69</v>
      </c>
      <c r="F255" s="582"/>
      <c r="G255" s="583"/>
      <c r="H255" s="584" t="s">
        <v>70</v>
      </c>
      <c r="I255" s="582"/>
      <c r="J255" s="583"/>
      <c r="K255" s="584" t="s">
        <v>71</v>
      </c>
      <c r="L255" s="582"/>
      <c r="M255" s="583"/>
    </row>
    <row r="256" spans="1:13" ht="13.5" customHeight="1" thickBot="1" x14ac:dyDescent="0.4">
      <c r="A256" s="589"/>
      <c r="B256" s="82" t="s">
        <v>8</v>
      </c>
      <c r="C256" s="83" t="s">
        <v>9</v>
      </c>
      <c r="D256" s="84" t="s">
        <v>10</v>
      </c>
      <c r="E256" s="82" t="s">
        <v>8</v>
      </c>
      <c r="F256" s="83" t="s">
        <v>9</v>
      </c>
      <c r="G256" s="85" t="s">
        <v>10</v>
      </c>
      <c r="H256" s="82" t="s">
        <v>8</v>
      </c>
      <c r="I256" s="83" t="s">
        <v>9</v>
      </c>
      <c r="J256" s="85" t="s">
        <v>10</v>
      </c>
      <c r="K256" s="82" t="s">
        <v>8</v>
      </c>
      <c r="L256" s="83" t="s">
        <v>9</v>
      </c>
      <c r="M256" s="85" t="s">
        <v>10</v>
      </c>
    </row>
    <row r="257" spans="1:13" ht="17.5" customHeight="1" x14ac:dyDescent="0.35">
      <c r="A257" s="86" t="s">
        <v>72</v>
      </c>
      <c r="B257" s="109"/>
      <c r="C257" s="110">
        <f t="shared" ref="C257:F268" si="16">C215/5</f>
        <v>134.9</v>
      </c>
      <c r="D257" s="132">
        <f t="shared" si="16"/>
        <v>82.8</v>
      </c>
      <c r="E257" s="109">
        <f t="shared" si="16"/>
        <v>17.5</v>
      </c>
      <c r="F257" s="110">
        <f t="shared" si="16"/>
        <v>392.7</v>
      </c>
      <c r="G257" s="111"/>
      <c r="H257" s="109"/>
      <c r="I257" s="110"/>
      <c r="J257" s="111"/>
      <c r="K257" s="110">
        <f t="shared" ref="K257:K268" si="17">K215/5</f>
        <v>41.1</v>
      </c>
      <c r="L257" s="110"/>
      <c r="M257" s="111">
        <f t="shared" ref="M257:M268" si="18">M215/5</f>
        <v>23.1</v>
      </c>
    </row>
    <row r="258" spans="1:13" ht="17.5" customHeight="1" x14ac:dyDescent="0.35">
      <c r="A258" s="91" t="s">
        <v>73</v>
      </c>
      <c r="B258" s="112"/>
      <c r="C258" s="110">
        <f t="shared" si="16"/>
        <v>140.6</v>
      </c>
      <c r="D258" s="132">
        <f t="shared" si="16"/>
        <v>79.400000000000006</v>
      </c>
      <c r="E258" s="109">
        <f t="shared" si="16"/>
        <v>21</v>
      </c>
      <c r="F258" s="110">
        <f t="shared" si="16"/>
        <v>423</v>
      </c>
      <c r="G258" s="113"/>
      <c r="H258" s="112"/>
      <c r="I258" s="114"/>
      <c r="J258" s="111"/>
      <c r="K258" s="110">
        <f t="shared" si="17"/>
        <v>45</v>
      </c>
      <c r="L258" s="114"/>
      <c r="M258" s="111">
        <f t="shared" si="18"/>
        <v>20.7</v>
      </c>
    </row>
    <row r="259" spans="1:13" ht="17.5" customHeight="1" x14ac:dyDescent="0.35">
      <c r="A259" s="91" t="s">
        <v>74</v>
      </c>
      <c r="B259" s="112"/>
      <c r="C259" s="110">
        <f t="shared" si="16"/>
        <v>154.4</v>
      </c>
      <c r="D259" s="132">
        <f t="shared" si="16"/>
        <v>67</v>
      </c>
      <c r="E259" s="109">
        <f t="shared" si="16"/>
        <v>20.7</v>
      </c>
      <c r="F259" s="110">
        <f t="shared" si="16"/>
        <v>445.4</v>
      </c>
      <c r="G259" s="113"/>
      <c r="H259" s="112"/>
      <c r="I259" s="114"/>
      <c r="J259" s="111"/>
      <c r="K259" s="110">
        <f t="shared" si="17"/>
        <v>51</v>
      </c>
      <c r="L259" s="114"/>
      <c r="M259" s="111">
        <f t="shared" si="18"/>
        <v>27.6</v>
      </c>
    </row>
    <row r="260" spans="1:13" ht="17.5" customHeight="1" x14ac:dyDescent="0.35">
      <c r="A260" s="91" t="s">
        <v>75</v>
      </c>
      <c r="B260" s="112"/>
      <c r="C260" s="110">
        <f t="shared" si="16"/>
        <v>172</v>
      </c>
      <c r="D260" s="132">
        <f t="shared" si="16"/>
        <v>89.7</v>
      </c>
      <c r="E260" s="109">
        <f t="shared" si="16"/>
        <v>27.5</v>
      </c>
      <c r="F260" s="110">
        <f t="shared" si="16"/>
        <v>524.79999999999995</v>
      </c>
      <c r="G260" s="113"/>
      <c r="H260" s="112"/>
      <c r="I260" s="114"/>
      <c r="J260" s="111"/>
      <c r="K260" s="110">
        <f t="shared" si="17"/>
        <v>64.2</v>
      </c>
      <c r="L260" s="114"/>
      <c r="M260" s="111">
        <f t="shared" si="18"/>
        <v>26.1</v>
      </c>
    </row>
    <row r="261" spans="1:13" ht="17.5" customHeight="1" x14ac:dyDescent="0.35">
      <c r="A261" s="91" t="s">
        <v>76</v>
      </c>
      <c r="B261" s="112"/>
      <c r="C261" s="110">
        <f t="shared" si="16"/>
        <v>167.8</v>
      </c>
      <c r="D261" s="132">
        <f t="shared" si="16"/>
        <v>69.599999999999994</v>
      </c>
      <c r="E261" s="109">
        <f t="shared" si="16"/>
        <v>24.3</v>
      </c>
      <c r="F261" s="110">
        <f t="shared" si="16"/>
        <v>471</v>
      </c>
      <c r="G261" s="113"/>
      <c r="H261" s="112"/>
      <c r="I261" s="114"/>
      <c r="J261" s="111"/>
      <c r="K261" s="110">
        <f t="shared" si="17"/>
        <v>69</v>
      </c>
      <c r="L261" s="114"/>
      <c r="M261" s="111">
        <f t="shared" si="18"/>
        <v>30</v>
      </c>
    </row>
    <row r="262" spans="1:13" ht="17.5" customHeight="1" x14ac:dyDescent="0.35">
      <c r="A262" s="91" t="s">
        <v>77</v>
      </c>
      <c r="B262" s="112"/>
      <c r="C262" s="110">
        <f t="shared" si="16"/>
        <v>139.5</v>
      </c>
      <c r="D262" s="132">
        <f t="shared" si="16"/>
        <v>68.400000000000006</v>
      </c>
      <c r="E262" s="109">
        <f t="shared" si="16"/>
        <v>21</v>
      </c>
      <c r="F262" s="110">
        <f t="shared" si="16"/>
        <v>530.6</v>
      </c>
      <c r="G262" s="113"/>
      <c r="H262" s="112"/>
      <c r="I262" s="114"/>
      <c r="J262" s="111"/>
      <c r="K262" s="110">
        <f t="shared" si="17"/>
        <v>72</v>
      </c>
      <c r="L262" s="114"/>
      <c r="M262" s="111">
        <f t="shared" si="18"/>
        <v>24.6</v>
      </c>
    </row>
    <row r="263" spans="1:13" ht="17.5" customHeight="1" x14ac:dyDescent="0.35">
      <c r="A263" s="91" t="s">
        <v>78</v>
      </c>
      <c r="B263" s="112"/>
      <c r="C263" s="110">
        <f t="shared" si="16"/>
        <v>139</v>
      </c>
      <c r="D263" s="132">
        <f t="shared" si="16"/>
        <v>66.3</v>
      </c>
      <c r="E263" s="109">
        <f t="shared" si="16"/>
        <v>20.399999999999999</v>
      </c>
      <c r="F263" s="110">
        <f t="shared" si="16"/>
        <v>406.4</v>
      </c>
      <c r="G263" s="113"/>
      <c r="H263" s="112"/>
      <c r="I263" s="114"/>
      <c r="J263" s="111"/>
      <c r="K263" s="110">
        <f t="shared" si="17"/>
        <v>72.599999999999994</v>
      </c>
      <c r="L263" s="114"/>
      <c r="M263" s="111">
        <f t="shared" si="18"/>
        <v>27.9</v>
      </c>
    </row>
    <row r="264" spans="1:13" ht="17.5" customHeight="1" x14ac:dyDescent="0.35">
      <c r="A264" s="91" t="s">
        <v>79</v>
      </c>
      <c r="B264" s="112"/>
      <c r="C264" s="110">
        <f t="shared" si="16"/>
        <v>173.2</v>
      </c>
      <c r="D264" s="132">
        <f t="shared" si="16"/>
        <v>75.5</v>
      </c>
      <c r="E264" s="109">
        <f t="shared" si="16"/>
        <v>16.8</v>
      </c>
      <c r="F264" s="110">
        <f t="shared" si="16"/>
        <v>467.6</v>
      </c>
      <c r="G264" s="113"/>
      <c r="H264" s="112"/>
      <c r="I264" s="114"/>
      <c r="J264" s="111"/>
      <c r="K264" s="110">
        <f t="shared" si="17"/>
        <v>62.7</v>
      </c>
      <c r="L264" s="114"/>
      <c r="M264" s="111">
        <f t="shared" si="18"/>
        <v>26.7</v>
      </c>
    </row>
    <row r="265" spans="1:13" ht="17.5" customHeight="1" x14ac:dyDescent="0.35">
      <c r="A265" s="91" t="s">
        <v>80</v>
      </c>
      <c r="B265" s="112"/>
      <c r="C265" s="110">
        <f t="shared" si="16"/>
        <v>138.30000000000001</v>
      </c>
      <c r="D265" s="132">
        <f t="shared" si="16"/>
        <v>62.9</v>
      </c>
      <c r="E265" s="109">
        <f t="shared" si="16"/>
        <v>22.7</v>
      </c>
      <c r="F265" s="110">
        <f t="shared" si="16"/>
        <v>404.3</v>
      </c>
      <c r="G265" s="113"/>
      <c r="H265" s="112"/>
      <c r="I265" s="114"/>
      <c r="J265" s="111"/>
      <c r="K265" s="110">
        <f t="shared" si="17"/>
        <v>70.2</v>
      </c>
      <c r="L265" s="114"/>
      <c r="M265" s="111">
        <f t="shared" si="18"/>
        <v>30.3</v>
      </c>
    </row>
    <row r="266" spans="1:13" ht="17.5" customHeight="1" x14ac:dyDescent="0.35">
      <c r="A266" s="91" t="s">
        <v>81</v>
      </c>
      <c r="B266" s="112"/>
      <c r="C266" s="110">
        <f t="shared" si="16"/>
        <v>154.4</v>
      </c>
      <c r="D266" s="132">
        <f t="shared" si="16"/>
        <v>71.099999999999994</v>
      </c>
      <c r="E266" s="109">
        <f t="shared" si="16"/>
        <v>19.2</v>
      </c>
      <c r="F266" s="110">
        <f t="shared" si="16"/>
        <v>443</v>
      </c>
      <c r="G266" s="113"/>
      <c r="H266" s="112"/>
      <c r="I266" s="114"/>
      <c r="J266" s="111"/>
      <c r="K266" s="110">
        <f t="shared" si="17"/>
        <v>63.3</v>
      </c>
      <c r="L266" s="114"/>
      <c r="M266" s="111">
        <f t="shared" si="18"/>
        <v>28.2</v>
      </c>
    </row>
    <row r="267" spans="1:13" ht="17.5" customHeight="1" x14ac:dyDescent="0.35">
      <c r="A267" s="91" t="s">
        <v>82</v>
      </c>
      <c r="B267" s="112"/>
      <c r="C267" s="110">
        <f t="shared" si="16"/>
        <v>152</v>
      </c>
      <c r="D267" s="132">
        <f t="shared" si="16"/>
        <v>49.7</v>
      </c>
      <c r="E267" s="109">
        <f t="shared" si="16"/>
        <v>23.3</v>
      </c>
      <c r="F267" s="110">
        <f t="shared" si="16"/>
        <v>393.2</v>
      </c>
      <c r="G267" s="113"/>
      <c r="H267" s="112"/>
      <c r="I267" s="114"/>
      <c r="J267" s="111"/>
      <c r="K267" s="110">
        <f t="shared" si="17"/>
        <v>74.099999999999994</v>
      </c>
      <c r="L267" s="114"/>
      <c r="M267" s="111">
        <f t="shared" si="18"/>
        <v>34.200000000000003</v>
      </c>
    </row>
    <row r="268" spans="1:13" ht="17.5" customHeight="1" thickBot="1" x14ac:dyDescent="0.4">
      <c r="A268" s="97" t="s">
        <v>83</v>
      </c>
      <c r="B268" s="115"/>
      <c r="C268" s="117">
        <f t="shared" si="16"/>
        <v>133.6</v>
      </c>
      <c r="D268" s="161">
        <f t="shared" si="16"/>
        <v>63.4</v>
      </c>
      <c r="E268" s="115">
        <f t="shared" si="16"/>
        <v>23.8</v>
      </c>
      <c r="F268" s="117">
        <f t="shared" si="16"/>
        <v>428</v>
      </c>
      <c r="G268" s="116"/>
      <c r="H268" s="115"/>
      <c r="I268" s="117"/>
      <c r="J268" s="116"/>
      <c r="K268" s="117">
        <f t="shared" si="17"/>
        <v>69.3</v>
      </c>
      <c r="L268" s="117"/>
      <c r="M268" s="116">
        <f t="shared" si="18"/>
        <v>31.8</v>
      </c>
    </row>
    <row r="269" spans="1:13" ht="14.25" customHeight="1" thickBot="1" x14ac:dyDescent="0.4">
      <c r="A269" s="206" t="s">
        <v>58</v>
      </c>
      <c r="B269" s="118"/>
      <c r="C269" s="119">
        <f>SUM(C257:C268)</f>
        <v>1799.7</v>
      </c>
      <c r="D269" s="155">
        <f>SUM(D257:D268)</f>
        <v>845.8</v>
      </c>
      <c r="E269" s="118">
        <f>SUM(E257:E268)</f>
        <v>258.2</v>
      </c>
      <c r="F269" s="119">
        <f>SUM(F257:F268)</f>
        <v>5329.9999999999991</v>
      </c>
      <c r="G269" s="120"/>
      <c r="H269" s="118"/>
      <c r="I269" s="119"/>
      <c r="J269" s="120"/>
      <c r="K269" s="119">
        <f>SUM(K257:K268)</f>
        <v>754.49999999999989</v>
      </c>
      <c r="L269" s="119"/>
      <c r="M269" s="120">
        <f>SUM(M257:M268)</f>
        <v>331.2</v>
      </c>
    </row>
    <row r="270" spans="1:13" ht="17.5" customHeight="1" x14ac:dyDescent="0.35">
      <c r="A270" s="86" t="s">
        <v>84</v>
      </c>
      <c r="B270" s="109"/>
      <c r="C270" s="110">
        <f t="shared" ref="C270:F281" si="19">C227/5</f>
        <v>160.30000000000001</v>
      </c>
      <c r="D270" s="132">
        <f t="shared" si="19"/>
        <v>81.2</v>
      </c>
      <c r="E270" s="109">
        <f t="shared" si="19"/>
        <v>14.4</v>
      </c>
      <c r="F270" s="110">
        <f t="shared" si="19"/>
        <v>489.4</v>
      </c>
      <c r="G270" s="111"/>
      <c r="H270" s="109"/>
      <c r="I270" s="110"/>
      <c r="J270" s="111"/>
      <c r="K270" s="110">
        <f t="shared" ref="K270:K281" si="20">K227/5</f>
        <v>76.5</v>
      </c>
      <c r="L270" s="110"/>
      <c r="M270" s="111">
        <f t="shared" ref="M270:M281" si="21">M227/5</f>
        <v>26.1</v>
      </c>
    </row>
    <row r="271" spans="1:13" ht="17.5" customHeight="1" x14ac:dyDescent="0.35">
      <c r="A271" s="91" t="s">
        <v>85</v>
      </c>
      <c r="B271" s="112"/>
      <c r="C271" s="110">
        <f t="shared" si="19"/>
        <v>143</v>
      </c>
      <c r="D271" s="132">
        <f t="shared" si="19"/>
        <v>64.400000000000006</v>
      </c>
      <c r="E271" s="109">
        <f t="shared" si="19"/>
        <v>13</v>
      </c>
      <c r="F271" s="110">
        <f t="shared" si="19"/>
        <v>410.6</v>
      </c>
      <c r="G271" s="113"/>
      <c r="H271" s="112"/>
      <c r="I271" s="114"/>
      <c r="J271" s="111"/>
      <c r="K271" s="114">
        <f t="shared" si="20"/>
        <v>72.900000000000006</v>
      </c>
      <c r="L271" s="114"/>
      <c r="M271" s="113">
        <f t="shared" si="21"/>
        <v>24</v>
      </c>
    </row>
    <row r="272" spans="1:13" ht="17.5" customHeight="1" x14ac:dyDescent="0.35">
      <c r="A272" s="91" t="s">
        <v>86</v>
      </c>
      <c r="B272" s="112"/>
      <c r="C272" s="110">
        <f t="shared" si="19"/>
        <v>191.7</v>
      </c>
      <c r="D272" s="132">
        <f t="shared" si="19"/>
        <v>77.2</v>
      </c>
      <c r="E272" s="109">
        <f t="shared" si="19"/>
        <v>14.1</v>
      </c>
      <c r="F272" s="110">
        <f t="shared" si="19"/>
        <v>397.6</v>
      </c>
      <c r="G272" s="113"/>
      <c r="H272" s="112"/>
      <c r="I272" s="114"/>
      <c r="J272" s="111"/>
      <c r="K272" s="114">
        <f t="shared" si="20"/>
        <v>72.900000000000006</v>
      </c>
      <c r="L272" s="114"/>
      <c r="M272" s="113">
        <f t="shared" si="21"/>
        <v>33.6</v>
      </c>
    </row>
    <row r="273" spans="1:13" ht="17.5" customHeight="1" x14ac:dyDescent="0.35">
      <c r="A273" s="91" t="s">
        <v>87</v>
      </c>
      <c r="B273" s="112"/>
      <c r="C273" s="110">
        <f t="shared" si="19"/>
        <v>166.9</v>
      </c>
      <c r="D273" s="132">
        <f t="shared" si="19"/>
        <v>68.3</v>
      </c>
      <c r="E273" s="109">
        <f t="shared" si="19"/>
        <v>14.3</v>
      </c>
      <c r="F273" s="110">
        <f t="shared" si="19"/>
        <v>432.3</v>
      </c>
      <c r="G273" s="113"/>
      <c r="H273" s="112"/>
      <c r="I273" s="114"/>
      <c r="J273" s="111"/>
      <c r="K273" s="114">
        <f t="shared" si="20"/>
        <v>78.3</v>
      </c>
      <c r="L273" s="114"/>
      <c r="M273" s="113">
        <f t="shared" si="21"/>
        <v>27.9</v>
      </c>
    </row>
    <row r="274" spans="1:13" ht="17.5" customHeight="1" x14ac:dyDescent="0.35">
      <c r="A274" s="91" t="s">
        <v>88</v>
      </c>
      <c r="B274" s="112"/>
      <c r="C274" s="110">
        <f t="shared" si="19"/>
        <v>143.5</v>
      </c>
      <c r="D274" s="132">
        <f t="shared" si="19"/>
        <v>76.5</v>
      </c>
      <c r="E274" s="109">
        <f t="shared" si="19"/>
        <v>13.6</v>
      </c>
      <c r="F274" s="110">
        <f t="shared" si="19"/>
        <v>436.6</v>
      </c>
      <c r="G274" s="113"/>
      <c r="H274" s="112"/>
      <c r="I274" s="114"/>
      <c r="J274" s="111"/>
      <c r="K274" s="114">
        <f t="shared" si="20"/>
        <v>71.7</v>
      </c>
      <c r="L274" s="114"/>
      <c r="M274" s="113">
        <f t="shared" si="21"/>
        <v>25.2</v>
      </c>
    </row>
    <row r="275" spans="1:13" ht="17.5" customHeight="1" x14ac:dyDescent="0.35">
      <c r="A275" s="91" t="s">
        <v>89</v>
      </c>
      <c r="B275" s="112"/>
      <c r="C275" s="110">
        <f t="shared" si="19"/>
        <v>134.69999999999999</v>
      </c>
      <c r="D275" s="132">
        <f t="shared" si="19"/>
        <v>71</v>
      </c>
      <c r="E275" s="109">
        <f t="shared" si="19"/>
        <v>17.899999999999999</v>
      </c>
      <c r="F275" s="110">
        <f t="shared" si="19"/>
        <v>323.2</v>
      </c>
      <c r="G275" s="113"/>
      <c r="H275" s="112"/>
      <c r="I275" s="114"/>
      <c r="J275" s="111"/>
      <c r="K275" s="114">
        <f t="shared" si="20"/>
        <v>65.400000000000006</v>
      </c>
      <c r="L275" s="114"/>
      <c r="M275" s="113">
        <f t="shared" si="21"/>
        <v>31.8</v>
      </c>
    </row>
    <row r="276" spans="1:13" ht="17.5" customHeight="1" x14ac:dyDescent="0.35">
      <c r="A276" s="96" t="s">
        <v>90</v>
      </c>
      <c r="B276" s="112"/>
      <c r="C276" s="110">
        <f t="shared" si="19"/>
        <v>146.4</v>
      </c>
      <c r="D276" s="132">
        <f t="shared" si="19"/>
        <v>76.5</v>
      </c>
      <c r="E276" s="109">
        <f t="shared" si="19"/>
        <v>13.8</v>
      </c>
      <c r="F276" s="110">
        <f t="shared" si="19"/>
        <v>381</v>
      </c>
      <c r="G276" s="113"/>
      <c r="H276" s="112"/>
      <c r="I276" s="114"/>
      <c r="J276" s="111"/>
      <c r="K276" s="114">
        <f t="shared" si="20"/>
        <v>61.8</v>
      </c>
      <c r="L276" s="114"/>
      <c r="M276" s="113">
        <f t="shared" si="21"/>
        <v>33.299999999999997</v>
      </c>
    </row>
    <row r="277" spans="1:13" ht="17.5" customHeight="1" x14ac:dyDescent="0.35">
      <c r="A277" s="96" t="s">
        <v>91</v>
      </c>
      <c r="B277" s="112"/>
      <c r="C277" s="110">
        <f t="shared" si="19"/>
        <v>172.9</v>
      </c>
      <c r="D277" s="132">
        <f t="shared" si="19"/>
        <v>77.8</v>
      </c>
      <c r="E277" s="109">
        <f t="shared" si="19"/>
        <v>15.3</v>
      </c>
      <c r="F277" s="110">
        <f t="shared" si="19"/>
        <v>355.8</v>
      </c>
      <c r="G277" s="113"/>
      <c r="H277" s="112"/>
      <c r="I277" s="114"/>
      <c r="J277" s="111"/>
      <c r="K277" s="114">
        <f t="shared" si="20"/>
        <v>62.7</v>
      </c>
      <c r="L277" s="114"/>
      <c r="M277" s="113">
        <f t="shared" si="21"/>
        <v>30.3</v>
      </c>
    </row>
    <row r="278" spans="1:13" ht="17.5" customHeight="1" x14ac:dyDescent="0.35">
      <c r="A278" s="91" t="s">
        <v>92</v>
      </c>
      <c r="B278" s="112"/>
      <c r="C278" s="110">
        <f t="shared" si="19"/>
        <v>182.4</v>
      </c>
      <c r="D278" s="132">
        <f t="shared" si="19"/>
        <v>54.8</v>
      </c>
      <c r="E278" s="109">
        <f t="shared" si="19"/>
        <v>14.6</v>
      </c>
      <c r="F278" s="110">
        <f t="shared" si="19"/>
        <v>304.8</v>
      </c>
      <c r="G278" s="113"/>
      <c r="H278" s="112"/>
      <c r="I278" s="114"/>
      <c r="J278" s="111"/>
      <c r="K278" s="114">
        <f t="shared" si="20"/>
        <v>61</v>
      </c>
      <c r="L278" s="114"/>
      <c r="M278" s="113">
        <f t="shared" si="21"/>
        <v>29.4</v>
      </c>
    </row>
    <row r="279" spans="1:13" ht="17.5" customHeight="1" x14ac:dyDescent="0.35">
      <c r="A279" s="91" t="s">
        <v>93</v>
      </c>
      <c r="B279" s="112"/>
      <c r="C279" s="110">
        <f t="shared" si="19"/>
        <v>173.6</v>
      </c>
      <c r="D279" s="132">
        <f t="shared" si="19"/>
        <v>82.4</v>
      </c>
      <c r="E279" s="109">
        <f t="shared" si="19"/>
        <v>10.1</v>
      </c>
      <c r="F279" s="110">
        <f t="shared" si="19"/>
        <v>347</v>
      </c>
      <c r="G279" s="113"/>
      <c r="H279" s="112"/>
      <c r="I279" s="114"/>
      <c r="J279" s="111"/>
      <c r="K279" s="114">
        <f t="shared" si="20"/>
        <v>62.7</v>
      </c>
      <c r="L279" s="114"/>
      <c r="M279" s="113">
        <f t="shared" si="21"/>
        <v>34.200000000000003</v>
      </c>
    </row>
    <row r="280" spans="1:13" ht="17.5" customHeight="1" x14ac:dyDescent="0.35">
      <c r="A280" s="91" t="s">
        <v>94</v>
      </c>
      <c r="B280" s="112"/>
      <c r="C280" s="110">
        <f t="shared" si="19"/>
        <v>184</v>
      </c>
      <c r="D280" s="132">
        <f t="shared" si="19"/>
        <v>84.8</v>
      </c>
      <c r="E280" s="109">
        <f t="shared" si="19"/>
        <v>14.1</v>
      </c>
      <c r="F280" s="110">
        <f t="shared" si="19"/>
        <v>408.3</v>
      </c>
      <c r="G280" s="113"/>
      <c r="H280" s="112"/>
      <c r="I280" s="114"/>
      <c r="J280" s="111"/>
      <c r="K280" s="114">
        <f t="shared" si="20"/>
        <v>68.099999999999994</v>
      </c>
      <c r="L280" s="114"/>
      <c r="M280" s="113">
        <f t="shared" si="21"/>
        <v>34.200000000000003</v>
      </c>
    </row>
    <row r="281" spans="1:13" ht="17.5" customHeight="1" thickBot="1" x14ac:dyDescent="0.4">
      <c r="A281" s="97" t="s">
        <v>95</v>
      </c>
      <c r="B281" s="115"/>
      <c r="C281" s="117">
        <f t="shared" si="19"/>
        <v>134.5</v>
      </c>
      <c r="D281" s="161">
        <f t="shared" si="19"/>
        <v>80.5</v>
      </c>
      <c r="E281" s="115">
        <f t="shared" si="19"/>
        <v>10.8</v>
      </c>
      <c r="F281" s="117">
        <f t="shared" si="19"/>
        <v>361</v>
      </c>
      <c r="G281" s="116"/>
      <c r="H281" s="115"/>
      <c r="I281" s="117"/>
      <c r="J281" s="116"/>
      <c r="K281" s="117">
        <f t="shared" si="20"/>
        <v>71.7</v>
      </c>
      <c r="L281" s="117"/>
      <c r="M281" s="116">
        <f t="shared" si="21"/>
        <v>33.9</v>
      </c>
    </row>
    <row r="282" spans="1:13" ht="14.25" customHeight="1" thickBot="1" x14ac:dyDescent="0.4">
      <c r="A282" s="206" t="s">
        <v>59</v>
      </c>
      <c r="B282" s="118"/>
      <c r="C282" s="119">
        <f>SUM(C270:C281)</f>
        <v>1933.9</v>
      </c>
      <c r="D282" s="155">
        <f>SUM(D270:D281)</f>
        <v>895.39999999999986</v>
      </c>
      <c r="E282" s="118">
        <f>SUM(E270:E281)</f>
        <v>165.99999999999997</v>
      </c>
      <c r="F282" s="119">
        <f>SUM(F270:F281)</f>
        <v>4647.6000000000004</v>
      </c>
      <c r="G282" s="120"/>
      <c r="H282" s="118"/>
      <c r="I282" s="119"/>
      <c r="J282" s="120"/>
      <c r="K282" s="119">
        <f>SUM(K270:K281)</f>
        <v>825.70000000000016</v>
      </c>
      <c r="L282" s="119"/>
      <c r="M282" s="120">
        <f>SUM(M270:M281)</f>
        <v>363.89999999999992</v>
      </c>
    </row>
    <row r="283" spans="1:13" ht="17.5" customHeight="1" x14ac:dyDescent="0.35">
      <c r="A283" s="86" t="s">
        <v>96</v>
      </c>
      <c r="B283" s="109"/>
      <c r="C283" s="110">
        <f t="shared" ref="C283:F294" si="22">C239/5</f>
        <v>218</v>
      </c>
      <c r="D283" s="132">
        <f t="shared" si="22"/>
        <v>89</v>
      </c>
      <c r="E283" s="109">
        <f t="shared" si="22"/>
        <v>13</v>
      </c>
      <c r="F283" s="110">
        <f t="shared" si="22"/>
        <v>389.1</v>
      </c>
      <c r="G283" s="111"/>
      <c r="H283" s="109"/>
      <c r="I283" s="110"/>
      <c r="J283" s="111"/>
      <c r="K283" s="110">
        <f t="shared" ref="K283:K294" si="23">K239/5</f>
        <v>56.7</v>
      </c>
      <c r="L283" s="110"/>
      <c r="M283" s="111">
        <f t="shared" ref="M283:M294" si="24">M239/5</f>
        <v>27.3</v>
      </c>
    </row>
    <row r="284" spans="1:13" ht="17.5" customHeight="1" x14ac:dyDescent="0.35">
      <c r="A284" s="91" t="s">
        <v>97</v>
      </c>
      <c r="B284" s="112"/>
      <c r="C284" s="110">
        <f t="shared" si="22"/>
        <v>160.4</v>
      </c>
      <c r="D284" s="132">
        <f t="shared" si="22"/>
        <v>74.599999999999994</v>
      </c>
      <c r="E284" s="109">
        <f t="shared" si="22"/>
        <v>10.6</v>
      </c>
      <c r="F284" s="110">
        <f t="shared" si="22"/>
        <v>362</v>
      </c>
      <c r="G284" s="113"/>
      <c r="H284" s="112"/>
      <c r="I284" s="114"/>
      <c r="J284" s="111"/>
      <c r="K284" s="114">
        <f t="shared" si="23"/>
        <v>54.3</v>
      </c>
      <c r="L284" s="114"/>
      <c r="M284" s="113">
        <f t="shared" si="24"/>
        <v>38.4</v>
      </c>
    </row>
    <row r="285" spans="1:13" ht="17.5" customHeight="1" x14ac:dyDescent="0.35">
      <c r="A285" s="91" t="s">
        <v>98</v>
      </c>
      <c r="B285" s="112"/>
      <c r="C285" s="110">
        <f t="shared" si="22"/>
        <v>174.2</v>
      </c>
      <c r="D285" s="132">
        <f t="shared" si="22"/>
        <v>93.6</v>
      </c>
      <c r="E285" s="109">
        <f t="shared" si="22"/>
        <v>9.9</v>
      </c>
      <c r="F285" s="110">
        <f t="shared" si="22"/>
        <v>365.4</v>
      </c>
      <c r="G285" s="113"/>
      <c r="H285" s="112"/>
      <c r="I285" s="114"/>
      <c r="J285" s="111"/>
      <c r="K285" s="114">
        <f t="shared" si="23"/>
        <v>56.4</v>
      </c>
      <c r="L285" s="114"/>
      <c r="M285" s="113">
        <f t="shared" si="24"/>
        <v>34.200000000000003</v>
      </c>
    </row>
    <row r="286" spans="1:13" ht="17.5" customHeight="1" x14ac:dyDescent="0.35">
      <c r="A286" s="91" t="s">
        <v>99</v>
      </c>
      <c r="B286" s="112"/>
      <c r="C286" s="110">
        <f t="shared" si="22"/>
        <v>210.2</v>
      </c>
      <c r="D286" s="132">
        <f t="shared" si="22"/>
        <v>82.1</v>
      </c>
      <c r="E286" s="109">
        <f t="shared" si="22"/>
        <v>14.5</v>
      </c>
      <c r="F286" s="110">
        <f t="shared" si="22"/>
        <v>367.8</v>
      </c>
      <c r="G286" s="113"/>
      <c r="H286" s="112"/>
      <c r="I286" s="114"/>
      <c r="J286" s="111"/>
      <c r="K286" s="114">
        <f t="shared" si="23"/>
        <v>53.4</v>
      </c>
      <c r="L286" s="114"/>
      <c r="M286" s="113">
        <f t="shared" si="24"/>
        <v>36</v>
      </c>
    </row>
    <row r="287" spans="1:13" ht="17.5" customHeight="1" x14ac:dyDescent="0.35">
      <c r="A287" s="91" t="s">
        <v>100</v>
      </c>
      <c r="B287" s="112"/>
      <c r="C287" s="110">
        <f t="shared" si="22"/>
        <v>156.6</v>
      </c>
      <c r="D287" s="132">
        <f t="shared" si="22"/>
        <v>71.8</v>
      </c>
      <c r="E287" s="109">
        <f t="shared" si="22"/>
        <v>10.8</v>
      </c>
      <c r="F287" s="110">
        <f t="shared" si="22"/>
        <v>390.6</v>
      </c>
      <c r="G287" s="113"/>
      <c r="H287" s="112"/>
      <c r="I287" s="114"/>
      <c r="J287" s="111"/>
      <c r="K287" s="114">
        <f t="shared" si="23"/>
        <v>55.2</v>
      </c>
      <c r="L287" s="114"/>
      <c r="M287" s="113">
        <f t="shared" si="24"/>
        <v>39.9</v>
      </c>
    </row>
    <row r="288" spans="1:13" ht="17.5" customHeight="1" x14ac:dyDescent="0.35">
      <c r="A288" s="91" t="s">
        <v>101</v>
      </c>
      <c r="B288" s="112"/>
      <c r="C288" s="110">
        <f t="shared" si="22"/>
        <v>139</v>
      </c>
      <c r="D288" s="132">
        <f t="shared" si="22"/>
        <v>70.2</v>
      </c>
      <c r="E288" s="109">
        <f t="shared" si="22"/>
        <v>11</v>
      </c>
      <c r="F288" s="110">
        <f t="shared" si="22"/>
        <v>341.9</v>
      </c>
      <c r="G288" s="113"/>
      <c r="H288" s="112"/>
      <c r="I288" s="114"/>
      <c r="J288" s="111"/>
      <c r="K288" s="114">
        <f t="shared" si="23"/>
        <v>48</v>
      </c>
      <c r="L288" s="114"/>
      <c r="M288" s="113">
        <f t="shared" si="24"/>
        <v>42</v>
      </c>
    </row>
    <row r="289" spans="1:13" ht="17.5" customHeight="1" x14ac:dyDescent="0.35">
      <c r="A289" s="91" t="s">
        <v>102</v>
      </c>
      <c r="B289" s="112"/>
      <c r="C289" s="110">
        <f t="shared" si="22"/>
        <v>163.6</v>
      </c>
      <c r="D289" s="132">
        <f t="shared" si="22"/>
        <v>89.2</v>
      </c>
      <c r="E289" s="109">
        <f t="shared" si="22"/>
        <v>8.5</v>
      </c>
      <c r="F289" s="110">
        <f t="shared" si="22"/>
        <v>371</v>
      </c>
      <c r="G289" s="113"/>
      <c r="H289" s="112"/>
      <c r="I289" s="114"/>
      <c r="J289" s="111"/>
      <c r="K289" s="114">
        <f t="shared" si="23"/>
        <v>54.6</v>
      </c>
      <c r="L289" s="114"/>
      <c r="M289" s="113">
        <f t="shared" si="24"/>
        <v>49.8</v>
      </c>
    </row>
    <row r="290" spans="1:13" ht="17.5" customHeight="1" x14ac:dyDescent="0.35">
      <c r="A290" s="91" t="s">
        <v>103</v>
      </c>
      <c r="B290" s="112"/>
      <c r="C290" s="110">
        <f t="shared" si="22"/>
        <v>140.19999999999999</v>
      </c>
      <c r="D290" s="132">
        <f t="shared" si="22"/>
        <v>88.4</v>
      </c>
      <c r="E290" s="109">
        <f t="shared" si="22"/>
        <v>12.7</v>
      </c>
      <c r="F290" s="110">
        <f t="shared" si="22"/>
        <v>337.7</v>
      </c>
      <c r="G290" s="113"/>
      <c r="H290" s="112"/>
      <c r="I290" s="114"/>
      <c r="J290" s="111"/>
      <c r="K290" s="114">
        <f t="shared" si="23"/>
        <v>44.7</v>
      </c>
      <c r="L290" s="114"/>
      <c r="M290" s="113">
        <f t="shared" si="24"/>
        <v>49.8</v>
      </c>
    </row>
    <row r="291" spans="1:13" ht="17.5" customHeight="1" x14ac:dyDescent="0.35">
      <c r="A291" s="91" t="s">
        <v>104</v>
      </c>
      <c r="B291" s="112"/>
      <c r="C291" s="110">
        <f t="shared" si="22"/>
        <v>166.7</v>
      </c>
      <c r="D291" s="132">
        <f t="shared" si="22"/>
        <v>74</v>
      </c>
      <c r="E291" s="109">
        <f t="shared" si="22"/>
        <v>10.8</v>
      </c>
      <c r="F291" s="110">
        <f t="shared" si="22"/>
        <v>308.3</v>
      </c>
      <c r="G291" s="113"/>
      <c r="H291" s="112"/>
      <c r="I291" s="114"/>
      <c r="J291" s="111"/>
      <c r="K291" s="114">
        <f t="shared" si="23"/>
        <v>45.6</v>
      </c>
      <c r="L291" s="114"/>
      <c r="M291" s="113">
        <f t="shared" si="24"/>
        <v>43.2</v>
      </c>
    </row>
    <row r="292" spans="1:13" ht="17.5" customHeight="1" x14ac:dyDescent="0.35">
      <c r="A292" s="91" t="s">
        <v>105</v>
      </c>
      <c r="B292" s="112"/>
      <c r="C292" s="110">
        <f t="shared" si="22"/>
        <v>177.8</v>
      </c>
      <c r="D292" s="132">
        <f t="shared" si="22"/>
        <v>55.4</v>
      </c>
      <c r="E292" s="109">
        <f t="shared" si="22"/>
        <v>8.8000000000000007</v>
      </c>
      <c r="F292" s="110">
        <f t="shared" si="22"/>
        <v>310.2</v>
      </c>
      <c r="G292" s="113"/>
      <c r="H292" s="112"/>
      <c r="I292" s="114"/>
      <c r="J292" s="111"/>
      <c r="K292" s="114">
        <f t="shared" si="23"/>
        <v>45.6</v>
      </c>
      <c r="L292" s="114"/>
      <c r="M292" s="113">
        <f t="shared" si="24"/>
        <v>39.9</v>
      </c>
    </row>
    <row r="293" spans="1:13" ht="17.5" customHeight="1" x14ac:dyDescent="0.35">
      <c r="A293" s="91" t="s">
        <v>106</v>
      </c>
      <c r="B293" s="112"/>
      <c r="C293" s="110">
        <f t="shared" si="22"/>
        <v>167.6</v>
      </c>
      <c r="D293" s="132">
        <f t="shared" si="22"/>
        <v>76.8</v>
      </c>
      <c r="E293" s="109">
        <f t="shared" si="22"/>
        <v>9.6999999999999993</v>
      </c>
      <c r="F293" s="110">
        <f t="shared" si="22"/>
        <v>314</v>
      </c>
      <c r="G293" s="113"/>
      <c r="H293" s="112"/>
      <c r="I293" s="114"/>
      <c r="J293" s="111"/>
      <c r="K293" s="114">
        <f t="shared" si="23"/>
        <v>48</v>
      </c>
      <c r="L293" s="114"/>
      <c r="M293" s="113">
        <f t="shared" si="24"/>
        <v>41.7</v>
      </c>
    </row>
    <row r="294" spans="1:13" ht="17.5" customHeight="1" thickBot="1" x14ac:dyDescent="0.4">
      <c r="A294" s="97" t="s">
        <v>107</v>
      </c>
      <c r="B294" s="115"/>
      <c r="C294" s="117">
        <f t="shared" si="22"/>
        <v>161.80000000000001</v>
      </c>
      <c r="D294" s="161">
        <f t="shared" si="22"/>
        <v>77.900000000000006</v>
      </c>
      <c r="E294" s="134">
        <f t="shared" si="22"/>
        <v>11.6</v>
      </c>
      <c r="F294" s="139">
        <f t="shared" si="22"/>
        <v>321.2</v>
      </c>
      <c r="G294" s="138"/>
      <c r="H294" s="115"/>
      <c r="I294" s="117"/>
      <c r="J294" s="116"/>
      <c r="K294" s="117">
        <f t="shared" si="23"/>
        <v>48</v>
      </c>
      <c r="L294" s="117"/>
      <c r="M294" s="116">
        <f t="shared" si="24"/>
        <v>45.9</v>
      </c>
    </row>
    <row r="295" spans="1:13" ht="12.75" customHeight="1" thickBot="1" x14ac:dyDescent="0.4">
      <c r="A295" s="153" t="s">
        <v>60</v>
      </c>
      <c r="B295" s="118"/>
      <c r="C295" s="119">
        <f>SUM(C283:C294)</f>
        <v>2036.1</v>
      </c>
      <c r="D295" s="155">
        <f>SUM(D283:D294)</f>
        <v>942.99999999999989</v>
      </c>
      <c r="E295" s="118">
        <f>SUM(E283:E294)</f>
        <v>131.9</v>
      </c>
      <c r="F295" s="119">
        <f>SUM(F283:F294)</f>
        <v>4179.2</v>
      </c>
      <c r="G295" s="120"/>
      <c r="H295" s="118"/>
      <c r="I295" s="119"/>
      <c r="J295" s="120"/>
      <c r="K295" s="118">
        <f>SUM(K283:K294)</f>
        <v>610.5</v>
      </c>
      <c r="L295" s="119"/>
      <c r="M295" s="120">
        <f>SUM(M283:M294)</f>
        <v>488.09999999999997</v>
      </c>
    </row>
    <row r="296" spans="1:13" ht="17.5" customHeight="1" thickBot="1" x14ac:dyDescent="0.4">
      <c r="A296" s="206" t="s">
        <v>111</v>
      </c>
      <c r="B296" s="208"/>
      <c r="C296" s="119">
        <f>C269+C282+C295</f>
        <v>5769.7000000000007</v>
      </c>
      <c r="D296" s="155">
        <f>D269+D282+D295</f>
        <v>2684.2</v>
      </c>
      <c r="E296" s="118">
        <f t="shared" ref="E296" si="25">E269+E282+E295</f>
        <v>556.09999999999991</v>
      </c>
      <c r="F296" s="119">
        <f>F269+F282+F295</f>
        <v>14156.8</v>
      </c>
      <c r="G296" s="120"/>
      <c r="H296" s="118"/>
      <c r="I296" s="119"/>
      <c r="J296" s="120"/>
      <c r="K296" s="119">
        <v>2192</v>
      </c>
      <c r="L296" s="119"/>
      <c r="M296" s="119">
        <f t="shared" ref="M296" si="26">M269+M282+M295</f>
        <v>1183.1999999999998</v>
      </c>
    </row>
    <row r="297" spans="1:13" ht="15.5" x14ac:dyDescent="0.35">
      <c r="A297" s="169"/>
      <c r="B297" s="170"/>
      <c r="C297" s="170"/>
      <c r="D297" s="170"/>
      <c r="E297" s="170"/>
      <c r="F297" s="170"/>
      <c r="G297" s="170"/>
      <c r="H297" s="170"/>
      <c r="I297" s="170"/>
      <c r="J297" s="170"/>
      <c r="K297" s="170"/>
      <c r="L297" s="170"/>
      <c r="M297" s="170"/>
    </row>
    <row r="298" spans="1:13" ht="15" customHeight="1" x14ac:dyDescent="0.35">
      <c r="B298" s="170"/>
      <c r="C298" s="170"/>
      <c r="D298" s="170"/>
      <c r="E298" s="170"/>
      <c r="F298" s="170"/>
      <c r="G298" s="170"/>
      <c r="H298" s="170"/>
      <c r="I298" s="170"/>
      <c r="J298" s="170"/>
      <c r="K298" s="170"/>
      <c r="L298" s="170"/>
      <c r="M298" s="170"/>
    </row>
    <row r="299" spans="1:13" ht="15.5" x14ac:dyDescent="0.35">
      <c r="A299" s="169" t="s">
        <v>61</v>
      </c>
      <c r="B299" s="170">
        <v>5770</v>
      </c>
      <c r="C299" s="170"/>
      <c r="D299" s="170"/>
      <c r="E299" s="170"/>
      <c r="F299" s="170"/>
      <c r="G299" s="170"/>
      <c r="H299" s="170"/>
      <c r="I299" s="170"/>
      <c r="J299" s="170"/>
      <c r="K299" s="170"/>
      <c r="L299" s="170"/>
      <c r="M299" s="170"/>
    </row>
    <row r="300" spans="1:13" ht="15.5" x14ac:dyDescent="0.35">
      <c r="A300" s="171" t="s">
        <v>112</v>
      </c>
      <c r="B300" s="170">
        <v>2684</v>
      </c>
      <c r="C300" s="170"/>
      <c r="D300" s="170"/>
      <c r="E300" s="170"/>
      <c r="F300" s="170"/>
      <c r="G300" s="170"/>
      <c r="H300" s="170"/>
      <c r="I300" s="170"/>
      <c r="J300" s="170"/>
      <c r="K300" s="170"/>
      <c r="L300" s="170"/>
      <c r="M300" s="170"/>
    </row>
    <row r="301" spans="1:13" ht="15.5" x14ac:dyDescent="0.35">
      <c r="A301" s="171" t="s">
        <v>113</v>
      </c>
      <c r="B301" s="170">
        <v>556</v>
      </c>
      <c r="C301" s="170"/>
      <c r="D301" s="170"/>
      <c r="E301" s="170"/>
      <c r="F301" s="170"/>
      <c r="G301" s="170"/>
      <c r="H301" s="170"/>
      <c r="I301" s="170"/>
      <c r="J301" s="170"/>
      <c r="K301" s="170"/>
      <c r="L301" s="170"/>
      <c r="M301" s="170"/>
    </row>
    <row r="302" spans="1:13" ht="15.5" x14ac:dyDescent="0.35">
      <c r="A302" s="171" t="s">
        <v>114</v>
      </c>
      <c r="B302" s="170">
        <v>14157</v>
      </c>
      <c r="C302" s="170"/>
      <c r="D302" s="170"/>
      <c r="E302" s="170"/>
      <c r="F302" s="170"/>
      <c r="G302" s="170"/>
      <c r="H302" s="170"/>
      <c r="I302" s="170"/>
      <c r="J302" s="170"/>
      <c r="K302" s="170"/>
      <c r="L302" s="170"/>
      <c r="M302" s="170"/>
    </row>
    <row r="303" spans="1:13" ht="15.5" x14ac:dyDescent="0.35">
      <c r="A303" s="171" t="s">
        <v>64</v>
      </c>
      <c r="B303" s="170">
        <v>2192</v>
      </c>
      <c r="D303" s="170"/>
    </row>
    <row r="304" spans="1:13" ht="15.5" x14ac:dyDescent="0.35">
      <c r="A304" s="171" t="s">
        <v>115</v>
      </c>
      <c r="B304" s="170">
        <v>1183</v>
      </c>
    </row>
  </sheetData>
  <mergeCells count="49">
    <mergeCell ref="A1:M1"/>
    <mergeCell ref="A2:M2"/>
    <mergeCell ref="A3:A4"/>
    <mergeCell ref="B3:D3"/>
    <mergeCell ref="E3:G3"/>
    <mergeCell ref="H3:J3"/>
    <mergeCell ref="K3:M3"/>
    <mergeCell ref="A43:M43"/>
    <mergeCell ref="A44:M44"/>
    <mergeCell ref="A45:A46"/>
    <mergeCell ref="B45:D45"/>
    <mergeCell ref="E45:G45"/>
    <mergeCell ref="H45:J45"/>
    <mergeCell ref="K45:M45"/>
    <mergeCell ref="A85:M85"/>
    <mergeCell ref="A86:M86"/>
    <mergeCell ref="A87:A88"/>
    <mergeCell ref="B87:D87"/>
    <mergeCell ref="E87:G87"/>
    <mergeCell ref="H87:J87"/>
    <mergeCell ref="K87:M87"/>
    <mergeCell ref="A127:M127"/>
    <mergeCell ref="A128:M128"/>
    <mergeCell ref="A129:A130"/>
    <mergeCell ref="B129:D129"/>
    <mergeCell ref="E129:G129"/>
    <mergeCell ref="H129:J129"/>
    <mergeCell ref="K129:M129"/>
    <mergeCell ref="A169:M169"/>
    <mergeCell ref="A170:M170"/>
    <mergeCell ref="A171:A172"/>
    <mergeCell ref="B171:D171"/>
    <mergeCell ref="E171:G171"/>
    <mergeCell ref="H171:J171"/>
    <mergeCell ref="K171:M171"/>
    <mergeCell ref="A211:M211"/>
    <mergeCell ref="A212:M212"/>
    <mergeCell ref="A213:A214"/>
    <mergeCell ref="B213:D213"/>
    <mergeCell ref="E213:G213"/>
    <mergeCell ref="H213:J213"/>
    <mergeCell ref="K213:M213"/>
    <mergeCell ref="A253:M253"/>
    <mergeCell ref="A254:M254"/>
    <mergeCell ref="A255:A256"/>
    <mergeCell ref="B255:D255"/>
    <mergeCell ref="E255:G255"/>
    <mergeCell ref="H255:J255"/>
    <mergeCell ref="K255:M255"/>
  </mergeCells>
  <pageMargins left="0.75" right="0.75" top="0.5" bottom="0.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5"/>
  <sheetViews>
    <sheetView zoomScale="124" zoomScaleNormal="124" workbookViewId="0">
      <selection activeCell="E334" sqref="E334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123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576" t="s">
        <v>1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/>
      <c r="C5" s="88">
        <v>215</v>
      </c>
      <c r="D5" s="89">
        <v>50</v>
      </c>
      <c r="E5" s="87">
        <v>30</v>
      </c>
      <c r="F5" s="88">
        <v>370</v>
      </c>
      <c r="G5" s="89"/>
      <c r="H5" s="87"/>
      <c r="I5" s="88"/>
      <c r="J5" s="89"/>
      <c r="K5" s="87">
        <v>61</v>
      </c>
      <c r="L5" s="88"/>
      <c r="M5" s="89">
        <v>37</v>
      </c>
    </row>
    <row r="6" spans="1:13" ht="18" customHeight="1" x14ac:dyDescent="0.35">
      <c r="A6" s="91" t="s">
        <v>73</v>
      </c>
      <c r="B6" s="92"/>
      <c r="C6" s="93">
        <v>169</v>
      </c>
      <c r="D6" s="94">
        <v>35</v>
      </c>
      <c r="E6" s="92">
        <v>20</v>
      </c>
      <c r="F6" s="93">
        <v>290</v>
      </c>
      <c r="G6" s="94"/>
      <c r="H6" s="92"/>
      <c r="I6" s="93"/>
      <c r="J6" s="94"/>
      <c r="K6" s="92">
        <v>43</v>
      </c>
      <c r="L6" s="93"/>
      <c r="M6" s="94">
        <v>47</v>
      </c>
    </row>
    <row r="7" spans="1:13" ht="18" customHeight="1" x14ac:dyDescent="0.35">
      <c r="A7" s="91" t="s">
        <v>74</v>
      </c>
      <c r="B7" s="92"/>
      <c r="C7" s="93">
        <v>226</v>
      </c>
      <c r="D7" s="94">
        <v>41</v>
      </c>
      <c r="E7" s="92">
        <v>52</v>
      </c>
      <c r="F7" s="93">
        <v>247</v>
      </c>
      <c r="G7" s="94"/>
      <c r="H7" s="92"/>
      <c r="I7" s="93"/>
      <c r="J7" s="94"/>
      <c r="K7" s="92">
        <v>62</v>
      </c>
      <c r="L7" s="93"/>
      <c r="M7" s="94">
        <v>59</v>
      </c>
    </row>
    <row r="8" spans="1:13" ht="18" customHeight="1" x14ac:dyDescent="0.35">
      <c r="A8" s="91" t="s">
        <v>75</v>
      </c>
      <c r="B8" s="92"/>
      <c r="C8" s="93">
        <v>213</v>
      </c>
      <c r="D8" s="94">
        <v>45</v>
      </c>
      <c r="E8" s="92">
        <v>40</v>
      </c>
      <c r="F8" s="93">
        <v>259</v>
      </c>
      <c r="G8" s="94"/>
      <c r="H8" s="92"/>
      <c r="I8" s="93"/>
      <c r="J8" s="94"/>
      <c r="K8" s="92">
        <v>96</v>
      </c>
      <c r="L8" s="93"/>
      <c r="M8" s="94">
        <v>92</v>
      </c>
    </row>
    <row r="9" spans="1:13" ht="18" customHeight="1" x14ac:dyDescent="0.35">
      <c r="A9" s="91" t="s">
        <v>76</v>
      </c>
      <c r="B9" s="92"/>
      <c r="C9" s="93">
        <v>244</v>
      </c>
      <c r="D9" s="94">
        <v>40</v>
      </c>
      <c r="E9" s="92">
        <v>47</v>
      </c>
      <c r="F9" s="93">
        <v>305</v>
      </c>
      <c r="G9" s="94"/>
      <c r="H9" s="92"/>
      <c r="I9" s="93"/>
      <c r="J9" s="94"/>
      <c r="K9" s="92">
        <v>67</v>
      </c>
      <c r="L9" s="93"/>
      <c r="M9" s="94">
        <v>79</v>
      </c>
    </row>
    <row r="10" spans="1:13" ht="18" customHeight="1" x14ac:dyDescent="0.35">
      <c r="A10" s="91" t="s">
        <v>77</v>
      </c>
      <c r="B10" s="92"/>
      <c r="C10" s="93">
        <v>231</v>
      </c>
      <c r="D10" s="94">
        <v>50</v>
      </c>
      <c r="E10" s="92">
        <v>40</v>
      </c>
      <c r="F10" s="93">
        <v>317</v>
      </c>
      <c r="G10" s="94"/>
      <c r="H10" s="92"/>
      <c r="I10" s="93"/>
      <c r="J10" s="94"/>
      <c r="K10" s="92">
        <v>92</v>
      </c>
      <c r="L10" s="93"/>
      <c r="M10" s="94">
        <v>80</v>
      </c>
    </row>
    <row r="11" spans="1:13" ht="18" customHeight="1" x14ac:dyDescent="0.35">
      <c r="A11" s="91" t="s">
        <v>78</v>
      </c>
      <c r="B11" s="92"/>
      <c r="C11" s="93">
        <v>250</v>
      </c>
      <c r="D11" s="94">
        <v>35</v>
      </c>
      <c r="E11" s="92">
        <v>75</v>
      </c>
      <c r="F11" s="93">
        <v>328</v>
      </c>
      <c r="G11" s="94"/>
      <c r="H11" s="92"/>
      <c r="I11" s="93"/>
      <c r="J11" s="94"/>
      <c r="K11" s="92">
        <v>76</v>
      </c>
      <c r="L11" s="93"/>
      <c r="M11" s="94">
        <v>111</v>
      </c>
    </row>
    <row r="12" spans="1:13" ht="18" customHeight="1" x14ac:dyDescent="0.35">
      <c r="A12" s="91" t="s">
        <v>79</v>
      </c>
      <c r="B12" s="92"/>
      <c r="C12" s="93">
        <v>292</v>
      </c>
      <c r="D12" s="94">
        <v>22</v>
      </c>
      <c r="E12" s="92">
        <v>43</v>
      </c>
      <c r="F12" s="93">
        <v>274</v>
      </c>
      <c r="G12" s="94"/>
      <c r="H12" s="92"/>
      <c r="I12" s="93"/>
      <c r="J12" s="94"/>
      <c r="K12" s="92">
        <v>97</v>
      </c>
      <c r="L12" s="93"/>
      <c r="M12" s="94">
        <v>113</v>
      </c>
    </row>
    <row r="13" spans="1:13" ht="18" customHeight="1" x14ac:dyDescent="0.35">
      <c r="A13" s="91" t="s">
        <v>80</v>
      </c>
      <c r="B13" s="92"/>
      <c r="C13" s="93">
        <v>224</v>
      </c>
      <c r="D13" s="94">
        <v>35</v>
      </c>
      <c r="E13" s="92">
        <v>30</v>
      </c>
      <c r="F13" s="93">
        <v>239</v>
      </c>
      <c r="G13" s="94"/>
      <c r="H13" s="92"/>
      <c r="I13" s="93"/>
      <c r="J13" s="94"/>
      <c r="K13" s="92">
        <v>83</v>
      </c>
      <c r="L13" s="93"/>
      <c r="M13" s="94">
        <v>107</v>
      </c>
    </row>
    <row r="14" spans="1:13" ht="18" customHeight="1" x14ac:dyDescent="0.35">
      <c r="A14" s="91" t="s">
        <v>81</v>
      </c>
      <c r="B14" s="92"/>
      <c r="C14" s="93">
        <v>230</v>
      </c>
      <c r="D14" s="94">
        <v>32</v>
      </c>
      <c r="E14" s="92">
        <v>106</v>
      </c>
      <c r="F14" s="93">
        <v>387</v>
      </c>
      <c r="G14" s="94"/>
      <c r="H14" s="92"/>
      <c r="I14" s="93"/>
      <c r="J14" s="94"/>
      <c r="K14" s="92">
        <v>97</v>
      </c>
      <c r="L14" s="93"/>
      <c r="M14" s="94">
        <v>92</v>
      </c>
    </row>
    <row r="15" spans="1:13" ht="18" customHeight="1" x14ac:dyDescent="0.35">
      <c r="A15" s="91" t="s">
        <v>82</v>
      </c>
      <c r="B15" s="92"/>
      <c r="C15" s="93">
        <v>190</v>
      </c>
      <c r="D15" s="94">
        <v>31</v>
      </c>
      <c r="E15" s="92">
        <v>80</v>
      </c>
      <c r="F15" s="93">
        <v>305</v>
      </c>
      <c r="G15" s="94"/>
      <c r="H15" s="92"/>
      <c r="I15" s="93"/>
      <c r="J15" s="94"/>
      <c r="K15" s="92">
        <v>91</v>
      </c>
      <c r="L15" s="93"/>
      <c r="M15" s="94">
        <v>98</v>
      </c>
    </row>
    <row r="16" spans="1:13" ht="18" customHeight="1" x14ac:dyDescent="0.35">
      <c r="A16" s="91" t="s">
        <v>83</v>
      </c>
      <c r="B16" s="92"/>
      <c r="C16" s="93">
        <v>217</v>
      </c>
      <c r="D16" s="94">
        <v>29</v>
      </c>
      <c r="E16" s="92">
        <v>107</v>
      </c>
      <c r="F16" s="93">
        <v>292</v>
      </c>
      <c r="G16" s="94"/>
      <c r="H16" s="92"/>
      <c r="I16" s="93"/>
      <c r="J16" s="94"/>
      <c r="K16" s="92">
        <v>96</v>
      </c>
      <c r="L16" s="93"/>
      <c r="M16" s="94">
        <v>110</v>
      </c>
    </row>
    <row r="17" spans="1:13" ht="18" customHeight="1" x14ac:dyDescent="0.35">
      <c r="A17" s="91" t="s">
        <v>84</v>
      </c>
      <c r="B17" s="92"/>
      <c r="C17" s="93">
        <v>220</v>
      </c>
      <c r="D17" s="94">
        <v>34</v>
      </c>
      <c r="E17" s="92">
        <v>70</v>
      </c>
      <c r="F17" s="93">
        <v>231</v>
      </c>
      <c r="G17" s="94"/>
      <c r="H17" s="92"/>
      <c r="I17" s="93"/>
      <c r="J17" s="94"/>
      <c r="K17" s="92">
        <v>80</v>
      </c>
      <c r="L17" s="93"/>
      <c r="M17" s="94">
        <v>100</v>
      </c>
    </row>
    <row r="18" spans="1:13" ht="18" customHeight="1" x14ac:dyDescent="0.35">
      <c r="A18" s="91" t="s">
        <v>85</v>
      </c>
      <c r="B18" s="92"/>
      <c r="C18" s="93">
        <v>270</v>
      </c>
      <c r="D18" s="94">
        <v>15</v>
      </c>
      <c r="E18" s="92">
        <v>50</v>
      </c>
      <c r="F18" s="93">
        <v>210</v>
      </c>
      <c r="G18" s="94"/>
      <c r="H18" s="92"/>
      <c r="I18" s="93"/>
      <c r="J18" s="94"/>
      <c r="K18" s="92">
        <v>95</v>
      </c>
      <c r="L18" s="93"/>
      <c r="M18" s="94">
        <v>75</v>
      </c>
    </row>
    <row r="19" spans="1:13" ht="18" customHeight="1" x14ac:dyDescent="0.35">
      <c r="A19" s="91" t="s">
        <v>86</v>
      </c>
      <c r="B19" s="92"/>
      <c r="C19" s="93">
        <v>250</v>
      </c>
      <c r="D19" s="94">
        <v>40</v>
      </c>
      <c r="E19" s="92">
        <v>65</v>
      </c>
      <c r="F19" s="93">
        <v>235</v>
      </c>
      <c r="G19" s="94"/>
      <c r="H19" s="92"/>
      <c r="I19" s="93"/>
      <c r="J19" s="94"/>
      <c r="K19" s="92">
        <v>85</v>
      </c>
      <c r="L19" s="93"/>
      <c r="M19" s="94">
        <v>90</v>
      </c>
    </row>
    <row r="20" spans="1:13" ht="18" customHeight="1" x14ac:dyDescent="0.35">
      <c r="A20" s="91" t="s">
        <v>87</v>
      </c>
      <c r="B20" s="92"/>
      <c r="C20" s="93">
        <v>230</v>
      </c>
      <c r="D20" s="94">
        <v>46</v>
      </c>
      <c r="E20" s="92">
        <v>168</v>
      </c>
      <c r="F20" s="93">
        <v>160</v>
      </c>
      <c r="G20" s="94"/>
      <c r="H20" s="92"/>
      <c r="I20" s="93"/>
      <c r="J20" s="94"/>
      <c r="K20" s="92">
        <v>75</v>
      </c>
      <c r="L20" s="93"/>
      <c r="M20" s="94">
        <v>75</v>
      </c>
    </row>
    <row r="21" spans="1:13" ht="18" customHeight="1" x14ac:dyDescent="0.35">
      <c r="A21" s="91" t="s">
        <v>88</v>
      </c>
      <c r="B21" s="92"/>
      <c r="C21" s="93">
        <v>209</v>
      </c>
      <c r="D21" s="94">
        <v>43</v>
      </c>
      <c r="E21" s="92">
        <v>250</v>
      </c>
      <c r="F21" s="93">
        <v>354</v>
      </c>
      <c r="G21" s="94"/>
      <c r="H21" s="92"/>
      <c r="I21" s="93"/>
      <c r="J21" s="94"/>
      <c r="K21" s="92">
        <v>97</v>
      </c>
      <c r="L21" s="93"/>
      <c r="M21" s="94">
        <v>81</v>
      </c>
    </row>
    <row r="22" spans="1:13" ht="18" customHeight="1" x14ac:dyDescent="0.35">
      <c r="A22" s="91" t="s">
        <v>89</v>
      </c>
      <c r="B22" s="92"/>
      <c r="C22" s="93">
        <v>270</v>
      </c>
      <c r="D22" s="94">
        <v>42</v>
      </c>
      <c r="E22" s="92">
        <v>261</v>
      </c>
      <c r="F22" s="93">
        <v>357</v>
      </c>
      <c r="G22" s="94"/>
      <c r="H22" s="92"/>
      <c r="I22" s="93"/>
      <c r="J22" s="94"/>
      <c r="K22" s="92">
        <v>93</v>
      </c>
      <c r="L22" s="93"/>
      <c r="M22" s="94">
        <v>83</v>
      </c>
    </row>
    <row r="23" spans="1:13" ht="18" customHeight="1" x14ac:dyDescent="0.35">
      <c r="A23" s="96" t="s">
        <v>90</v>
      </c>
      <c r="B23" s="92"/>
      <c r="C23" s="93">
        <v>253</v>
      </c>
      <c r="D23" s="94">
        <v>39</v>
      </c>
      <c r="E23" s="92">
        <v>164</v>
      </c>
      <c r="F23" s="93">
        <v>402</v>
      </c>
      <c r="G23" s="94"/>
      <c r="H23" s="92"/>
      <c r="I23" s="93"/>
      <c r="J23" s="94"/>
      <c r="K23" s="92">
        <v>65</v>
      </c>
      <c r="L23" s="93"/>
      <c r="M23" s="94">
        <v>90</v>
      </c>
    </row>
    <row r="24" spans="1:13" ht="18" customHeight="1" x14ac:dyDescent="0.35">
      <c r="A24" s="96" t="s">
        <v>91</v>
      </c>
      <c r="B24" s="92"/>
      <c r="C24" s="93">
        <v>250</v>
      </c>
      <c r="D24" s="94">
        <v>28</v>
      </c>
      <c r="E24" s="92">
        <v>127</v>
      </c>
      <c r="F24" s="93">
        <v>359</v>
      </c>
      <c r="G24" s="94"/>
      <c r="H24" s="92"/>
      <c r="I24" s="93"/>
      <c r="J24" s="94"/>
      <c r="K24" s="92">
        <v>96</v>
      </c>
      <c r="L24" s="93"/>
      <c r="M24" s="94">
        <v>85</v>
      </c>
    </row>
    <row r="25" spans="1:13" ht="18" customHeight="1" x14ac:dyDescent="0.35">
      <c r="A25" s="91" t="s">
        <v>92</v>
      </c>
      <c r="B25" s="92"/>
      <c r="C25" s="93">
        <v>245</v>
      </c>
      <c r="D25" s="94">
        <v>20</v>
      </c>
      <c r="E25" s="92">
        <v>115</v>
      </c>
      <c r="F25" s="93">
        <v>320</v>
      </c>
      <c r="G25" s="94"/>
      <c r="H25" s="92"/>
      <c r="I25" s="93"/>
      <c r="J25" s="94"/>
      <c r="K25" s="92">
        <v>62</v>
      </c>
      <c r="L25" s="93"/>
      <c r="M25" s="94">
        <v>73</v>
      </c>
    </row>
    <row r="26" spans="1:13" ht="18" customHeight="1" x14ac:dyDescent="0.35">
      <c r="A26" s="91" t="s">
        <v>93</v>
      </c>
      <c r="B26" s="92"/>
      <c r="C26" s="93">
        <v>273</v>
      </c>
      <c r="D26" s="94">
        <v>27</v>
      </c>
      <c r="E26" s="92">
        <v>210</v>
      </c>
      <c r="F26" s="93">
        <v>443</v>
      </c>
      <c r="G26" s="94"/>
      <c r="H26" s="92"/>
      <c r="I26" s="93"/>
      <c r="J26" s="94"/>
      <c r="K26" s="92">
        <v>77</v>
      </c>
      <c r="L26" s="93"/>
      <c r="M26" s="94">
        <v>67</v>
      </c>
    </row>
    <row r="27" spans="1:13" ht="18" customHeight="1" x14ac:dyDescent="0.35">
      <c r="A27" s="91" t="s">
        <v>94</v>
      </c>
      <c r="B27" s="92"/>
      <c r="C27" s="93">
        <v>233</v>
      </c>
      <c r="D27" s="94">
        <v>25</v>
      </c>
      <c r="E27" s="92">
        <v>130</v>
      </c>
      <c r="F27" s="93">
        <v>309</v>
      </c>
      <c r="G27" s="94"/>
      <c r="H27" s="92"/>
      <c r="I27" s="93"/>
      <c r="J27" s="94"/>
      <c r="K27" s="92">
        <v>75</v>
      </c>
      <c r="L27" s="93"/>
      <c r="M27" s="94">
        <v>79</v>
      </c>
    </row>
    <row r="28" spans="1:13" ht="18" customHeight="1" x14ac:dyDescent="0.35">
      <c r="A28" s="91" t="s">
        <v>95</v>
      </c>
      <c r="B28" s="92"/>
      <c r="C28" s="93">
        <v>241</v>
      </c>
      <c r="D28" s="94">
        <v>24</v>
      </c>
      <c r="E28" s="92">
        <v>58</v>
      </c>
      <c r="F28" s="93">
        <v>287</v>
      </c>
      <c r="G28" s="94"/>
      <c r="H28" s="92"/>
      <c r="I28" s="93"/>
      <c r="J28" s="94"/>
      <c r="K28" s="92">
        <v>76</v>
      </c>
      <c r="L28" s="93"/>
      <c r="M28" s="94">
        <v>70</v>
      </c>
    </row>
    <row r="29" spans="1:13" ht="18" customHeight="1" x14ac:dyDescent="0.35">
      <c r="A29" s="91" t="s">
        <v>96</v>
      </c>
      <c r="B29" s="92"/>
      <c r="C29" s="93">
        <v>240</v>
      </c>
      <c r="D29" s="94">
        <v>20</v>
      </c>
      <c r="E29" s="92">
        <v>72</v>
      </c>
      <c r="F29" s="93">
        <v>209</v>
      </c>
      <c r="G29" s="94"/>
      <c r="H29" s="92"/>
      <c r="I29" s="93"/>
      <c r="J29" s="94"/>
      <c r="K29" s="92">
        <v>75</v>
      </c>
      <c r="L29" s="93"/>
      <c r="M29" s="94">
        <v>64</v>
      </c>
    </row>
    <row r="30" spans="1:13" ht="18" customHeight="1" x14ac:dyDescent="0.35">
      <c r="A30" s="91" t="s">
        <v>97</v>
      </c>
      <c r="B30" s="92"/>
      <c r="C30" s="93">
        <v>254</v>
      </c>
      <c r="D30" s="94">
        <v>27</v>
      </c>
      <c r="E30" s="92">
        <v>75</v>
      </c>
      <c r="F30" s="93">
        <v>150</v>
      </c>
      <c r="G30" s="94"/>
      <c r="H30" s="92"/>
      <c r="I30" s="93"/>
      <c r="J30" s="94"/>
      <c r="K30" s="92">
        <v>65</v>
      </c>
      <c r="L30" s="93"/>
      <c r="M30" s="94">
        <v>54</v>
      </c>
    </row>
    <row r="31" spans="1:13" ht="18" customHeight="1" x14ac:dyDescent="0.35">
      <c r="A31" s="91" t="s">
        <v>98</v>
      </c>
      <c r="B31" s="92"/>
      <c r="C31" s="93">
        <v>190</v>
      </c>
      <c r="D31" s="94">
        <v>60</v>
      </c>
      <c r="E31" s="92">
        <v>105</v>
      </c>
      <c r="F31" s="93">
        <v>173</v>
      </c>
      <c r="G31" s="94"/>
      <c r="H31" s="92"/>
      <c r="I31" s="93"/>
      <c r="J31" s="94"/>
      <c r="K31" s="92">
        <v>70</v>
      </c>
      <c r="L31" s="93"/>
      <c r="M31" s="94">
        <v>50</v>
      </c>
    </row>
    <row r="32" spans="1:13" ht="18" customHeight="1" x14ac:dyDescent="0.35">
      <c r="A32" s="91" t="s">
        <v>99</v>
      </c>
      <c r="B32" s="92"/>
      <c r="C32" s="93">
        <v>264</v>
      </c>
      <c r="D32" s="94">
        <v>65</v>
      </c>
      <c r="E32" s="92">
        <v>77</v>
      </c>
      <c r="F32" s="93">
        <v>208</v>
      </c>
      <c r="G32" s="94"/>
      <c r="H32" s="92"/>
      <c r="I32" s="93"/>
      <c r="J32" s="94"/>
      <c r="K32" s="92">
        <v>55</v>
      </c>
      <c r="L32" s="93"/>
      <c r="M32" s="94">
        <v>47</v>
      </c>
    </row>
    <row r="33" spans="1:13" ht="18" customHeight="1" x14ac:dyDescent="0.35">
      <c r="A33" s="91" t="s">
        <v>100</v>
      </c>
      <c r="B33" s="92"/>
      <c r="C33" s="93">
        <v>240</v>
      </c>
      <c r="D33" s="94">
        <v>55</v>
      </c>
      <c r="E33" s="92">
        <v>70</v>
      </c>
      <c r="F33" s="93">
        <v>200</v>
      </c>
      <c r="G33" s="94"/>
      <c r="H33" s="92"/>
      <c r="I33" s="93"/>
      <c r="J33" s="94"/>
      <c r="K33" s="92">
        <v>50</v>
      </c>
      <c r="L33" s="93"/>
      <c r="M33" s="94">
        <v>45</v>
      </c>
    </row>
    <row r="34" spans="1:13" ht="18" customHeight="1" x14ac:dyDescent="0.35">
      <c r="A34" s="91" t="s">
        <v>101</v>
      </c>
      <c r="B34" s="92"/>
      <c r="C34" s="93">
        <v>253</v>
      </c>
      <c r="D34" s="94">
        <v>85</v>
      </c>
      <c r="E34" s="92">
        <v>90</v>
      </c>
      <c r="F34" s="93">
        <v>186</v>
      </c>
      <c r="G34" s="94"/>
      <c r="H34" s="92"/>
      <c r="I34" s="93"/>
      <c r="J34" s="94"/>
      <c r="K34" s="92">
        <v>41</v>
      </c>
      <c r="L34" s="93"/>
      <c r="M34" s="94">
        <v>24</v>
      </c>
    </row>
    <row r="35" spans="1:13" ht="18" customHeight="1" x14ac:dyDescent="0.35">
      <c r="A35" s="91" t="s">
        <v>102</v>
      </c>
      <c r="B35" s="92"/>
      <c r="C35" s="93">
        <v>270</v>
      </c>
      <c r="D35" s="94">
        <v>45</v>
      </c>
      <c r="E35" s="92">
        <v>80</v>
      </c>
      <c r="F35" s="93">
        <v>155</v>
      </c>
      <c r="G35" s="94"/>
      <c r="H35" s="92"/>
      <c r="I35" s="93"/>
      <c r="J35" s="94"/>
      <c r="K35" s="92">
        <v>47</v>
      </c>
      <c r="L35" s="93"/>
      <c r="M35" s="94">
        <v>36</v>
      </c>
    </row>
    <row r="36" spans="1:13" ht="18" customHeight="1" x14ac:dyDescent="0.35">
      <c r="A36" s="91" t="s">
        <v>103</v>
      </c>
      <c r="B36" s="92"/>
      <c r="C36" s="93">
        <v>250</v>
      </c>
      <c r="D36" s="94">
        <v>91</v>
      </c>
      <c r="E36" s="92">
        <v>100</v>
      </c>
      <c r="F36" s="93">
        <v>207</v>
      </c>
      <c r="G36" s="94"/>
      <c r="H36" s="92"/>
      <c r="I36" s="93"/>
      <c r="J36" s="94"/>
      <c r="K36" s="92">
        <v>34</v>
      </c>
      <c r="L36" s="93"/>
      <c r="M36" s="94">
        <v>40</v>
      </c>
    </row>
    <row r="37" spans="1:13" ht="18" customHeight="1" x14ac:dyDescent="0.35">
      <c r="A37" s="91" t="s">
        <v>104</v>
      </c>
      <c r="B37" s="92"/>
      <c r="C37" s="93">
        <v>237</v>
      </c>
      <c r="D37" s="94">
        <v>79</v>
      </c>
      <c r="E37" s="92">
        <v>128</v>
      </c>
      <c r="F37" s="93">
        <v>249</v>
      </c>
      <c r="G37" s="94"/>
      <c r="H37" s="92"/>
      <c r="I37" s="93"/>
      <c r="J37" s="94"/>
      <c r="K37" s="92">
        <v>45</v>
      </c>
      <c r="L37" s="93"/>
      <c r="M37" s="94">
        <v>47</v>
      </c>
    </row>
    <row r="38" spans="1:13" ht="18" customHeight="1" x14ac:dyDescent="0.35">
      <c r="A38" s="91" t="s">
        <v>105</v>
      </c>
      <c r="B38" s="92"/>
      <c r="C38" s="93">
        <v>230</v>
      </c>
      <c r="D38" s="94">
        <v>50</v>
      </c>
      <c r="E38" s="92">
        <v>115</v>
      </c>
      <c r="F38" s="93">
        <v>204</v>
      </c>
      <c r="G38" s="94"/>
      <c r="H38" s="92"/>
      <c r="I38" s="93"/>
      <c r="J38" s="94"/>
      <c r="K38" s="92">
        <v>49</v>
      </c>
      <c r="L38" s="93"/>
      <c r="M38" s="94">
        <v>37</v>
      </c>
    </row>
    <row r="39" spans="1:13" ht="18" customHeight="1" x14ac:dyDescent="0.35">
      <c r="A39" s="91" t="s">
        <v>106</v>
      </c>
      <c r="B39" s="92"/>
      <c r="C39" s="93">
        <v>273</v>
      </c>
      <c r="D39" s="94">
        <v>41</v>
      </c>
      <c r="E39" s="92">
        <v>50</v>
      </c>
      <c r="F39" s="93">
        <v>186</v>
      </c>
      <c r="G39" s="94"/>
      <c r="H39" s="92"/>
      <c r="I39" s="93"/>
      <c r="J39" s="94"/>
      <c r="K39" s="92">
        <v>32</v>
      </c>
      <c r="L39" s="93"/>
      <c r="M39" s="94">
        <v>40</v>
      </c>
    </row>
    <row r="40" spans="1:13" ht="18" customHeight="1" thickBot="1" x14ac:dyDescent="0.4">
      <c r="A40" s="97" t="s">
        <v>107</v>
      </c>
      <c r="B40" s="98"/>
      <c r="C40" s="99">
        <v>237</v>
      </c>
      <c r="D40" s="100">
        <v>33</v>
      </c>
      <c r="E40" s="98">
        <v>65</v>
      </c>
      <c r="F40" s="99">
        <v>152</v>
      </c>
      <c r="G40" s="100"/>
      <c r="H40" s="98"/>
      <c r="I40" s="99"/>
      <c r="J40" s="100"/>
      <c r="K40" s="98">
        <v>36</v>
      </c>
      <c r="L40" s="99"/>
      <c r="M40" s="100">
        <v>47</v>
      </c>
    </row>
    <row r="41" spans="1:13" ht="18" customHeight="1" thickBot="1" x14ac:dyDescent="0.4">
      <c r="A41" s="101" t="s">
        <v>47</v>
      </c>
      <c r="B41" s="102">
        <f t="shared" ref="B41:M41" si="0">SUM(B5:B40)</f>
        <v>0</v>
      </c>
      <c r="C41" s="103">
        <f t="shared" si="0"/>
        <v>8583</v>
      </c>
      <c r="D41" s="104">
        <f t="shared" si="0"/>
        <v>1479</v>
      </c>
      <c r="E41" s="102">
        <f t="shared" si="0"/>
        <v>3365</v>
      </c>
      <c r="F41" s="103">
        <f t="shared" si="0"/>
        <v>9559</v>
      </c>
      <c r="G41" s="104">
        <f t="shared" si="0"/>
        <v>0</v>
      </c>
      <c r="H41" s="102">
        <f t="shared" si="0"/>
        <v>0</v>
      </c>
      <c r="I41" s="103">
        <f t="shared" si="0"/>
        <v>0</v>
      </c>
      <c r="J41" s="104">
        <f t="shared" si="0"/>
        <v>0</v>
      </c>
      <c r="K41" s="102">
        <f t="shared" si="0"/>
        <v>2536</v>
      </c>
      <c r="L41" s="103">
        <f t="shared" si="0"/>
        <v>0</v>
      </c>
      <c r="M41" s="104">
        <f t="shared" si="0"/>
        <v>2524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123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576" t="s">
        <v>48</v>
      </c>
      <c r="B49" s="576"/>
      <c r="C49" s="576"/>
      <c r="D49" s="576"/>
      <c r="E49" s="576"/>
      <c r="F49" s="576"/>
      <c r="G49" s="576"/>
      <c r="H49" s="576"/>
      <c r="I49" s="576"/>
      <c r="J49" s="576"/>
      <c r="K49" s="576"/>
      <c r="L49" s="576"/>
      <c r="M49" s="576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x14ac:dyDescent="0.35">
      <c r="A51" s="590"/>
      <c r="B51" s="217" t="s">
        <v>8</v>
      </c>
      <c r="C51" s="218" t="s">
        <v>9</v>
      </c>
      <c r="D51" s="219" t="s">
        <v>10</v>
      </c>
      <c r="E51" s="217" t="s">
        <v>8</v>
      </c>
      <c r="F51" s="218" t="s">
        <v>9</v>
      </c>
      <c r="G51" s="219" t="s">
        <v>10</v>
      </c>
      <c r="H51" s="217" t="s">
        <v>8</v>
      </c>
      <c r="I51" s="218" t="s">
        <v>9</v>
      </c>
      <c r="J51" s="219" t="s">
        <v>10</v>
      </c>
      <c r="K51" s="217" t="s">
        <v>8</v>
      </c>
      <c r="L51" s="218" t="s">
        <v>9</v>
      </c>
      <c r="M51" s="219" t="s">
        <v>10</v>
      </c>
    </row>
    <row r="52" spans="1:13" ht="18" customHeight="1" x14ac:dyDescent="0.35">
      <c r="A52" s="91" t="s">
        <v>72</v>
      </c>
      <c r="B52" s="92"/>
      <c r="C52" s="93">
        <v>230</v>
      </c>
      <c r="D52" s="94">
        <v>15</v>
      </c>
      <c r="E52" s="92">
        <v>35</v>
      </c>
      <c r="F52" s="93">
        <v>350</v>
      </c>
      <c r="G52" s="94"/>
      <c r="H52" s="92"/>
      <c r="I52" s="93"/>
      <c r="J52" s="94"/>
      <c r="K52" s="92">
        <v>85</v>
      </c>
      <c r="L52" s="93"/>
      <c r="M52" s="94">
        <v>97</v>
      </c>
    </row>
    <row r="53" spans="1:13" ht="18" customHeight="1" x14ac:dyDescent="0.35">
      <c r="A53" s="91" t="s">
        <v>73</v>
      </c>
      <c r="B53" s="92"/>
      <c r="C53" s="93">
        <v>207</v>
      </c>
      <c r="D53" s="94">
        <v>13</v>
      </c>
      <c r="E53" s="92">
        <v>44</v>
      </c>
      <c r="F53" s="93">
        <v>312</v>
      </c>
      <c r="G53" s="94"/>
      <c r="H53" s="92"/>
      <c r="I53" s="93"/>
      <c r="J53" s="94"/>
      <c r="K53" s="92">
        <v>97</v>
      </c>
      <c r="L53" s="93"/>
      <c r="M53" s="94">
        <v>82</v>
      </c>
    </row>
    <row r="54" spans="1:13" ht="18" customHeight="1" x14ac:dyDescent="0.35">
      <c r="A54" s="91" t="s">
        <v>74</v>
      </c>
      <c r="B54" s="92"/>
      <c r="C54" s="93">
        <v>194</v>
      </c>
      <c r="D54" s="94">
        <v>25</v>
      </c>
      <c r="E54" s="92">
        <v>60</v>
      </c>
      <c r="F54" s="93">
        <v>346</v>
      </c>
      <c r="G54" s="94"/>
      <c r="H54" s="92"/>
      <c r="I54" s="93"/>
      <c r="J54" s="94"/>
      <c r="K54" s="92">
        <v>91</v>
      </c>
      <c r="L54" s="93"/>
      <c r="M54" s="94">
        <v>103</v>
      </c>
    </row>
    <row r="55" spans="1:13" ht="18" customHeight="1" x14ac:dyDescent="0.35">
      <c r="A55" s="91" t="s">
        <v>75</v>
      </c>
      <c r="B55" s="92"/>
      <c r="C55" s="93">
        <v>178</v>
      </c>
      <c r="D55" s="94">
        <v>38</v>
      </c>
      <c r="E55" s="92">
        <v>65</v>
      </c>
      <c r="F55" s="93">
        <v>212</v>
      </c>
      <c r="G55" s="94"/>
      <c r="H55" s="92"/>
      <c r="I55" s="93"/>
      <c r="J55" s="94"/>
      <c r="K55" s="92">
        <v>65</v>
      </c>
      <c r="L55" s="93"/>
      <c r="M55" s="94">
        <v>59</v>
      </c>
    </row>
    <row r="56" spans="1:13" ht="18" customHeight="1" x14ac:dyDescent="0.35">
      <c r="A56" s="91" t="s">
        <v>76</v>
      </c>
      <c r="B56" s="92"/>
      <c r="C56" s="93">
        <v>187</v>
      </c>
      <c r="D56" s="94">
        <v>30</v>
      </c>
      <c r="E56" s="92">
        <v>60</v>
      </c>
      <c r="F56" s="93">
        <v>299</v>
      </c>
      <c r="G56" s="94"/>
      <c r="H56" s="92"/>
      <c r="I56" s="93"/>
      <c r="J56" s="94"/>
      <c r="K56" s="92">
        <v>103</v>
      </c>
      <c r="L56" s="93"/>
      <c r="M56" s="94">
        <v>77</v>
      </c>
    </row>
    <row r="57" spans="1:13" ht="18" customHeight="1" x14ac:dyDescent="0.35">
      <c r="A57" s="91" t="s">
        <v>77</v>
      </c>
      <c r="B57" s="92"/>
      <c r="C57" s="93">
        <v>215</v>
      </c>
      <c r="D57" s="94">
        <v>31</v>
      </c>
      <c r="E57" s="92">
        <v>35</v>
      </c>
      <c r="F57" s="93">
        <v>365</v>
      </c>
      <c r="G57" s="94"/>
      <c r="H57" s="92"/>
      <c r="I57" s="93"/>
      <c r="J57" s="94"/>
      <c r="K57" s="92">
        <v>87</v>
      </c>
      <c r="L57" s="93"/>
      <c r="M57" s="94">
        <v>63</v>
      </c>
    </row>
    <row r="58" spans="1:13" ht="18" customHeight="1" x14ac:dyDescent="0.35">
      <c r="A58" s="91" t="s">
        <v>78</v>
      </c>
      <c r="B58" s="92"/>
      <c r="C58" s="93">
        <v>227</v>
      </c>
      <c r="D58" s="94">
        <v>35</v>
      </c>
      <c r="E58" s="92">
        <v>53</v>
      </c>
      <c r="F58" s="93">
        <v>320</v>
      </c>
      <c r="G58" s="94"/>
      <c r="H58" s="92"/>
      <c r="I58" s="93"/>
      <c r="J58" s="94"/>
      <c r="K58" s="92">
        <v>75</v>
      </c>
      <c r="L58" s="93"/>
      <c r="M58" s="94">
        <v>95</v>
      </c>
    </row>
    <row r="59" spans="1:13" ht="18" customHeight="1" x14ac:dyDescent="0.35">
      <c r="A59" s="91" t="s">
        <v>79</v>
      </c>
      <c r="B59" s="92"/>
      <c r="C59" s="93">
        <v>209</v>
      </c>
      <c r="D59" s="94">
        <v>24</v>
      </c>
      <c r="E59" s="92">
        <v>64</v>
      </c>
      <c r="F59" s="93">
        <v>383</v>
      </c>
      <c r="G59" s="94"/>
      <c r="H59" s="92"/>
      <c r="I59" s="93"/>
      <c r="J59" s="94"/>
      <c r="K59" s="92">
        <v>83</v>
      </c>
      <c r="L59" s="93"/>
      <c r="M59" s="94">
        <v>75</v>
      </c>
    </row>
    <row r="60" spans="1:13" ht="18" customHeight="1" x14ac:dyDescent="0.35">
      <c r="A60" s="91" t="s">
        <v>80</v>
      </c>
      <c r="B60" s="92"/>
      <c r="C60" s="93">
        <v>200</v>
      </c>
      <c r="D60" s="94">
        <v>15</v>
      </c>
      <c r="E60" s="92">
        <v>77</v>
      </c>
      <c r="F60" s="93">
        <v>339</v>
      </c>
      <c r="G60" s="94"/>
      <c r="H60" s="92"/>
      <c r="I60" s="93"/>
      <c r="J60" s="94"/>
      <c r="K60" s="92">
        <v>95</v>
      </c>
      <c r="L60" s="93"/>
      <c r="M60" s="94">
        <v>83</v>
      </c>
    </row>
    <row r="61" spans="1:13" ht="18" customHeight="1" x14ac:dyDescent="0.35">
      <c r="A61" s="91" t="s">
        <v>81</v>
      </c>
      <c r="B61" s="92"/>
      <c r="C61" s="93">
        <v>220</v>
      </c>
      <c r="D61" s="94">
        <v>19</v>
      </c>
      <c r="E61" s="92">
        <v>128</v>
      </c>
      <c r="F61" s="93">
        <v>357</v>
      </c>
      <c r="G61" s="94"/>
      <c r="H61" s="92"/>
      <c r="I61" s="93"/>
      <c r="J61" s="94"/>
      <c r="K61" s="92">
        <v>73</v>
      </c>
      <c r="L61" s="93"/>
      <c r="M61" s="94">
        <v>77</v>
      </c>
    </row>
    <row r="62" spans="1:13" ht="18" customHeight="1" x14ac:dyDescent="0.35">
      <c r="A62" s="91" t="s">
        <v>82</v>
      </c>
      <c r="B62" s="92"/>
      <c r="C62" s="93">
        <v>231</v>
      </c>
      <c r="D62" s="94">
        <v>24</v>
      </c>
      <c r="E62" s="92">
        <v>115</v>
      </c>
      <c r="F62" s="93">
        <v>351</v>
      </c>
      <c r="G62" s="94"/>
      <c r="H62" s="92"/>
      <c r="I62" s="93"/>
      <c r="J62" s="94"/>
      <c r="K62" s="92">
        <v>84</v>
      </c>
      <c r="L62" s="93"/>
      <c r="M62" s="94">
        <v>75</v>
      </c>
    </row>
    <row r="63" spans="1:13" ht="18" customHeight="1" x14ac:dyDescent="0.35">
      <c r="A63" s="91" t="s">
        <v>83</v>
      </c>
      <c r="B63" s="92"/>
      <c r="C63" s="93">
        <v>179</v>
      </c>
      <c r="D63" s="94">
        <v>22</v>
      </c>
      <c r="E63" s="92">
        <v>150</v>
      </c>
      <c r="F63" s="93">
        <v>330</v>
      </c>
      <c r="G63" s="94"/>
      <c r="H63" s="92"/>
      <c r="I63" s="93"/>
      <c r="J63" s="94"/>
      <c r="K63" s="92">
        <v>116</v>
      </c>
      <c r="L63" s="93"/>
      <c r="M63" s="94">
        <v>82</v>
      </c>
    </row>
    <row r="64" spans="1:13" ht="18" customHeight="1" x14ac:dyDescent="0.35">
      <c r="A64" s="91" t="s">
        <v>84</v>
      </c>
      <c r="B64" s="92"/>
      <c r="C64" s="93">
        <v>315</v>
      </c>
      <c r="D64" s="94">
        <v>19</v>
      </c>
      <c r="E64" s="92">
        <v>78</v>
      </c>
      <c r="F64" s="93">
        <v>306</v>
      </c>
      <c r="G64" s="94"/>
      <c r="H64" s="92"/>
      <c r="I64" s="93"/>
      <c r="J64" s="94"/>
      <c r="K64" s="92">
        <v>110</v>
      </c>
      <c r="L64" s="93"/>
      <c r="M64" s="94">
        <v>70</v>
      </c>
    </row>
    <row r="65" spans="1:13" ht="18" customHeight="1" x14ac:dyDescent="0.35">
      <c r="A65" s="91" t="s">
        <v>85</v>
      </c>
      <c r="B65" s="92"/>
      <c r="C65" s="93">
        <v>273</v>
      </c>
      <c r="D65" s="94">
        <v>35</v>
      </c>
      <c r="E65" s="92">
        <v>70</v>
      </c>
      <c r="F65" s="93">
        <v>305</v>
      </c>
      <c r="G65" s="94"/>
      <c r="H65" s="92"/>
      <c r="I65" s="93"/>
      <c r="J65" s="94"/>
      <c r="K65" s="92">
        <v>93</v>
      </c>
      <c r="L65" s="93"/>
      <c r="M65" s="94">
        <v>54</v>
      </c>
    </row>
    <row r="66" spans="1:13" ht="18" customHeight="1" x14ac:dyDescent="0.35">
      <c r="A66" s="91" t="s">
        <v>86</v>
      </c>
      <c r="B66" s="92"/>
      <c r="C66" s="93">
        <v>240</v>
      </c>
      <c r="D66" s="94">
        <v>39</v>
      </c>
      <c r="E66" s="92">
        <v>125</v>
      </c>
      <c r="F66" s="93">
        <v>302</v>
      </c>
      <c r="G66" s="94"/>
      <c r="H66" s="92"/>
      <c r="I66" s="93"/>
      <c r="J66" s="94"/>
      <c r="K66" s="92">
        <v>75</v>
      </c>
      <c r="L66" s="93"/>
      <c r="M66" s="94">
        <v>73</v>
      </c>
    </row>
    <row r="67" spans="1:13" ht="18" customHeight="1" x14ac:dyDescent="0.35">
      <c r="A67" s="91" t="s">
        <v>87</v>
      </c>
      <c r="B67" s="92"/>
      <c r="C67" s="93">
        <v>247</v>
      </c>
      <c r="D67" s="94">
        <v>35</v>
      </c>
      <c r="E67" s="92">
        <v>130</v>
      </c>
      <c r="F67" s="93">
        <v>280</v>
      </c>
      <c r="G67" s="94"/>
      <c r="H67" s="92"/>
      <c r="I67" s="93"/>
      <c r="J67" s="94"/>
      <c r="K67" s="92">
        <v>96</v>
      </c>
      <c r="L67" s="93"/>
      <c r="M67" s="94">
        <v>67</v>
      </c>
    </row>
    <row r="68" spans="1:13" ht="18" customHeight="1" x14ac:dyDescent="0.35">
      <c r="A68" s="91" t="s">
        <v>88</v>
      </c>
      <c r="B68" s="92"/>
      <c r="C68" s="93">
        <v>273</v>
      </c>
      <c r="D68" s="94">
        <v>32</v>
      </c>
      <c r="E68" s="92">
        <v>101</v>
      </c>
      <c r="F68" s="93">
        <v>285</v>
      </c>
      <c r="G68" s="94"/>
      <c r="H68" s="92"/>
      <c r="I68" s="93"/>
      <c r="J68" s="94"/>
      <c r="K68" s="92">
        <v>87</v>
      </c>
      <c r="L68" s="93"/>
      <c r="M68" s="94">
        <v>71</v>
      </c>
    </row>
    <row r="69" spans="1:13" ht="18" customHeight="1" x14ac:dyDescent="0.35">
      <c r="A69" s="91" t="s">
        <v>89</v>
      </c>
      <c r="B69" s="92"/>
      <c r="C69" s="93">
        <v>255</v>
      </c>
      <c r="D69" s="94">
        <v>29</v>
      </c>
      <c r="E69" s="92">
        <v>113</v>
      </c>
      <c r="F69" s="93">
        <v>317</v>
      </c>
      <c r="G69" s="94"/>
      <c r="H69" s="92"/>
      <c r="I69" s="93"/>
      <c r="J69" s="94"/>
      <c r="K69" s="92">
        <v>106</v>
      </c>
      <c r="L69" s="93"/>
      <c r="M69" s="94">
        <v>79</v>
      </c>
    </row>
    <row r="70" spans="1:13" ht="18" customHeight="1" x14ac:dyDescent="0.35">
      <c r="A70" s="96" t="s">
        <v>90</v>
      </c>
      <c r="B70" s="92"/>
      <c r="C70" s="93">
        <v>248</v>
      </c>
      <c r="D70" s="94">
        <v>22</v>
      </c>
      <c r="E70" s="92">
        <v>130</v>
      </c>
      <c r="F70" s="93">
        <v>350</v>
      </c>
      <c r="G70" s="94"/>
      <c r="H70" s="92"/>
      <c r="I70" s="93"/>
      <c r="J70" s="94"/>
      <c r="K70" s="92">
        <v>93</v>
      </c>
      <c r="L70" s="93"/>
      <c r="M70" s="94">
        <v>77</v>
      </c>
    </row>
    <row r="71" spans="1:13" ht="18" customHeight="1" x14ac:dyDescent="0.35">
      <c r="A71" s="96" t="s">
        <v>91</v>
      </c>
      <c r="B71" s="92"/>
      <c r="C71" s="93">
        <v>189</v>
      </c>
      <c r="D71" s="94">
        <v>21</v>
      </c>
      <c r="E71" s="92">
        <v>103</v>
      </c>
      <c r="F71" s="93">
        <v>329</v>
      </c>
      <c r="G71" s="94"/>
      <c r="H71" s="92"/>
      <c r="I71" s="93"/>
      <c r="J71" s="94"/>
      <c r="K71" s="92">
        <v>87</v>
      </c>
      <c r="L71" s="93"/>
      <c r="M71" s="94">
        <v>93</v>
      </c>
    </row>
    <row r="72" spans="1:13" ht="18" customHeight="1" x14ac:dyDescent="0.35">
      <c r="A72" s="91" t="s">
        <v>92</v>
      </c>
      <c r="B72" s="92"/>
      <c r="C72" s="93">
        <v>247</v>
      </c>
      <c r="D72" s="94">
        <v>25</v>
      </c>
      <c r="E72" s="92">
        <v>110</v>
      </c>
      <c r="F72" s="93">
        <v>360</v>
      </c>
      <c r="G72" s="94"/>
      <c r="H72" s="92"/>
      <c r="I72" s="93"/>
      <c r="J72" s="94"/>
      <c r="K72" s="92">
        <v>76</v>
      </c>
      <c r="L72" s="93"/>
      <c r="M72" s="94">
        <v>75</v>
      </c>
    </row>
    <row r="73" spans="1:13" ht="18" customHeight="1" x14ac:dyDescent="0.35">
      <c r="A73" s="91" t="s">
        <v>93</v>
      </c>
      <c r="B73" s="92"/>
      <c r="C73" s="93">
        <v>220</v>
      </c>
      <c r="D73" s="94">
        <v>29</v>
      </c>
      <c r="E73" s="92">
        <v>128</v>
      </c>
      <c r="F73" s="93">
        <v>340</v>
      </c>
      <c r="G73" s="94"/>
      <c r="H73" s="92"/>
      <c r="I73" s="93"/>
      <c r="J73" s="94"/>
      <c r="K73" s="92">
        <v>68</v>
      </c>
      <c r="L73" s="93"/>
      <c r="M73" s="94">
        <v>92</v>
      </c>
    </row>
    <row r="74" spans="1:13" ht="18" customHeight="1" x14ac:dyDescent="0.35">
      <c r="A74" s="91" t="s">
        <v>94</v>
      </c>
      <c r="B74" s="92"/>
      <c r="C74" s="93">
        <v>194</v>
      </c>
      <c r="D74" s="94">
        <v>27</v>
      </c>
      <c r="E74" s="92">
        <v>130</v>
      </c>
      <c r="F74" s="93">
        <v>347</v>
      </c>
      <c r="G74" s="94"/>
      <c r="H74" s="92"/>
      <c r="I74" s="93"/>
      <c r="J74" s="94"/>
      <c r="K74" s="92">
        <v>73</v>
      </c>
      <c r="L74" s="93"/>
      <c r="M74" s="94">
        <v>76</v>
      </c>
    </row>
    <row r="75" spans="1:13" ht="18" customHeight="1" x14ac:dyDescent="0.35">
      <c r="A75" s="91" t="s">
        <v>95</v>
      </c>
      <c r="B75" s="92"/>
      <c r="C75" s="93">
        <v>210</v>
      </c>
      <c r="D75" s="94">
        <v>25</v>
      </c>
      <c r="E75" s="92">
        <v>125</v>
      </c>
      <c r="F75" s="93">
        <v>308</v>
      </c>
      <c r="G75" s="94"/>
      <c r="H75" s="92"/>
      <c r="I75" s="93"/>
      <c r="J75" s="94"/>
      <c r="K75" s="92">
        <v>84</v>
      </c>
      <c r="L75" s="93"/>
      <c r="M75" s="94">
        <v>65</v>
      </c>
    </row>
    <row r="76" spans="1:13" ht="18" customHeight="1" x14ac:dyDescent="0.35">
      <c r="A76" s="91" t="s">
        <v>96</v>
      </c>
      <c r="B76" s="92"/>
      <c r="C76" s="93">
        <v>233</v>
      </c>
      <c r="D76" s="94">
        <v>31</v>
      </c>
      <c r="E76" s="92">
        <v>133</v>
      </c>
      <c r="F76" s="93">
        <v>330</v>
      </c>
      <c r="G76" s="94"/>
      <c r="H76" s="92"/>
      <c r="I76" s="93"/>
      <c r="J76" s="94"/>
      <c r="K76" s="92">
        <v>58</v>
      </c>
      <c r="L76" s="93"/>
      <c r="M76" s="94">
        <v>47</v>
      </c>
    </row>
    <row r="77" spans="1:13" ht="18" customHeight="1" x14ac:dyDescent="0.35">
      <c r="A77" s="91" t="s">
        <v>97</v>
      </c>
      <c r="B77" s="92"/>
      <c r="C77" s="93">
        <v>249</v>
      </c>
      <c r="D77" s="94">
        <v>38</v>
      </c>
      <c r="E77" s="92">
        <v>111</v>
      </c>
      <c r="F77" s="93">
        <v>337</v>
      </c>
      <c r="G77" s="94"/>
      <c r="H77" s="92"/>
      <c r="I77" s="93"/>
      <c r="J77" s="94"/>
      <c r="K77" s="92">
        <v>75</v>
      </c>
      <c r="L77" s="93"/>
      <c r="M77" s="94">
        <v>54</v>
      </c>
    </row>
    <row r="78" spans="1:13" ht="18" customHeight="1" x14ac:dyDescent="0.35">
      <c r="A78" s="91" t="s">
        <v>98</v>
      </c>
      <c r="B78" s="92"/>
      <c r="C78" s="93">
        <v>263</v>
      </c>
      <c r="D78" s="94">
        <v>24</v>
      </c>
      <c r="E78" s="92">
        <v>117</v>
      </c>
      <c r="F78" s="93">
        <v>250</v>
      </c>
      <c r="G78" s="94"/>
      <c r="H78" s="92"/>
      <c r="I78" s="93"/>
      <c r="J78" s="94"/>
      <c r="K78" s="92">
        <v>79</v>
      </c>
      <c r="L78" s="93"/>
      <c r="M78" s="94">
        <v>41</v>
      </c>
    </row>
    <row r="79" spans="1:13" ht="18" customHeight="1" x14ac:dyDescent="0.35">
      <c r="A79" s="91" t="s">
        <v>99</v>
      </c>
      <c r="B79" s="92"/>
      <c r="C79" s="93">
        <v>289</v>
      </c>
      <c r="D79" s="94">
        <v>58</v>
      </c>
      <c r="E79" s="92">
        <v>75</v>
      </c>
      <c r="F79" s="93">
        <v>238</v>
      </c>
      <c r="G79" s="94"/>
      <c r="H79" s="92"/>
      <c r="I79" s="93"/>
      <c r="J79" s="94"/>
      <c r="K79" s="92">
        <v>67</v>
      </c>
      <c r="L79" s="93"/>
      <c r="M79" s="94">
        <v>55</v>
      </c>
    </row>
    <row r="80" spans="1:13" ht="18" customHeight="1" x14ac:dyDescent="0.35">
      <c r="A80" s="91" t="s">
        <v>100</v>
      </c>
      <c r="B80" s="92"/>
      <c r="C80" s="93">
        <v>260</v>
      </c>
      <c r="D80" s="94">
        <v>60</v>
      </c>
      <c r="E80" s="92">
        <v>80</v>
      </c>
      <c r="F80" s="93">
        <v>253</v>
      </c>
      <c r="G80" s="94"/>
      <c r="H80" s="92"/>
      <c r="I80" s="93"/>
      <c r="J80" s="94"/>
      <c r="K80" s="92">
        <v>59</v>
      </c>
      <c r="L80" s="93"/>
      <c r="M80" s="94">
        <v>71</v>
      </c>
    </row>
    <row r="81" spans="1:13" ht="18" customHeight="1" x14ac:dyDescent="0.35">
      <c r="A81" s="91" t="s">
        <v>101</v>
      </c>
      <c r="B81" s="92"/>
      <c r="C81" s="93">
        <v>242</v>
      </c>
      <c r="D81" s="94">
        <v>55</v>
      </c>
      <c r="E81" s="92">
        <v>83</v>
      </c>
      <c r="F81" s="93">
        <v>249</v>
      </c>
      <c r="G81" s="94"/>
      <c r="H81" s="92"/>
      <c r="I81" s="93"/>
      <c r="J81" s="94"/>
      <c r="K81" s="92">
        <v>55</v>
      </c>
      <c r="L81" s="93"/>
      <c r="M81" s="94">
        <v>69</v>
      </c>
    </row>
    <row r="82" spans="1:13" ht="18" customHeight="1" x14ac:dyDescent="0.35">
      <c r="A82" s="91" t="s">
        <v>102</v>
      </c>
      <c r="B82" s="92"/>
      <c r="C82" s="93">
        <v>271</v>
      </c>
      <c r="D82" s="94">
        <v>75</v>
      </c>
      <c r="E82" s="92">
        <v>100</v>
      </c>
      <c r="F82" s="93">
        <v>230</v>
      </c>
      <c r="G82" s="94"/>
      <c r="H82" s="92"/>
      <c r="I82" s="93"/>
      <c r="J82" s="94"/>
      <c r="K82" s="92">
        <v>68</v>
      </c>
      <c r="L82" s="93"/>
      <c r="M82" s="94">
        <v>73</v>
      </c>
    </row>
    <row r="83" spans="1:13" ht="18" customHeight="1" x14ac:dyDescent="0.35">
      <c r="A83" s="91" t="s">
        <v>103</v>
      </c>
      <c r="B83" s="92"/>
      <c r="C83" s="93">
        <v>307</v>
      </c>
      <c r="D83" s="94">
        <v>73</v>
      </c>
      <c r="E83" s="92">
        <v>125</v>
      </c>
      <c r="F83" s="93">
        <v>288</v>
      </c>
      <c r="G83" s="94"/>
      <c r="H83" s="92"/>
      <c r="I83" s="93"/>
      <c r="J83" s="94"/>
      <c r="K83" s="92">
        <v>76</v>
      </c>
      <c r="L83" s="93"/>
      <c r="M83" s="94">
        <v>68</v>
      </c>
    </row>
    <row r="84" spans="1:13" ht="18" customHeight="1" x14ac:dyDescent="0.35">
      <c r="A84" s="91" t="s">
        <v>104</v>
      </c>
      <c r="B84" s="92"/>
      <c r="C84" s="93">
        <v>292</v>
      </c>
      <c r="D84" s="94">
        <v>78</v>
      </c>
      <c r="E84" s="92">
        <v>103</v>
      </c>
      <c r="F84" s="93">
        <v>304</v>
      </c>
      <c r="G84" s="94"/>
      <c r="H84" s="92"/>
      <c r="I84" s="93"/>
      <c r="J84" s="94"/>
      <c r="K84" s="92">
        <v>70</v>
      </c>
      <c r="L84" s="93"/>
      <c r="M84" s="94">
        <v>77</v>
      </c>
    </row>
    <row r="85" spans="1:13" ht="18" customHeight="1" x14ac:dyDescent="0.35">
      <c r="A85" s="91" t="s">
        <v>105</v>
      </c>
      <c r="B85" s="92"/>
      <c r="C85" s="93">
        <v>316</v>
      </c>
      <c r="D85" s="94">
        <v>50</v>
      </c>
      <c r="E85" s="92">
        <v>126</v>
      </c>
      <c r="F85" s="93">
        <v>280</v>
      </c>
      <c r="G85" s="94"/>
      <c r="H85" s="92"/>
      <c r="I85" s="93"/>
      <c r="J85" s="94"/>
      <c r="K85" s="92">
        <v>76</v>
      </c>
      <c r="L85" s="93"/>
      <c r="M85" s="94">
        <v>55</v>
      </c>
    </row>
    <row r="86" spans="1:13" ht="18" customHeight="1" x14ac:dyDescent="0.35">
      <c r="A86" s="91" t="s">
        <v>106</v>
      </c>
      <c r="B86" s="92"/>
      <c r="C86" s="93">
        <v>290</v>
      </c>
      <c r="D86" s="94">
        <v>75</v>
      </c>
      <c r="E86" s="92">
        <v>110</v>
      </c>
      <c r="F86" s="93">
        <v>290</v>
      </c>
      <c r="G86" s="94"/>
      <c r="H86" s="92"/>
      <c r="I86" s="93"/>
      <c r="J86" s="94"/>
      <c r="K86" s="92">
        <v>82</v>
      </c>
      <c r="L86" s="93"/>
      <c r="M86" s="94">
        <v>65</v>
      </c>
    </row>
    <row r="87" spans="1:13" ht="18" customHeight="1" thickBot="1" x14ac:dyDescent="0.4">
      <c r="A87" s="97" t="s">
        <v>107</v>
      </c>
      <c r="B87" s="98"/>
      <c r="C87" s="99">
        <v>267</v>
      </c>
      <c r="D87" s="100">
        <v>55</v>
      </c>
      <c r="E87" s="98">
        <v>125</v>
      </c>
      <c r="F87" s="99">
        <v>278</v>
      </c>
      <c r="G87" s="100"/>
      <c r="H87" s="98"/>
      <c r="I87" s="99"/>
      <c r="J87" s="100"/>
      <c r="K87" s="98">
        <v>74</v>
      </c>
      <c r="L87" s="99"/>
      <c r="M87" s="100">
        <v>63</v>
      </c>
    </row>
    <row r="88" spans="1:13" ht="18" customHeight="1" thickBot="1" x14ac:dyDescent="0.4">
      <c r="A88" s="101" t="s">
        <v>47</v>
      </c>
      <c r="B88" s="102">
        <f t="shared" ref="B88:M88" si="1">SUM(B52:B87)</f>
        <v>0</v>
      </c>
      <c r="C88" s="103">
        <f t="shared" si="1"/>
        <v>8667</v>
      </c>
      <c r="D88" s="104">
        <f t="shared" si="1"/>
        <v>1301</v>
      </c>
      <c r="E88" s="102">
        <f t="shared" si="1"/>
        <v>3517</v>
      </c>
      <c r="F88" s="103">
        <f t="shared" si="1"/>
        <v>11120</v>
      </c>
      <c r="G88" s="104">
        <f t="shared" si="1"/>
        <v>0</v>
      </c>
      <c r="H88" s="102">
        <f t="shared" si="1"/>
        <v>0</v>
      </c>
      <c r="I88" s="103">
        <f t="shared" si="1"/>
        <v>0</v>
      </c>
      <c r="J88" s="104">
        <f t="shared" si="1"/>
        <v>0</v>
      </c>
      <c r="K88" s="102">
        <f t="shared" si="1"/>
        <v>2941</v>
      </c>
      <c r="L88" s="103">
        <f t="shared" si="1"/>
        <v>0</v>
      </c>
      <c r="M88" s="104">
        <f t="shared" si="1"/>
        <v>2598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123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576" t="s">
        <v>50</v>
      </c>
      <c r="B96" s="576"/>
      <c r="C96" s="576"/>
      <c r="D96" s="576"/>
      <c r="E96" s="576"/>
      <c r="F96" s="576"/>
      <c r="G96" s="576"/>
      <c r="H96" s="576"/>
      <c r="I96" s="576"/>
      <c r="J96" s="576"/>
      <c r="K96" s="576"/>
      <c r="L96" s="576"/>
      <c r="M96" s="576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1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12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224"/>
      <c r="C99" s="225">
        <f t="shared" ref="C99:F114" si="2">(C5+C52)/2</f>
        <v>222.5</v>
      </c>
      <c r="D99" s="226">
        <f t="shared" si="2"/>
        <v>32.5</v>
      </c>
      <c r="E99" s="227">
        <f t="shared" si="2"/>
        <v>32.5</v>
      </c>
      <c r="F99" s="225">
        <f t="shared" si="2"/>
        <v>360</v>
      </c>
      <c r="G99" s="226"/>
      <c r="H99" s="224"/>
      <c r="I99" s="225"/>
      <c r="J99" s="226"/>
      <c r="K99" s="225">
        <f t="shared" ref="K99:K134" si="3">(K5+K52)/2</f>
        <v>73</v>
      </c>
      <c r="L99" s="225"/>
      <c r="M99" s="225">
        <f t="shared" ref="M99:M134" si="4">(M5+M52)/2</f>
        <v>67</v>
      </c>
    </row>
    <row r="100" spans="1:13" ht="18" customHeight="1" x14ac:dyDescent="0.35">
      <c r="A100" s="91" t="s">
        <v>73</v>
      </c>
      <c r="B100" s="228"/>
      <c r="C100" s="225">
        <f t="shared" si="2"/>
        <v>188</v>
      </c>
      <c r="D100" s="226">
        <f t="shared" si="2"/>
        <v>24</v>
      </c>
      <c r="E100" s="227">
        <f t="shared" si="2"/>
        <v>32</v>
      </c>
      <c r="F100" s="225">
        <f t="shared" si="2"/>
        <v>301</v>
      </c>
      <c r="G100" s="229"/>
      <c r="H100" s="228"/>
      <c r="I100" s="230"/>
      <c r="J100" s="229"/>
      <c r="K100" s="225">
        <f t="shared" si="3"/>
        <v>70</v>
      </c>
      <c r="L100" s="230"/>
      <c r="M100" s="225">
        <f t="shared" si="4"/>
        <v>64.5</v>
      </c>
    </row>
    <row r="101" spans="1:13" ht="18" customHeight="1" x14ac:dyDescent="0.35">
      <c r="A101" s="91" t="s">
        <v>74</v>
      </c>
      <c r="B101" s="228"/>
      <c r="C101" s="225">
        <f t="shared" si="2"/>
        <v>210</v>
      </c>
      <c r="D101" s="226">
        <f t="shared" si="2"/>
        <v>33</v>
      </c>
      <c r="E101" s="227">
        <f t="shared" si="2"/>
        <v>56</v>
      </c>
      <c r="F101" s="225">
        <f t="shared" si="2"/>
        <v>296.5</v>
      </c>
      <c r="G101" s="229"/>
      <c r="H101" s="228"/>
      <c r="I101" s="230"/>
      <c r="J101" s="229"/>
      <c r="K101" s="225">
        <f t="shared" si="3"/>
        <v>76.5</v>
      </c>
      <c r="L101" s="230"/>
      <c r="M101" s="225">
        <f t="shared" si="4"/>
        <v>81</v>
      </c>
    </row>
    <row r="102" spans="1:13" ht="18" customHeight="1" x14ac:dyDescent="0.35">
      <c r="A102" s="91" t="s">
        <v>75</v>
      </c>
      <c r="B102" s="228"/>
      <c r="C102" s="225">
        <f t="shared" si="2"/>
        <v>195.5</v>
      </c>
      <c r="D102" s="226">
        <f t="shared" si="2"/>
        <v>41.5</v>
      </c>
      <c r="E102" s="227">
        <f t="shared" si="2"/>
        <v>52.5</v>
      </c>
      <c r="F102" s="225">
        <f t="shared" si="2"/>
        <v>235.5</v>
      </c>
      <c r="G102" s="229"/>
      <c r="H102" s="228"/>
      <c r="I102" s="230"/>
      <c r="J102" s="229"/>
      <c r="K102" s="225">
        <f t="shared" si="3"/>
        <v>80.5</v>
      </c>
      <c r="L102" s="230"/>
      <c r="M102" s="225">
        <f t="shared" si="4"/>
        <v>75.5</v>
      </c>
    </row>
    <row r="103" spans="1:13" ht="18" customHeight="1" x14ac:dyDescent="0.35">
      <c r="A103" s="91" t="s">
        <v>76</v>
      </c>
      <c r="B103" s="228"/>
      <c r="C103" s="225">
        <f t="shared" si="2"/>
        <v>215.5</v>
      </c>
      <c r="D103" s="226">
        <f t="shared" si="2"/>
        <v>35</v>
      </c>
      <c r="E103" s="227">
        <f t="shared" si="2"/>
        <v>53.5</v>
      </c>
      <c r="F103" s="225">
        <f t="shared" si="2"/>
        <v>302</v>
      </c>
      <c r="G103" s="229"/>
      <c r="H103" s="228"/>
      <c r="I103" s="230"/>
      <c r="J103" s="229"/>
      <c r="K103" s="225">
        <f t="shared" si="3"/>
        <v>85</v>
      </c>
      <c r="L103" s="230"/>
      <c r="M103" s="225">
        <f t="shared" si="4"/>
        <v>78</v>
      </c>
    </row>
    <row r="104" spans="1:13" ht="18" customHeight="1" x14ac:dyDescent="0.35">
      <c r="A104" s="91" t="s">
        <v>77</v>
      </c>
      <c r="B104" s="228"/>
      <c r="C104" s="225">
        <f t="shared" si="2"/>
        <v>223</v>
      </c>
      <c r="D104" s="226">
        <f t="shared" si="2"/>
        <v>40.5</v>
      </c>
      <c r="E104" s="227">
        <f t="shared" si="2"/>
        <v>37.5</v>
      </c>
      <c r="F104" s="225">
        <f t="shared" si="2"/>
        <v>341</v>
      </c>
      <c r="G104" s="229"/>
      <c r="H104" s="228"/>
      <c r="I104" s="230"/>
      <c r="J104" s="229"/>
      <c r="K104" s="225">
        <f t="shared" si="3"/>
        <v>89.5</v>
      </c>
      <c r="L104" s="230"/>
      <c r="M104" s="225">
        <f t="shared" si="4"/>
        <v>71.5</v>
      </c>
    </row>
    <row r="105" spans="1:13" ht="18" customHeight="1" x14ac:dyDescent="0.35">
      <c r="A105" s="91" t="s">
        <v>78</v>
      </c>
      <c r="B105" s="228"/>
      <c r="C105" s="225">
        <f t="shared" si="2"/>
        <v>238.5</v>
      </c>
      <c r="D105" s="226">
        <f t="shared" si="2"/>
        <v>35</v>
      </c>
      <c r="E105" s="227">
        <f t="shared" si="2"/>
        <v>64</v>
      </c>
      <c r="F105" s="225">
        <f t="shared" si="2"/>
        <v>324</v>
      </c>
      <c r="G105" s="229"/>
      <c r="H105" s="228"/>
      <c r="I105" s="230"/>
      <c r="J105" s="229"/>
      <c r="K105" s="225">
        <f t="shared" si="3"/>
        <v>75.5</v>
      </c>
      <c r="L105" s="230"/>
      <c r="M105" s="225">
        <f t="shared" si="4"/>
        <v>103</v>
      </c>
    </row>
    <row r="106" spans="1:13" ht="18" customHeight="1" x14ac:dyDescent="0.35">
      <c r="A106" s="91" t="s">
        <v>79</v>
      </c>
      <c r="B106" s="228"/>
      <c r="C106" s="225">
        <f t="shared" si="2"/>
        <v>250.5</v>
      </c>
      <c r="D106" s="226">
        <f t="shared" si="2"/>
        <v>23</v>
      </c>
      <c r="E106" s="227">
        <f t="shared" si="2"/>
        <v>53.5</v>
      </c>
      <c r="F106" s="225">
        <f t="shared" si="2"/>
        <v>328.5</v>
      </c>
      <c r="G106" s="229"/>
      <c r="H106" s="228"/>
      <c r="I106" s="230"/>
      <c r="J106" s="229"/>
      <c r="K106" s="225">
        <f t="shared" si="3"/>
        <v>90</v>
      </c>
      <c r="L106" s="230"/>
      <c r="M106" s="225">
        <f t="shared" si="4"/>
        <v>94</v>
      </c>
    </row>
    <row r="107" spans="1:13" ht="18" customHeight="1" x14ac:dyDescent="0.35">
      <c r="A107" s="91" t="s">
        <v>80</v>
      </c>
      <c r="B107" s="228"/>
      <c r="C107" s="225">
        <f t="shared" si="2"/>
        <v>212</v>
      </c>
      <c r="D107" s="226">
        <f t="shared" si="2"/>
        <v>25</v>
      </c>
      <c r="E107" s="227">
        <f t="shared" si="2"/>
        <v>53.5</v>
      </c>
      <c r="F107" s="225">
        <f t="shared" si="2"/>
        <v>289</v>
      </c>
      <c r="G107" s="229"/>
      <c r="H107" s="228"/>
      <c r="I107" s="230"/>
      <c r="J107" s="229"/>
      <c r="K107" s="225">
        <f t="shared" si="3"/>
        <v>89</v>
      </c>
      <c r="L107" s="230"/>
      <c r="M107" s="225">
        <f t="shared" si="4"/>
        <v>95</v>
      </c>
    </row>
    <row r="108" spans="1:13" ht="18" customHeight="1" x14ac:dyDescent="0.35">
      <c r="A108" s="91" t="s">
        <v>81</v>
      </c>
      <c r="B108" s="228"/>
      <c r="C108" s="225">
        <f t="shared" si="2"/>
        <v>225</v>
      </c>
      <c r="D108" s="226">
        <f t="shared" si="2"/>
        <v>25.5</v>
      </c>
      <c r="E108" s="227">
        <f t="shared" si="2"/>
        <v>117</v>
      </c>
      <c r="F108" s="225">
        <f t="shared" si="2"/>
        <v>372</v>
      </c>
      <c r="G108" s="229"/>
      <c r="H108" s="228"/>
      <c r="I108" s="230"/>
      <c r="J108" s="229"/>
      <c r="K108" s="225">
        <f t="shared" si="3"/>
        <v>85</v>
      </c>
      <c r="L108" s="230"/>
      <c r="M108" s="225">
        <f t="shared" si="4"/>
        <v>84.5</v>
      </c>
    </row>
    <row r="109" spans="1:13" ht="18" customHeight="1" x14ac:dyDescent="0.35">
      <c r="A109" s="91" t="s">
        <v>82</v>
      </c>
      <c r="B109" s="228"/>
      <c r="C109" s="225">
        <f t="shared" si="2"/>
        <v>210.5</v>
      </c>
      <c r="D109" s="226">
        <f t="shared" si="2"/>
        <v>27.5</v>
      </c>
      <c r="E109" s="227">
        <f t="shared" si="2"/>
        <v>97.5</v>
      </c>
      <c r="F109" s="225">
        <f t="shared" si="2"/>
        <v>328</v>
      </c>
      <c r="G109" s="229"/>
      <c r="H109" s="228"/>
      <c r="I109" s="230"/>
      <c r="J109" s="229"/>
      <c r="K109" s="225">
        <f t="shared" si="3"/>
        <v>87.5</v>
      </c>
      <c r="L109" s="230"/>
      <c r="M109" s="225">
        <f t="shared" si="4"/>
        <v>86.5</v>
      </c>
    </row>
    <row r="110" spans="1:13" ht="18" customHeight="1" x14ac:dyDescent="0.35">
      <c r="A110" s="91" t="s">
        <v>83</v>
      </c>
      <c r="B110" s="228"/>
      <c r="C110" s="225">
        <f t="shared" si="2"/>
        <v>198</v>
      </c>
      <c r="D110" s="226">
        <f t="shared" si="2"/>
        <v>25.5</v>
      </c>
      <c r="E110" s="227">
        <f t="shared" si="2"/>
        <v>128.5</v>
      </c>
      <c r="F110" s="225">
        <f t="shared" si="2"/>
        <v>311</v>
      </c>
      <c r="G110" s="229"/>
      <c r="H110" s="228"/>
      <c r="I110" s="230"/>
      <c r="J110" s="229"/>
      <c r="K110" s="225">
        <f t="shared" si="3"/>
        <v>106</v>
      </c>
      <c r="L110" s="230"/>
      <c r="M110" s="225">
        <f t="shared" si="4"/>
        <v>96</v>
      </c>
    </row>
    <row r="111" spans="1:13" ht="18" customHeight="1" x14ac:dyDescent="0.35">
      <c r="A111" s="91" t="s">
        <v>84</v>
      </c>
      <c r="B111" s="228"/>
      <c r="C111" s="225">
        <f t="shared" si="2"/>
        <v>267.5</v>
      </c>
      <c r="D111" s="226">
        <f t="shared" si="2"/>
        <v>26.5</v>
      </c>
      <c r="E111" s="227">
        <f t="shared" si="2"/>
        <v>74</v>
      </c>
      <c r="F111" s="225">
        <f t="shared" si="2"/>
        <v>268.5</v>
      </c>
      <c r="G111" s="229"/>
      <c r="H111" s="228"/>
      <c r="I111" s="230"/>
      <c r="J111" s="229"/>
      <c r="K111" s="225">
        <f t="shared" si="3"/>
        <v>95</v>
      </c>
      <c r="L111" s="230"/>
      <c r="M111" s="225">
        <f t="shared" si="4"/>
        <v>85</v>
      </c>
    </row>
    <row r="112" spans="1:13" ht="18" customHeight="1" x14ac:dyDescent="0.35">
      <c r="A112" s="91" t="s">
        <v>85</v>
      </c>
      <c r="B112" s="228"/>
      <c r="C112" s="225">
        <f t="shared" si="2"/>
        <v>271.5</v>
      </c>
      <c r="D112" s="226">
        <f t="shared" si="2"/>
        <v>25</v>
      </c>
      <c r="E112" s="227">
        <f t="shared" si="2"/>
        <v>60</v>
      </c>
      <c r="F112" s="225">
        <f t="shared" si="2"/>
        <v>257.5</v>
      </c>
      <c r="G112" s="229"/>
      <c r="H112" s="228"/>
      <c r="I112" s="230"/>
      <c r="J112" s="229"/>
      <c r="K112" s="225">
        <f t="shared" si="3"/>
        <v>94</v>
      </c>
      <c r="L112" s="230"/>
      <c r="M112" s="225">
        <f t="shared" si="4"/>
        <v>64.5</v>
      </c>
    </row>
    <row r="113" spans="1:13" ht="18" customHeight="1" x14ac:dyDescent="0.35">
      <c r="A113" s="91" t="s">
        <v>86</v>
      </c>
      <c r="B113" s="228"/>
      <c r="C113" s="225">
        <f t="shared" si="2"/>
        <v>245</v>
      </c>
      <c r="D113" s="226">
        <f t="shared" si="2"/>
        <v>39.5</v>
      </c>
      <c r="E113" s="227">
        <f t="shared" si="2"/>
        <v>95</v>
      </c>
      <c r="F113" s="225">
        <f t="shared" si="2"/>
        <v>268.5</v>
      </c>
      <c r="G113" s="229"/>
      <c r="H113" s="228"/>
      <c r="I113" s="230"/>
      <c r="J113" s="229"/>
      <c r="K113" s="225">
        <f t="shared" si="3"/>
        <v>80</v>
      </c>
      <c r="L113" s="230"/>
      <c r="M113" s="225">
        <f t="shared" si="4"/>
        <v>81.5</v>
      </c>
    </row>
    <row r="114" spans="1:13" ht="18" customHeight="1" x14ac:dyDescent="0.35">
      <c r="A114" s="91" t="s">
        <v>87</v>
      </c>
      <c r="B114" s="228"/>
      <c r="C114" s="225">
        <f t="shared" si="2"/>
        <v>238.5</v>
      </c>
      <c r="D114" s="226">
        <f t="shared" si="2"/>
        <v>40.5</v>
      </c>
      <c r="E114" s="227">
        <f t="shared" si="2"/>
        <v>149</v>
      </c>
      <c r="F114" s="225">
        <f t="shared" si="2"/>
        <v>220</v>
      </c>
      <c r="G114" s="229"/>
      <c r="H114" s="228"/>
      <c r="I114" s="230"/>
      <c r="J114" s="229"/>
      <c r="K114" s="225">
        <f t="shared" si="3"/>
        <v>85.5</v>
      </c>
      <c r="L114" s="230"/>
      <c r="M114" s="225">
        <f t="shared" si="4"/>
        <v>71</v>
      </c>
    </row>
    <row r="115" spans="1:13" ht="18" customHeight="1" x14ac:dyDescent="0.35">
      <c r="A115" s="91" t="s">
        <v>88</v>
      </c>
      <c r="B115" s="228"/>
      <c r="C115" s="225">
        <f t="shared" ref="C115:F130" si="5">(C21+C68)/2</f>
        <v>241</v>
      </c>
      <c r="D115" s="226">
        <f t="shared" si="5"/>
        <v>37.5</v>
      </c>
      <c r="E115" s="227">
        <f t="shared" si="5"/>
        <v>175.5</v>
      </c>
      <c r="F115" s="225">
        <f t="shared" si="5"/>
        <v>319.5</v>
      </c>
      <c r="G115" s="229"/>
      <c r="H115" s="228"/>
      <c r="I115" s="230"/>
      <c r="J115" s="229"/>
      <c r="K115" s="225">
        <f t="shared" si="3"/>
        <v>92</v>
      </c>
      <c r="L115" s="230"/>
      <c r="M115" s="225">
        <f t="shared" si="4"/>
        <v>76</v>
      </c>
    </row>
    <row r="116" spans="1:13" ht="18" customHeight="1" x14ac:dyDescent="0.35">
      <c r="A116" s="91" t="s">
        <v>89</v>
      </c>
      <c r="B116" s="228"/>
      <c r="C116" s="225">
        <f t="shared" si="5"/>
        <v>262.5</v>
      </c>
      <c r="D116" s="226">
        <f t="shared" si="5"/>
        <v>35.5</v>
      </c>
      <c r="E116" s="227">
        <f t="shared" si="5"/>
        <v>187</v>
      </c>
      <c r="F116" s="225">
        <f t="shared" si="5"/>
        <v>337</v>
      </c>
      <c r="G116" s="229"/>
      <c r="H116" s="228"/>
      <c r="I116" s="230"/>
      <c r="J116" s="229"/>
      <c r="K116" s="225">
        <f t="shared" si="3"/>
        <v>99.5</v>
      </c>
      <c r="L116" s="230"/>
      <c r="M116" s="225">
        <f t="shared" si="4"/>
        <v>81</v>
      </c>
    </row>
    <row r="117" spans="1:13" ht="18" customHeight="1" x14ac:dyDescent="0.35">
      <c r="A117" s="96" t="s">
        <v>90</v>
      </c>
      <c r="B117" s="228"/>
      <c r="C117" s="225">
        <f t="shared" si="5"/>
        <v>250.5</v>
      </c>
      <c r="D117" s="226">
        <f t="shared" si="5"/>
        <v>30.5</v>
      </c>
      <c r="E117" s="227">
        <f t="shared" si="5"/>
        <v>147</v>
      </c>
      <c r="F117" s="225">
        <f t="shared" si="5"/>
        <v>376</v>
      </c>
      <c r="G117" s="229"/>
      <c r="H117" s="228"/>
      <c r="I117" s="230"/>
      <c r="J117" s="229"/>
      <c r="K117" s="225">
        <f t="shared" si="3"/>
        <v>79</v>
      </c>
      <c r="L117" s="230"/>
      <c r="M117" s="225">
        <f t="shared" si="4"/>
        <v>83.5</v>
      </c>
    </row>
    <row r="118" spans="1:13" ht="18" customHeight="1" x14ac:dyDescent="0.35">
      <c r="A118" s="96" t="s">
        <v>91</v>
      </c>
      <c r="B118" s="228"/>
      <c r="C118" s="225">
        <f t="shared" si="5"/>
        <v>219.5</v>
      </c>
      <c r="D118" s="226">
        <f t="shared" si="5"/>
        <v>24.5</v>
      </c>
      <c r="E118" s="227">
        <f t="shared" si="5"/>
        <v>115</v>
      </c>
      <c r="F118" s="225">
        <f t="shared" si="5"/>
        <v>344</v>
      </c>
      <c r="G118" s="229"/>
      <c r="H118" s="228"/>
      <c r="I118" s="230"/>
      <c r="J118" s="229"/>
      <c r="K118" s="225">
        <f t="shared" si="3"/>
        <v>91.5</v>
      </c>
      <c r="L118" s="230"/>
      <c r="M118" s="225">
        <f t="shared" si="4"/>
        <v>89</v>
      </c>
    </row>
    <row r="119" spans="1:13" ht="18" customHeight="1" x14ac:dyDescent="0.35">
      <c r="A119" s="91" t="s">
        <v>92</v>
      </c>
      <c r="B119" s="228"/>
      <c r="C119" s="225">
        <f t="shared" si="5"/>
        <v>246</v>
      </c>
      <c r="D119" s="226">
        <f t="shared" si="5"/>
        <v>22.5</v>
      </c>
      <c r="E119" s="227">
        <f t="shared" si="5"/>
        <v>112.5</v>
      </c>
      <c r="F119" s="225">
        <f t="shared" si="5"/>
        <v>340</v>
      </c>
      <c r="G119" s="229"/>
      <c r="H119" s="228"/>
      <c r="I119" s="230"/>
      <c r="J119" s="229"/>
      <c r="K119" s="225">
        <f t="shared" si="3"/>
        <v>69</v>
      </c>
      <c r="L119" s="230"/>
      <c r="M119" s="225">
        <f t="shared" si="4"/>
        <v>74</v>
      </c>
    </row>
    <row r="120" spans="1:13" ht="18" customHeight="1" x14ac:dyDescent="0.35">
      <c r="A120" s="91" t="s">
        <v>93</v>
      </c>
      <c r="B120" s="228"/>
      <c r="C120" s="225">
        <f t="shared" si="5"/>
        <v>246.5</v>
      </c>
      <c r="D120" s="226">
        <f t="shared" si="5"/>
        <v>28</v>
      </c>
      <c r="E120" s="227">
        <f t="shared" si="5"/>
        <v>169</v>
      </c>
      <c r="F120" s="225">
        <f t="shared" si="5"/>
        <v>391.5</v>
      </c>
      <c r="G120" s="229"/>
      <c r="H120" s="228"/>
      <c r="I120" s="230"/>
      <c r="J120" s="229"/>
      <c r="K120" s="225">
        <f t="shared" si="3"/>
        <v>72.5</v>
      </c>
      <c r="L120" s="230"/>
      <c r="M120" s="225">
        <f t="shared" si="4"/>
        <v>79.5</v>
      </c>
    </row>
    <row r="121" spans="1:13" ht="18" customHeight="1" x14ac:dyDescent="0.35">
      <c r="A121" s="91" t="s">
        <v>94</v>
      </c>
      <c r="B121" s="228"/>
      <c r="C121" s="225">
        <f t="shared" si="5"/>
        <v>213.5</v>
      </c>
      <c r="D121" s="226">
        <f t="shared" si="5"/>
        <v>26</v>
      </c>
      <c r="E121" s="227">
        <f t="shared" si="5"/>
        <v>130</v>
      </c>
      <c r="F121" s="225">
        <f t="shared" si="5"/>
        <v>328</v>
      </c>
      <c r="G121" s="229"/>
      <c r="H121" s="228"/>
      <c r="I121" s="230"/>
      <c r="J121" s="229"/>
      <c r="K121" s="225">
        <f t="shared" si="3"/>
        <v>74</v>
      </c>
      <c r="L121" s="230"/>
      <c r="M121" s="225">
        <f t="shared" si="4"/>
        <v>77.5</v>
      </c>
    </row>
    <row r="122" spans="1:13" ht="18" customHeight="1" x14ac:dyDescent="0.35">
      <c r="A122" s="91" t="s">
        <v>95</v>
      </c>
      <c r="B122" s="228"/>
      <c r="C122" s="225">
        <f t="shared" si="5"/>
        <v>225.5</v>
      </c>
      <c r="D122" s="226">
        <f t="shared" si="5"/>
        <v>24.5</v>
      </c>
      <c r="E122" s="227">
        <f t="shared" si="5"/>
        <v>91.5</v>
      </c>
      <c r="F122" s="225">
        <f t="shared" si="5"/>
        <v>297.5</v>
      </c>
      <c r="G122" s="229"/>
      <c r="H122" s="228"/>
      <c r="I122" s="230"/>
      <c r="J122" s="229"/>
      <c r="K122" s="225">
        <f t="shared" si="3"/>
        <v>80</v>
      </c>
      <c r="L122" s="230"/>
      <c r="M122" s="225">
        <f t="shared" si="4"/>
        <v>67.5</v>
      </c>
    </row>
    <row r="123" spans="1:13" ht="18" customHeight="1" x14ac:dyDescent="0.35">
      <c r="A123" s="91" t="s">
        <v>96</v>
      </c>
      <c r="B123" s="228"/>
      <c r="C123" s="225">
        <f t="shared" si="5"/>
        <v>236.5</v>
      </c>
      <c r="D123" s="226">
        <f t="shared" si="5"/>
        <v>25.5</v>
      </c>
      <c r="E123" s="227">
        <f t="shared" si="5"/>
        <v>102.5</v>
      </c>
      <c r="F123" s="225">
        <f t="shared" si="5"/>
        <v>269.5</v>
      </c>
      <c r="G123" s="229"/>
      <c r="H123" s="228"/>
      <c r="I123" s="230"/>
      <c r="J123" s="229"/>
      <c r="K123" s="225">
        <f t="shared" si="3"/>
        <v>66.5</v>
      </c>
      <c r="L123" s="230"/>
      <c r="M123" s="225">
        <f t="shared" si="4"/>
        <v>55.5</v>
      </c>
    </row>
    <row r="124" spans="1:13" ht="18" customHeight="1" x14ac:dyDescent="0.35">
      <c r="A124" s="91" t="s">
        <v>97</v>
      </c>
      <c r="B124" s="228"/>
      <c r="C124" s="225">
        <f t="shared" si="5"/>
        <v>251.5</v>
      </c>
      <c r="D124" s="226">
        <f t="shared" si="5"/>
        <v>32.5</v>
      </c>
      <c r="E124" s="227">
        <f t="shared" si="5"/>
        <v>93</v>
      </c>
      <c r="F124" s="225">
        <f t="shared" si="5"/>
        <v>243.5</v>
      </c>
      <c r="G124" s="229"/>
      <c r="H124" s="228"/>
      <c r="I124" s="230"/>
      <c r="J124" s="229"/>
      <c r="K124" s="225">
        <f t="shared" si="3"/>
        <v>70</v>
      </c>
      <c r="L124" s="230"/>
      <c r="M124" s="225">
        <f t="shared" si="4"/>
        <v>54</v>
      </c>
    </row>
    <row r="125" spans="1:13" ht="18" customHeight="1" x14ac:dyDescent="0.35">
      <c r="A125" s="91" t="s">
        <v>98</v>
      </c>
      <c r="B125" s="228"/>
      <c r="C125" s="225">
        <f t="shared" si="5"/>
        <v>226.5</v>
      </c>
      <c r="D125" s="226">
        <f t="shared" si="5"/>
        <v>42</v>
      </c>
      <c r="E125" s="227">
        <f t="shared" si="5"/>
        <v>111</v>
      </c>
      <c r="F125" s="225">
        <f t="shared" si="5"/>
        <v>211.5</v>
      </c>
      <c r="G125" s="229"/>
      <c r="H125" s="228"/>
      <c r="I125" s="230"/>
      <c r="J125" s="229"/>
      <c r="K125" s="225">
        <f t="shared" si="3"/>
        <v>74.5</v>
      </c>
      <c r="L125" s="230"/>
      <c r="M125" s="225">
        <f t="shared" si="4"/>
        <v>45.5</v>
      </c>
    </row>
    <row r="126" spans="1:13" ht="18" customHeight="1" x14ac:dyDescent="0.35">
      <c r="A126" s="91" t="s">
        <v>99</v>
      </c>
      <c r="B126" s="228"/>
      <c r="C126" s="225">
        <f t="shared" si="5"/>
        <v>276.5</v>
      </c>
      <c r="D126" s="226">
        <f t="shared" si="5"/>
        <v>61.5</v>
      </c>
      <c r="E126" s="227">
        <f t="shared" si="5"/>
        <v>76</v>
      </c>
      <c r="F126" s="225">
        <f t="shared" si="5"/>
        <v>223</v>
      </c>
      <c r="G126" s="229"/>
      <c r="H126" s="228"/>
      <c r="I126" s="230"/>
      <c r="J126" s="229"/>
      <c r="K126" s="225">
        <f t="shared" si="3"/>
        <v>61</v>
      </c>
      <c r="L126" s="230"/>
      <c r="M126" s="225">
        <f t="shared" si="4"/>
        <v>51</v>
      </c>
    </row>
    <row r="127" spans="1:13" ht="18" customHeight="1" x14ac:dyDescent="0.35">
      <c r="A127" s="91" t="s">
        <v>100</v>
      </c>
      <c r="B127" s="228"/>
      <c r="C127" s="225">
        <f t="shared" si="5"/>
        <v>250</v>
      </c>
      <c r="D127" s="226">
        <f t="shared" si="5"/>
        <v>57.5</v>
      </c>
      <c r="E127" s="227">
        <f t="shared" si="5"/>
        <v>75</v>
      </c>
      <c r="F127" s="225">
        <f t="shared" si="5"/>
        <v>226.5</v>
      </c>
      <c r="G127" s="229"/>
      <c r="H127" s="228"/>
      <c r="I127" s="230"/>
      <c r="J127" s="229"/>
      <c r="K127" s="225">
        <f t="shared" si="3"/>
        <v>54.5</v>
      </c>
      <c r="L127" s="230"/>
      <c r="M127" s="225">
        <f t="shared" si="4"/>
        <v>58</v>
      </c>
    </row>
    <row r="128" spans="1:13" ht="18" customHeight="1" x14ac:dyDescent="0.35">
      <c r="A128" s="91" t="s">
        <v>101</v>
      </c>
      <c r="B128" s="228"/>
      <c r="C128" s="225">
        <f t="shared" si="5"/>
        <v>247.5</v>
      </c>
      <c r="D128" s="226">
        <f t="shared" si="5"/>
        <v>70</v>
      </c>
      <c r="E128" s="227">
        <f t="shared" si="5"/>
        <v>86.5</v>
      </c>
      <c r="F128" s="225">
        <f t="shared" si="5"/>
        <v>217.5</v>
      </c>
      <c r="G128" s="229"/>
      <c r="H128" s="228"/>
      <c r="I128" s="230"/>
      <c r="J128" s="229"/>
      <c r="K128" s="225">
        <f t="shared" si="3"/>
        <v>48</v>
      </c>
      <c r="L128" s="230"/>
      <c r="M128" s="225">
        <f t="shared" si="4"/>
        <v>46.5</v>
      </c>
    </row>
    <row r="129" spans="1:13" ht="18" customHeight="1" x14ac:dyDescent="0.35">
      <c r="A129" s="91" t="s">
        <v>102</v>
      </c>
      <c r="B129" s="228"/>
      <c r="C129" s="225">
        <f t="shared" si="5"/>
        <v>270.5</v>
      </c>
      <c r="D129" s="226">
        <f t="shared" si="5"/>
        <v>60</v>
      </c>
      <c r="E129" s="227">
        <f t="shared" si="5"/>
        <v>90</v>
      </c>
      <c r="F129" s="225">
        <f t="shared" si="5"/>
        <v>192.5</v>
      </c>
      <c r="G129" s="229"/>
      <c r="H129" s="228"/>
      <c r="I129" s="230"/>
      <c r="J129" s="229"/>
      <c r="K129" s="225">
        <f t="shared" si="3"/>
        <v>57.5</v>
      </c>
      <c r="L129" s="230"/>
      <c r="M129" s="225">
        <f t="shared" si="4"/>
        <v>54.5</v>
      </c>
    </row>
    <row r="130" spans="1:13" ht="18" customHeight="1" x14ac:dyDescent="0.35">
      <c r="A130" s="91" t="s">
        <v>103</v>
      </c>
      <c r="B130" s="228"/>
      <c r="C130" s="225">
        <f t="shared" si="5"/>
        <v>278.5</v>
      </c>
      <c r="D130" s="226">
        <f t="shared" si="5"/>
        <v>82</v>
      </c>
      <c r="E130" s="227">
        <f t="shared" si="5"/>
        <v>112.5</v>
      </c>
      <c r="F130" s="225">
        <f t="shared" si="5"/>
        <v>247.5</v>
      </c>
      <c r="G130" s="229"/>
      <c r="H130" s="228"/>
      <c r="I130" s="230"/>
      <c r="J130" s="229"/>
      <c r="K130" s="225">
        <f t="shared" si="3"/>
        <v>55</v>
      </c>
      <c r="L130" s="230"/>
      <c r="M130" s="225">
        <f t="shared" si="4"/>
        <v>54</v>
      </c>
    </row>
    <row r="131" spans="1:13" ht="18" customHeight="1" x14ac:dyDescent="0.35">
      <c r="A131" s="91" t="s">
        <v>104</v>
      </c>
      <c r="B131" s="228"/>
      <c r="C131" s="225">
        <f t="shared" ref="C131:F134" si="6">(C37+C84)/2</f>
        <v>264.5</v>
      </c>
      <c r="D131" s="226">
        <f t="shared" si="6"/>
        <v>78.5</v>
      </c>
      <c r="E131" s="227">
        <f t="shared" si="6"/>
        <v>115.5</v>
      </c>
      <c r="F131" s="225">
        <f t="shared" si="6"/>
        <v>276.5</v>
      </c>
      <c r="G131" s="229"/>
      <c r="H131" s="228"/>
      <c r="I131" s="230"/>
      <c r="J131" s="229"/>
      <c r="K131" s="225">
        <f t="shared" si="3"/>
        <v>57.5</v>
      </c>
      <c r="L131" s="230"/>
      <c r="M131" s="225">
        <f t="shared" si="4"/>
        <v>62</v>
      </c>
    </row>
    <row r="132" spans="1:13" ht="18" customHeight="1" x14ac:dyDescent="0.35">
      <c r="A132" s="91" t="s">
        <v>105</v>
      </c>
      <c r="B132" s="228"/>
      <c r="C132" s="225">
        <f t="shared" si="6"/>
        <v>273</v>
      </c>
      <c r="D132" s="226">
        <f t="shared" si="6"/>
        <v>50</v>
      </c>
      <c r="E132" s="227">
        <f t="shared" si="6"/>
        <v>120.5</v>
      </c>
      <c r="F132" s="225">
        <f t="shared" si="6"/>
        <v>242</v>
      </c>
      <c r="G132" s="229"/>
      <c r="H132" s="228"/>
      <c r="I132" s="230"/>
      <c r="J132" s="229"/>
      <c r="K132" s="225">
        <f t="shared" si="3"/>
        <v>62.5</v>
      </c>
      <c r="L132" s="230"/>
      <c r="M132" s="225">
        <f t="shared" si="4"/>
        <v>46</v>
      </c>
    </row>
    <row r="133" spans="1:13" ht="18" customHeight="1" x14ac:dyDescent="0.35">
      <c r="A133" s="91" t="s">
        <v>106</v>
      </c>
      <c r="B133" s="228"/>
      <c r="C133" s="225">
        <f t="shared" si="6"/>
        <v>281.5</v>
      </c>
      <c r="D133" s="226">
        <f t="shared" si="6"/>
        <v>58</v>
      </c>
      <c r="E133" s="227">
        <f t="shared" si="6"/>
        <v>80</v>
      </c>
      <c r="F133" s="225">
        <f t="shared" si="6"/>
        <v>238</v>
      </c>
      <c r="G133" s="229"/>
      <c r="H133" s="228"/>
      <c r="I133" s="230"/>
      <c r="J133" s="229"/>
      <c r="K133" s="225">
        <f t="shared" si="3"/>
        <v>57</v>
      </c>
      <c r="L133" s="230"/>
      <c r="M133" s="225">
        <f t="shared" si="4"/>
        <v>52.5</v>
      </c>
    </row>
    <row r="134" spans="1:13" ht="18" customHeight="1" thickBot="1" x14ac:dyDescent="0.4">
      <c r="A134" s="97" t="s">
        <v>107</v>
      </c>
      <c r="B134" s="231"/>
      <c r="C134" s="225">
        <f t="shared" si="6"/>
        <v>252</v>
      </c>
      <c r="D134" s="226">
        <f t="shared" si="6"/>
        <v>44</v>
      </c>
      <c r="E134" s="227">
        <f t="shared" si="6"/>
        <v>95</v>
      </c>
      <c r="F134" s="225">
        <f t="shared" si="6"/>
        <v>215</v>
      </c>
      <c r="G134" s="232"/>
      <c r="H134" s="231"/>
      <c r="I134" s="233"/>
      <c r="J134" s="232"/>
      <c r="K134" s="225">
        <f t="shared" si="3"/>
        <v>55</v>
      </c>
      <c r="L134" s="233"/>
      <c r="M134" s="225">
        <f t="shared" si="4"/>
        <v>55</v>
      </c>
    </row>
    <row r="135" spans="1:13" ht="18" customHeight="1" thickBot="1" x14ac:dyDescent="0.4">
      <c r="A135" s="101" t="s">
        <v>47</v>
      </c>
      <c r="B135" s="118">
        <f t="shared" ref="B135:M135" si="7">SUM(B99:B134)</f>
        <v>0</v>
      </c>
      <c r="C135" s="119">
        <f t="shared" si="7"/>
        <v>8625</v>
      </c>
      <c r="D135" s="120">
        <f t="shared" si="7"/>
        <v>1390</v>
      </c>
      <c r="E135" s="154">
        <f t="shared" si="7"/>
        <v>3441</v>
      </c>
      <c r="F135" s="119">
        <f t="shared" si="7"/>
        <v>10339.5</v>
      </c>
      <c r="G135" s="120">
        <f t="shared" si="7"/>
        <v>0</v>
      </c>
      <c r="H135" s="118">
        <f t="shared" si="7"/>
        <v>0</v>
      </c>
      <c r="I135" s="119">
        <f t="shared" si="7"/>
        <v>0</v>
      </c>
      <c r="J135" s="120">
        <f t="shared" si="7"/>
        <v>0</v>
      </c>
      <c r="K135" s="118">
        <f t="shared" si="7"/>
        <v>2738.5</v>
      </c>
      <c r="L135" s="119">
        <f t="shared" si="7"/>
        <v>0</v>
      </c>
      <c r="M135" s="120">
        <f t="shared" si="7"/>
        <v>2561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123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5" thickBot="1" x14ac:dyDescent="0.4">
      <c r="A143" s="576" t="s">
        <v>52</v>
      </c>
      <c r="B143" s="576"/>
      <c r="C143" s="576"/>
      <c r="D143" s="576"/>
      <c r="E143" s="576"/>
      <c r="F143" s="576"/>
      <c r="G143" s="576"/>
      <c r="H143" s="576"/>
      <c r="I143" s="576"/>
      <c r="J143" s="576"/>
      <c r="K143" s="576"/>
      <c r="L143" s="576"/>
      <c r="M143" s="576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23" t="s">
        <v>72</v>
      </c>
      <c r="B146" s="87"/>
      <c r="C146" s="88">
        <v>256</v>
      </c>
      <c r="D146" s="89">
        <v>33</v>
      </c>
      <c r="E146" s="87">
        <v>76</v>
      </c>
      <c r="F146" s="88">
        <v>350</v>
      </c>
      <c r="G146" s="89"/>
      <c r="H146" s="87"/>
      <c r="I146" s="88"/>
      <c r="J146" s="89"/>
      <c r="K146" s="129">
        <v>84</v>
      </c>
      <c r="L146" s="88"/>
      <c r="M146" s="88">
        <v>72</v>
      </c>
    </row>
    <row r="147" spans="1:13" ht="18" customHeight="1" x14ac:dyDescent="0.35">
      <c r="A147" s="124" t="s">
        <v>73</v>
      </c>
      <c r="B147" s="92"/>
      <c r="C147" s="93">
        <v>290</v>
      </c>
      <c r="D147" s="94">
        <v>35</v>
      </c>
      <c r="E147" s="92">
        <v>85</v>
      </c>
      <c r="F147" s="93">
        <v>370</v>
      </c>
      <c r="G147" s="94"/>
      <c r="H147" s="92"/>
      <c r="I147" s="93"/>
      <c r="J147" s="94"/>
      <c r="K147" s="130">
        <v>106</v>
      </c>
      <c r="L147" s="93"/>
      <c r="M147" s="93">
        <v>64</v>
      </c>
    </row>
    <row r="148" spans="1:13" ht="18" customHeight="1" x14ac:dyDescent="0.35">
      <c r="A148" s="124" t="s">
        <v>74</v>
      </c>
      <c r="B148" s="92"/>
      <c r="C148" s="93">
        <v>233</v>
      </c>
      <c r="D148" s="94">
        <v>38</v>
      </c>
      <c r="E148" s="92">
        <v>125</v>
      </c>
      <c r="F148" s="93">
        <v>359</v>
      </c>
      <c r="G148" s="94"/>
      <c r="H148" s="92"/>
      <c r="I148" s="93"/>
      <c r="J148" s="94"/>
      <c r="K148" s="130">
        <v>87</v>
      </c>
      <c r="L148" s="93"/>
      <c r="M148" s="93">
        <v>79</v>
      </c>
    </row>
    <row r="149" spans="1:13" ht="18" customHeight="1" x14ac:dyDescent="0.35">
      <c r="A149" s="124" t="s">
        <v>75</v>
      </c>
      <c r="B149" s="92"/>
      <c r="C149" s="93">
        <v>312</v>
      </c>
      <c r="D149" s="94">
        <v>41</v>
      </c>
      <c r="E149" s="92">
        <v>129</v>
      </c>
      <c r="F149" s="93">
        <v>424</v>
      </c>
      <c r="G149" s="94"/>
      <c r="H149" s="92"/>
      <c r="I149" s="93"/>
      <c r="J149" s="94"/>
      <c r="K149" s="130">
        <v>94</v>
      </c>
      <c r="L149" s="93"/>
      <c r="M149" s="93">
        <v>85</v>
      </c>
    </row>
    <row r="150" spans="1:13" ht="18" customHeight="1" x14ac:dyDescent="0.35">
      <c r="A150" s="124" t="s">
        <v>76</v>
      </c>
      <c r="B150" s="92"/>
      <c r="C150" s="93">
        <v>276</v>
      </c>
      <c r="D150" s="94">
        <v>37</v>
      </c>
      <c r="E150" s="92">
        <v>143</v>
      </c>
      <c r="F150" s="93">
        <v>409</v>
      </c>
      <c r="G150" s="94"/>
      <c r="H150" s="92"/>
      <c r="I150" s="93"/>
      <c r="J150" s="94"/>
      <c r="K150" s="130">
        <v>108</v>
      </c>
      <c r="L150" s="93"/>
      <c r="M150" s="93">
        <v>77</v>
      </c>
    </row>
    <row r="151" spans="1:13" ht="18" customHeight="1" x14ac:dyDescent="0.35">
      <c r="A151" s="124" t="s">
        <v>77</v>
      </c>
      <c r="B151" s="92"/>
      <c r="C151" s="93">
        <v>246</v>
      </c>
      <c r="D151" s="94">
        <v>28</v>
      </c>
      <c r="E151" s="92">
        <v>125</v>
      </c>
      <c r="F151" s="93">
        <v>390</v>
      </c>
      <c r="G151" s="94"/>
      <c r="H151" s="92"/>
      <c r="I151" s="93"/>
      <c r="J151" s="94"/>
      <c r="K151" s="130">
        <v>113</v>
      </c>
      <c r="L151" s="93"/>
      <c r="M151" s="93">
        <v>93</v>
      </c>
    </row>
    <row r="152" spans="1:13" ht="18" customHeight="1" x14ac:dyDescent="0.35">
      <c r="A152" s="124" t="s">
        <v>78</v>
      </c>
      <c r="B152" s="92"/>
      <c r="C152" s="93">
        <v>326</v>
      </c>
      <c r="D152" s="94">
        <v>31</v>
      </c>
      <c r="E152" s="92">
        <v>154</v>
      </c>
      <c r="F152" s="93">
        <v>393</v>
      </c>
      <c r="G152" s="94"/>
      <c r="H152" s="92"/>
      <c r="I152" s="93"/>
      <c r="J152" s="94"/>
      <c r="K152" s="130">
        <v>97</v>
      </c>
      <c r="L152" s="93"/>
      <c r="M152" s="93">
        <v>94</v>
      </c>
    </row>
    <row r="153" spans="1:13" ht="18" customHeight="1" x14ac:dyDescent="0.35">
      <c r="A153" s="124" t="s">
        <v>79</v>
      </c>
      <c r="B153" s="92"/>
      <c r="C153" s="93">
        <v>284</v>
      </c>
      <c r="D153" s="94">
        <v>33</v>
      </c>
      <c r="E153" s="92">
        <v>140</v>
      </c>
      <c r="F153" s="93">
        <v>400</v>
      </c>
      <c r="G153" s="94"/>
      <c r="H153" s="92"/>
      <c r="I153" s="93"/>
      <c r="J153" s="94"/>
      <c r="K153" s="130">
        <v>119</v>
      </c>
      <c r="L153" s="93"/>
      <c r="M153" s="93">
        <v>87</v>
      </c>
    </row>
    <row r="154" spans="1:13" ht="18" customHeight="1" x14ac:dyDescent="0.35">
      <c r="A154" s="124" t="s">
        <v>80</v>
      </c>
      <c r="B154" s="92"/>
      <c r="C154" s="93">
        <v>330</v>
      </c>
      <c r="D154" s="94">
        <v>39</v>
      </c>
      <c r="E154" s="92">
        <v>150</v>
      </c>
      <c r="F154" s="93">
        <v>395</v>
      </c>
      <c r="G154" s="94"/>
      <c r="H154" s="92"/>
      <c r="I154" s="93"/>
      <c r="J154" s="94"/>
      <c r="K154" s="130">
        <v>99</v>
      </c>
      <c r="L154" s="93"/>
      <c r="M154" s="93">
        <v>106</v>
      </c>
    </row>
    <row r="155" spans="1:13" ht="18" customHeight="1" x14ac:dyDescent="0.35">
      <c r="A155" s="124" t="s">
        <v>81</v>
      </c>
      <c r="B155" s="92"/>
      <c r="C155" s="93">
        <v>297</v>
      </c>
      <c r="D155" s="94">
        <v>32</v>
      </c>
      <c r="E155" s="92">
        <v>160</v>
      </c>
      <c r="F155" s="93">
        <v>407</v>
      </c>
      <c r="G155" s="94"/>
      <c r="H155" s="92"/>
      <c r="I155" s="93"/>
      <c r="J155" s="94"/>
      <c r="K155" s="130">
        <v>89</v>
      </c>
      <c r="L155" s="93"/>
      <c r="M155" s="93">
        <v>79</v>
      </c>
    </row>
    <row r="156" spans="1:13" ht="18" customHeight="1" x14ac:dyDescent="0.35">
      <c r="A156" s="124" t="s">
        <v>82</v>
      </c>
      <c r="B156" s="92"/>
      <c r="C156" s="93">
        <v>240</v>
      </c>
      <c r="D156" s="94">
        <v>29</v>
      </c>
      <c r="E156" s="92">
        <v>132</v>
      </c>
      <c r="F156" s="93">
        <v>418</v>
      </c>
      <c r="G156" s="94"/>
      <c r="H156" s="92"/>
      <c r="I156" s="93"/>
      <c r="J156" s="94"/>
      <c r="K156" s="130">
        <v>137</v>
      </c>
      <c r="L156" s="93"/>
      <c r="M156" s="93">
        <v>83</v>
      </c>
    </row>
    <row r="157" spans="1:13" ht="18" customHeight="1" x14ac:dyDescent="0.35">
      <c r="A157" s="124" t="s">
        <v>83</v>
      </c>
      <c r="B157" s="92"/>
      <c r="C157" s="93">
        <v>273</v>
      </c>
      <c r="D157" s="94">
        <v>37</v>
      </c>
      <c r="E157" s="92">
        <v>140</v>
      </c>
      <c r="F157" s="93">
        <v>402</v>
      </c>
      <c r="G157" s="94"/>
      <c r="H157" s="92"/>
      <c r="I157" s="93"/>
      <c r="J157" s="94"/>
      <c r="K157" s="130">
        <v>118</v>
      </c>
      <c r="L157" s="93"/>
      <c r="M157" s="93">
        <v>89</v>
      </c>
    </row>
    <row r="158" spans="1:13" ht="18" customHeight="1" x14ac:dyDescent="0.35">
      <c r="A158" s="124" t="s">
        <v>84</v>
      </c>
      <c r="B158" s="92"/>
      <c r="C158" s="93">
        <v>215</v>
      </c>
      <c r="D158" s="94">
        <v>30</v>
      </c>
      <c r="E158" s="92">
        <v>125</v>
      </c>
      <c r="F158" s="93">
        <v>394</v>
      </c>
      <c r="G158" s="94"/>
      <c r="H158" s="92"/>
      <c r="I158" s="93"/>
      <c r="J158" s="94"/>
      <c r="K158" s="130">
        <v>97</v>
      </c>
      <c r="L158" s="93"/>
      <c r="M158" s="93">
        <v>76</v>
      </c>
    </row>
    <row r="159" spans="1:13" ht="18" customHeight="1" x14ac:dyDescent="0.35">
      <c r="A159" s="124" t="s">
        <v>85</v>
      </c>
      <c r="B159" s="92"/>
      <c r="C159" s="93">
        <v>229</v>
      </c>
      <c r="D159" s="94">
        <v>35</v>
      </c>
      <c r="E159" s="92">
        <v>131</v>
      </c>
      <c r="F159" s="93">
        <v>356</v>
      </c>
      <c r="G159" s="94"/>
      <c r="H159" s="92"/>
      <c r="I159" s="93"/>
      <c r="J159" s="94"/>
      <c r="K159" s="130">
        <v>94</v>
      </c>
      <c r="L159" s="93"/>
      <c r="M159" s="93">
        <v>85</v>
      </c>
    </row>
    <row r="160" spans="1:13" ht="18" customHeight="1" x14ac:dyDescent="0.35">
      <c r="A160" s="124" t="s">
        <v>86</v>
      </c>
      <c r="B160" s="92"/>
      <c r="C160" s="93">
        <v>279</v>
      </c>
      <c r="D160" s="94">
        <v>36</v>
      </c>
      <c r="E160" s="92">
        <v>130</v>
      </c>
      <c r="F160" s="93">
        <v>344</v>
      </c>
      <c r="G160" s="94"/>
      <c r="H160" s="92"/>
      <c r="I160" s="93"/>
      <c r="J160" s="94"/>
      <c r="K160" s="130">
        <v>88</v>
      </c>
      <c r="L160" s="93"/>
      <c r="M160" s="93">
        <v>111</v>
      </c>
    </row>
    <row r="161" spans="1:13" ht="18" customHeight="1" x14ac:dyDescent="0.35">
      <c r="A161" s="124" t="s">
        <v>87</v>
      </c>
      <c r="B161" s="92"/>
      <c r="C161" s="93">
        <v>231</v>
      </c>
      <c r="D161" s="94">
        <v>38</v>
      </c>
      <c r="E161" s="92">
        <v>142</v>
      </c>
      <c r="F161" s="93">
        <v>350</v>
      </c>
      <c r="G161" s="94"/>
      <c r="H161" s="92"/>
      <c r="I161" s="93"/>
      <c r="J161" s="94"/>
      <c r="K161" s="130">
        <v>119</v>
      </c>
      <c r="L161" s="93"/>
      <c r="M161" s="93">
        <v>97</v>
      </c>
    </row>
    <row r="162" spans="1:13" ht="18" customHeight="1" x14ac:dyDescent="0.35">
      <c r="A162" s="124" t="s">
        <v>88</v>
      </c>
      <c r="B162" s="92"/>
      <c r="C162" s="93">
        <v>250</v>
      </c>
      <c r="D162" s="94">
        <v>36</v>
      </c>
      <c r="E162" s="92">
        <v>153</v>
      </c>
      <c r="F162" s="93">
        <v>283</v>
      </c>
      <c r="G162" s="94"/>
      <c r="H162" s="92"/>
      <c r="I162" s="93"/>
      <c r="J162" s="94"/>
      <c r="K162" s="130">
        <v>107</v>
      </c>
      <c r="L162" s="93"/>
      <c r="M162" s="93">
        <v>87</v>
      </c>
    </row>
    <row r="163" spans="1:13" ht="18" customHeight="1" x14ac:dyDescent="0.35">
      <c r="A163" s="124" t="s">
        <v>89</v>
      </c>
      <c r="B163" s="92"/>
      <c r="C163" s="93">
        <v>273</v>
      </c>
      <c r="D163" s="94">
        <v>38</v>
      </c>
      <c r="E163" s="92">
        <v>104</v>
      </c>
      <c r="F163" s="93">
        <v>243</v>
      </c>
      <c r="G163" s="94"/>
      <c r="H163" s="92"/>
      <c r="I163" s="93"/>
      <c r="J163" s="94"/>
      <c r="K163" s="130">
        <v>93</v>
      </c>
      <c r="L163" s="93"/>
      <c r="M163" s="93">
        <v>55</v>
      </c>
    </row>
    <row r="164" spans="1:13" ht="18" customHeight="1" x14ac:dyDescent="0.35">
      <c r="A164" s="125" t="s">
        <v>90</v>
      </c>
      <c r="B164" s="92"/>
      <c r="C164" s="93">
        <v>306</v>
      </c>
      <c r="D164" s="94">
        <v>25</v>
      </c>
      <c r="E164" s="92">
        <v>88</v>
      </c>
      <c r="F164" s="93">
        <v>210</v>
      </c>
      <c r="G164" s="94"/>
      <c r="H164" s="92"/>
      <c r="I164" s="93"/>
      <c r="J164" s="94"/>
      <c r="K164" s="130">
        <v>94</v>
      </c>
      <c r="L164" s="93"/>
      <c r="M164" s="93">
        <v>68</v>
      </c>
    </row>
    <row r="165" spans="1:13" ht="18" customHeight="1" x14ac:dyDescent="0.35">
      <c r="A165" s="125" t="s">
        <v>91</v>
      </c>
      <c r="B165" s="92"/>
      <c r="C165" s="93">
        <v>294</v>
      </c>
      <c r="D165" s="94">
        <v>30</v>
      </c>
      <c r="E165" s="92">
        <v>93</v>
      </c>
      <c r="F165" s="93">
        <v>220</v>
      </c>
      <c r="G165" s="94"/>
      <c r="H165" s="92"/>
      <c r="I165" s="93"/>
      <c r="J165" s="94"/>
      <c r="K165" s="130">
        <v>100</v>
      </c>
      <c r="L165" s="93"/>
      <c r="M165" s="93">
        <v>65</v>
      </c>
    </row>
    <row r="166" spans="1:13" ht="18" customHeight="1" x14ac:dyDescent="0.35">
      <c r="A166" s="124" t="s">
        <v>92</v>
      </c>
      <c r="B166" s="92"/>
      <c r="C166" s="93">
        <v>272</v>
      </c>
      <c r="D166" s="94">
        <v>20</v>
      </c>
      <c r="E166" s="92">
        <v>80</v>
      </c>
      <c r="F166" s="93">
        <v>225</v>
      </c>
      <c r="G166" s="94"/>
      <c r="H166" s="92"/>
      <c r="I166" s="93"/>
      <c r="J166" s="94"/>
      <c r="K166" s="130">
        <v>92</v>
      </c>
      <c r="L166" s="93"/>
      <c r="M166" s="93">
        <v>57</v>
      </c>
    </row>
    <row r="167" spans="1:13" ht="18" customHeight="1" x14ac:dyDescent="0.35">
      <c r="A167" s="124" t="s">
        <v>93</v>
      </c>
      <c r="B167" s="92"/>
      <c r="C167" s="93">
        <v>246</v>
      </c>
      <c r="D167" s="94">
        <v>26</v>
      </c>
      <c r="E167" s="92">
        <v>65</v>
      </c>
      <c r="F167" s="93">
        <v>215</v>
      </c>
      <c r="G167" s="94"/>
      <c r="H167" s="92"/>
      <c r="I167" s="93"/>
      <c r="J167" s="94"/>
      <c r="K167" s="130">
        <v>84</v>
      </c>
      <c r="L167" s="93"/>
      <c r="M167" s="93">
        <v>54</v>
      </c>
    </row>
    <row r="168" spans="1:13" ht="18" customHeight="1" x14ac:dyDescent="0.35">
      <c r="A168" s="124" t="s">
        <v>94</v>
      </c>
      <c r="B168" s="92"/>
      <c r="C168" s="93">
        <v>250</v>
      </c>
      <c r="D168" s="94">
        <v>28</v>
      </c>
      <c r="E168" s="92">
        <v>78</v>
      </c>
      <c r="F168" s="93">
        <v>228</v>
      </c>
      <c r="G168" s="94"/>
      <c r="H168" s="92"/>
      <c r="I168" s="93"/>
      <c r="J168" s="94"/>
      <c r="K168" s="130">
        <v>95</v>
      </c>
      <c r="L168" s="93"/>
      <c r="M168" s="93">
        <v>63</v>
      </c>
    </row>
    <row r="169" spans="1:13" ht="18" customHeight="1" x14ac:dyDescent="0.35">
      <c r="A169" s="124" t="s">
        <v>95</v>
      </c>
      <c r="B169" s="92"/>
      <c r="C169" s="93">
        <v>286</v>
      </c>
      <c r="D169" s="94">
        <v>31</v>
      </c>
      <c r="E169" s="92">
        <v>90</v>
      </c>
      <c r="F169" s="93">
        <v>210</v>
      </c>
      <c r="G169" s="94"/>
      <c r="H169" s="92"/>
      <c r="I169" s="93"/>
      <c r="J169" s="94"/>
      <c r="K169" s="130">
        <v>79</v>
      </c>
      <c r="L169" s="93"/>
      <c r="M169" s="93">
        <v>65</v>
      </c>
    </row>
    <row r="170" spans="1:13" ht="18" customHeight="1" x14ac:dyDescent="0.35">
      <c r="A170" s="124" t="s">
        <v>96</v>
      </c>
      <c r="B170" s="92"/>
      <c r="C170" s="93">
        <v>315</v>
      </c>
      <c r="D170" s="94">
        <v>35</v>
      </c>
      <c r="E170" s="92">
        <v>75</v>
      </c>
      <c r="F170" s="93">
        <v>238</v>
      </c>
      <c r="G170" s="94"/>
      <c r="H170" s="92"/>
      <c r="I170" s="93"/>
      <c r="J170" s="94"/>
      <c r="K170" s="130">
        <v>74</v>
      </c>
      <c r="L170" s="93"/>
      <c r="M170" s="93">
        <v>62</v>
      </c>
    </row>
    <row r="171" spans="1:13" ht="18" customHeight="1" x14ac:dyDescent="0.35">
      <c r="A171" s="124" t="s">
        <v>97</v>
      </c>
      <c r="B171" s="92"/>
      <c r="C171" s="93">
        <v>270</v>
      </c>
      <c r="D171" s="94">
        <v>64</v>
      </c>
      <c r="E171" s="92">
        <v>73</v>
      </c>
      <c r="F171" s="93">
        <v>305</v>
      </c>
      <c r="G171" s="94"/>
      <c r="H171" s="92"/>
      <c r="I171" s="93"/>
      <c r="J171" s="94"/>
      <c r="K171" s="130">
        <v>72</v>
      </c>
      <c r="L171" s="93"/>
      <c r="M171" s="93">
        <v>51</v>
      </c>
    </row>
    <row r="172" spans="1:13" ht="18" customHeight="1" x14ac:dyDescent="0.35">
      <c r="A172" s="124" t="s">
        <v>98</v>
      </c>
      <c r="B172" s="92"/>
      <c r="C172" s="93">
        <v>264</v>
      </c>
      <c r="D172" s="94">
        <v>63</v>
      </c>
      <c r="E172" s="92">
        <v>102</v>
      </c>
      <c r="F172" s="93">
        <v>300</v>
      </c>
      <c r="G172" s="94"/>
      <c r="H172" s="92"/>
      <c r="I172" s="93"/>
      <c r="J172" s="94"/>
      <c r="K172" s="130">
        <v>75</v>
      </c>
      <c r="L172" s="93"/>
      <c r="M172" s="93">
        <v>58</v>
      </c>
    </row>
    <row r="173" spans="1:13" ht="18" customHeight="1" x14ac:dyDescent="0.35">
      <c r="A173" s="124" t="s">
        <v>99</v>
      </c>
      <c r="B173" s="92"/>
      <c r="C173" s="93">
        <v>270</v>
      </c>
      <c r="D173" s="94">
        <v>66</v>
      </c>
      <c r="E173" s="92">
        <v>114</v>
      </c>
      <c r="F173" s="93">
        <v>309</v>
      </c>
      <c r="G173" s="94"/>
      <c r="H173" s="92"/>
      <c r="I173" s="93"/>
      <c r="J173" s="94"/>
      <c r="K173" s="130">
        <v>60</v>
      </c>
      <c r="L173" s="93"/>
      <c r="M173" s="93">
        <v>52</v>
      </c>
    </row>
    <row r="174" spans="1:13" ht="18" customHeight="1" x14ac:dyDescent="0.35">
      <c r="A174" s="124" t="s">
        <v>100</v>
      </c>
      <c r="B174" s="92"/>
      <c r="C174" s="93">
        <v>282</v>
      </c>
      <c r="D174" s="94">
        <v>70</v>
      </c>
      <c r="E174" s="92">
        <v>120</v>
      </c>
      <c r="F174" s="93">
        <v>330</v>
      </c>
      <c r="G174" s="94"/>
      <c r="H174" s="92"/>
      <c r="I174" s="93"/>
      <c r="J174" s="94"/>
      <c r="K174" s="130">
        <v>67</v>
      </c>
      <c r="L174" s="93"/>
      <c r="M174" s="93">
        <v>45</v>
      </c>
    </row>
    <row r="175" spans="1:13" ht="18" customHeight="1" x14ac:dyDescent="0.35">
      <c r="A175" s="124" t="s">
        <v>101</v>
      </c>
      <c r="B175" s="92"/>
      <c r="C175" s="93">
        <v>271</v>
      </c>
      <c r="D175" s="94">
        <v>43</v>
      </c>
      <c r="E175" s="92">
        <v>95</v>
      </c>
      <c r="F175" s="93">
        <v>358</v>
      </c>
      <c r="G175" s="94"/>
      <c r="H175" s="92"/>
      <c r="I175" s="93"/>
      <c r="J175" s="94"/>
      <c r="K175" s="130">
        <v>74</v>
      </c>
      <c r="L175" s="93"/>
      <c r="M175" s="93">
        <v>65</v>
      </c>
    </row>
    <row r="176" spans="1:13" ht="18" customHeight="1" x14ac:dyDescent="0.35">
      <c r="A176" s="124" t="s">
        <v>102</v>
      </c>
      <c r="B176" s="92"/>
      <c r="C176" s="93">
        <v>294</v>
      </c>
      <c r="D176" s="94">
        <v>50</v>
      </c>
      <c r="E176" s="92">
        <v>103</v>
      </c>
      <c r="F176" s="93">
        <v>335</v>
      </c>
      <c r="G176" s="94"/>
      <c r="H176" s="92"/>
      <c r="I176" s="93"/>
      <c r="J176" s="94"/>
      <c r="K176" s="130">
        <v>81</v>
      </c>
      <c r="L176" s="93"/>
      <c r="M176" s="93">
        <v>48</v>
      </c>
    </row>
    <row r="177" spans="1:13" ht="18" customHeight="1" x14ac:dyDescent="0.35">
      <c r="A177" s="124" t="s">
        <v>103</v>
      </c>
      <c r="B177" s="92"/>
      <c r="C177" s="93">
        <v>289</v>
      </c>
      <c r="D177" s="94">
        <v>57</v>
      </c>
      <c r="E177" s="92">
        <v>100</v>
      </c>
      <c r="F177" s="93">
        <v>347</v>
      </c>
      <c r="G177" s="94"/>
      <c r="H177" s="92"/>
      <c r="I177" s="93"/>
      <c r="J177" s="94"/>
      <c r="K177" s="130">
        <v>73</v>
      </c>
      <c r="L177" s="93"/>
      <c r="M177" s="93">
        <v>55</v>
      </c>
    </row>
    <row r="178" spans="1:13" ht="18" customHeight="1" x14ac:dyDescent="0.35">
      <c r="A178" s="124" t="s">
        <v>104</v>
      </c>
      <c r="B178" s="92"/>
      <c r="C178" s="93">
        <v>270</v>
      </c>
      <c r="D178" s="94">
        <v>60</v>
      </c>
      <c r="E178" s="92">
        <v>119</v>
      </c>
      <c r="F178" s="93">
        <v>408</v>
      </c>
      <c r="G178" s="94"/>
      <c r="H178" s="92"/>
      <c r="I178" s="93"/>
      <c r="J178" s="94"/>
      <c r="K178" s="130">
        <v>83</v>
      </c>
      <c r="L178" s="93"/>
      <c r="M178" s="93">
        <v>61</v>
      </c>
    </row>
    <row r="179" spans="1:13" ht="18" customHeight="1" x14ac:dyDescent="0.35">
      <c r="A179" s="124" t="s">
        <v>105</v>
      </c>
      <c r="B179" s="92"/>
      <c r="C179" s="93">
        <v>307</v>
      </c>
      <c r="D179" s="94">
        <v>70</v>
      </c>
      <c r="E179" s="92">
        <v>125</v>
      </c>
      <c r="F179" s="93">
        <v>426</v>
      </c>
      <c r="G179" s="94"/>
      <c r="H179" s="92"/>
      <c r="I179" s="93"/>
      <c r="J179" s="94"/>
      <c r="K179" s="130">
        <v>86</v>
      </c>
      <c r="L179" s="93"/>
      <c r="M179" s="93">
        <v>47</v>
      </c>
    </row>
    <row r="180" spans="1:13" ht="18" customHeight="1" x14ac:dyDescent="0.35">
      <c r="A180" s="124" t="s">
        <v>106</v>
      </c>
      <c r="B180" s="92"/>
      <c r="C180" s="93">
        <v>277</v>
      </c>
      <c r="D180" s="94">
        <v>53</v>
      </c>
      <c r="E180" s="92">
        <v>115</v>
      </c>
      <c r="F180" s="93">
        <v>359</v>
      </c>
      <c r="G180" s="94"/>
      <c r="H180" s="92"/>
      <c r="I180" s="93"/>
      <c r="J180" s="94"/>
      <c r="K180" s="130">
        <v>77</v>
      </c>
      <c r="L180" s="93"/>
      <c r="M180" s="93">
        <v>56</v>
      </c>
    </row>
    <row r="181" spans="1:13" ht="18" customHeight="1" thickBot="1" x14ac:dyDescent="0.4">
      <c r="A181" s="124" t="s">
        <v>107</v>
      </c>
      <c r="B181" s="92"/>
      <c r="C181" s="93">
        <v>318</v>
      </c>
      <c r="D181" s="94">
        <v>40</v>
      </c>
      <c r="E181" s="92">
        <v>108</v>
      </c>
      <c r="F181" s="93">
        <v>350</v>
      </c>
      <c r="G181" s="94"/>
      <c r="H181" s="92"/>
      <c r="I181" s="93"/>
      <c r="J181" s="94"/>
      <c r="K181" s="130">
        <v>65</v>
      </c>
      <c r="L181" s="93"/>
      <c r="M181" s="93">
        <v>72</v>
      </c>
    </row>
    <row r="182" spans="1:13" ht="18" customHeight="1" thickBot="1" x14ac:dyDescent="0.4">
      <c r="A182" s="127" t="s">
        <v>47</v>
      </c>
      <c r="B182" s="102">
        <f t="shared" ref="B182:M182" si="8">SUM(B146:B181)</f>
        <v>0</v>
      </c>
      <c r="C182" s="103">
        <f t="shared" si="8"/>
        <v>9921</v>
      </c>
      <c r="D182" s="104">
        <f t="shared" si="8"/>
        <v>1457</v>
      </c>
      <c r="E182" s="102">
        <f t="shared" si="8"/>
        <v>4087</v>
      </c>
      <c r="F182" s="103">
        <f t="shared" si="8"/>
        <v>12060</v>
      </c>
      <c r="G182" s="104">
        <f t="shared" si="8"/>
        <v>0</v>
      </c>
      <c r="H182" s="102">
        <f t="shared" si="8"/>
        <v>0</v>
      </c>
      <c r="I182" s="103">
        <f t="shared" si="8"/>
        <v>0</v>
      </c>
      <c r="J182" s="104">
        <f t="shared" si="8"/>
        <v>0</v>
      </c>
      <c r="K182" s="128">
        <f t="shared" si="8"/>
        <v>3280</v>
      </c>
      <c r="L182" s="103">
        <f t="shared" si="8"/>
        <v>0</v>
      </c>
      <c r="M182" s="104">
        <f t="shared" si="8"/>
        <v>2563</v>
      </c>
    </row>
    <row r="183" spans="1:13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x14ac:dyDescent="0.35">
      <c r="A188" s="191"/>
      <c r="B188" s="192"/>
      <c r="C188" s="192"/>
      <c r="D188" s="192"/>
      <c r="E188" s="192"/>
      <c r="F188" s="192"/>
      <c r="G188" s="192"/>
      <c r="H188" s="192"/>
      <c r="I188" s="192"/>
      <c r="J188" s="192"/>
      <c r="K188" s="192"/>
      <c r="L188" s="192"/>
      <c r="M188" s="192"/>
    </row>
    <row r="189" spans="1:13" x14ac:dyDescent="0.35">
      <c r="A189" s="599" t="s">
        <v>123</v>
      </c>
      <c r="B189" s="599"/>
      <c r="C189" s="599"/>
      <c r="D189" s="599"/>
      <c r="E189" s="599"/>
      <c r="F189" s="599"/>
      <c r="G189" s="599"/>
      <c r="H189" s="599"/>
      <c r="I189" s="599"/>
      <c r="J189" s="599"/>
      <c r="K189" s="599"/>
      <c r="L189" s="599"/>
      <c r="M189" s="599"/>
    </row>
    <row r="190" spans="1:13" ht="15" thickBot="1" x14ac:dyDescent="0.4">
      <c r="A190" s="576" t="s">
        <v>54</v>
      </c>
      <c r="B190" s="576"/>
      <c r="C190" s="576"/>
      <c r="D190" s="576"/>
      <c r="E190" s="576"/>
      <c r="F190" s="576"/>
      <c r="G190" s="576"/>
      <c r="H190" s="576"/>
      <c r="I190" s="576"/>
      <c r="J190" s="576"/>
      <c r="K190" s="576"/>
      <c r="L190" s="576"/>
      <c r="M190" s="576"/>
    </row>
    <row r="191" spans="1:13" ht="18" customHeight="1" x14ac:dyDescent="0.35">
      <c r="A191" s="577" t="s">
        <v>67</v>
      </c>
      <c r="B191" s="584" t="s">
        <v>68</v>
      </c>
      <c r="C191" s="582"/>
      <c r="D191" s="583"/>
      <c r="E191" s="584" t="s">
        <v>69</v>
      </c>
      <c r="F191" s="582"/>
      <c r="G191" s="583"/>
      <c r="H191" s="584" t="s">
        <v>70</v>
      </c>
      <c r="I191" s="582"/>
      <c r="J191" s="583"/>
      <c r="K191" s="581" t="s">
        <v>71</v>
      </c>
      <c r="L191" s="582"/>
      <c r="M191" s="583"/>
    </row>
    <row r="192" spans="1:13" ht="18" customHeight="1" thickBot="1" x14ac:dyDescent="0.4">
      <c r="A192" s="578"/>
      <c r="B192" s="82" t="s">
        <v>8</v>
      </c>
      <c r="C192" s="83" t="s">
        <v>9</v>
      </c>
      <c r="D192" s="85" t="s">
        <v>10</v>
      </c>
      <c r="E192" s="82" t="s">
        <v>8</v>
      </c>
      <c r="F192" s="83" t="s">
        <v>9</v>
      </c>
      <c r="G192" s="85" t="s">
        <v>10</v>
      </c>
      <c r="H192" s="82" t="s">
        <v>8</v>
      </c>
      <c r="I192" s="83" t="s">
        <v>9</v>
      </c>
      <c r="J192" s="85" t="s">
        <v>10</v>
      </c>
      <c r="K192" s="122" t="s">
        <v>8</v>
      </c>
      <c r="L192" s="83" t="s">
        <v>9</v>
      </c>
      <c r="M192" s="85" t="s">
        <v>10</v>
      </c>
    </row>
    <row r="193" spans="1:13" ht="18" customHeight="1" x14ac:dyDescent="0.35">
      <c r="A193" s="123" t="s">
        <v>72</v>
      </c>
      <c r="B193" s="87"/>
      <c r="C193" s="88">
        <v>192</v>
      </c>
      <c r="D193" s="89">
        <v>30</v>
      </c>
      <c r="E193" s="87">
        <v>45</v>
      </c>
      <c r="F193" s="88">
        <v>280</v>
      </c>
      <c r="G193" s="89"/>
      <c r="H193" s="87"/>
      <c r="I193" s="88"/>
      <c r="J193" s="89"/>
      <c r="K193" s="129">
        <v>47</v>
      </c>
      <c r="L193" s="88"/>
      <c r="M193" s="88">
        <v>31</v>
      </c>
    </row>
    <row r="194" spans="1:13" ht="18" customHeight="1" x14ac:dyDescent="0.35">
      <c r="A194" s="124" t="s">
        <v>73</v>
      </c>
      <c r="B194" s="92"/>
      <c r="C194" s="93">
        <v>210</v>
      </c>
      <c r="D194" s="94">
        <v>25</v>
      </c>
      <c r="E194" s="92">
        <v>40</v>
      </c>
      <c r="F194" s="93">
        <v>277</v>
      </c>
      <c r="G194" s="94"/>
      <c r="H194" s="92"/>
      <c r="I194" s="93"/>
      <c r="J194" s="94"/>
      <c r="K194" s="130">
        <v>55</v>
      </c>
      <c r="L194" s="93"/>
      <c r="M194" s="93">
        <v>42</v>
      </c>
    </row>
    <row r="195" spans="1:13" ht="18" customHeight="1" x14ac:dyDescent="0.35">
      <c r="A195" s="124" t="s">
        <v>74</v>
      </c>
      <c r="B195" s="92"/>
      <c r="C195" s="93">
        <v>179</v>
      </c>
      <c r="D195" s="94">
        <v>45</v>
      </c>
      <c r="E195" s="92">
        <v>43</v>
      </c>
      <c r="F195" s="93">
        <v>310</v>
      </c>
      <c r="G195" s="94"/>
      <c r="H195" s="92"/>
      <c r="I195" s="93"/>
      <c r="J195" s="94"/>
      <c r="K195" s="130">
        <v>56</v>
      </c>
      <c r="L195" s="93"/>
      <c r="M195" s="93">
        <v>33</v>
      </c>
    </row>
    <row r="196" spans="1:13" ht="18" customHeight="1" x14ac:dyDescent="0.35">
      <c r="A196" s="124" t="s">
        <v>75</v>
      </c>
      <c r="B196" s="92"/>
      <c r="C196" s="93">
        <v>193</v>
      </c>
      <c r="D196" s="94">
        <v>48</v>
      </c>
      <c r="E196" s="92">
        <v>35</v>
      </c>
      <c r="F196" s="93">
        <v>280</v>
      </c>
      <c r="G196" s="94"/>
      <c r="H196" s="92"/>
      <c r="I196" s="93"/>
      <c r="J196" s="94"/>
      <c r="K196" s="130">
        <v>49</v>
      </c>
      <c r="L196" s="93"/>
      <c r="M196" s="93">
        <v>44</v>
      </c>
    </row>
    <row r="197" spans="1:13" ht="18" customHeight="1" x14ac:dyDescent="0.35">
      <c r="A197" s="124" t="s">
        <v>76</v>
      </c>
      <c r="B197" s="92"/>
      <c r="C197" s="93">
        <v>174</v>
      </c>
      <c r="D197" s="94">
        <v>45</v>
      </c>
      <c r="E197" s="92">
        <v>30</v>
      </c>
      <c r="F197" s="93">
        <v>245</v>
      </c>
      <c r="G197" s="94"/>
      <c r="H197" s="92"/>
      <c r="I197" s="93"/>
      <c r="J197" s="94"/>
      <c r="K197" s="130">
        <v>64</v>
      </c>
      <c r="L197" s="93"/>
      <c r="M197" s="93">
        <v>36</v>
      </c>
    </row>
    <row r="198" spans="1:13" ht="18" customHeight="1" x14ac:dyDescent="0.35">
      <c r="A198" s="124" t="s">
        <v>77</v>
      </c>
      <c r="B198" s="92"/>
      <c r="C198" s="93">
        <v>215</v>
      </c>
      <c r="D198" s="94">
        <v>50</v>
      </c>
      <c r="E198" s="92">
        <v>43</v>
      </c>
      <c r="F198" s="93">
        <v>300</v>
      </c>
      <c r="G198" s="94"/>
      <c r="H198" s="92"/>
      <c r="I198" s="93"/>
      <c r="J198" s="94"/>
      <c r="K198" s="130">
        <v>72</v>
      </c>
      <c r="L198" s="93"/>
      <c r="M198" s="93">
        <v>25</v>
      </c>
    </row>
    <row r="199" spans="1:13" ht="18" customHeight="1" x14ac:dyDescent="0.35">
      <c r="A199" s="124" t="s">
        <v>78</v>
      </c>
      <c r="B199" s="92"/>
      <c r="C199" s="93">
        <v>189</v>
      </c>
      <c r="D199" s="94">
        <v>60</v>
      </c>
      <c r="E199" s="92">
        <v>50</v>
      </c>
      <c r="F199" s="93">
        <v>310</v>
      </c>
      <c r="G199" s="94"/>
      <c r="H199" s="92"/>
      <c r="I199" s="93"/>
      <c r="J199" s="94"/>
      <c r="K199" s="130">
        <v>69</v>
      </c>
      <c r="L199" s="93"/>
      <c r="M199" s="93">
        <v>33</v>
      </c>
    </row>
    <row r="200" spans="1:13" ht="18" customHeight="1" x14ac:dyDescent="0.35">
      <c r="A200" s="124" t="s">
        <v>79</v>
      </c>
      <c r="B200" s="92"/>
      <c r="C200" s="93">
        <v>205</v>
      </c>
      <c r="D200" s="94">
        <v>35</v>
      </c>
      <c r="E200" s="92">
        <v>54</v>
      </c>
      <c r="F200" s="93">
        <v>297</v>
      </c>
      <c r="G200" s="94"/>
      <c r="H200" s="92"/>
      <c r="I200" s="93"/>
      <c r="J200" s="94"/>
      <c r="K200" s="130">
        <v>55</v>
      </c>
      <c r="L200" s="93"/>
      <c r="M200" s="93">
        <v>27</v>
      </c>
    </row>
    <row r="201" spans="1:13" ht="18" customHeight="1" x14ac:dyDescent="0.35">
      <c r="A201" s="124" t="s">
        <v>80</v>
      </c>
      <c r="B201" s="92"/>
      <c r="C201" s="93">
        <v>226</v>
      </c>
      <c r="D201" s="94">
        <v>30</v>
      </c>
      <c r="E201" s="92">
        <v>75</v>
      </c>
      <c r="F201" s="93">
        <v>278</v>
      </c>
      <c r="G201" s="94"/>
      <c r="H201" s="92"/>
      <c r="I201" s="93"/>
      <c r="J201" s="94"/>
      <c r="K201" s="130">
        <v>50</v>
      </c>
      <c r="L201" s="93"/>
      <c r="M201" s="93">
        <v>39</v>
      </c>
    </row>
    <row r="202" spans="1:13" ht="18" customHeight="1" x14ac:dyDescent="0.35">
      <c r="A202" s="124" t="s">
        <v>81</v>
      </c>
      <c r="B202" s="92"/>
      <c r="C202" s="93">
        <v>209</v>
      </c>
      <c r="D202" s="94">
        <v>28</v>
      </c>
      <c r="E202" s="92">
        <v>50</v>
      </c>
      <c r="F202" s="93">
        <v>270</v>
      </c>
      <c r="G202" s="94"/>
      <c r="H202" s="92"/>
      <c r="I202" s="93"/>
      <c r="J202" s="94"/>
      <c r="K202" s="130">
        <v>59</v>
      </c>
      <c r="L202" s="93"/>
      <c r="M202" s="93">
        <v>25</v>
      </c>
    </row>
    <row r="203" spans="1:13" ht="18" customHeight="1" x14ac:dyDescent="0.35">
      <c r="A203" s="124" t="s">
        <v>82</v>
      </c>
      <c r="B203" s="92"/>
      <c r="C203" s="93">
        <v>217</v>
      </c>
      <c r="D203" s="94">
        <v>31</v>
      </c>
      <c r="E203" s="92">
        <v>55</v>
      </c>
      <c r="F203" s="93">
        <v>250</v>
      </c>
      <c r="G203" s="94"/>
      <c r="H203" s="92"/>
      <c r="I203" s="93"/>
      <c r="J203" s="94"/>
      <c r="K203" s="130">
        <v>65</v>
      </c>
      <c r="L203" s="93"/>
      <c r="M203" s="93">
        <v>35</v>
      </c>
    </row>
    <row r="204" spans="1:13" ht="18" customHeight="1" x14ac:dyDescent="0.35">
      <c r="A204" s="124" t="s">
        <v>83</v>
      </c>
      <c r="B204" s="92"/>
      <c r="C204" s="93">
        <v>200</v>
      </c>
      <c r="D204" s="94">
        <v>33</v>
      </c>
      <c r="E204" s="92">
        <v>57</v>
      </c>
      <c r="F204" s="93">
        <v>200</v>
      </c>
      <c r="G204" s="94"/>
      <c r="H204" s="92"/>
      <c r="I204" s="93"/>
      <c r="J204" s="94"/>
      <c r="K204" s="130">
        <v>52</v>
      </c>
      <c r="L204" s="93"/>
      <c r="M204" s="93">
        <v>20</v>
      </c>
    </row>
    <row r="205" spans="1:13" ht="18" customHeight="1" x14ac:dyDescent="0.35">
      <c r="A205" s="124" t="s">
        <v>84</v>
      </c>
      <c r="B205" s="92"/>
      <c r="C205" s="93">
        <v>226</v>
      </c>
      <c r="D205" s="94">
        <v>39</v>
      </c>
      <c r="E205" s="92">
        <v>60</v>
      </c>
      <c r="F205" s="93">
        <v>230</v>
      </c>
      <c r="G205" s="94"/>
      <c r="H205" s="92"/>
      <c r="I205" s="93"/>
      <c r="J205" s="94"/>
      <c r="K205" s="130">
        <v>69</v>
      </c>
      <c r="L205" s="93"/>
      <c r="M205" s="93">
        <v>39</v>
      </c>
    </row>
    <row r="206" spans="1:13" ht="18" customHeight="1" x14ac:dyDescent="0.35">
      <c r="A206" s="124" t="s">
        <v>85</v>
      </c>
      <c r="B206" s="92"/>
      <c r="C206" s="93">
        <v>230</v>
      </c>
      <c r="D206" s="94">
        <v>32</v>
      </c>
      <c r="E206" s="92">
        <v>55</v>
      </c>
      <c r="F206" s="93">
        <v>250</v>
      </c>
      <c r="G206" s="94"/>
      <c r="H206" s="92"/>
      <c r="I206" s="93"/>
      <c r="J206" s="94"/>
      <c r="K206" s="130">
        <v>61</v>
      </c>
      <c r="L206" s="93"/>
      <c r="M206" s="93">
        <v>32</v>
      </c>
    </row>
    <row r="207" spans="1:13" ht="18" customHeight="1" x14ac:dyDescent="0.35">
      <c r="A207" s="124" t="s">
        <v>86</v>
      </c>
      <c r="B207" s="92"/>
      <c r="C207" s="93">
        <v>215</v>
      </c>
      <c r="D207" s="94">
        <v>29</v>
      </c>
      <c r="E207" s="92">
        <v>50</v>
      </c>
      <c r="F207" s="93">
        <v>250</v>
      </c>
      <c r="G207" s="94"/>
      <c r="H207" s="92"/>
      <c r="I207" s="93"/>
      <c r="J207" s="94"/>
      <c r="K207" s="130">
        <v>67</v>
      </c>
      <c r="L207" s="93"/>
      <c r="M207" s="93">
        <v>41</v>
      </c>
    </row>
    <row r="208" spans="1:13" ht="18" customHeight="1" x14ac:dyDescent="0.35">
      <c r="A208" s="124" t="s">
        <v>87</v>
      </c>
      <c r="B208" s="92"/>
      <c r="C208" s="93">
        <v>189</v>
      </c>
      <c r="D208" s="94">
        <v>25</v>
      </c>
      <c r="E208" s="92">
        <v>63</v>
      </c>
      <c r="F208" s="93">
        <v>290</v>
      </c>
      <c r="G208" s="94"/>
      <c r="H208" s="92"/>
      <c r="I208" s="93"/>
      <c r="J208" s="94"/>
      <c r="K208" s="130">
        <v>71</v>
      </c>
      <c r="L208" s="93"/>
      <c r="M208" s="93">
        <v>32</v>
      </c>
    </row>
    <row r="209" spans="1:13" ht="18" customHeight="1" x14ac:dyDescent="0.35">
      <c r="A209" s="124" t="s">
        <v>88</v>
      </c>
      <c r="B209" s="92"/>
      <c r="C209" s="93">
        <v>204</v>
      </c>
      <c r="D209" s="94">
        <v>21</v>
      </c>
      <c r="E209" s="92">
        <v>50</v>
      </c>
      <c r="F209" s="93">
        <v>283</v>
      </c>
      <c r="G209" s="94"/>
      <c r="H209" s="92"/>
      <c r="I209" s="93"/>
      <c r="J209" s="94"/>
      <c r="K209" s="130">
        <v>69</v>
      </c>
      <c r="L209" s="93"/>
      <c r="M209" s="93">
        <v>38</v>
      </c>
    </row>
    <row r="210" spans="1:13" ht="18" customHeight="1" x14ac:dyDescent="0.35">
      <c r="A210" s="124" t="s">
        <v>89</v>
      </c>
      <c r="B210" s="92"/>
      <c r="C210" s="93">
        <v>196</v>
      </c>
      <c r="D210" s="94">
        <v>15</v>
      </c>
      <c r="E210" s="92">
        <v>40</v>
      </c>
      <c r="F210" s="93">
        <v>270</v>
      </c>
      <c r="G210" s="94"/>
      <c r="H210" s="92"/>
      <c r="I210" s="93"/>
      <c r="J210" s="94"/>
      <c r="K210" s="130">
        <v>70</v>
      </c>
      <c r="L210" s="93"/>
      <c r="M210" s="93">
        <v>29</v>
      </c>
    </row>
    <row r="211" spans="1:13" ht="18" customHeight="1" x14ac:dyDescent="0.35">
      <c r="A211" s="125" t="s">
        <v>90</v>
      </c>
      <c r="B211" s="92"/>
      <c r="C211" s="93">
        <v>220</v>
      </c>
      <c r="D211" s="94">
        <v>18</v>
      </c>
      <c r="E211" s="92">
        <v>30</v>
      </c>
      <c r="F211" s="93">
        <v>234</v>
      </c>
      <c r="G211" s="94"/>
      <c r="H211" s="92"/>
      <c r="I211" s="93"/>
      <c r="J211" s="94"/>
      <c r="K211" s="130">
        <v>58</v>
      </c>
      <c r="L211" s="93"/>
      <c r="M211" s="93">
        <v>30</v>
      </c>
    </row>
    <row r="212" spans="1:13" ht="18" customHeight="1" x14ac:dyDescent="0.35">
      <c r="A212" s="125" t="s">
        <v>91</v>
      </c>
      <c r="B212" s="92"/>
      <c r="C212" s="93">
        <v>214</v>
      </c>
      <c r="D212" s="94">
        <v>20</v>
      </c>
      <c r="E212" s="92">
        <v>40</v>
      </c>
      <c r="F212" s="93">
        <v>215</v>
      </c>
      <c r="G212" s="94"/>
      <c r="H212" s="92"/>
      <c r="I212" s="93"/>
      <c r="J212" s="94"/>
      <c r="K212" s="130">
        <v>67</v>
      </c>
      <c r="L212" s="93"/>
      <c r="M212" s="93">
        <v>34</v>
      </c>
    </row>
    <row r="213" spans="1:13" ht="18" customHeight="1" x14ac:dyDescent="0.35">
      <c r="A213" s="124" t="s">
        <v>92</v>
      </c>
      <c r="B213" s="92"/>
      <c r="C213" s="93">
        <v>185</v>
      </c>
      <c r="D213" s="94">
        <v>15</v>
      </c>
      <c r="E213" s="92">
        <v>35</v>
      </c>
      <c r="F213" s="93">
        <v>200</v>
      </c>
      <c r="G213" s="94"/>
      <c r="H213" s="92"/>
      <c r="I213" s="93"/>
      <c r="J213" s="94"/>
      <c r="K213" s="130">
        <v>74</v>
      </c>
      <c r="L213" s="93"/>
      <c r="M213" s="93">
        <v>40</v>
      </c>
    </row>
    <row r="214" spans="1:13" ht="18" customHeight="1" x14ac:dyDescent="0.35">
      <c r="A214" s="124" t="s">
        <v>93</v>
      </c>
      <c r="B214" s="92"/>
      <c r="C214" s="93">
        <v>173</v>
      </c>
      <c r="D214" s="94">
        <v>18</v>
      </c>
      <c r="E214" s="92">
        <v>37</v>
      </c>
      <c r="F214" s="93">
        <v>210</v>
      </c>
      <c r="G214" s="94"/>
      <c r="H214" s="92"/>
      <c r="I214" s="93"/>
      <c r="J214" s="94"/>
      <c r="K214" s="130">
        <v>65</v>
      </c>
      <c r="L214" s="93"/>
      <c r="M214" s="93">
        <v>25</v>
      </c>
    </row>
    <row r="215" spans="1:13" ht="18" customHeight="1" x14ac:dyDescent="0.35">
      <c r="A215" s="124" t="s">
        <v>94</v>
      </c>
      <c r="B215" s="92"/>
      <c r="C215" s="93">
        <v>180</v>
      </c>
      <c r="D215" s="94">
        <v>17</v>
      </c>
      <c r="E215" s="92">
        <v>34</v>
      </c>
      <c r="F215" s="93">
        <v>190</v>
      </c>
      <c r="G215" s="94"/>
      <c r="H215" s="92"/>
      <c r="I215" s="93"/>
      <c r="J215" s="94"/>
      <c r="K215" s="130">
        <v>58</v>
      </c>
      <c r="L215" s="93"/>
      <c r="M215" s="93">
        <v>30</v>
      </c>
    </row>
    <row r="216" spans="1:13" ht="18" customHeight="1" x14ac:dyDescent="0.35">
      <c r="A216" s="124" t="s">
        <v>95</v>
      </c>
      <c r="B216" s="92"/>
      <c r="C216" s="93">
        <v>216</v>
      </c>
      <c r="D216" s="94">
        <v>20</v>
      </c>
      <c r="E216" s="92">
        <v>23</v>
      </c>
      <c r="F216" s="93">
        <v>193</v>
      </c>
      <c r="G216" s="94"/>
      <c r="H216" s="92"/>
      <c r="I216" s="93"/>
      <c r="J216" s="94"/>
      <c r="K216" s="130">
        <v>70</v>
      </c>
      <c r="L216" s="93"/>
      <c r="M216" s="93">
        <v>40</v>
      </c>
    </row>
    <row r="217" spans="1:13" ht="18" customHeight="1" x14ac:dyDescent="0.35">
      <c r="A217" s="124" t="s">
        <v>96</v>
      </c>
      <c r="B217" s="92"/>
      <c r="C217" s="93">
        <v>201</v>
      </c>
      <c r="D217" s="94">
        <v>23</v>
      </c>
      <c r="E217" s="92">
        <v>25</v>
      </c>
      <c r="F217" s="93">
        <v>180</v>
      </c>
      <c r="G217" s="94"/>
      <c r="H217" s="92"/>
      <c r="I217" s="93"/>
      <c r="J217" s="94"/>
      <c r="K217" s="130">
        <v>68</v>
      </c>
      <c r="L217" s="93"/>
      <c r="M217" s="93">
        <v>38</v>
      </c>
    </row>
    <row r="218" spans="1:13" ht="18" customHeight="1" x14ac:dyDescent="0.35">
      <c r="A218" s="124" t="s">
        <v>97</v>
      </c>
      <c r="B218" s="92"/>
      <c r="C218" s="93">
        <v>189</v>
      </c>
      <c r="D218" s="94">
        <v>18</v>
      </c>
      <c r="E218" s="92">
        <v>35</v>
      </c>
      <c r="F218" s="93">
        <v>140</v>
      </c>
      <c r="G218" s="94"/>
      <c r="H218" s="92"/>
      <c r="I218" s="93"/>
      <c r="J218" s="94"/>
      <c r="K218" s="130">
        <v>75</v>
      </c>
      <c r="L218" s="93"/>
      <c r="M218" s="93">
        <v>30</v>
      </c>
    </row>
    <row r="219" spans="1:13" ht="18" customHeight="1" x14ac:dyDescent="0.35">
      <c r="A219" s="124" t="s">
        <v>98</v>
      </c>
      <c r="B219" s="92"/>
      <c r="C219" s="93">
        <v>210</v>
      </c>
      <c r="D219" s="94">
        <v>21</v>
      </c>
      <c r="E219" s="92">
        <v>30</v>
      </c>
      <c r="F219" s="93">
        <v>170</v>
      </c>
      <c r="G219" s="94"/>
      <c r="H219" s="92"/>
      <c r="I219" s="93"/>
      <c r="J219" s="94"/>
      <c r="K219" s="130">
        <v>71</v>
      </c>
      <c r="L219" s="93"/>
      <c r="M219" s="93">
        <v>26</v>
      </c>
    </row>
    <row r="220" spans="1:13" ht="18" customHeight="1" x14ac:dyDescent="0.35">
      <c r="A220" s="124" t="s">
        <v>99</v>
      </c>
      <c r="B220" s="92"/>
      <c r="C220" s="93">
        <v>172</v>
      </c>
      <c r="D220" s="94">
        <v>25</v>
      </c>
      <c r="E220" s="92">
        <v>25</v>
      </c>
      <c r="F220" s="93">
        <v>180</v>
      </c>
      <c r="G220" s="94"/>
      <c r="H220" s="92"/>
      <c r="I220" s="93"/>
      <c r="J220" s="94"/>
      <c r="K220" s="130">
        <v>68</v>
      </c>
      <c r="L220" s="93"/>
      <c r="M220" s="93">
        <v>29</v>
      </c>
    </row>
    <row r="221" spans="1:13" ht="18" customHeight="1" x14ac:dyDescent="0.35">
      <c r="A221" s="124" t="s">
        <v>100</v>
      </c>
      <c r="B221" s="92"/>
      <c r="C221" s="93">
        <v>169</v>
      </c>
      <c r="D221" s="94">
        <v>27</v>
      </c>
      <c r="E221" s="92">
        <v>28</v>
      </c>
      <c r="F221" s="93">
        <v>160</v>
      </c>
      <c r="G221" s="94"/>
      <c r="H221" s="92"/>
      <c r="I221" s="93"/>
      <c r="J221" s="94"/>
      <c r="K221" s="130">
        <v>72</v>
      </c>
      <c r="L221" s="93"/>
      <c r="M221" s="93">
        <v>38</v>
      </c>
    </row>
    <row r="222" spans="1:13" ht="18" customHeight="1" x14ac:dyDescent="0.35">
      <c r="A222" s="124" t="s">
        <v>101</v>
      </c>
      <c r="B222" s="92"/>
      <c r="C222" s="93">
        <v>230</v>
      </c>
      <c r="D222" s="94">
        <v>25</v>
      </c>
      <c r="E222" s="92">
        <v>30</v>
      </c>
      <c r="F222" s="93">
        <v>178</v>
      </c>
      <c r="G222" s="94"/>
      <c r="H222" s="92"/>
      <c r="I222" s="93"/>
      <c r="J222" s="94"/>
      <c r="K222" s="130">
        <v>59</v>
      </c>
      <c r="L222" s="93"/>
      <c r="M222" s="93">
        <v>35</v>
      </c>
    </row>
    <row r="223" spans="1:13" ht="18" customHeight="1" x14ac:dyDescent="0.35">
      <c r="A223" s="124" t="s">
        <v>102</v>
      </c>
      <c r="B223" s="92"/>
      <c r="C223" s="93">
        <v>210</v>
      </c>
      <c r="D223" s="94">
        <v>24</v>
      </c>
      <c r="E223" s="92">
        <v>25</v>
      </c>
      <c r="F223" s="93">
        <v>180</v>
      </c>
      <c r="G223" s="94"/>
      <c r="H223" s="92"/>
      <c r="I223" s="93"/>
      <c r="J223" s="94"/>
      <c r="K223" s="130">
        <v>57</v>
      </c>
      <c r="L223" s="93"/>
      <c r="M223" s="93">
        <v>29</v>
      </c>
    </row>
    <row r="224" spans="1:13" ht="18" customHeight="1" x14ac:dyDescent="0.35">
      <c r="A224" s="124" t="s">
        <v>103</v>
      </c>
      <c r="B224" s="92"/>
      <c r="C224" s="93">
        <v>182</v>
      </c>
      <c r="D224" s="94">
        <v>25</v>
      </c>
      <c r="E224" s="92">
        <v>30</v>
      </c>
      <c r="F224" s="93">
        <v>160</v>
      </c>
      <c r="G224" s="94"/>
      <c r="H224" s="92"/>
      <c r="I224" s="93"/>
      <c r="J224" s="94"/>
      <c r="K224" s="130">
        <v>60</v>
      </c>
      <c r="L224" s="93"/>
      <c r="M224" s="93">
        <v>39</v>
      </c>
    </row>
    <row r="225" spans="1:13" ht="18" customHeight="1" x14ac:dyDescent="0.35">
      <c r="A225" s="124" t="s">
        <v>104</v>
      </c>
      <c r="B225" s="92"/>
      <c r="C225" s="93">
        <v>173</v>
      </c>
      <c r="D225" s="94">
        <v>28</v>
      </c>
      <c r="E225" s="92">
        <v>29</v>
      </c>
      <c r="F225" s="93">
        <v>181</v>
      </c>
      <c r="G225" s="94"/>
      <c r="H225" s="92"/>
      <c r="I225" s="93"/>
      <c r="J225" s="94"/>
      <c r="K225" s="130">
        <v>45</v>
      </c>
      <c r="L225" s="93"/>
      <c r="M225" s="93">
        <v>25</v>
      </c>
    </row>
    <row r="226" spans="1:13" ht="18" customHeight="1" x14ac:dyDescent="0.35">
      <c r="A226" s="124" t="s">
        <v>105</v>
      </c>
      <c r="B226" s="92"/>
      <c r="C226" s="93">
        <v>207</v>
      </c>
      <c r="D226" s="94">
        <v>30</v>
      </c>
      <c r="E226" s="92">
        <v>30</v>
      </c>
      <c r="F226" s="93">
        <v>178</v>
      </c>
      <c r="G226" s="94"/>
      <c r="H226" s="92"/>
      <c r="I226" s="93"/>
      <c r="J226" s="94"/>
      <c r="K226" s="130">
        <v>59</v>
      </c>
      <c r="L226" s="93"/>
      <c r="M226" s="93">
        <v>21</v>
      </c>
    </row>
    <row r="227" spans="1:13" ht="18" customHeight="1" x14ac:dyDescent="0.35">
      <c r="A227" s="124" t="s">
        <v>106</v>
      </c>
      <c r="B227" s="92"/>
      <c r="C227" s="93">
        <v>230</v>
      </c>
      <c r="D227" s="94">
        <v>25</v>
      </c>
      <c r="E227" s="92">
        <v>28</v>
      </c>
      <c r="F227" s="93">
        <v>167</v>
      </c>
      <c r="G227" s="94"/>
      <c r="H227" s="92"/>
      <c r="I227" s="93"/>
      <c r="J227" s="94"/>
      <c r="K227" s="130">
        <v>65</v>
      </c>
      <c r="L227" s="93"/>
      <c r="M227" s="93">
        <v>30</v>
      </c>
    </row>
    <row r="228" spans="1:13" ht="18" customHeight="1" thickBot="1" x14ac:dyDescent="0.4">
      <c r="A228" s="124" t="s">
        <v>107</v>
      </c>
      <c r="B228" s="92"/>
      <c r="C228" s="93">
        <v>175</v>
      </c>
      <c r="D228" s="94">
        <v>20</v>
      </c>
      <c r="E228" s="92">
        <v>30</v>
      </c>
      <c r="F228" s="93">
        <v>150</v>
      </c>
      <c r="G228" s="94"/>
      <c r="H228" s="92"/>
      <c r="I228" s="93"/>
      <c r="J228" s="94"/>
      <c r="K228" s="130">
        <v>68</v>
      </c>
      <c r="L228" s="93"/>
      <c r="M228" s="93">
        <v>41</v>
      </c>
    </row>
    <row r="229" spans="1:13" ht="18" customHeight="1" thickBot="1" x14ac:dyDescent="0.4">
      <c r="A229" s="127" t="s">
        <v>47</v>
      </c>
      <c r="B229" s="102">
        <f t="shared" ref="B229:M229" si="9">SUM(B193:B228)</f>
        <v>0</v>
      </c>
      <c r="C229" s="103">
        <f t="shared" si="9"/>
        <v>7205</v>
      </c>
      <c r="D229" s="104">
        <f t="shared" si="9"/>
        <v>1020</v>
      </c>
      <c r="E229" s="102">
        <f t="shared" si="9"/>
        <v>1439</v>
      </c>
      <c r="F229" s="103">
        <f t="shared" si="9"/>
        <v>8136</v>
      </c>
      <c r="G229" s="104">
        <f t="shared" si="9"/>
        <v>0</v>
      </c>
      <c r="H229" s="102">
        <f t="shared" si="9"/>
        <v>0</v>
      </c>
      <c r="I229" s="103">
        <f t="shared" si="9"/>
        <v>0</v>
      </c>
      <c r="J229" s="104">
        <f t="shared" si="9"/>
        <v>0</v>
      </c>
      <c r="K229" s="128">
        <f t="shared" si="9"/>
        <v>2259</v>
      </c>
      <c r="L229" s="103">
        <f t="shared" si="9"/>
        <v>0</v>
      </c>
      <c r="M229" s="104">
        <f t="shared" si="9"/>
        <v>1181</v>
      </c>
    </row>
    <row r="230" spans="1:13" x14ac:dyDescent="0.3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</row>
    <row r="231" spans="1:13" x14ac:dyDescent="0.35">
      <c r="A231" s="191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</row>
    <row r="232" spans="1:13" x14ac:dyDescent="0.35">
      <c r="A232" s="191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</row>
    <row r="233" spans="1:13" x14ac:dyDescent="0.35">
      <c r="A233" s="191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</row>
    <row r="234" spans="1:13" x14ac:dyDescent="0.35">
      <c r="A234" s="191"/>
      <c r="B234" s="192"/>
      <c r="C234" s="192"/>
      <c r="D234" s="192"/>
      <c r="E234" s="192"/>
      <c r="F234" s="192"/>
      <c r="G234" s="192"/>
      <c r="H234" s="192"/>
      <c r="I234" s="192"/>
      <c r="J234" s="192"/>
      <c r="K234" s="192"/>
      <c r="L234" s="192"/>
      <c r="M234" s="192"/>
    </row>
    <row r="235" spans="1:13" ht="18.75" customHeight="1" x14ac:dyDescent="0.35">
      <c r="A235" s="234"/>
      <c r="B235" s="234"/>
      <c r="C235" s="234"/>
      <c r="D235" s="234"/>
      <c r="E235" s="234"/>
      <c r="F235" s="234"/>
      <c r="G235" s="234"/>
      <c r="H235" s="234"/>
      <c r="I235" s="234"/>
      <c r="J235" s="234"/>
      <c r="K235" s="234"/>
      <c r="L235" s="234"/>
      <c r="M235" s="234"/>
    </row>
    <row r="236" spans="1:13" ht="18.75" customHeight="1" x14ac:dyDescent="0.35">
      <c r="A236" s="599" t="s">
        <v>123</v>
      </c>
      <c r="B236" s="599"/>
      <c r="C236" s="599"/>
      <c r="D236" s="599"/>
      <c r="E236" s="599"/>
      <c r="F236" s="599"/>
      <c r="G236" s="599"/>
      <c r="H236" s="599"/>
      <c r="I236" s="599"/>
      <c r="J236" s="599"/>
      <c r="K236" s="599"/>
      <c r="L236" s="599"/>
      <c r="M236" s="599"/>
    </row>
    <row r="237" spans="1:13" ht="12.75" customHeight="1" thickBot="1" x14ac:dyDescent="0.4">
      <c r="A237" s="576" t="s">
        <v>56</v>
      </c>
      <c r="B237" s="576"/>
      <c r="C237" s="576"/>
      <c r="D237" s="576"/>
      <c r="E237" s="576"/>
      <c r="F237" s="576"/>
      <c r="G237" s="576"/>
      <c r="H237" s="576"/>
      <c r="I237" s="576"/>
      <c r="J237" s="576"/>
      <c r="K237" s="576"/>
      <c r="L237" s="576"/>
      <c r="M237" s="576"/>
    </row>
    <row r="238" spans="1:13" ht="18" customHeight="1" x14ac:dyDescent="0.35">
      <c r="A238" s="586" t="s">
        <v>67</v>
      </c>
      <c r="B238" s="577" t="s">
        <v>68</v>
      </c>
      <c r="C238" s="579"/>
      <c r="D238" s="580"/>
      <c r="E238" s="579" t="s">
        <v>69</v>
      </c>
      <c r="F238" s="579"/>
      <c r="G238" s="580"/>
      <c r="H238" s="577" t="s">
        <v>70</v>
      </c>
      <c r="I238" s="579"/>
      <c r="J238" s="580"/>
      <c r="K238" s="577" t="s">
        <v>71</v>
      </c>
      <c r="L238" s="579"/>
      <c r="M238" s="580"/>
    </row>
    <row r="239" spans="1:13" ht="18" customHeight="1" thickBot="1" x14ac:dyDescent="0.4">
      <c r="A239" s="587"/>
      <c r="B239" s="82" t="s">
        <v>8</v>
      </c>
      <c r="C239" s="83" t="s">
        <v>9</v>
      </c>
      <c r="D239" s="85" t="s">
        <v>10</v>
      </c>
      <c r="E239" s="122" t="s">
        <v>8</v>
      </c>
      <c r="F239" s="83" t="s">
        <v>9</v>
      </c>
      <c r="G239" s="85" t="s">
        <v>10</v>
      </c>
      <c r="H239" s="82" t="s">
        <v>8</v>
      </c>
      <c r="I239" s="83" t="s">
        <v>9</v>
      </c>
      <c r="J239" s="85" t="s">
        <v>10</v>
      </c>
      <c r="K239" s="82" t="s">
        <v>8</v>
      </c>
      <c r="L239" s="83" t="s">
        <v>9</v>
      </c>
      <c r="M239" s="85" t="s">
        <v>10</v>
      </c>
    </row>
    <row r="240" spans="1:13" ht="18" customHeight="1" x14ac:dyDescent="0.35">
      <c r="A240" s="86" t="s">
        <v>72</v>
      </c>
      <c r="B240" s="109"/>
      <c r="C240" s="110">
        <f t="shared" ref="C240:F255" si="10">C5+C52+C99+C146+C193</f>
        <v>1115.5</v>
      </c>
      <c r="D240" s="111">
        <f t="shared" si="10"/>
        <v>160.5</v>
      </c>
      <c r="E240" s="144">
        <f t="shared" si="10"/>
        <v>218.5</v>
      </c>
      <c r="F240" s="110">
        <f t="shared" si="10"/>
        <v>1710</v>
      </c>
      <c r="G240" s="111"/>
      <c r="H240" s="109"/>
      <c r="I240" s="110"/>
      <c r="J240" s="111"/>
      <c r="K240" s="110">
        <f>K5+K52+K99+K146+K193</f>
        <v>350</v>
      </c>
      <c r="L240" s="110"/>
      <c r="M240" s="110">
        <f>M5+M52+M99+M146+M193</f>
        <v>304</v>
      </c>
    </row>
    <row r="241" spans="1:13" ht="18" customHeight="1" x14ac:dyDescent="0.35">
      <c r="A241" s="91" t="s">
        <v>73</v>
      </c>
      <c r="B241" s="112"/>
      <c r="C241" s="114">
        <f t="shared" si="10"/>
        <v>1064</v>
      </c>
      <c r="D241" s="113">
        <f t="shared" si="10"/>
        <v>132</v>
      </c>
      <c r="E241" s="235">
        <f t="shared" si="10"/>
        <v>221</v>
      </c>
      <c r="F241" s="114">
        <f t="shared" si="10"/>
        <v>1550</v>
      </c>
      <c r="G241" s="113"/>
      <c r="H241" s="112"/>
      <c r="I241" s="114"/>
      <c r="J241" s="113"/>
      <c r="K241" s="112">
        <f t="shared" ref="K241:K275" si="11">SUM(K6+K53+K100+K147+K194)</f>
        <v>371</v>
      </c>
      <c r="L241" s="114"/>
      <c r="M241" s="113">
        <f t="shared" ref="M241:M275" si="12">SUM(M6+M53+M100+M147+M194)</f>
        <v>299.5</v>
      </c>
    </row>
    <row r="242" spans="1:13" ht="18" customHeight="1" x14ac:dyDescent="0.35">
      <c r="A242" s="91" t="s">
        <v>74</v>
      </c>
      <c r="B242" s="112"/>
      <c r="C242" s="114">
        <f t="shared" si="10"/>
        <v>1042</v>
      </c>
      <c r="D242" s="113">
        <f t="shared" si="10"/>
        <v>182</v>
      </c>
      <c r="E242" s="235">
        <f t="shared" si="10"/>
        <v>336</v>
      </c>
      <c r="F242" s="114">
        <f t="shared" si="10"/>
        <v>1558.5</v>
      </c>
      <c r="G242" s="113"/>
      <c r="H242" s="112"/>
      <c r="I242" s="114"/>
      <c r="J242" s="113"/>
      <c r="K242" s="112">
        <f t="shared" si="11"/>
        <v>372.5</v>
      </c>
      <c r="L242" s="114"/>
      <c r="M242" s="113">
        <f t="shared" si="12"/>
        <v>355</v>
      </c>
    </row>
    <row r="243" spans="1:13" ht="18" customHeight="1" x14ac:dyDescent="0.35">
      <c r="A243" s="91" t="s">
        <v>75</v>
      </c>
      <c r="B243" s="112"/>
      <c r="C243" s="114">
        <f t="shared" si="10"/>
        <v>1091.5</v>
      </c>
      <c r="D243" s="113">
        <f t="shared" si="10"/>
        <v>213.5</v>
      </c>
      <c r="E243" s="235">
        <f t="shared" si="10"/>
        <v>321.5</v>
      </c>
      <c r="F243" s="114">
        <f t="shared" si="10"/>
        <v>1410.5</v>
      </c>
      <c r="G243" s="113"/>
      <c r="H243" s="112"/>
      <c r="I243" s="114"/>
      <c r="J243" s="113"/>
      <c r="K243" s="112">
        <f t="shared" si="11"/>
        <v>384.5</v>
      </c>
      <c r="L243" s="114"/>
      <c r="M243" s="113">
        <f t="shared" si="12"/>
        <v>355.5</v>
      </c>
    </row>
    <row r="244" spans="1:13" ht="18" customHeight="1" x14ac:dyDescent="0.35">
      <c r="A244" s="91" t="s">
        <v>76</v>
      </c>
      <c r="B244" s="112"/>
      <c r="C244" s="114">
        <f t="shared" si="10"/>
        <v>1096.5</v>
      </c>
      <c r="D244" s="113">
        <f t="shared" si="10"/>
        <v>187</v>
      </c>
      <c r="E244" s="235">
        <f t="shared" si="10"/>
        <v>333.5</v>
      </c>
      <c r="F244" s="114">
        <f t="shared" si="10"/>
        <v>1560</v>
      </c>
      <c r="G244" s="113"/>
      <c r="H244" s="112"/>
      <c r="I244" s="114"/>
      <c r="J244" s="113"/>
      <c r="K244" s="112">
        <f t="shared" si="11"/>
        <v>427</v>
      </c>
      <c r="L244" s="114"/>
      <c r="M244" s="113">
        <f t="shared" si="12"/>
        <v>347</v>
      </c>
    </row>
    <row r="245" spans="1:13" ht="18" customHeight="1" x14ac:dyDescent="0.35">
      <c r="A245" s="91" t="s">
        <v>77</v>
      </c>
      <c r="B245" s="112"/>
      <c r="C245" s="114">
        <f t="shared" si="10"/>
        <v>1130</v>
      </c>
      <c r="D245" s="113">
        <f t="shared" si="10"/>
        <v>199.5</v>
      </c>
      <c r="E245" s="235">
        <f t="shared" si="10"/>
        <v>280.5</v>
      </c>
      <c r="F245" s="114">
        <f t="shared" si="10"/>
        <v>1713</v>
      </c>
      <c r="G245" s="113"/>
      <c r="H245" s="112"/>
      <c r="I245" s="114"/>
      <c r="J245" s="113"/>
      <c r="K245" s="112">
        <f t="shared" si="11"/>
        <v>453.5</v>
      </c>
      <c r="L245" s="114"/>
      <c r="M245" s="113">
        <f t="shared" si="12"/>
        <v>332.5</v>
      </c>
    </row>
    <row r="246" spans="1:13" ht="18" customHeight="1" x14ac:dyDescent="0.35">
      <c r="A246" s="91" t="s">
        <v>78</v>
      </c>
      <c r="B246" s="112"/>
      <c r="C246" s="114">
        <f t="shared" si="10"/>
        <v>1230.5</v>
      </c>
      <c r="D246" s="113">
        <f t="shared" si="10"/>
        <v>196</v>
      </c>
      <c r="E246" s="235">
        <f t="shared" si="10"/>
        <v>396</v>
      </c>
      <c r="F246" s="114">
        <f t="shared" si="10"/>
        <v>1675</v>
      </c>
      <c r="G246" s="113"/>
      <c r="H246" s="112"/>
      <c r="I246" s="114"/>
      <c r="J246" s="113"/>
      <c r="K246" s="112">
        <f t="shared" si="11"/>
        <v>392.5</v>
      </c>
      <c r="L246" s="114"/>
      <c r="M246" s="113">
        <f t="shared" si="12"/>
        <v>436</v>
      </c>
    </row>
    <row r="247" spans="1:13" ht="18" customHeight="1" x14ac:dyDescent="0.35">
      <c r="A247" s="91" t="s">
        <v>79</v>
      </c>
      <c r="B247" s="112"/>
      <c r="C247" s="114">
        <f t="shared" si="10"/>
        <v>1240.5</v>
      </c>
      <c r="D247" s="113">
        <f t="shared" si="10"/>
        <v>137</v>
      </c>
      <c r="E247" s="235">
        <f t="shared" si="10"/>
        <v>354.5</v>
      </c>
      <c r="F247" s="114">
        <f t="shared" si="10"/>
        <v>1682.5</v>
      </c>
      <c r="G247" s="113"/>
      <c r="H247" s="112"/>
      <c r="I247" s="114"/>
      <c r="J247" s="113"/>
      <c r="K247" s="112">
        <f t="shared" si="11"/>
        <v>444</v>
      </c>
      <c r="L247" s="114"/>
      <c r="M247" s="113">
        <f t="shared" si="12"/>
        <v>396</v>
      </c>
    </row>
    <row r="248" spans="1:13" ht="18" customHeight="1" x14ac:dyDescent="0.35">
      <c r="A248" s="91" t="s">
        <v>80</v>
      </c>
      <c r="B248" s="112"/>
      <c r="C248" s="114">
        <f t="shared" si="10"/>
        <v>1192</v>
      </c>
      <c r="D248" s="113">
        <f t="shared" si="10"/>
        <v>144</v>
      </c>
      <c r="E248" s="235">
        <f t="shared" si="10"/>
        <v>385.5</v>
      </c>
      <c r="F248" s="114">
        <f t="shared" si="10"/>
        <v>1540</v>
      </c>
      <c r="G248" s="113"/>
      <c r="H248" s="112"/>
      <c r="I248" s="114"/>
      <c r="J248" s="113"/>
      <c r="K248" s="112">
        <f t="shared" si="11"/>
        <v>416</v>
      </c>
      <c r="L248" s="114"/>
      <c r="M248" s="113">
        <f t="shared" si="12"/>
        <v>430</v>
      </c>
    </row>
    <row r="249" spans="1:13" ht="18" customHeight="1" x14ac:dyDescent="0.35">
      <c r="A249" s="91" t="s">
        <v>81</v>
      </c>
      <c r="B249" s="112"/>
      <c r="C249" s="114">
        <f t="shared" si="10"/>
        <v>1181</v>
      </c>
      <c r="D249" s="113">
        <f t="shared" si="10"/>
        <v>136.5</v>
      </c>
      <c r="E249" s="235">
        <f t="shared" si="10"/>
        <v>561</v>
      </c>
      <c r="F249" s="114">
        <f t="shared" si="10"/>
        <v>1793</v>
      </c>
      <c r="G249" s="113"/>
      <c r="H249" s="112"/>
      <c r="I249" s="114"/>
      <c r="J249" s="113"/>
      <c r="K249" s="112">
        <f t="shared" si="11"/>
        <v>403</v>
      </c>
      <c r="L249" s="114"/>
      <c r="M249" s="113">
        <f t="shared" si="12"/>
        <v>357.5</v>
      </c>
    </row>
    <row r="250" spans="1:13" ht="18" customHeight="1" x14ac:dyDescent="0.35">
      <c r="A250" s="91" t="s">
        <v>82</v>
      </c>
      <c r="B250" s="112"/>
      <c r="C250" s="114">
        <f t="shared" si="10"/>
        <v>1088.5</v>
      </c>
      <c r="D250" s="113">
        <f t="shared" si="10"/>
        <v>142.5</v>
      </c>
      <c r="E250" s="235">
        <f t="shared" si="10"/>
        <v>479.5</v>
      </c>
      <c r="F250" s="114">
        <f t="shared" si="10"/>
        <v>1652</v>
      </c>
      <c r="G250" s="113"/>
      <c r="H250" s="112"/>
      <c r="I250" s="114"/>
      <c r="J250" s="113"/>
      <c r="K250" s="112">
        <f t="shared" si="11"/>
        <v>464.5</v>
      </c>
      <c r="L250" s="114"/>
      <c r="M250" s="113">
        <f t="shared" si="12"/>
        <v>377.5</v>
      </c>
    </row>
    <row r="251" spans="1:13" ht="18" customHeight="1" x14ac:dyDescent="0.35">
      <c r="A251" s="91" t="s">
        <v>83</v>
      </c>
      <c r="B251" s="112"/>
      <c r="C251" s="114">
        <f t="shared" si="10"/>
        <v>1067</v>
      </c>
      <c r="D251" s="113">
        <f t="shared" si="10"/>
        <v>146.5</v>
      </c>
      <c r="E251" s="235">
        <f t="shared" si="10"/>
        <v>582.5</v>
      </c>
      <c r="F251" s="114">
        <f t="shared" si="10"/>
        <v>1535</v>
      </c>
      <c r="G251" s="113"/>
      <c r="H251" s="112"/>
      <c r="I251" s="114"/>
      <c r="J251" s="113"/>
      <c r="K251" s="112">
        <f t="shared" si="11"/>
        <v>488</v>
      </c>
      <c r="L251" s="114"/>
      <c r="M251" s="113">
        <f t="shared" si="12"/>
        <v>397</v>
      </c>
    </row>
    <row r="252" spans="1:13" ht="18" customHeight="1" x14ac:dyDescent="0.35">
      <c r="A252" s="91" t="s">
        <v>84</v>
      </c>
      <c r="B252" s="112"/>
      <c r="C252" s="114">
        <f t="shared" si="10"/>
        <v>1243.5</v>
      </c>
      <c r="D252" s="113">
        <f t="shared" si="10"/>
        <v>148.5</v>
      </c>
      <c r="E252" s="235">
        <f t="shared" si="10"/>
        <v>407</v>
      </c>
      <c r="F252" s="114">
        <f t="shared" si="10"/>
        <v>1429.5</v>
      </c>
      <c r="G252" s="113"/>
      <c r="H252" s="112"/>
      <c r="I252" s="114"/>
      <c r="J252" s="113"/>
      <c r="K252" s="112">
        <f t="shared" si="11"/>
        <v>451</v>
      </c>
      <c r="L252" s="114"/>
      <c r="M252" s="113">
        <f t="shared" si="12"/>
        <v>370</v>
      </c>
    </row>
    <row r="253" spans="1:13" ht="18" customHeight="1" x14ac:dyDescent="0.35">
      <c r="A253" s="91" t="s">
        <v>85</v>
      </c>
      <c r="B253" s="112"/>
      <c r="C253" s="114">
        <f t="shared" si="10"/>
        <v>1273.5</v>
      </c>
      <c r="D253" s="113">
        <f t="shared" si="10"/>
        <v>142</v>
      </c>
      <c r="E253" s="235">
        <f t="shared" si="10"/>
        <v>366</v>
      </c>
      <c r="F253" s="114">
        <f t="shared" si="10"/>
        <v>1378.5</v>
      </c>
      <c r="G253" s="113"/>
      <c r="H253" s="112"/>
      <c r="I253" s="114"/>
      <c r="J253" s="113"/>
      <c r="K253" s="112">
        <f t="shared" si="11"/>
        <v>437</v>
      </c>
      <c r="L253" s="114"/>
      <c r="M253" s="113">
        <f t="shared" si="12"/>
        <v>310.5</v>
      </c>
    </row>
    <row r="254" spans="1:13" ht="18" customHeight="1" x14ac:dyDescent="0.35">
      <c r="A254" s="91" t="s">
        <v>86</v>
      </c>
      <c r="B254" s="112"/>
      <c r="C254" s="114">
        <f t="shared" si="10"/>
        <v>1229</v>
      </c>
      <c r="D254" s="113">
        <f t="shared" si="10"/>
        <v>183.5</v>
      </c>
      <c r="E254" s="235">
        <f t="shared" si="10"/>
        <v>465</v>
      </c>
      <c r="F254" s="114">
        <f t="shared" si="10"/>
        <v>1399.5</v>
      </c>
      <c r="G254" s="113"/>
      <c r="H254" s="112"/>
      <c r="I254" s="114"/>
      <c r="J254" s="113"/>
      <c r="K254" s="112">
        <f t="shared" si="11"/>
        <v>395</v>
      </c>
      <c r="L254" s="114"/>
      <c r="M254" s="113">
        <f t="shared" si="12"/>
        <v>396.5</v>
      </c>
    </row>
    <row r="255" spans="1:13" ht="18" customHeight="1" x14ac:dyDescent="0.35">
      <c r="A255" s="91" t="s">
        <v>87</v>
      </c>
      <c r="B255" s="112"/>
      <c r="C255" s="114">
        <f t="shared" si="10"/>
        <v>1135.5</v>
      </c>
      <c r="D255" s="113">
        <f t="shared" si="10"/>
        <v>184.5</v>
      </c>
      <c r="E255" s="235">
        <f t="shared" si="10"/>
        <v>652</v>
      </c>
      <c r="F255" s="114">
        <f t="shared" si="10"/>
        <v>1300</v>
      </c>
      <c r="G255" s="113"/>
      <c r="H255" s="112"/>
      <c r="I255" s="114"/>
      <c r="J255" s="113"/>
      <c r="K255" s="112">
        <f t="shared" si="11"/>
        <v>446.5</v>
      </c>
      <c r="L255" s="114"/>
      <c r="M255" s="113">
        <f t="shared" si="12"/>
        <v>342</v>
      </c>
    </row>
    <row r="256" spans="1:13" ht="18" customHeight="1" x14ac:dyDescent="0.35">
      <c r="A256" s="91" t="s">
        <v>88</v>
      </c>
      <c r="B256" s="112"/>
      <c r="C256" s="114">
        <f t="shared" ref="C256:F271" si="13">C21+C68+C115+C162+C209</f>
        <v>1177</v>
      </c>
      <c r="D256" s="113">
        <f t="shared" si="13"/>
        <v>169.5</v>
      </c>
      <c r="E256" s="235">
        <f t="shared" si="13"/>
        <v>729.5</v>
      </c>
      <c r="F256" s="114">
        <f t="shared" si="13"/>
        <v>1524.5</v>
      </c>
      <c r="G256" s="113"/>
      <c r="H256" s="112"/>
      <c r="I256" s="114"/>
      <c r="J256" s="113"/>
      <c r="K256" s="112">
        <f t="shared" si="11"/>
        <v>452</v>
      </c>
      <c r="L256" s="114"/>
      <c r="M256" s="113">
        <f t="shared" si="12"/>
        <v>353</v>
      </c>
    </row>
    <row r="257" spans="1:13" ht="18" customHeight="1" x14ac:dyDescent="0.35">
      <c r="A257" s="91" t="s">
        <v>89</v>
      </c>
      <c r="B257" s="112"/>
      <c r="C257" s="114">
        <f t="shared" si="13"/>
        <v>1256.5</v>
      </c>
      <c r="D257" s="113">
        <f t="shared" si="13"/>
        <v>159.5</v>
      </c>
      <c r="E257" s="235">
        <f t="shared" si="13"/>
        <v>705</v>
      </c>
      <c r="F257" s="114">
        <f t="shared" si="13"/>
        <v>1524</v>
      </c>
      <c r="G257" s="113"/>
      <c r="H257" s="112"/>
      <c r="I257" s="114"/>
      <c r="J257" s="113"/>
      <c r="K257" s="112">
        <f t="shared" si="11"/>
        <v>461.5</v>
      </c>
      <c r="L257" s="114"/>
      <c r="M257" s="113">
        <f t="shared" si="12"/>
        <v>327</v>
      </c>
    </row>
    <row r="258" spans="1:13" ht="18" customHeight="1" x14ac:dyDescent="0.35">
      <c r="A258" s="96" t="s">
        <v>90</v>
      </c>
      <c r="B258" s="112"/>
      <c r="C258" s="114">
        <f t="shared" si="13"/>
        <v>1277.5</v>
      </c>
      <c r="D258" s="113">
        <f t="shared" si="13"/>
        <v>134.5</v>
      </c>
      <c r="E258" s="235">
        <f t="shared" si="13"/>
        <v>559</v>
      </c>
      <c r="F258" s="114">
        <f t="shared" si="13"/>
        <v>1572</v>
      </c>
      <c r="G258" s="113"/>
      <c r="H258" s="112"/>
      <c r="I258" s="114"/>
      <c r="J258" s="113"/>
      <c r="K258" s="112">
        <f t="shared" si="11"/>
        <v>389</v>
      </c>
      <c r="L258" s="114"/>
      <c r="M258" s="113">
        <f t="shared" si="12"/>
        <v>348.5</v>
      </c>
    </row>
    <row r="259" spans="1:13" ht="18" customHeight="1" x14ac:dyDescent="0.35">
      <c r="A259" s="96" t="s">
        <v>91</v>
      </c>
      <c r="B259" s="112"/>
      <c r="C259" s="114">
        <f t="shared" si="13"/>
        <v>1166.5</v>
      </c>
      <c r="D259" s="113">
        <f t="shared" si="13"/>
        <v>123.5</v>
      </c>
      <c r="E259" s="235">
        <f t="shared" si="13"/>
        <v>478</v>
      </c>
      <c r="F259" s="114">
        <f t="shared" si="13"/>
        <v>1467</v>
      </c>
      <c r="G259" s="113"/>
      <c r="H259" s="112"/>
      <c r="I259" s="114"/>
      <c r="J259" s="113"/>
      <c r="K259" s="112">
        <f t="shared" si="11"/>
        <v>441.5</v>
      </c>
      <c r="L259" s="114"/>
      <c r="M259" s="113">
        <f t="shared" si="12"/>
        <v>366</v>
      </c>
    </row>
    <row r="260" spans="1:13" ht="18" customHeight="1" x14ac:dyDescent="0.35">
      <c r="A260" s="91" t="s">
        <v>92</v>
      </c>
      <c r="B260" s="112"/>
      <c r="C260" s="114">
        <f t="shared" si="13"/>
        <v>1195</v>
      </c>
      <c r="D260" s="113">
        <f t="shared" si="13"/>
        <v>102.5</v>
      </c>
      <c r="E260" s="235">
        <f t="shared" si="13"/>
        <v>452.5</v>
      </c>
      <c r="F260" s="114">
        <f t="shared" si="13"/>
        <v>1445</v>
      </c>
      <c r="G260" s="113"/>
      <c r="H260" s="112"/>
      <c r="I260" s="114"/>
      <c r="J260" s="113"/>
      <c r="K260" s="112">
        <f t="shared" si="11"/>
        <v>373</v>
      </c>
      <c r="L260" s="114"/>
      <c r="M260" s="113">
        <f t="shared" si="12"/>
        <v>319</v>
      </c>
    </row>
    <row r="261" spans="1:13" ht="18" customHeight="1" x14ac:dyDescent="0.35">
      <c r="A261" s="91" t="s">
        <v>93</v>
      </c>
      <c r="B261" s="112"/>
      <c r="C261" s="114">
        <f t="shared" si="13"/>
        <v>1158.5</v>
      </c>
      <c r="D261" s="113">
        <f t="shared" si="13"/>
        <v>128</v>
      </c>
      <c r="E261" s="235">
        <f t="shared" si="13"/>
        <v>609</v>
      </c>
      <c r="F261" s="114">
        <f t="shared" si="13"/>
        <v>1599.5</v>
      </c>
      <c r="G261" s="113"/>
      <c r="H261" s="112"/>
      <c r="I261" s="114"/>
      <c r="J261" s="113"/>
      <c r="K261" s="112">
        <f t="shared" si="11"/>
        <v>366.5</v>
      </c>
      <c r="L261" s="114"/>
      <c r="M261" s="113">
        <f t="shared" si="12"/>
        <v>317.5</v>
      </c>
    </row>
    <row r="262" spans="1:13" ht="18" customHeight="1" x14ac:dyDescent="0.35">
      <c r="A262" s="91" t="s">
        <v>94</v>
      </c>
      <c r="B262" s="112"/>
      <c r="C262" s="114">
        <f t="shared" si="13"/>
        <v>1070.5</v>
      </c>
      <c r="D262" s="113">
        <f t="shared" si="13"/>
        <v>123</v>
      </c>
      <c r="E262" s="235">
        <f t="shared" si="13"/>
        <v>502</v>
      </c>
      <c r="F262" s="114">
        <f t="shared" si="13"/>
        <v>1402</v>
      </c>
      <c r="G262" s="113"/>
      <c r="H262" s="112"/>
      <c r="I262" s="114"/>
      <c r="J262" s="113"/>
      <c r="K262" s="112">
        <f t="shared" si="11"/>
        <v>375</v>
      </c>
      <c r="L262" s="114"/>
      <c r="M262" s="113">
        <f t="shared" si="12"/>
        <v>325.5</v>
      </c>
    </row>
    <row r="263" spans="1:13" ht="18" customHeight="1" x14ac:dyDescent="0.35">
      <c r="A263" s="91" t="s">
        <v>95</v>
      </c>
      <c r="B263" s="112"/>
      <c r="C263" s="114">
        <f t="shared" si="13"/>
        <v>1178.5</v>
      </c>
      <c r="D263" s="113">
        <f t="shared" si="13"/>
        <v>124.5</v>
      </c>
      <c r="E263" s="235">
        <f t="shared" si="13"/>
        <v>387.5</v>
      </c>
      <c r="F263" s="114">
        <f t="shared" si="13"/>
        <v>1295.5</v>
      </c>
      <c r="G263" s="113"/>
      <c r="H263" s="112"/>
      <c r="I263" s="114"/>
      <c r="J263" s="113"/>
      <c r="K263" s="112">
        <f t="shared" si="11"/>
        <v>389</v>
      </c>
      <c r="L263" s="114"/>
      <c r="M263" s="113">
        <f t="shared" si="12"/>
        <v>307.5</v>
      </c>
    </row>
    <row r="264" spans="1:13" ht="18" customHeight="1" x14ac:dyDescent="0.35">
      <c r="A264" s="91" t="s">
        <v>96</v>
      </c>
      <c r="B264" s="112"/>
      <c r="C264" s="114">
        <f t="shared" si="13"/>
        <v>1225.5</v>
      </c>
      <c r="D264" s="113">
        <f t="shared" si="13"/>
        <v>134.5</v>
      </c>
      <c r="E264" s="235">
        <f t="shared" si="13"/>
        <v>407.5</v>
      </c>
      <c r="F264" s="114">
        <f t="shared" si="13"/>
        <v>1226.5</v>
      </c>
      <c r="G264" s="113"/>
      <c r="H264" s="112"/>
      <c r="I264" s="114"/>
      <c r="J264" s="113"/>
      <c r="K264" s="112">
        <f t="shared" si="11"/>
        <v>341.5</v>
      </c>
      <c r="L264" s="114"/>
      <c r="M264" s="113">
        <f t="shared" si="12"/>
        <v>266.5</v>
      </c>
    </row>
    <row r="265" spans="1:13" ht="18" customHeight="1" x14ac:dyDescent="0.35">
      <c r="A265" s="91" t="s">
        <v>97</v>
      </c>
      <c r="B265" s="112"/>
      <c r="C265" s="114">
        <f t="shared" si="13"/>
        <v>1213.5</v>
      </c>
      <c r="D265" s="113">
        <f t="shared" si="13"/>
        <v>179.5</v>
      </c>
      <c r="E265" s="235">
        <f t="shared" si="13"/>
        <v>387</v>
      </c>
      <c r="F265" s="114">
        <f t="shared" si="13"/>
        <v>1175.5</v>
      </c>
      <c r="G265" s="113"/>
      <c r="H265" s="112"/>
      <c r="I265" s="114"/>
      <c r="J265" s="113"/>
      <c r="K265" s="112">
        <f t="shared" si="11"/>
        <v>357</v>
      </c>
      <c r="L265" s="114"/>
      <c r="M265" s="113">
        <f t="shared" si="12"/>
        <v>243</v>
      </c>
    </row>
    <row r="266" spans="1:13" ht="18" customHeight="1" x14ac:dyDescent="0.35">
      <c r="A266" s="91" t="s">
        <v>98</v>
      </c>
      <c r="B266" s="112"/>
      <c r="C266" s="114">
        <f t="shared" si="13"/>
        <v>1153.5</v>
      </c>
      <c r="D266" s="113">
        <f t="shared" si="13"/>
        <v>210</v>
      </c>
      <c r="E266" s="235">
        <f t="shared" si="13"/>
        <v>465</v>
      </c>
      <c r="F266" s="114">
        <f t="shared" si="13"/>
        <v>1104.5</v>
      </c>
      <c r="G266" s="113"/>
      <c r="H266" s="112"/>
      <c r="I266" s="114"/>
      <c r="J266" s="113"/>
      <c r="K266" s="112">
        <f t="shared" si="11"/>
        <v>369.5</v>
      </c>
      <c r="L266" s="114"/>
      <c r="M266" s="113">
        <f t="shared" si="12"/>
        <v>220.5</v>
      </c>
    </row>
    <row r="267" spans="1:13" ht="18" customHeight="1" x14ac:dyDescent="0.35">
      <c r="A267" s="91" t="s">
        <v>99</v>
      </c>
      <c r="B267" s="112"/>
      <c r="C267" s="114">
        <f t="shared" si="13"/>
        <v>1271.5</v>
      </c>
      <c r="D267" s="113">
        <f t="shared" si="13"/>
        <v>275.5</v>
      </c>
      <c r="E267" s="235">
        <f t="shared" si="13"/>
        <v>367</v>
      </c>
      <c r="F267" s="114">
        <f t="shared" si="13"/>
        <v>1158</v>
      </c>
      <c r="G267" s="113"/>
      <c r="H267" s="112"/>
      <c r="I267" s="114"/>
      <c r="J267" s="113"/>
      <c r="K267" s="112">
        <f t="shared" si="11"/>
        <v>311</v>
      </c>
      <c r="L267" s="114"/>
      <c r="M267" s="113">
        <f t="shared" si="12"/>
        <v>234</v>
      </c>
    </row>
    <row r="268" spans="1:13" ht="18" customHeight="1" x14ac:dyDescent="0.35">
      <c r="A268" s="91" t="s">
        <v>100</v>
      </c>
      <c r="B268" s="112"/>
      <c r="C268" s="114">
        <f t="shared" si="13"/>
        <v>1201</v>
      </c>
      <c r="D268" s="113">
        <f t="shared" si="13"/>
        <v>269.5</v>
      </c>
      <c r="E268" s="235">
        <f t="shared" si="13"/>
        <v>373</v>
      </c>
      <c r="F268" s="114">
        <f t="shared" si="13"/>
        <v>1169.5</v>
      </c>
      <c r="G268" s="113"/>
      <c r="H268" s="112"/>
      <c r="I268" s="114"/>
      <c r="J268" s="113"/>
      <c r="K268" s="112">
        <f t="shared" si="11"/>
        <v>302.5</v>
      </c>
      <c r="L268" s="114"/>
      <c r="M268" s="113">
        <f t="shared" si="12"/>
        <v>257</v>
      </c>
    </row>
    <row r="269" spans="1:13" ht="18" customHeight="1" x14ac:dyDescent="0.35">
      <c r="A269" s="91" t="s">
        <v>101</v>
      </c>
      <c r="B269" s="112"/>
      <c r="C269" s="114">
        <f t="shared" si="13"/>
        <v>1243.5</v>
      </c>
      <c r="D269" s="113">
        <f t="shared" si="13"/>
        <v>278</v>
      </c>
      <c r="E269" s="235">
        <f t="shared" si="13"/>
        <v>384.5</v>
      </c>
      <c r="F269" s="114">
        <f t="shared" si="13"/>
        <v>1188.5</v>
      </c>
      <c r="G269" s="113"/>
      <c r="H269" s="112"/>
      <c r="I269" s="114"/>
      <c r="J269" s="113"/>
      <c r="K269" s="112">
        <f t="shared" si="11"/>
        <v>277</v>
      </c>
      <c r="L269" s="114"/>
      <c r="M269" s="113">
        <f t="shared" si="12"/>
        <v>239.5</v>
      </c>
    </row>
    <row r="270" spans="1:13" ht="18" customHeight="1" x14ac:dyDescent="0.35">
      <c r="A270" s="91" t="s">
        <v>102</v>
      </c>
      <c r="B270" s="112"/>
      <c r="C270" s="114">
        <f t="shared" si="13"/>
        <v>1315.5</v>
      </c>
      <c r="D270" s="113">
        <f t="shared" si="13"/>
        <v>254</v>
      </c>
      <c r="E270" s="235">
        <f t="shared" si="13"/>
        <v>398</v>
      </c>
      <c r="F270" s="114">
        <f t="shared" si="13"/>
        <v>1092.5</v>
      </c>
      <c r="G270" s="113"/>
      <c r="H270" s="112"/>
      <c r="I270" s="114"/>
      <c r="J270" s="113"/>
      <c r="K270" s="112">
        <f t="shared" si="11"/>
        <v>310.5</v>
      </c>
      <c r="L270" s="114"/>
      <c r="M270" s="113">
        <f t="shared" si="12"/>
        <v>240.5</v>
      </c>
    </row>
    <row r="271" spans="1:13" ht="18" customHeight="1" x14ac:dyDescent="0.35">
      <c r="A271" s="91" t="s">
        <v>103</v>
      </c>
      <c r="B271" s="112"/>
      <c r="C271" s="114">
        <f t="shared" si="13"/>
        <v>1306.5</v>
      </c>
      <c r="D271" s="113">
        <f t="shared" si="13"/>
        <v>328</v>
      </c>
      <c r="E271" s="235">
        <f t="shared" si="13"/>
        <v>467.5</v>
      </c>
      <c r="F271" s="114">
        <f t="shared" si="13"/>
        <v>1249.5</v>
      </c>
      <c r="G271" s="113"/>
      <c r="H271" s="112"/>
      <c r="I271" s="114"/>
      <c r="J271" s="113"/>
      <c r="K271" s="112">
        <f t="shared" si="11"/>
        <v>298</v>
      </c>
      <c r="L271" s="114"/>
      <c r="M271" s="113">
        <f t="shared" si="12"/>
        <v>256</v>
      </c>
    </row>
    <row r="272" spans="1:13" ht="18" customHeight="1" x14ac:dyDescent="0.35">
      <c r="A272" s="91" t="s">
        <v>104</v>
      </c>
      <c r="B272" s="112"/>
      <c r="C272" s="114">
        <f t="shared" ref="C272:F275" si="14">C37+C84+C131+C178+C225</f>
        <v>1236.5</v>
      </c>
      <c r="D272" s="113">
        <f t="shared" si="14"/>
        <v>323.5</v>
      </c>
      <c r="E272" s="235">
        <f t="shared" si="14"/>
        <v>494.5</v>
      </c>
      <c r="F272" s="114">
        <f t="shared" si="14"/>
        <v>1418.5</v>
      </c>
      <c r="G272" s="113"/>
      <c r="H272" s="112"/>
      <c r="I272" s="114"/>
      <c r="J272" s="113"/>
      <c r="K272" s="112">
        <f t="shared" si="11"/>
        <v>300.5</v>
      </c>
      <c r="L272" s="114"/>
      <c r="M272" s="113">
        <f t="shared" si="12"/>
        <v>272</v>
      </c>
    </row>
    <row r="273" spans="1:13" ht="18" customHeight="1" x14ac:dyDescent="0.35">
      <c r="A273" s="91" t="s">
        <v>105</v>
      </c>
      <c r="B273" s="112"/>
      <c r="C273" s="114">
        <f t="shared" si="14"/>
        <v>1333</v>
      </c>
      <c r="D273" s="113">
        <f t="shared" si="14"/>
        <v>250</v>
      </c>
      <c r="E273" s="235">
        <f t="shared" si="14"/>
        <v>516.5</v>
      </c>
      <c r="F273" s="114">
        <f t="shared" si="14"/>
        <v>1330</v>
      </c>
      <c r="G273" s="113"/>
      <c r="H273" s="112"/>
      <c r="I273" s="114"/>
      <c r="J273" s="113"/>
      <c r="K273" s="112">
        <f t="shared" si="11"/>
        <v>332.5</v>
      </c>
      <c r="L273" s="114"/>
      <c r="M273" s="113">
        <f t="shared" si="12"/>
        <v>206</v>
      </c>
    </row>
    <row r="274" spans="1:13" ht="18" customHeight="1" x14ac:dyDescent="0.35">
      <c r="A274" s="91" t="s">
        <v>106</v>
      </c>
      <c r="B274" s="112"/>
      <c r="C274" s="114">
        <f t="shared" si="14"/>
        <v>1351.5</v>
      </c>
      <c r="D274" s="113">
        <f t="shared" si="14"/>
        <v>252</v>
      </c>
      <c r="E274" s="235">
        <f t="shared" si="14"/>
        <v>383</v>
      </c>
      <c r="F274" s="114">
        <f t="shared" si="14"/>
        <v>1240</v>
      </c>
      <c r="G274" s="113"/>
      <c r="H274" s="112"/>
      <c r="I274" s="114"/>
      <c r="J274" s="113"/>
      <c r="K274" s="112">
        <f t="shared" si="11"/>
        <v>313</v>
      </c>
      <c r="L274" s="114"/>
      <c r="M274" s="113">
        <f t="shared" si="12"/>
        <v>243.5</v>
      </c>
    </row>
    <row r="275" spans="1:13" ht="18" customHeight="1" thickBot="1" x14ac:dyDescent="0.4">
      <c r="A275" s="133" t="s">
        <v>107</v>
      </c>
      <c r="B275" s="134"/>
      <c r="C275" s="114">
        <f t="shared" si="14"/>
        <v>1249</v>
      </c>
      <c r="D275" s="113">
        <f t="shared" si="14"/>
        <v>192</v>
      </c>
      <c r="E275" s="235">
        <f t="shared" si="14"/>
        <v>423</v>
      </c>
      <c r="F275" s="114">
        <f t="shared" si="14"/>
        <v>1145</v>
      </c>
      <c r="G275" s="138"/>
      <c r="H275" s="134"/>
      <c r="I275" s="139"/>
      <c r="J275" s="138"/>
      <c r="K275" s="134">
        <f t="shared" si="11"/>
        <v>298</v>
      </c>
      <c r="L275" s="139"/>
      <c r="M275" s="138">
        <f t="shared" si="12"/>
        <v>278</v>
      </c>
    </row>
    <row r="276" spans="1:13" ht="18" customHeight="1" thickBot="1" x14ac:dyDescent="0.4">
      <c r="A276" s="127" t="s">
        <v>47</v>
      </c>
      <c r="B276" s="102">
        <f t="shared" ref="B276:M276" si="15">SUM(B240:B275)</f>
        <v>0</v>
      </c>
      <c r="C276" s="103">
        <f t="shared" si="15"/>
        <v>43001</v>
      </c>
      <c r="D276" s="104">
        <f t="shared" si="15"/>
        <v>6647</v>
      </c>
      <c r="E276" s="128">
        <f t="shared" si="15"/>
        <v>15849</v>
      </c>
      <c r="F276" s="103">
        <f t="shared" si="15"/>
        <v>51214.5</v>
      </c>
      <c r="G276" s="104">
        <f t="shared" si="15"/>
        <v>0</v>
      </c>
      <c r="H276" s="102">
        <f t="shared" si="15"/>
        <v>0</v>
      </c>
      <c r="I276" s="103">
        <f t="shared" si="15"/>
        <v>0</v>
      </c>
      <c r="J276" s="104">
        <f t="shared" si="15"/>
        <v>0</v>
      </c>
      <c r="K276" s="128">
        <f t="shared" si="15"/>
        <v>13754.5</v>
      </c>
      <c r="L276" s="103">
        <f t="shared" si="15"/>
        <v>0</v>
      </c>
      <c r="M276" s="104">
        <f t="shared" si="15"/>
        <v>11427</v>
      </c>
    </row>
    <row r="277" spans="1:13" x14ac:dyDescent="0.35">
      <c r="A277" s="236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</row>
    <row r="278" spans="1:13" x14ac:dyDescent="0.35">
      <c r="A278" s="236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</row>
    <row r="279" spans="1:13" x14ac:dyDescent="0.35">
      <c r="A279" s="236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</row>
    <row r="280" spans="1:13" x14ac:dyDescent="0.35">
      <c r="A280" s="236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</row>
    <row r="281" spans="1:13" x14ac:dyDescent="0.35">
      <c r="A281" s="236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</row>
    <row r="282" spans="1:13" x14ac:dyDescent="0.35">
      <c r="A282" s="236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</row>
    <row r="283" spans="1:13" x14ac:dyDescent="0.35">
      <c r="A283" s="599" t="s">
        <v>123</v>
      </c>
      <c r="B283" s="599"/>
      <c r="C283" s="599"/>
      <c r="D283" s="599"/>
      <c r="E283" s="599"/>
      <c r="F283" s="599"/>
      <c r="G283" s="599"/>
      <c r="H283" s="599"/>
      <c r="I283" s="599"/>
      <c r="J283" s="599"/>
      <c r="K283" s="599"/>
      <c r="L283" s="599"/>
      <c r="M283" s="599"/>
    </row>
    <row r="284" spans="1:13" ht="15" thickBot="1" x14ac:dyDescent="0.4">
      <c r="A284" s="576" t="s">
        <v>57</v>
      </c>
      <c r="B284" s="576"/>
      <c r="C284" s="576"/>
      <c r="D284" s="576"/>
      <c r="E284" s="576"/>
      <c r="F284" s="576"/>
      <c r="G284" s="576"/>
      <c r="H284" s="576"/>
      <c r="I284" s="576"/>
      <c r="J284" s="576"/>
      <c r="K284" s="576"/>
      <c r="L284" s="576"/>
      <c r="M284" s="576"/>
    </row>
    <row r="285" spans="1:13" ht="18" customHeight="1" x14ac:dyDescent="0.35">
      <c r="A285" s="591" t="s">
        <v>67</v>
      </c>
      <c r="B285" s="584" t="s">
        <v>68</v>
      </c>
      <c r="C285" s="582"/>
      <c r="D285" s="583"/>
      <c r="E285" s="581" t="s">
        <v>69</v>
      </c>
      <c r="F285" s="582"/>
      <c r="G285" s="583"/>
      <c r="H285" s="584" t="s">
        <v>70</v>
      </c>
      <c r="I285" s="582"/>
      <c r="J285" s="583"/>
      <c r="K285" s="584" t="s">
        <v>71</v>
      </c>
      <c r="L285" s="582"/>
      <c r="M285" s="583"/>
    </row>
    <row r="286" spans="1:13" ht="18" customHeight="1" thickBot="1" x14ac:dyDescent="0.4">
      <c r="A286" s="592"/>
      <c r="B286" s="82" t="s">
        <v>8</v>
      </c>
      <c r="C286" s="83" t="s">
        <v>9</v>
      </c>
      <c r="D286" s="85" t="s">
        <v>10</v>
      </c>
      <c r="E286" s="122" t="s">
        <v>8</v>
      </c>
      <c r="F286" s="83" t="s">
        <v>9</v>
      </c>
      <c r="G286" s="85" t="s">
        <v>10</v>
      </c>
      <c r="H286" s="82" t="s">
        <v>8</v>
      </c>
      <c r="I286" s="83" t="s">
        <v>9</v>
      </c>
      <c r="J286" s="85" t="s">
        <v>10</v>
      </c>
      <c r="K286" s="82" t="s">
        <v>8</v>
      </c>
      <c r="L286" s="83" t="s">
        <v>9</v>
      </c>
      <c r="M286" s="85" t="s">
        <v>10</v>
      </c>
    </row>
    <row r="287" spans="1:13" ht="18" customHeight="1" x14ac:dyDescent="0.35">
      <c r="A287" s="86" t="s">
        <v>72</v>
      </c>
      <c r="B287" s="109"/>
      <c r="C287" s="110">
        <f t="shared" ref="C287:F298" si="16">C240/5</f>
        <v>223.1</v>
      </c>
      <c r="D287" s="111">
        <f t="shared" si="16"/>
        <v>32.1</v>
      </c>
      <c r="E287" s="144">
        <f t="shared" si="16"/>
        <v>43.7</v>
      </c>
      <c r="F287" s="110">
        <f t="shared" si="16"/>
        <v>342</v>
      </c>
      <c r="G287" s="111"/>
      <c r="H287" s="109"/>
      <c r="I287" s="110"/>
      <c r="J287" s="111"/>
      <c r="K287" s="110">
        <f t="shared" ref="K287:K298" si="17">K240/5</f>
        <v>70</v>
      </c>
      <c r="L287" s="110"/>
      <c r="M287" s="110">
        <f t="shared" ref="M287:M298" si="18">M240/5</f>
        <v>60.8</v>
      </c>
    </row>
    <row r="288" spans="1:13" ht="18" customHeight="1" x14ac:dyDescent="0.35">
      <c r="A288" s="91" t="s">
        <v>73</v>
      </c>
      <c r="B288" s="112"/>
      <c r="C288" s="110">
        <f t="shared" si="16"/>
        <v>212.8</v>
      </c>
      <c r="D288" s="111">
        <f t="shared" si="16"/>
        <v>26.4</v>
      </c>
      <c r="E288" s="144">
        <f t="shared" si="16"/>
        <v>44.2</v>
      </c>
      <c r="F288" s="110">
        <f t="shared" si="16"/>
        <v>310</v>
      </c>
      <c r="G288" s="113"/>
      <c r="H288" s="112"/>
      <c r="I288" s="114"/>
      <c r="J288" s="113"/>
      <c r="K288" s="110">
        <f t="shared" si="17"/>
        <v>74.2</v>
      </c>
      <c r="L288" s="114"/>
      <c r="M288" s="110">
        <f t="shared" si="18"/>
        <v>59.9</v>
      </c>
    </row>
    <row r="289" spans="1:13" ht="18" customHeight="1" x14ac:dyDescent="0.35">
      <c r="A289" s="91" t="s">
        <v>74</v>
      </c>
      <c r="B289" s="112"/>
      <c r="C289" s="110">
        <f t="shared" si="16"/>
        <v>208.4</v>
      </c>
      <c r="D289" s="111">
        <f t="shared" si="16"/>
        <v>36.4</v>
      </c>
      <c r="E289" s="144">
        <f t="shared" si="16"/>
        <v>67.2</v>
      </c>
      <c r="F289" s="110">
        <f t="shared" si="16"/>
        <v>311.7</v>
      </c>
      <c r="G289" s="113"/>
      <c r="H289" s="112"/>
      <c r="I289" s="114"/>
      <c r="J289" s="113"/>
      <c r="K289" s="110">
        <f t="shared" si="17"/>
        <v>74.5</v>
      </c>
      <c r="L289" s="114"/>
      <c r="M289" s="110">
        <f t="shared" si="18"/>
        <v>71</v>
      </c>
    </row>
    <row r="290" spans="1:13" ht="18" customHeight="1" x14ac:dyDescent="0.35">
      <c r="A290" s="91" t="s">
        <v>75</v>
      </c>
      <c r="B290" s="112"/>
      <c r="C290" s="110">
        <f t="shared" si="16"/>
        <v>218.3</v>
      </c>
      <c r="D290" s="111">
        <f t="shared" si="16"/>
        <v>42.7</v>
      </c>
      <c r="E290" s="144">
        <f t="shared" si="16"/>
        <v>64.3</v>
      </c>
      <c r="F290" s="110">
        <f t="shared" si="16"/>
        <v>282.10000000000002</v>
      </c>
      <c r="G290" s="113"/>
      <c r="H290" s="112"/>
      <c r="I290" s="114"/>
      <c r="J290" s="113"/>
      <c r="K290" s="110">
        <f t="shared" si="17"/>
        <v>76.900000000000006</v>
      </c>
      <c r="L290" s="114"/>
      <c r="M290" s="110">
        <f t="shared" si="18"/>
        <v>71.099999999999994</v>
      </c>
    </row>
    <row r="291" spans="1:13" ht="18" customHeight="1" x14ac:dyDescent="0.35">
      <c r="A291" s="91" t="s">
        <v>76</v>
      </c>
      <c r="B291" s="112"/>
      <c r="C291" s="110">
        <f t="shared" si="16"/>
        <v>219.3</v>
      </c>
      <c r="D291" s="111">
        <f t="shared" si="16"/>
        <v>37.4</v>
      </c>
      <c r="E291" s="144">
        <f t="shared" si="16"/>
        <v>66.7</v>
      </c>
      <c r="F291" s="110">
        <f t="shared" si="16"/>
        <v>312</v>
      </c>
      <c r="G291" s="113"/>
      <c r="H291" s="112"/>
      <c r="I291" s="114"/>
      <c r="J291" s="113"/>
      <c r="K291" s="110">
        <f t="shared" si="17"/>
        <v>85.4</v>
      </c>
      <c r="L291" s="114"/>
      <c r="M291" s="110">
        <f t="shared" si="18"/>
        <v>69.400000000000006</v>
      </c>
    </row>
    <row r="292" spans="1:13" ht="18" customHeight="1" x14ac:dyDescent="0.35">
      <c r="A292" s="91" t="s">
        <v>77</v>
      </c>
      <c r="B292" s="112"/>
      <c r="C292" s="110">
        <f t="shared" si="16"/>
        <v>226</v>
      </c>
      <c r="D292" s="111">
        <f t="shared" si="16"/>
        <v>39.9</v>
      </c>
      <c r="E292" s="144">
        <f t="shared" si="16"/>
        <v>56.1</v>
      </c>
      <c r="F292" s="110">
        <f t="shared" si="16"/>
        <v>342.6</v>
      </c>
      <c r="G292" s="113"/>
      <c r="H292" s="112"/>
      <c r="I292" s="114"/>
      <c r="J292" s="113"/>
      <c r="K292" s="110">
        <f t="shared" si="17"/>
        <v>90.7</v>
      </c>
      <c r="L292" s="114"/>
      <c r="M292" s="110">
        <f t="shared" si="18"/>
        <v>66.5</v>
      </c>
    </row>
    <row r="293" spans="1:13" ht="18" customHeight="1" x14ac:dyDescent="0.35">
      <c r="A293" s="91" t="s">
        <v>78</v>
      </c>
      <c r="B293" s="112"/>
      <c r="C293" s="110">
        <f t="shared" si="16"/>
        <v>246.1</v>
      </c>
      <c r="D293" s="111">
        <f t="shared" si="16"/>
        <v>39.200000000000003</v>
      </c>
      <c r="E293" s="144">
        <f t="shared" si="16"/>
        <v>79.2</v>
      </c>
      <c r="F293" s="110">
        <f t="shared" si="16"/>
        <v>335</v>
      </c>
      <c r="G293" s="113"/>
      <c r="H293" s="112"/>
      <c r="I293" s="114"/>
      <c r="J293" s="113"/>
      <c r="K293" s="110">
        <f t="shared" si="17"/>
        <v>78.5</v>
      </c>
      <c r="L293" s="114"/>
      <c r="M293" s="110">
        <f t="shared" si="18"/>
        <v>87.2</v>
      </c>
    </row>
    <row r="294" spans="1:13" ht="18" customHeight="1" x14ac:dyDescent="0.35">
      <c r="A294" s="91" t="s">
        <v>79</v>
      </c>
      <c r="B294" s="112"/>
      <c r="C294" s="110">
        <f t="shared" si="16"/>
        <v>248.1</v>
      </c>
      <c r="D294" s="111">
        <f t="shared" si="16"/>
        <v>27.4</v>
      </c>
      <c r="E294" s="144">
        <f t="shared" si="16"/>
        <v>70.900000000000006</v>
      </c>
      <c r="F294" s="110">
        <f t="shared" si="16"/>
        <v>336.5</v>
      </c>
      <c r="G294" s="113"/>
      <c r="H294" s="112"/>
      <c r="I294" s="114"/>
      <c r="J294" s="113"/>
      <c r="K294" s="110">
        <f t="shared" si="17"/>
        <v>88.8</v>
      </c>
      <c r="L294" s="114"/>
      <c r="M294" s="110">
        <f t="shared" si="18"/>
        <v>79.2</v>
      </c>
    </row>
    <row r="295" spans="1:13" ht="18" customHeight="1" x14ac:dyDescent="0.35">
      <c r="A295" s="91" t="s">
        <v>80</v>
      </c>
      <c r="B295" s="112"/>
      <c r="C295" s="110">
        <f t="shared" si="16"/>
        <v>238.4</v>
      </c>
      <c r="D295" s="111">
        <f t="shared" si="16"/>
        <v>28.8</v>
      </c>
      <c r="E295" s="144">
        <f t="shared" si="16"/>
        <v>77.099999999999994</v>
      </c>
      <c r="F295" s="110">
        <f t="shared" si="16"/>
        <v>308</v>
      </c>
      <c r="G295" s="113"/>
      <c r="H295" s="112"/>
      <c r="I295" s="114"/>
      <c r="J295" s="113"/>
      <c r="K295" s="110">
        <f t="shared" si="17"/>
        <v>83.2</v>
      </c>
      <c r="L295" s="114"/>
      <c r="M295" s="110">
        <f t="shared" si="18"/>
        <v>86</v>
      </c>
    </row>
    <row r="296" spans="1:13" ht="18" customHeight="1" x14ac:dyDescent="0.35">
      <c r="A296" s="91" t="s">
        <v>81</v>
      </c>
      <c r="B296" s="112"/>
      <c r="C296" s="110">
        <f t="shared" si="16"/>
        <v>236.2</v>
      </c>
      <c r="D296" s="111">
        <f t="shared" si="16"/>
        <v>27.3</v>
      </c>
      <c r="E296" s="144">
        <f t="shared" si="16"/>
        <v>112.2</v>
      </c>
      <c r="F296" s="110">
        <f t="shared" si="16"/>
        <v>358.6</v>
      </c>
      <c r="G296" s="113"/>
      <c r="H296" s="112"/>
      <c r="I296" s="114"/>
      <c r="J296" s="113"/>
      <c r="K296" s="110">
        <f t="shared" si="17"/>
        <v>80.599999999999994</v>
      </c>
      <c r="L296" s="114"/>
      <c r="M296" s="110">
        <f t="shared" si="18"/>
        <v>71.5</v>
      </c>
    </row>
    <row r="297" spans="1:13" ht="18" customHeight="1" x14ac:dyDescent="0.35">
      <c r="A297" s="91" t="s">
        <v>82</v>
      </c>
      <c r="B297" s="112"/>
      <c r="C297" s="110">
        <f t="shared" si="16"/>
        <v>217.7</v>
      </c>
      <c r="D297" s="111">
        <f t="shared" si="16"/>
        <v>28.5</v>
      </c>
      <c r="E297" s="144">
        <f t="shared" si="16"/>
        <v>95.9</v>
      </c>
      <c r="F297" s="110">
        <f t="shared" si="16"/>
        <v>330.4</v>
      </c>
      <c r="G297" s="113"/>
      <c r="H297" s="112"/>
      <c r="I297" s="114"/>
      <c r="J297" s="113"/>
      <c r="K297" s="110">
        <f t="shared" si="17"/>
        <v>92.9</v>
      </c>
      <c r="L297" s="114"/>
      <c r="M297" s="110">
        <f t="shared" si="18"/>
        <v>75.5</v>
      </c>
    </row>
    <row r="298" spans="1:13" ht="18" customHeight="1" thickBot="1" x14ac:dyDescent="0.4">
      <c r="A298" s="97" t="s">
        <v>83</v>
      </c>
      <c r="B298" s="115"/>
      <c r="C298" s="149">
        <f t="shared" si="16"/>
        <v>213.4</v>
      </c>
      <c r="D298" s="147">
        <f t="shared" si="16"/>
        <v>29.3</v>
      </c>
      <c r="E298" s="150">
        <f t="shared" si="16"/>
        <v>116.5</v>
      </c>
      <c r="F298" s="149">
        <f t="shared" si="16"/>
        <v>307</v>
      </c>
      <c r="G298" s="116"/>
      <c r="H298" s="115"/>
      <c r="I298" s="117"/>
      <c r="J298" s="116"/>
      <c r="K298" s="149">
        <f t="shared" si="17"/>
        <v>97.6</v>
      </c>
      <c r="L298" s="117"/>
      <c r="M298" s="149">
        <f t="shared" si="18"/>
        <v>79.400000000000006</v>
      </c>
    </row>
    <row r="299" spans="1:13" ht="18" customHeight="1" thickBot="1" x14ac:dyDescent="0.4">
      <c r="A299" s="206" t="s">
        <v>58</v>
      </c>
      <c r="B299" s="118"/>
      <c r="C299" s="119">
        <f>SUM(C287:C298)</f>
        <v>2707.7999999999997</v>
      </c>
      <c r="D299" s="120">
        <f>SUM(D287:D298)</f>
        <v>395.40000000000003</v>
      </c>
      <c r="E299" s="154">
        <f>SUM(E287:E298)</f>
        <v>894.00000000000011</v>
      </c>
      <c r="F299" s="119">
        <f>SUM(F287:F298)</f>
        <v>3875.9</v>
      </c>
      <c r="G299" s="120"/>
      <c r="H299" s="118"/>
      <c r="I299" s="119"/>
      <c r="J299" s="120"/>
      <c r="K299" s="119">
        <f>SUM(K287:K298)</f>
        <v>993.30000000000007</v>
      </c>
      <c r="L299" s="119"/>
      <c r="M299" s="120">
        <f>SUM(M287:M298)</f>
        <v>877.49999999999989</v>
      </c>
    </row>
    <row r="300" spans="1:13" ht="18" customHeight="1" x14ac:dyDescent="0.35">
      <c r="A300" s="86" t="s">
        <v>84</v>
      </c>
      <c r="B300" s="109"/>
      <c r="C300" s="110">
        <f t="shared" ref="C300:F311" si="19">C252/5</f>
        <v>248.7</v>
      </c>
      <c r="D300" s="111">
        <f t="shared" si="19"/>
        <v>29.7</v>
      </c>
      <c r="E300" s="144">
        <f t="shared" si="19"/>
        <v>81.400000000000006</v>
      </c>
      <c r="F300" s="110">
        <f t="shared" si="19"/>
        <v>285.89999999999998</v>
      </c>
      <c r="G300" s="111"/>
      <c r="H300" s="109"/>
      <c r="I300" s="110"/>
      <c r="J300" s="111"/>
      <c r="K300" s="110">
        <f t="shared" ref="K300:K311" si="20">K252/5</f>
        <v>90.2</v>
      </c>
      <c r="L300" s="110"/>
      <c r="M300" s="110">
        <f t="shared" ref="M300:M311" si="21">M252/5</f>
        <v>74</v>
      </c>
    </row>
    <row r="301" spans="1:13" ht="18" customHeight="1" x14ac:dyDescent="0.35">
      <c r="A301" s="91" t="s">
        <v>85</v>
      </c>
      <c r="B301" s="112"/>
      <c r="C301" s="110">
        <f t="shared" si="19"/>
        <v>254.7</v>
      </c>
      <c r="D301" s="111">
        <f t="shared" si="19"/>
        <v>28.4</v>
      </c>
      <c r="E301" s="144">
        <f t="shared" si="19"/>
        <v>73.2</v>
      </c>
      <c r="F301" s="110">
        <f t="shared" si="19"/>
        <v>275.7</v>
      </c>
      <c r="G301" s="113"/>
      <c r="H301" s="112"/>
      <c r="I301" s="114"/>
      <c r="J301" s="113"/>
      <c r="K301" s="110">
        <f t="shared" si="20"/>
        <v>87.4</v>
      </c>
      <c r="L301" s="114"/>
      <c r="M301" s="110">
        <f t="shared" si="21"/>
        <v>62.1</v>
      </c>
    </row>
    <row r="302" spans="1:13" ht="18" customHeight="1" x14ac:dyDescent="0.35">
      <c r="A302" s="91" t="s">
        <v>86</v>
      </c>
      <c r="B302" s="112"/>
      <c r="C302" s="110">
        <f t="shared" si="19"/>
        <v>245.8</v>
      </c>
      <c r="D302" s="111">
        <f t="shared" si="19"/>
        <v>36.700000000000003</v>
      </c>
      <c r="E302" s="144">
        <f t="shared" si="19"/>
        <v>93</v>
      </c>
      <c r="F302" s="110">
        <f t="shared" si="19"/>
        <v>279.89999999999998</v>
      </c>
      <c r="G302" s="113"/>
      <c r="H302" s="112"/>
      <c r="I302" s="114"/>
      <c r="J302" s="113"/>
      <c r="K302" s="110">
        <f t="shared" si="20"/>
        <v>79</v>
      </c>
      <c r="L302" s="114"/>
      <c r="M302" s="110">
        <f t="shared" si="21"/>
        <v>79.3</v>
      </c>
    </row>
    <row r="303" spans="1:13" ht="18" customHeight="1" x14ac:dyDescent="0.35">
      <c r="A303" s="91" t="s">
        <v>87</v>
      </c>
      <c r="B303" s="112"/>
      <c r="C303" s="110">
        <f t="shared" si="19"/>
        <v>227.1</v>
      </c>
      <c r="D303" s="111">
        <f t="shared" si="19"/>
        <v>36.9</v>
      </c>
      <c r="E303" s="144">
        <f t="shared" si="19"/>
        <v>130.4</v>
      </c>
      <c r="F303" s="110">
        <f t="shared" si="19"/>
        <v>260</v>
      </c>
      <c r="G303" s="113"/>
      <c r="H303" s="112"/>
      <c r="I303" s="114"/>
      <c r="J303" s="113"/>
      <c r="K303" s="110">
        <f t="shared" si="20"/>
        <v>89.3</v>
      </c>
      <c r="L303" s="114"/>
      <c r="M303" s="110">
        <f t="shared" si="21"/>
        <v>68.400000000000006</v>
      </c>
    </row>
    <row r="304" spans="1:13" ht="18" customHeight="1" x14ac:dyDescent="0.35">
      <c r="A304" s="91" t="s">
        <v>88</v>
      </c>
      <c r="B304" s="112"/>
      <c r="C304" s="110">
        <f t="shared" si="19"/>
        <v>235.4</v>
      </c>
      <c r="D304" s="111">
        <f t="shared" si="19"/>
        <v>33.9</v>
      </c>
      <c r="E304" s="144">
        <f t="shared" si="19"/>
        <v>145.9</v>
      </c>
      <c r="F304" s="110">
        <f t="shared" si="19"/>
        <v>304.89999999999998</v>
      </c>
      <c r="G304" s="113"/>
      <c r="H304" s="112"/>
      <c r="I304" s="114"/>
      <c r="J304" s="113"/>
      <c r="K304" s="110">
        <f t="shared" si="20"/>
        <v>90.4</v>
      </c>
      <c r="L304" s="114"/>
      <c r="M304" s="110">
        <f t="shared" si="21"/>
        <v>70.599999999999994</v>
      </c>
    </row>
    <row r="305" spans="1:13" ht="18" customHeight="1" x14ac:dyDescent="0.35">
      <c r="A305" s="91" t="s">
        <v>89</v>
      </c>
      <c r="B305" s="112"/>
      <c r="C305" s="110">
        <f t="shared" si="19"/>
        <v>251.3</v>
      </c>
      <c r="D305" s="111">
        <f t="shared" si="19"/>
        <v>31.9</v>
      </c>
      <c r="E305" s="144">
        <f t="shared" si="19"/>
        <v>141</v>
      </c>
      <c r="F305" s="110">
        <f t="shared" si="19"/>
        <v>304.8</v>
      </c>
      <c r="G305" s="113"/>
      <c r="H305" s="112"/>
      <c r="I305" s="114"/>
      <c r="J305" s="113"/>
      <c r="K305" s="110">
        <f t="shared" si="20"/>
        <v>92.3</v>
      </c>
      <c r="L305" s="114"/>
      <c r="M305" s="110">
        <f t="shared" si="21"/>
        <v>65.400000000000006</v>
      </c>
    </row>
    <row r="306" spans="1:13" ht="18" customHeight="1" x14ac:dyDescent="0.35">
      <c r="A306" s="96" t="s">
        <v>90</v>
      </c>
      <c r="B306" s="112"/>
      <c r="C306" s="110">
        <f t="shared" si="19"/>
        <v>255.5</v>
      </c>
      <c r="D306" s="111">
        <f t="shared" si="19"/>
        <v>26.9</v>
      </c>
      <c r="E306" s="144">
        <f t="shared" si="19"/>
        <v>111.8</v>
      </c>
      <c r="F306" s="110">
        <f t="shared" si="19"/>
        <v>314.39999999999998</v>
      </c>
      <c r="G306" s="113"/>
      <c r="H306" s="112"/>
      <c r="I306" s="114"/>
      <c r="J306" s="113"/>
      <c r="K306" s="110">
        <f t="shared" si="20"/>
        <v>77.8</v>
      </c>
      <c r="L306" s="114"/>
      <c r="M306" s="110">
        <f t="shared" si="21"/>
        <v>69.7</v>
      </c>
    </row>
    <row r="307" spans="1:13" ht="18" customHeight="1" x14ac:dyDescent="0.35">
      <c r="A307" s="96" t="s">
        <v>91</v>
      </c>
      <c r="B307" s="112"/>
      <c r="C307" s="110">
        <f t="shared" si="19"/>
        <v>233.3</v>
      </c>
      <c r="D307" s="111">
        <f t="shared" si="19"/>
        <v>24.7</v>
      </c>
      <c r="E307" s="144">
        <f t="shared" si="19"/>
        <v>95.6</v>
      </c>
      <c r="F307" s="110">
        <f t="shared" si="19"/>
        <v>293.39999999999998</v>
      </c>
      <c r="G307" s="113"/>
      <c r="H307" s="112"/>
      <c r="I307" s="114"/>
      <c r="J307" s="113"/>
      <c r="K307" s="110">
        <f t="shared" si="20"/>
        <v>88.3</v>
      </c>
      <c r="L307" s="114"/>
      <c r="M307" s="110">
        <f t="shared" si="21"/>
        <v>73.2</v>
      </c>
    </row>
    <row r="308" spans="1:13" ht="18" customHeight="1" x14ac:dyDescent="0.35">
      <c r="A308" s="91" t="s">
        <v>92</v>
      </c>
      <c r="B308" s="112"/>
      <c r="C308" s="110">
        <f t="shared" si="19"/>
        <v>239</v>
      </c>
      <c r="D308" s="111">
        <f t="shared" si="19"/>
        <v>20.5</v>
      </c>
      <c r="E308" s="144">
        <f t="shared" si="19"/>
        <v>90.5</v>
      </c>
      <c r="F308" s="110">
        <f t="shared" si="19"/>
        <v>289</v>
      </c>
      <c r="G308" s="113"/>
      <c r="H308" s="112"/>
      <c r="I308" s="114"/>
      <c r="J308" s="113"/>
      <c r="K308" s="110">
        <f t="shared" si="20"/>
        <v>74.599999999999994</v>
      </c>
      <c r="L308" s="114"/>
      <c r="M308" s="110">
        <f t="shared" si="21"/>
        <v>63.8</v>
      </c>
    </row>
    <row r="309" spans="1:13" ht="18" customHeight="1" x14ac:dyDescent="0.35">
      <c r="A309" s="91" t="s">
        <v>93</v>
      </c>
      <c r="B309" s="112"/>
      <c r="C309" s="110">
        <f t="shared" si="19"/>
        <v>231.7</v>
      </c>
      <c r="D309" s="111">
        <f t="shared" si="19"/>
        <v>25.6</v>
      </c>
      <c r="E309" s="144">
        <f t="shared" si="19"/>
        <v>121.8</v>
      </c>
      <c r="F309" s="110">
        <f t="shared" si="19"/>
        <v>319.89999999999998</v>
      </c>
      <c r="G309" s="113"/>
      <c r="H309" s="112"/>
      <c r="I309" s="114"/>
      <c r="J309" s="113"/>
      <c r="K309" s="110">
        <f t="shared" si="20"/>
        <v>73.3</v>
      </c>
      <c r="L309" s="114"/>
      <c r="M309" s="110">
        <f t="shared" si="21"/>
        <v>63.5</v>
      </c>
    </row>
    <row r="310" spans="1:13" ht="18" customHeight="1" x14ac:dyDescent="0.35">
      <c r="A310" s="91" t="s">
        <v>94</v>
      </c>
      <c r="B310" s="112"/>
      <c r="C310" s="110">
        <f t="shared" si="19"/>
        <v>214.1</v>
      </c>
      <c r="D310" s="111">
        <f t="shared" si="19"/>
        <v>24.6</v>
      </c>
      <c r="E310" s="144">
        <f t="shared" si="19"/>
        <v>100.4</v>
      </c>
      <c r="F310" s="110">
        <f t="shared" si="19"/>
        <v>280.39999999999998</v>
      </c>
      <c r="G310" s="113"/>
      <c r="H310" s="112"/>
      <c r="I310" s="114"/>
      <c r="J310" s="113"/>
      <c r="K310" s="110">
        <f t="shared" si="20"/>
        <v>75</v>
      </c>
      <c r="L310" s="114"/>
      <c r="M310" s="110">
        <f t="shared" si="21"/>
        <v>65.099999999999994</v>
      </c>
    </row>
    <row r="311" spans="1:13" ht="18" customHeight="1" thickBot="1" x14ac:dyDescent="0.4">
      <c r="A311" s="97" t="s">
        <v>95</v>
      </c>
      <c r="B311" s="115"/>
      <c r="C311" s="149">
        <f t="shared" si="19"/>
        <v>235.7</v>
      </c>
      <c r="D311" s="147">
        <f t="shared" si="19"/>
        <v>24.9</v>
      </c>
      <c r="E311" s="150">
        <f t="shared" si="19"/>
        <v>77.5</v>
      </c>
      <c r="F311" s="149">
        <f t="shared" si="19"/>
        <v>259.10000000000002</v>
      </c>
      <c r="G311" s="116"/>
      <c r="H311" s="115"/>
      <c r="I311" s="117"/>
      <c r="J311" s="116"/>
      <c r="K311" s="149">
        <f t="shared" si="20"/>
        <v>77.8</v>
      </c>
      <c r="L311" s="117"/>
      <c r="M311" s="149">
        <f t="shared" si="21"/>
        <v>61.5</v>
      </c>
    </row>
    <row r="312" spans="1:13" ht="18" customHeight="1" thickBot="1" x14ac:dyDescent="0.4">
      <c r="A312" s="206" t="s">
        <v>59</v>
      </c>
      <c r="B312" s="118"/>
      <c r="C312" s="119">
        <f>SUM(C300:C311)</f>
        <v>2872.2999999999997</v>
      </c>
      <c r="D312" s="120">
        <f>SUM(D300:D311)</f>
        <v>344.70000000000005</v>
      </c>
      <c r="E312" s="154">
        <f>SUM(E300:E311)</f>
        <v>1262.5</v>
      </c>
      <c r="F312" s="119">
        <f>SUM(F300:F311)</f>
        <v>3467.4</v>
      </c>
      <c r="G312" s="120"/>
      <c r="H312" s="118"/>
      <c r="I312" s="119"/>
      <c r="J312" s="120"/>
      <c r="K312" s="119">
        <f>SUM(K300:K311)</f>
        <v>995.39999999999986</v>
      </c>
      <c r="L312" s="119"/>
      <c r="M312" s="120">
        <f>SUM(M300:M311)</f>
        <v>816.59999999999991</v>
      </c>
    </row>
    <row r="313" spans="1:13" ht="18" customHeight="1" x14ac:dyDescent="0.35">
      <c r="A313" s="86" t="s">
        <v>96</v>
      </c>
      <c r="B313" s="109"/>
      <c r="C313" s="110">
        <f t="shared" ref="C313:F324" si="22">C264/5</f>
        <v>245.1</v>
      </c>
      <c r="D313" s="111">
        <f t="shared" si="22"/>
        <v>26.9</v>
      </c>
      <c r="E313" s="144">
        <f t="shared" si="22"/>
        <v>81.5</v>
      </c>
      <c r="F313" s="110">
        <f t="shared" si="22"/>
        <v>245.3</v>
      </c>
      <c r="G313" s="111"/>
      <c r="H313" s="109"/>
      <c r="I313" s="110"/>
      <c r="J313" s="111"/>
      <c r="K313" s="110">
        <f t="shared" ref="K313:K324" si="23">K264/5</f>
        <v>68.3</v>
      </c>
      <c r="L313" s="110"/>
      <c r="M313" s="110">
        <f t="shared" ref="M313:M324" si="24">M264/5</f>
        <v>53.3</v>
      </c>
    </row>
    <row r="314" spans="1:13" ht="18" customHeight="1" x14ac:dyDescent="0.35">
      <c r="A314" s="91" t="s">
        <v>97</v>
      </c>
      <c r="B314" s="112"/>
      <c r="C314" s="110">
        <f t="shared" si="22"/>
        <v>242.7</v>
      </c>
      <c r="D314" s="111">
        <f t="shared" si="22"/>
        <v>35.9</v>
      </c>
      <c r="E314" s="144">
        <f t="shared" si="22"/>
        <v>77.400000000000006</v>
      </c>
      <c r="F314" s="110">
        <f t="shared" si="22"/>
        <v>235.1</v>
      </c>
      <c r="G314" s="113"/>
      <c r="H314" s="112"/>
      <c r="I314" s="114"/>
      <c r="J314" s="113"/>
      <c r="K314" s="110">
        <f t="shared" si="23"/>
        <v>71.400000000000006</v>
      </c>
      <c r="L314" s="114"/>
      <c r="M314" s="110">
        <f t="shared" si="24"/>
        <v>48.6</v>
      </c>
    </row>
    <row r="315" spans="1:13" ht="18" customHeight="1" x14ac:dyDescent="0.35">
      <c r="A315" s="91" t="s">
        <v>98</v>
      </c>
      <c r="B315" s="112"/>
      <c r="C315" s="110">
        <f t="shared" si="22"/>
        <v>230.7</v>
      </c>
      <c r="D315" s="111">
        <f t="shared" si="22"/>
        <v>42</v>
      </c>
      <c r="E315" s="144">
        <f t="shared" si="22"/>
        <v>93</v>
      </c>
      <c r="F315" s="110">
        <f t="shared" si="22"/>
        <v>220.9</v>
      </c>
      <c r="G315" s="113"/>
      <c r="H315" s="112"/>
      <c r="I315" s="114"/>
      <c r="J315" s="113"/>
      <c r="K315" s="110">
        <f t="shared" si="23"/>
        <v>73.900000000000006</v>
      </c>
      <c r="L315" s="114"/>
      <c r="M315" s="110">
        <f t="shared" si="24"/>
        <v>44.1</v>
      </c>
    </row>
    <row r="316" spans="1:13" ht="18" customHeight="1" x14ac:dyDescent="0.35">
      <c r="A316" s="91" t="s">
        <v>99</v>
      </c>
      <c r="B316" s="112"/>
      <c r="C316" s="110">
        <f t="shared" si="22"/>
        <v>254.3</v>
      </c>
      <c r="D316" s="111">
        <f t="shared" si="22"/>
        <v>55.1</v>
      </c>
      <c r="E316" s="144">
        <f t="shared" si="22"/>
        <v>73.400000000000006</v>
      </c>
      <c r="F316" s="110">
        <f t="shared" si="22"/>
        <v>231.6</v>
      </c>
      <c r="G316" s="113"/>
      <c r="H316" s="112"/>
      <c r="I316" s="114"/>
      <c r="J316" s="113"/>
      <c r="K316" s="110">
        <f t="shared" si="23"/>
        <v>62.2</v>
      </c>
      <c r="L316" s="114"/>
      <c r="M316" s="110">
        <f t="shared" si="24"/>
        <v>46.8</v>
      </c>
    </row>
    <row r="317" spans="1:13" ht="18" customHeight="1" x14ac:dyDescent="0.35">
      <c r="A317" s="91" t="s">
        <v>100</v>
      </c>
      <c r="B317" s="112"/>
      <c r="C317" s="110">
        <f t="shared" si="22"/>
        <v>240.2</v>
      </c>
      <c r="D317" s="111">
        <f t="shared" si="22"/>
        <v>53.9</v>
      </c>
      <c r="E317" s="144">
        <f t="shared" si="22"/>
        <v>74.599999999999994</v>
      </c>
      <c r="F317" s="110">
        <f t="shared" si="22"/>
        <v>233.9</v>
      </c>
      <c r="G317" s="113"/>
      <c r="H317" s="112"/>
      <c r="I317" s="114"/>
      <c r="J317" s="113"/>
      <c r="K317" s="110">
        <f t="shared" si="23"/>
        <v>60.5</v>
      </c>
      <c r="L317" s="114"/>
      <c r="M317" s="110">
        <f t="shared" si="24"/>
        <v>51.4</v>
      </c>
    </row>
    <row r="318" spans="1:13" ht="18" customHeight="1" x14ac:dyDescent="0.35">
      <c r="A318" s="91" t="s">
        <v>101</v>
      </c>
      <c r="B318" s="112"/>
      <c r="C318" s="110">
        <f t="shared" si="22"/>
        <v>248.7</v>
      </c>
      <c r="D318" s="111">
        <f t="shared" si="22"/>
        <v>55.6</v>
      </c>
      <c r="E318" s="144">
        <f t="shared" si="22"/>
        <v>76.900000000000006</v>
      </c>
      <c r="F318" s="110">
        <f t="shared" si="22"/>
        <v>237.7</v>
      </c>
      <c r="G318" s="113"/>
      <c r="H318" s="112"/>
      <c r="I318" s="114"/>
      <c r="J318" s="113"/>
      <c r="K318" s="110">
        <f t="shared" si="23"/>
        <v>55.4</v>
      </c>
      <c r="L318" s="114"/>
      <c r="M318" s="110">
        <f t="shared" si="24"/>
        <v>47.9</v>
      </c>
    </row>
    <row r="319" spans="1:13" ht="18" customHeight="1" x14ac:dyDescent="0.35">
      <c r="A319" s="91" t="s">
        <v>102</v>
      </c>
      <c r="B319" s="112"/>
      <c r="C319" s="110">
        <f t="shared" si="22"/>
        <v>263.10000000000002</v>
      </c>
      <c r="D319" s="111">
        <f t="shared" si="22"/>
        <v>50.8</v>
      </c>
      <c r="E319" s="144">
        <f t="shared" si="22"/>
        <v>79.599999999999994</v>
      </c>
      <c r="F319" s="110">
        <f t="shared" si="22"/>
        <v>218.5</v>
      </c>
      <c r="G319" s="113"/>
      <c r="H319" s="112"/>
      <c r="I319" s="114"/>
      <c r="J319" s="113"/>
      <c r="K319" s="110">
        <f t="shared" si="23"/>
        <v>62.1</v>
      </c>
      <c r="L319" s="114"/>
      <c r="M319" s="110">
        <f t="shared" si="24"/>
        <v>48.1</v>
      </c>
    </row>
    <row r="320" spans="1:13" ht="18" customHeight="1" x14ac:dyDescent="0.35">
      <c r="A320" s="91" t="s">
        <v>103</v>
      </c>
      <c r="B320" s="112"/>
      <c r="C320" s="110">
        <f t="shared" si="22"/>
        <v>261.3</v>
      </c>
      <c r="D320" s="111">
        <f t="shared" si="22"/>
        <v>65.599999999999994</v>
      </c>
      <c r="E320" s="144">
        <f t="shared" si="22"/>
        <v>93.5</v>
      </c>
      <c r="F320" s="110">
        <f t="shared" si="22"/>
        <v>249.9</v>
      </c>
      <c r="G320" s="113"/>
      <c r="H320" s="112"/>
      <c r="I320" s="114"/>
      <c r="J320" s="113"/>
      <c r="K320" s="110">
        <f t="shared" si="23"/>
        <v>59.6</v>
      </c>
      <c r="L320" s="114"/>
      <c r="M320" s="110">
        <f t="shared" si="24"/>
        <v>51.2</v>
      </c>
    </row>
    <row r="321" spans="1:13" ht="18" customHeight="1" x14ac:dyDescent="0.35">
      <c r="A321" s="91" t="s">
        <v>104</v>
      </c>
      <c r="B321" s="112"/>
      <c r="C321" s="110">
        <f t="shared" si="22"/>
        <v>247.3</v>
      </c>
      <c r="D321" s="111">
        <f t="shared" si="22"/>
        <v>64.7</v>
      </c>
      <c r="E321" s="144">
        <f t="shared" si="22"/>
        <v>98.9</v>
      </c>
      <c r="F321" s="110">
        <f t="shared" si="22"/>
        <v>283.7</v>
      </c>
      <c r="G321" s="113"/>
      <c r="H321" s="112"/>
      <c r="I321" s="114"/>
      <c r="J321" s="113"/>
      <c r="K321" s="110">
        <f t="shared" si="23"/>
        <v>60.1</v>
      </c>
      <c r="L321" s="114"/>
      <c r="M321" s="110">
        <f t="shared" si="24"/>
        <v>54.4</v>
      </c>
    </row>
    <row r="322" spans="1:13" ht="18" customHeight="1" x14ac:dyDescent="0.35">
      <c r="A322" s="91" t="s">
        <v>105</v>
      </c>
      <c r="B322" s="112"/>
      <c r="C322" s="110">
        <f t="shared" si="22"/>
        <v>266.60000000000002</v>
      </c>
      <c r="D322" s="111">
        <f t="shared" si="22"/>
        <v>50</v>
      </c>
      <c r="E322" s="144">
        <f t="shared" si="22"/>
        <v>103.3</v>
      </c>
      <c r="F322" s="110">
        <f t="shared" si="22"/>
        <v>266</v>
      </c>
      <c r="G322" s="113"/>
      <c r="H322" s="112"/>
      <c r="I322" s="114"/>
      <c r="J322" s="113"/>
      <c r="K322" s="110">
        <f t="shared" si="23"/>
        <v>66.5</v>
      </c>
      <c r="L322" s="114"/>
      <c r="M322" s="110">
        <f t="shared" si="24"/>
        <v>41.2</v>
      </c>
    </row>
    <row r="323" spans="1:13" ht="18" customHeight="1" x14ac:dyDescent="0.35">
      <c r="A323" s="91" t="s">
        <v>106</v>
      </c>
      <c r="B323" s="112"/>
      <c r="C323" s="110">
        <f t="shared" si="22"/>
        <v>270.3</v>
      </c>
      <c r="D323" s="111">
        <f t="shared" si="22"/>
        <v>50.4</v>
      </c>
      <c r="E323" s="144">
        <f t="shared" si="22"/>
        <v>76.599999999999994</v>
      </c>
      <c r="F323" s="110">
        <f t="shared" si="22"/>
        <v>248</v>
      </c>
      <c r="G323" s="113"/>
      <c r="H323" s="112"/>
      <c r="I323" s="114"/>
      <c r="J323" s="113"/>
      <c r="K323" s="110">
        <f t="shared" si="23"/>
        <v>62.6</v>
      </c>
      <c r="L323" s="114"/>
      <c r="M323" s="110">
        <f t="shared" si="24"/>
        <v>48.7</v>
      </c>
    </row>
    <row r="324" spans="1:13" ht="18" customHeight="1" thickBot="1" x14ac:dyDescent="0.4">
      <c r="A324" s="91" t="s">
        <v>107</v>
      </c>
      <c r="B324" s="134"/>
      <c r="C324" s="135">
        <f t="shared" si="22"/>
        <v>249.8</v>
      </c>
      <c r="D324" s="140">
        <f t="shared" si="22"/>
        <v>38.4</v>
      </c>
      <c r="E324" s="144">
        <f t="shared" si="22"/>
        <v>84.6</v>
      </c>
      <c r="F324" s="110">
        <f t="shared" si="22"/>
        <v>229</v>
      </c>
      <c r="G324" s="113"/>
      <c r="H324" s="112"/>
      <c r="I324" s="114"/>
      <c r="J324" s="113"/>
      <c r="K324" s="110">
        <f t="shared" si="23"/>
        <v>59.6</v>
      </c>
      <c r="L324" s="114"/>
      <c r="M324" s="110">
        <f t="shared" si="24"/>
        <v>55.6</v>
      </c>
    </row>
    <row r="325" spans="1:13" ht="18" customHeight="1" thickBot="1" x14ac:dyDescent="0.4">
      <c r="A325" s="206" t="s">
        <v>59</v>
      </c>
      <c r="B325" s="118"/>
      <c r="C325" s="119">
        <f>SUM(C313:C324)</f>
        <v>3020.1000000000004</v>
      </c>
      <c r="D325" s="120">
        <f>SUM(D313:D324)</f>
        <v>589.30000000000007</v>
      </c>
      <c r="E325" s="154">
        <f>SUM(E313:E324)</f>
        <v>1013.3</v>
      </c>
      <c r="F325" s="119">
        <f>SUM(F313:F324)</f>
        <v>2899.6</v>
      </c>
      <c r="G325" s="120"/>
      <c r="H325" s="118"/>
      <c r="I325" s="119"/>
      <c r="J325" s="120"/>
      <c r="K325" s="119">
        <f>SUM(K313:K324)</f>
        <v>762.2</v>
      </c>
      <c r="L325" s="119"/>
      <c r="M325" s="120">
        <f>SUM(M313:M324)</f>
        <v>591.30000000000007</v>
      </c>
    </row>
    <row r="326" spans="1:13" ht="17.5" customHeight="1" thickBot="1" x14ac:dyDescent="0.4">
      <c r="A326" s="206" t="s">
        <v>111</v>
      </c>
      <c r="B326" s="208"/>
      <c r="C326" s="119">
        <f>C299+C312+C325</f>
        <v>8600.2000000000007</v>
      </c>
      <c r="D326" s="119">
        <f>D299+D312+D325</f>
        <v>1329.4</v>
      </c>
      <c r="E326" s="119">
        <f t="shared" ref="E326" si="25">E299+E312+E325</f>
        <v>3169.8</v>
      </c>
      <c r="F326" s="119">
        <f>F299+F312+F325</f>
        <v>10242.9</v>
      </c>
      <c r="G326" s="120"/>
      <c r="H326" s="118"/>
      <c r="I326" s="119"/>
      <c r="J326" s="120"/>
      <c r="K326" s="119">
        <v>2750</v>
      </c>
      <c r="L326" s="119"/>
      <c r="M326" s="119">
        <v>2286</v>
      </c>
    </row>
    <row r="327" spans="1:13" x14ac:dyDescent="0.35">
      <c r="A327" s="167"/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</row>
    <row r="328" spans="1:13" x14ac:dyDescent="0.35">
      <c r="A328" s="167"/>
      <c r="B328" s="168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68"/>
    </row>
    <row r="329" spans="1:13" ht="15.5" x14ac:dyDescent="0.35">
      <c r="A329" s="169"/>
      <c r="B329" s="170"/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" customHeight="1" x14ac:dyDescent="0.35">
      <c r="A330" s="169" t="s">
        <v>61</v>
      </c>
      <c r="B330" s="170">
        <v>8600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112</v>
      </c>
      <c r="B331" s="170">
        <v>1329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113</v>
      </c>
      <c r="B332" s="170">
        <v>3170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t="15.5" x14ac:dyDescent="0.35">
      <c r="A333" s="171" t="s">
        <v>114</v>
      </c>
      <c r="B333" s="170">
        <v>10243</v>
      </c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t="15.5" x14ac:dyDescent="0.35">
      <c r="A334" s="171" t="s">
        <v>64</v>
      </c>
      <c r="B334" s="170">
        <v>2750</v>
      </c>
      <c r="C334" s="170"/>
      <c r="D334" s="170"/>
      <c r="E334" s="170"/>
      <c r="F334" s="170"/>
      <c r="G334" s="170"/>
      <c r="H334" s="170"/>
      <c r="I334" s="170"/>
      <c r="J334" s="170"/>
      <c r="K334" s="170"/>
      <c r="L334" s="170"/>
      <c r="M334" s="170"/>
    </row>
    <row r="335" spans="1:13" ht="15.5" x14ac:dyDescent="0.35">
      <c r="A335" s="171" t="s">
        <v>115</v>
      </c>
      <c r="B335" s="170">
        <v>2286</v>
      </c>
      <c r="D335" s="170"/>
    </row>
  </sheetData>
  <mergeCells count="49">
    <mergeCell ref="A1:M1"/>
    <mergeCell ref="A2:M2"/>
    <mergeCell ref="A3:A4"/>
    <mergeCell ref="B3:D3"/>
    <mergeCell ref="E3:G3"/>
    <mergeCell ref="H3:J3"/>
    <mergeCell ref="K3:M3"/>
    <mergeCell ref="A48:M48"/>
    <mergeCell ref="A49:M49"/>
    <mergeCell ref="A50:A51"/>
    <mergeCell ref="B50:D50"/>
    <mergeCell ref="E50:G50"/>
    <mergeCell ref="H50:J50"/>
    <mergeCell ref="K50:M50"/>
    <mergeCell ref="A95:M95"/>
    <mergeCell ref="A96:M96"/>
    <mergeCell ref="A97:A98"/>
    <mergeCell ref="B97:D97"/>
    <mergeCell ref="E97:G97"/>
    <mergeCell ref="H97:J97"/>
    <mergeCell ref="K97:M97"/>
    <mergeCell ref="A142:M142"/>
    <mergeCell ref="A143:M143"/>
    <mergeCell ref="A144:A145"/>
    <mergeCell ref="B144:D144"/>
    <mergeCell ref="E144:G144"/>
    <mergeCell ref="H144:J144"/>
    <mergeCell ref="K144:M144"/>
    <mergeCell ref="A189:M189"/>
    <mergeCell ref="A190:M190"/>
    <mergeCell ref="A191:A192"/>
    <mergeCell ref="B191:D191"/>
    <mergeCell ref="E191:G191"/>
    <mergeCell ref="H191:J191"/>
    <mergeCell ref="K191:M191"/>
    <mergeCell ref="A236:M236"/>
    <mergeCell ref="A237:M237"/>
    <mergeCell ref="A238:A239"/>
    <mergeCell ref="B238:D238"/>
    <mergeCell ref="E238:G238"/>
    <mergeCell ref="H238:J238"/>
    <mergeCell ref="K238:M238"/>
    <mergeCell ref="A283:M283"/>
    <mergeCell ref="A284:M284"/>
    <mergeCell ref="A285:A286"/>
    <mergeCell ref="B285:D285"/>
    <mergeCell ref="E285:G285"/>
    <mergeCell ref="H285:J285"/>
    <mergeCell ref="K285:M285"/>
  </mergeCells>
  <pageMargins left="0.75" right="0.75" top="0.25" bottom="0.2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34"/>
  <sheetViews>
    <sheetView zoomScale="124" zoomScaleNormal="124" workbookViewId="0">
      <selection activeCell="H325" sqref="H325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124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576" t="s">
        <v>1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>
        <v>75</v>
      </c>
      <c r="C5" s="88">
        <v>80</v>
      </c>
      <c r="D5" s="89"/>
      <c r="E5" s="87"/>
      <c r="F5" s="88">
        <v>285</v>
      </c>
      <c r="G5" s="89">
        <v>73</v>
      </c>
      <c r="H5" s="87">
        <v>41</v>
      </c>
      <c r="I5" s="88"/>
      <c r="J5" s="89">
        <v>40</v>
      </c>
      <c r="K5" s="87"/>
      <c r="L5" s="88"/>
      <c r="M5" s="89"/>
    </row>
    <row r="6" spans="1:13" ht="18" customHeight="1" x14ac:dyDescent="0.35">
      <c r="A6" s="91" t="s">
        <v>73</v>
      </c>
      <c r="B6" s="92">
        <v>99</v>
      </c>
      <c r="C6" s="93">
        <v>100</v>
      </c>
      <c r="D6" s="94"/>
      <c r="E6" s="92"/>
      <c r="F6" s="93">
        <v>246</v>
      </c>
      <c r="G6" s="94">
        <v>87</v>
      </c>
      <c r="H6" s="92">
        <v>56</v>
      </c>
      <c r="I6" s="93"/>
      <c r="J6" s="94">
        <v>47</v>
      </c>
      <c r="K6" s="92"/>
      <c r="L6" s="93"/>
      <c r="M6" s="94"/>
    </row>
    <row r="7" spans="1:13" ht="18" customHeight="1" x14ac:dyDescent="0.35">
      <c r="A7" s="91" t="s">
        <v>74</v>
      </c>
      <c r="B7" s="92">
        <v>125</v>
      </c>
      <c r="C7" s="93">
        <v>105</v>
      </c>
      <c r="D7" s="94"/>
      <c r="E7" s="92"/>
      <c r="F7" s="93">
        <v>279</v>
      </c>
      <c r="G7" s="94">
        <v>93</v>
      </c>
      <c r="H7" s="92">
        <v>67</v>
      </c>
      <c r="I7" s="93"/>
      <c r="J7" s="94">
        <v>59</v>
      </c>
      <c r="K7" s="92"/>
      <c r="L7" s="93"/>
      <c r="M7" s="94"/>
    </row>
    <row r="8" spans="1:13" ht="18" customHeight="1" x14ac:dyDescent="0.35">
      <c r="A8" s="91" t="s">
        <v>75</v>
      </c>
      <c r="B8" s="92">
        <v>132</v>
      </c>
      <c r="C8" s="93">
        <v>100</v>
      </c>
      <c r="D8" s="94"/>
      <c r="E8" s="92"/>
      <c r="F8" s="93">
        <v>302</v>
      </c>
      <c r="G8" s="94">
        <v>101</v>
      </c>
      <c r="H8" s="92">
        <v>69</v>
      </c>
      <c r="I8" s="93"/>
      <c r="J8" s="94">
        <v>66</v>
      </c>
      <c r="K8" s="92"/>
      <c r="L8" s="93"/>
      <c r="M8" s="94"/>
    </row>
    <row r="9" spans="1:13" ht="18" customHeight="1" x14ac:dyDescent="0.35">
      <c r="A9" s="91" t="s">
        <v>76</v>
      </c>
      <c r="B9" s="92">
        <v>140</v>
      </c>
      <c r="C9" s="93">
        <v>140</v>
      </c>
      <c r="D9" s="94"/>
      <c r="E9" s="92"/>
      <c r="F9" s="93">
        <v>296</v>
      </c>
      <c r="G9" s="94">
        <v>91</v>
      </c>
      <c r="H9" s="92">
        <v>73</v>
      </c>
      <c r="I9" s="93"/>
      <c r="J9" s="94">
        <v>85</v>
      </c>
      <c r="K9" s="92"/>
      <c r="L9" s="93"/>
      <c r="M9" s="94"/>
    </row>
    <row r="10" spans="1:13" ht="18" customHeight="1" x14ac:dyDescent="0.35">
      <c r="A10" s="91" t="s">
        <v>77</v>
      </c>
      <c r="B10" s="92">
        <v>116</v>
      </c>
      <c r="C10" s="93">
        <v>100</v>
      </c>
      <c r="D10" s="94"/>
      <c r="E10" s="92"/>
      <c r="F10" s="93">
        <v>267</v>
      </c>
      <c r="G10" s="94">
        <v>85</v>
      </c>
      <c r="H10" s="92">
        <v>52</v>
      </c>
      <c r="I10" s="93"/>
      <c r="J10" s="94">
        <v>67</v>
      </c>
      <c r="K10" s="92"/>
      <c r="L10" s="93"/>
      <c r="M10" s="94"/>
    </row>
    <row r="11" spans="1:13" ht="18" customHeight="1" x14ac:dyDescent="0.35">
      <c r="A11" s="91" t="s">
        <v>78</v>
      </c>
      <c r="B11" s="92">
        <v>120</v>
      </c>
      <c r="C11" s="93">
        <v>150</v>
      </c>
      <c r="D11" s="94"/>
      <c r="E11" s="92"/>
      <c r="F11" s="93">
        <v>287</v>
      </c>
      <c r="G11" s="94">
        <v>77</v>
      </c>
      <c r="H11" s="92">
        <v>69</v>
      </c>
      <c r="I11" s="93"/>
      <c r="J11" s="94">
        <v>75</v>
      </c>
      <c r="K11" s="92"/>
      <c r="L11" s="93"/>
      <c r="M11" s="94"/>
    </row>
    <row r="12" spans="1:13" ht="18" customHeight="1" x14ac:dyDescent="0.35">
      <c r="A12" s="91" t="s">
        <v>79</v>
      </c>
      <c r="B12" s="92">
        <v>89</v>
      </c>
      <c r="C12" s="93">
        <v>154</v>
      </c>
      <c r="D12" s="94"/>
      <c r="E12" s="92"/>
      <c r="F12" s="93">
        <v>208</v>
      </c>
      <c r="G12" s="94">
        <v>91</v>
      </c>
      <c r="H12" s="92">
        <v>65</v>
      </c>
      <c r="I12" s="93"/>
      <c r="J12" s="94">
        <v>65</v>
      </c>
      <c r="K12" s="92"/>
      <c r="L12" s="93"/>
      <c r="M12" s="94"/>
    </row>
    <row r="13" spans="1:13" ht="18" customHeight="1" x14ac:dyDescent="0.35">
      <c r="A13" s="91" t="s">
        <v>80</v>
      </c>
      <c r="B13" s="92">
        <v>100</v>
      </c>
      <c r="C13" s="93">
        <v>100</v>
      </c>
      <c r="D13" s="94"/>
      <c r="E13" s="92"/>
      <c r="F13" s="93">
        <v>261</v>
      </c>
      <c r="G13" s="94">
        <v>70</v>
      </c>
      <c r="H13" s="92">
        <v>35</v>
      </c>
      <c r="I13" s="93"/>
      <c r="J13" s="94">
        <v>56</v>
      </c>
      <c r="K13" s="92"/>
      <c r="L13" s="93"/>
      <c r="M13" s="94"/>
    </row>
    <row r="14" spans="1:13" ht="18" customHeight="1" x14ac:dyDescent="0.35">
      <c r="A14" s="91" t="s">
        <v>81</v>
      </c>
      <c r="B14" s="92">
        <v>120</v>
      </c>
      <c r="C14" s="93">
        <v>203</v>
      </c>
      <c r="D14" s="94"/>
      <c r="E14" s="92"/>
      <c r="F14" s="93">
        <v>280</v>
      </c>
      <c r="G14" s="94">
        <v>63</v>
      </c>
      <c r="H14" s="92">
        <v>76</v>
      </c>
      <c r="I14" s="93"/>
      <c r="J14" s="94">
        <v>45</v>
      </c>
      <c r="K14" s="92"/>
      <c r="L14" s="93"/>
      <c r="M14" s="94"/>
    </row>
    <row r="15" spans="1:13" ht="18" customHeight="1" x14ac:dyDescent="0.35">
      <c r="A15" s="91" t="s">
        <v>82</v>
      </c>
      <c r="B15" s="92">
        <v>110</v>
      </c>
      <c r="C15" s="93">
        <v>160</v>
      </c>
      <c r="D15" s="94"/>
      <c r="E15" s="92"/>
      <c r="F15" s="93">
        <v>260</v>
      </c>
      <c r="G15" s="94">
        <v>59</v>
      </c>
      <c r="H15" s="92">
        <v>71</v>
      </c>
      <c r="I15" s="93"/>
      <c r="J15" s="94">
        <v>50</v>
      </c>
      <c r="K15" s="92"/>
      <c r="L15" s="93"/>
      <c r="M15" s="94"/>
    </row>
    <row r="16" spans="1:13" ht="18" customHeight="1" x14ac:dyDescent="0.35">
      <c r="A16" s="91" t="s">
        <v>83</v>
      </c>
      <c r="B16" s="92">
        <v>100</v>
      </c>
      <c r="C16" s="93">
        <v>202</v>
      </c>
      <c r="D16" s="94"/>
      <c r="E16" s="92"/>
      <c r="F16" s="93">
        <v>219</v>
      </c>
      <c r="G16" s="94">
        <v>47</v>
      </c>
      <c r="H16" s="92">
        <v>80</v>
      </c>
      <c r="I16" s="93"/>
      <c r="J16" s="94">
        <v>78</v>
      </c>
      <c r="K16" s="92"/>
      <c r="L16" s="93"/>
      <c r="M16" s="94"/>
    </row>
    <row r="17" spans="1:13" ht="18" customHeight="1" x14ac:dyDescent="0.35">
      <c r="A17" s="91" t="s">
        <v>84</v>
      </c>
      <c r="B17" s="92">
        <v>84</v>
      </c>
      <c r="C17" s="93">
        <v>90</v>
      </c>
      <c r="D17" s="94"/>
      <c r="E17" s="92"/>
      <c r="F17" s="93">
        <v>222</v>
      </c>
      <c r="G17" s="94">
        <v>57</v>
      </c>
      <c r="H17" s="92">
        <v>83</v>
      </c>
      <c r="I17" s="93"/>
      <c r="J17" s="94">
        <v>75</v>
      </c>
      <c r="K17" s="92"/>
      <c r="L17" s="93"/>
      <c r="M17" s="94"/>
    </row>
    <row r="18" spans="1:13" ht="18" customHeight="1" x14ac:dyDescent="0.35">
      <c r="A18" s="91" t="s">
        <v>85</v>
      </c>
      <c r="B18" s="92">
        <v>105</v>
      </c>
      <c r="C18" s="93">
        <v>185</v>
      </c>
      <c r="D18" s="94"/>
      <c r="E18" s="92"/>
      <c r="F18" s="93">
        <v>274</v>
      </c>
      <c r="G18" s="94">
        <v>44</v>
      </c>
      <c r="H18" s="92">
        <v>90</v>
      </c>
      <c r="I18" s="93"/>
      <c r="J18" s="94">
        <v>62</v>
      </c>
      <c r="K18" s="92"/>
      <c r="L18" s="93"/>
      <c r="M18" s="94"/>
    </row>
    <row r="19" spans="1:13" ht="18" customHeight="1" x14ac:dyDescent="0.35">
      <c r="A19" s="91" t="s">
        <v>86</v>
      </c>
      <c r="B19" s="92">
        <v>118</v>
      </c>
      <c r="C19" s="93">
        <v>170</v>
      </c>
      <c r="D19" s="94"/>
      <c r="E19" s="92"/>
      <c r="F19" s="93">
        <v>363</v>
      </c>
      <c r="G19" s="94">
        <v>79</v>
      </c>
      <c r="H19" s="92">
        <v>80</v>
      </c>
      <c r="I19" s="93"/>
      <c r="J19" s="94">
        <v>65</v>
      </c>
      <c r="K19" s="92"/>
      <c r="L19" s="93"/>
      <c r="M19" s="94"/>
    </row>
    <row r="20" spans="1:13" ht="18" customHeight="1" x14ac:dyDescent="0.35">
      <c r="A20" s="91" t="s">
        <v>87</v>
      </c>
      <c r="B20" s="92">
        <v>103</v>
      </c>
      <c r="C20" s="93">
        <v>140</v>
      </c>
      <c r="D20" s="94"/>
      <c r="E20" s="92"/>
      <c r="F20" s="93">
        <v>268</v>
      </c>
      <c r="G20" s="94">
        <v>60</v>
      </c>
      <c r="H20" s="92">
        <v>60</v>
      </c>
      <c r="I20" s="93"/>
      <c r="J20" s="94">
        <v>70</v>
      </c>
      <c r="K20" s="92"/>
      <c r="L20" s="93"/>
      <c r="M20" s="94"/>
    </row>
    <row r="21" spans="1:13" ht="18" customHeight="1" x14ac:dyDescent="0.35">
      <c r="A21" s="91" t="s">
        <v>88</v>
      </c>
      <c r="B21" s="92">
        <v>88</v>
      </c>
      <c r="C21" s="93">
        <v>130</v>
      </c>
      <c r="D21" s="94"/>
      <c r="E21" s="92"/>
      <c r="F21" s="93">
        <v>294</v>
      </c>
      <c r="G21" s="94">
        <v>36</v>
      </c>
      <c r="H21" s="92">
        <v>55</v>
      </c>
      <c r="I21" s="93"/>
      <c r="J21" s="94">
        <v>71</v>
      </c>
      <c r="K21" s="92"/>
      <c r="L21" s="93"/>
      <c r="M21" s="94"/>
    </row>
    <row r="22" spans="1:13" ht="18" customHeight="1" x14ac:dyDescent="0.35">
      <c r="A22" s="91" t="s">
        <v>89</v>
      </c>
      <c r="B22" s="92">
        <v>79</v>
      </c>
      <c r="C22" s="93">
        <v>140</v>
      </c>
      <c r="D22" s="94"/>
      <c r="E22" s="92"/>
      <c r="F22" s="93">
        <v>317</v>
      </c>
      <c r="G22" s="94">
        <v>60</v>
      </c>
      <c r="H22" s="92">
        <v>62</v>
      </c>
      <c r="I22" s="93"/>
      <c r="J22" s="94">
        <v>70</v>
      </c>
      <c r="K22" s="92"/>
      <c r="L22" s="93"/>
      <c r="M22" s="94"/>
    </row>
    <row r="23" spans="1:13" ht="18" customHeight="1" x14ac:dyDescent="0.35">
      <c r="A23" s="96" t="s">
        <v>90</v>
      </c>
      <c r="B23" s="92">
        <v>98</v>
      </c>
      <c r="C23" s="93">
        <v>170</v>
      </c>
      <c r="D23" s="94"/>
      <c r="E23" s="92"/>
      <c r="F23" s="93">
        <v>272</v>
      </c>
      <c r="G23" s="94">
        <v>63</v>
      </c>
      <c r="H23" s="92">
        <v>47</v>
      </c>
      <c r="I23" s="93"/>
      <c r="J23" s="94">
        <v>64</v>
      </c>
      <c r="K23" s="92"/>
      <c r="L23" s="93"/>
      <c r="M23" s="94"/>
    </row>
    <row r="24" spans="1:13" ht="18" customHeight="1" x14ac:dyDescent="0.35">
      <c r="A24" s="96" t="s">
        <v>91</v>
      </c>
      <c r="B24" s="92">
        <v>82</v>
      </c>
      <c r="C24" s="93">
        <v>210</v>
      </c>
      <c r="D24" s="94"/>
      <c r="E24" s="92"/>
      <c r="F24" s="93">
        <v>254</v>
      </c>
      <c r="G24" s="94">
        <v>47</v>
      </c>
      <c r="H24" s="92">
        <v>80</v>
      </c>
      <c r="I24" s="93"/>
      <c r="J24" s="94">
        <v>60</v>
      </c>
      <c r="K24" s="92"/>
      <c r="L24" s="93"/>
      <c r="M24" s="94"/>
    </row>
    <row r="25" spans="1:13" ht="18" customHeight="1" x14ac:dyDescent="0.35">
      <c r="A25" s="91" t="s">
        <v>92</v>
      </c>
      <c r="B25" s="92">
        <v>97</v>
      </c>
      <c r="C25" s="93">
        <v>170</v>
      </c>
      <c r="D25" s="94"/>
      <c r="E25" s="92"/>
      <c r="F25" s="93">
        <v>149</v>
      </c>
      <c r="G25" s="94">
        <v>56</v>
      </c>
      <c r="H25" s="92">
        <v>60</v>
      </c>
      <c r="I25" s="93"/>
      <c r="J25" s="94">
        <v>48</v>
      </c>
      <c r="K25" s="92"/>
      <c r="L25" s="93"/>
      <c r="M25" s="94"/>
    </row>
    <row r="26" spans="1:13" ht="18" customHeight="1" x14ac:dyDescent="0.35">
      <c r="A26" s="91" t="s">
        <v>93</v>
      </c>
      <c r="B26" s="92">
        <v>89</v>
      </c>
      <c r="C26" s="93">
        <v>160</v>
      </c>
      <c r="D26" s="94"/>
      <c r="E26" s="92"/>
      <c r="F26" s="93">
        <v>200</v>
      </c>
      <c r="G26" s="94">
        <v>33</v>
      </c>
      <c r="H26" s="92">
        <v>73</v>
      </c>
      <c r="I26" s="93"/>
      <c r="J26" s="94">
        <v>50</v>
      </c>
      <c r="K26" s="92"/>
      <c r="L26" s="93"/>
      <c r="M26" s="94"/>
    </row>
    <row r="27" spans="1:13" ht="18" customHeight="1" x14ac:dyDescent="0.35">
      <c r="A27" s="91" t="s">
        <v>94</v>
      </c>
      <c r="B27" s="92">
        <v>81</v>
      </c>
      <c r="C27" s="93">
        <v>130</v>
      </c>
      <c r="D27" s="94"/>
      <c r="E27" s="92"/>
      <c r="F27" s="93">
        <v>194</v>
      </c>
      <c r="G27" s="94">
        <v>25</v>
      </c>
      <c r="H27" s="92">
        <v>60</v>
      </c>
      <c r="I27" s="93"/>
      <c r="J27" s="94">
        <v>71</v>
      </c>
      <c r="K27" s="92"/>
      <c r="L27" s="93"/>
      <c r="M27" s="94"/>
    </row>
    <row r="28" spans="1:13" ht="18" customHeight="1" x14ac:dyDescent="0.35">
      <c r="A28" s="91" t="s">
        <v>95</v>
      </c>
      <c r="B28" s="92">
        <v>99</v>
      </c>
      <c r="C28" s="93">
        <v>170</v>
      </c>
      <c r="D28" s="94"/>
      <c r="E28" s="92"/>
      <c r="F28" s="93">
        <v>175</v>
      </c>
      <c r="G28" s="94">
        <v>43</v>
      </c>
      <c r="H28" s="92">
        <v>65</v>
      </c>
      <c r="I28" s="93"/>
      <c r="J28" s="94">
        <v>80</v>
      </c>
      <c r="K28" s="92"/>
      <c r="L28" s="93"/>
      <c r="M28" s="94"/>
    </row>
    <row r="29" spans="1:13" ht="18" customHeight="1" x14ac:dyDescent="0.35">
      <c r="A29" s="91" t="s">
        <v>96</v>
      </c>
      <c r="B29" s="92">
        <v>100</v>
      </c>
      <c r="C29" s="93">
        <v>140</v>
      </c>
      <c r="D29" s="94"/>
      <c r="E29" s="92"/>
      <c r="F29" s="93">
        <v>163</v>
      </c>
      <c r="G29" s="94">
        <v>55</v>
      </c>
      <c r="H29" s="92">
        <v>80</v>
      </c>
      <c r="I29" s="93"/>
      <c r="J29" s="94">
        <v>75</v>
      </c>
      <c r="K29" s="92"/>
      <c r="L29" s="93"/>
      <c r="M29" s="94"/>
    </row>
    <row r="30" spans="1:13" ht="18" customHeight="1" x14ac:dyDescent="0.35">
      <c r="A30" s="91" t="s">
        <v>97</v>
      </c>
      <c r="B30" s="92">
        <v>112</v>
      </c>
      <c r="C30" s="93">
        <v>160</v>
      </c>
      <c r="D30" s="94"/>
      <c r="E30" s="92"/>
      <c r="F30" s="93">
        <v>170</v>
      </c>
      <c r="G30" s="94">
        <v>40</v>
      </c>
      <c r="H30" s="92">
        <v>66</v>
      </c>
      <c r="I30" s="93"/>
      <c r="J30" s="94">
        <v>82</v>
      </c>
      <c r="K30" s="92"/>
      <c r="L30" s="93"/>
      <c r="M30" s="94"/>
    </row>
    <row r="31" spans="1:13" ht="18" customHeight="1" x14ac:dyDescent="0.35">
      <c r="A31" s="91" t="s">
        <v>98</v>
      </c>
      <c r="B31" s="92">
        <v>101</v>
      </c>
      <c r="C31" s="93">
        <v>190</v>
      </c>
      <c r="D31" s="94"/>
      <c r="E31" s="92"/>
      <c r="F31" s="93">
        <v>189</v>
      </c>
      <c r="G31" s="94">
        <v>69</v>
      </c>
      <c r="H31" s="92">
        <v>77</v>
      </c>
      <c r="I31" s="93"/>
      <c r="J31" s="94">
        <v>100</v>
      </c>
      <c r="K31" s="92"/>
      <c r="L31" s="93"/>
      <c r="M31" s="94"/>
    </row>
    <row r="32" spans="1:13" ht="18" customHeight="1" x14ac:dyDescent="0.35">
      <c r="A32" s="91" t="s">
        <v>99</v>
      </c>
      <c r="B32" s="92">
        <v>90</v>
      </c>
      <c r="C32" s="93">
        <v>230</v>
      </c>
      <c r="D32" s="94"/>
      <c r="E32" s="92"/>
      <c r="F32" s="93">
        <v>120</v>
      </c>
      <c r="G32" s="94">
        <v>35</v>
      </c>
      <c r="H32" s="92">
        <v>76</v>
      </c>
      <c r="I32" s="93"/>
      <c r="J32" s="94">
        <v>88</v>
      </c>
      <c r="K32" s="92"/>
      <c r="L32" s="93"/>
      <c r="M32" s="94"/>
    </row>
    <row r="33" spans="1:13" ht="18" customHeight="1" x14ac:dyDescent="0.35">
      <c r="A33" s="91" t="s">
        <v>100</v>
      </c>
      <c r="B33" s="92">
        <v>71</v>
      </c>
      <c r="C33" s="93">
        <v>100</v>
      </c>
      <c r="D33" s="94"/>
      <c r="E33" s="92"/>
      <c r="F33" s="93">
        <v>98</v>
      </c>
      <c r="G33" s="94">
        <v>20</v>
      </c>
      <c r="H33" s="92">
        <v>48</v>
      </c>
      <c r="I33" s="93"/>
      <c r="J33" s="94">
        <v>56</v>
      </c>
      <c r="K33" s="92"/>
      <c r="L33" s="93"/>
      <c r="M33" s="94"/>
    </row>
    <row r="34" spans="1:13" ht="18" customHeight="1" x14ac:dyDescent="0.35">
      <c r="A34" s="91" t="s">
        <v>101</v>
      </c>
      <c r="B34" s="92">
        <v>101</v>
      </c>
      <c r="C34" s="93">
        <v>120</v>
      </c>
      <c r="D34" s="94"/>
      <c r="E34" s="92"/>
      <c r="F34" s="93">
        <v>180</v>
      </c>
      <c r="G34" s="94">
        <v>31</v>
      </c>
      <c r="H34" s="92">
        <v>32</v>
      </c>
      <c r="I34" s="93"/>
      <c r="J34" s="94">
        <v>97</v>
      </c>
      <c r="K34" s="92"/>
      <c r="L34" s="93"/>
      <c r="M34" s="94"/>
    </row>
    <row r="35" spans="1:13" ht="18" customHeight="1" x14ac:dyDescent="0.35">
      <c r="A35" s="91" t="s">
        <v>102</v>
      </c>
      <c r="B35" s="92">
        <v>93</v>
      </c>
      <c r="C35" s="93">
        <v>160</v>
      </c>
      <c r="D35" s="94"/>
      <c r="E35" s="92"/>
      <c r="F35" s="93">
        <v>120</v>
      </c>
      <c r="G35" s="94">
        <v>41</v>
      </c>
      <c r="H35" s="92">
        <v>60</v>
      </c>
      <c r="I35" s="93"/>
      <c r="J35" s="94">
        <v>85</v>
      </c>
      <c r="K35" s="92"/>
      <c r="L35" s="93"/>
      <c r="M35" s="94"/>
    </row>
    <row r="36" spans="1:13" ht="18" customHeight="1" x14ac:dyDescent="0.35">
      <c r="A36" s="91" t="s">
        <v>103</v>
      </c>
      <c r="B36" s="92">
        <v>116</v>
      </c>
      <c r="C36" s="93">
        <v>90</v>
      </c>
      <c r="D36" s="94"/>
      <c r="E36" s="92"/>
      <c r="F36" s="93">
        <v>121</v>
      </c>
      <c r="G36" s="94">
        <v>25</v>
      </c>
      <c r="H36" s="92">
        <v>40</v>
      </c>
      <c r="I36" s="93"/>
      <c r="J36" s="94">
        <v>50</v>
      </c>
      <c r="K36" s="92"/>
      <c r="L36" s="93"/>
      <c r="M36" s="94"/>
    </row>
    <row r="37" spans="1:13" ht="18" customHeight="1" x14ac:dyDescent="0.35">
      <c r="A37" s="91" t="s">
        <v>104</v>
      </c>
      <c r="B37" s="92">
        <v>101</v>
      </c>
      <c r="C37" s="93">
        <v>110</v>
      </c>
      <c r="D37" s="94"/>
      <c r="E37" s="92"/>
      <c r="F37" s="93">
        <v>124</v>
      </c>
      <c r="G37" s="94">
        <v>31</v>
      </c>
      <c r="H37" s="92">
        <v>35</v>
      </c>
      <c r="I37" s="93"/>
      <c r="J37" s="94">
        <v>32</v>
      </c>
      <c r="K37" s="92"/>
      <c r="L37" s="93"/>
      <c r="M37" s="94"/>
    </row>
    <row r="38" spans="1:13" ht="18" customHeight="1" x14ac:dyDescent="0.35">
      <c r="A38" s="91" t="s">
        <v>105</v>
      </c>
      <c r="B38" s="92">
        <v>96</v>
      </c>
      <c r="C38" s="93">
        <v>90</v>
      </c>
      <c r="D38" s="94"/>
      <c r="E38" s="92"/>
      <c r="F38" s="93">
        <v>111</v>
      </c>
      <c r="G38" s="94">
        <v>27</v>
      </c>
      <c r="H38" s="92">
        <v>27</v>
      </c>
      <c r="I38" s="93"/>
      <c r="J38" s="94">
        <v>33</v>
      </c>
      <c r="K38" s="92"/>
      <c r="L38" s="93"/>
      <c r="M38" s="94"/>
    </row>
    <row r="39" spans="1:13" ht="18" customHeight="1" x14ac:dyDescent="0.35">
      <c r="A39" s="91" t="s">
        <v>106</v>
      </c>
      <c r="B39" s="92">
        <v>80</v>
      </c>
      <c r="C39" s="93">
        <v>80</v>
      </c>
      <c r="D39" s="94"/>
      <c r="E39" s="92"/>
      <c r="F39" s="93">
        <v>87</v>
      </c>
      <c r="G39" s="94">
        <v>15</v>
      </c>
      <c r="H39" s="92">
        <v>41</v>
      </c>
      <c r="I39" s="93"/>
      <c r="J39" s="94">
        <v>48</v>
      </c>
      <c r="K39" s="92"/>
      <c r="L39" s="93"/>
      <c r="M39" s="94"/>
    </row>
    <row r="40" spans="1:13" ht="18" customHeight="1" thickBot="1" x14ac:dyDescent="0.4">
      <c r="A40" s="97" t="s">
        <v>107</v>
      </c>
      <c r="B40" s="98">
        <v>41</v>
      </c>
      <c r="C40" s="99">
        <v>110</v>
      </c>
      <c r="D40" s="100"/>
      <c r="E40" s="98"/>
      <c r="F40" s="99">
        <v>71</v>
      </c>
      <c r="G40" s="100">
        <v>12</v>
      </c>
      <c r="H40" s="98">
        <v>62</v>
      </c>
      <c r="I40" s="99"/>
      <c r="J40" s="100">
        <v>70</v>
      </c>
      <c r="K40" s="98"/>
      <c r="L40" s="99"/>
      <c r="M40" s="100"/>
    </row>
    <row r="41" spans="1:13" ht="18" customHeight="1" thickBot="1" x14ac:dyDescent="0.4">
      <c r="A41" s="101" t="s">
        <v>47</v>
      </c>
      <c r="B41" s="102">
        <f t="shared" ref="B41:M41" si="0">SUM(B5:B40)</f>
        <v>3551</v>
      </c>
      <c r="C41" s="103">
        <f t="shared" si="0"/>
        <v>5039</v>
      </c>
      <c r="D41" s="104">
        <f t="shared" si="0"/>
        <v>0</v>
      </c>
      <c r="E41" s="102">
        <f t="shared" si="0"/>
        <v>0</v>
      </c>
      <c r="F41" s="103">
        <f t="shared" si="0"/>
        <v>7726</v>
      </c>
      <c r="G41" s="104">
        <f t="shared" si="0"/>
        <v>1941</v>
      </c>
      <c r="H41" s="102">
        <f t="shared" si="0"/>
        <v>2213</v>
      </c>
      <c r="I41" s="103">
        <f t="shared" si="0"/>
        <v>0</v>
      </c>
      <c r="J41" s="104">
        <f t="shared" si="0"/>
        <v>2335</v>
      </c>
      <c r="K41" s="102">
        <f t="shared" si="0"/>
        <v>0</v>
      </c>
      <c r="L41" s="103">
        <f t="shared" si="0"/>
        <v>0</v>
      </c>
      <c r="M41" s="104">
        <f t="shared" si="0"/>
        <v>0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124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2" customHeight="1" thickBot="1" x14ac:dyDescent="0.4">
      <c r="A49" s="576" t="s">
        <v>48</v>
      </c>
      <c r="B49" s="576"/>
      <c r="C49" s="576"/>
      <c r="D49" s="576"/>
      <c r="E49" s="576"/>
      <c r="F49" s="576"/>
      <c r="G49" s="576"/>
      <c r="H49" s="576"/>
      <c r="I49" s="576"/>
      <c r="J49" s="576"/>
      <c r="K49" s="576"/>
      <c r="L49" s="576"/>
      <c r="M49" s="576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>
        <v>159</v>
      </c>
      <c r="C52" s="88">
        <v>130</v>
      </c>
      <c r="D52" s="89"/>
      <c r="E52" s="87"/>
      <c r="F52" s="88">
        <v>320</v>
      </c>
      <c r="G52" s="89">
        <v>172</v>
      </c>
      <c r="H52" s="87">
        <v>90</v>
      </c>
      <c r="I52" s="88"/>
      <c r="J52" s="89">
        <v>60</v>
      </c>
      <c r="K52" s="87"/>
      <c r="L52" s="88"/>
      <c r="M52" s="89"/>
    </row>
    <row r="53" spans="1:13" ht="18" customHeight="1" x14ac:dyDescent="0.35">
      <c r="A53" s="91" t="s">
        <v>73</v>
      </c>
      <c r="B53" s="92">
        <v>161</v>
      </c>
      <c r="C53" s="93">
        <v>90</v>
      </c>
      <c r="D53" s="94"/>
      <c r="E53" s="92"/>
      <c r="F53" s="93">
        <v>272</v>
      </c>
      <c r="G53" s="94">
        <v>164</v>
      </c>
      <c r="H53" s="92">
        <v>54</v>
      </c>
      <c r="I53" s="93"/>
      <c r="J53" s="94">
        <v>76</v>
      </c>
      <c r="K53" s="92"/>
      <c r="L53" s="93"/>
      <c r="M53" s="94"/>
    </row>
    <row r="54" spans="1:13" ht="18" customHeight="1" x14ac:dyDescent="0.35">
      <c r="A54" s="91" t="s">
        <v>74</v>
      </c>
      <c r="B54" s="92">
        <v>150</v>
      </c>
      <c r="C54" s="93">
        <v>85</v>
      </c>
      <c r="D54" s="94"/>
      <c r="E54" s="92"/>
      <c r="F54" s="93">
        <v>194</v>
      </c>
      <c r="G54" s="94">
        <v>143</v>
      </c>
      <c r="H54" s="92">
        <v>37</v>
      </c>
      <c r="I54" s="93"/>
      <c r="J54" s="94">
        <v>71</v>
      </c>
      <c r="K54" s="92"/>
      <c r="L54" s="93"/>
      <c r="M54" s="94"/>
    </row>
    <row r="55" spans="1:13" ht="18" customHeight="1" x14ac:dyDescent="0.35">
      <c r="A55" s="91" t="s">
        <v>75</v>
      </c>
      <c r="B55" s="92">
        <v>167</v>
      </c>
      <c r="C55" s="93">
        <v>80</v>
      </c>
      <c r="D55" s="94"/>
      <c r="E55" s="92"/>
      <c r="F55" s="93">
        <v>201</v>
      </c>
      <c r="G55" s="94">
        <v>172</v>
      </c>
      <c r="H55" s="92">
        <v>44</v>
      </c>
      <c r="I55" s="93"/>
      <c r="J55" s="94">
        <v>50</v>
      </c>
      <c r="K55" s="92"/>
      <c r="L55" s="93"/>
      <c r="M55" s="94"/>
    </row>
    <row r="56" spans="1:13" ht="18" customHeight="1" x14ac:dyDescent="0.35">
      <c r="A56" s="91" t="s">
        <v>76</v>
      </c>
      <c r="B56" s="92">
        <v>97</v>
      </c>
      <c r="C56" s="93">
        <v>100</v>
      </c>
      <c r="D56" s="94"/>
      <c r="E56" s="92"/>
      <c r="F56" s="93">
        <v>191</v>
      </c>
      <c r="G56" s="94">
        <v>121</v>
      </c>
      <c r="H56" s="92">
        <v>30</v>
      </c>
      <c r="I56" s="93"/>
      <c r="J56" s="94">
        <v>60</v>
      </c>
      <c r="K56" s="92"/>
      <c r="L56" s="93"/>
      <c r="M56" s="94"/>
    </row>
    <row r="57" spans="1:13" ht="18" customHeight="1" x14ac:dyDescent="0.35">
      <c r="A57" s="91" t="s">
        <v>77</v>
      </c>
      <c r="B57" s="92">
        <v>67</v>
      </c>
      <c r="C57" s="93">
        <v>75</v>
      </c>
      <c r="D57" s="94"/>
      <c r="E57" s="92"/>
      <c r="F57" s="93">
        <v>211</v>
      </c>
      <c r="G57" s="94">
        <v>93</v>
      </c>
      <c r="H57" s="92">
        <v>25</v>
      </c>
      <c r="I57" s="93"/>
      <c r="J57" s="94">
        <v>35</v>
      </c>
      <c r="K57" s="92"/>
      <c r="L57" s="93"/>
      <c r="M57" s="94"/>
    </row>
    <row r="58" spans="1:13" ht="18" customHeight="1" x14ac:dyDescent="0.35">
      <c r="A58" s="91" t="s">
        <v>78</v>
      </c>
      <c r="B58" s="92">
        <v>76</v>
      </c>
      <c r="C58" s="93">
        <v>100</v>
      </c>
      <c r="D58" s="94"/>
      <c r="E58" s="92"/>
      <c r="F58" s="93">
        <v>184</v>
      </c>
      <c r="G58" s="94">
        <v>84</v>
      </c>
      <c r="H58" s="92">
        <v>30</v>
      </c>
      <c r="I58" s="93"/>
      <c r="J58" s="94">
        <v>50</v>
      </c>
      <c r="K58" s="92"/>
      <c r="L58" s="93"/>
      <c r="M58" s="94"/>
    </row>
    <row r="59" spans="1:13" ht="18" customHeight="1" x14ac:dyDescent="0.35">
      <c r="A59" s="91" t="s">
        <v>79</v>
      </c>
      <c r="B59" s="92">
        <v>69</v>
      </c>
      <c r="C59" s="93">
        <v>130</v>
      </c>
      <c r="D59" s="94"/>
      <c r="E59" s="92"/>
      <c r="F59" s="93">
        <v>164</v>
      </c>
      <c r="G59" s="94">
        <v>75</v>
      </c>
      <c r="H59" s="92">
        <v>40</v>
      </c>
      <c r="I59" s="93"/>
      <c r="J59" s="94">
        <v>60</v>
      </c>
      <c r="K59" s="92"/>
      <c r="L59" s="93"/>
      <c r="M59" s="94"/>
    </row>
    <row r="60" spans="1:13" ht="18" customHeight="1" x14ac:dyDescent="0.35">
      <c r="A60" s="91" t="s">
        <v>80</v>
      </c>
      <c r="B60" s="92">
        <v>77</v>
      </c>
      <c r="C60" s="93">
        <v>90</v>
      </c>
      <c r="D60" s="94"/>
      <c r="E60" s="92"/>
      <c r="F60" s="93">
        <v>178</v>
      </c>
      <c r="G60" s="94">
        <v>89</v>
      </c>
      <c r="H60" s="92">
        <v>35</v>
      </c>
      <c r="I60" s="93"/>
      <c r="J60" s="94">
        <v>45</v>
      </c>
      <c r="K60" s="92"/>
      <c r="L60" s="93"/>
      <c r="M60" s="94"/>
    </row>
    <row r="61" spans="1:13" ht="18" customHeight="1" x14ac:dyDescent="0.35">
      <c r="A61" s="91" t="s">
        <v>81</v>
      </c>
      <c r="B61" s="92">
        <v>64</v>
      </c>
      <c r="C61" s="93">
        <v>110</v>
      </c>
      <c r="D61" s="94"/>
      <c r="E61" s="92"/>
      <c r="F61" s="93">
        <v>151</v>
      </c>
      <c r="G61" s="94">
        <v>70</v>
      </c>
      <c r="H61" s="92">
        <v>28</v>
      </c>
      <c r="I61" s="93"/>
      <c r="J61" s="94">
        <v>60</v>
      </c>
      <c r="K61" s="92"/>
      <c r="L61" s="93"/>
      <c r="M61" s="94"/>
    </row>
    <row r="62" spans="1:13" ht="18" customHeight="1" x14ac:dyDescent="0.35">
      <c r="A62" s="91" t="s">
        <v>82</v>
      </c>
      <c r="B62" s="92">
        <v>79</v>
      </c>
      <c r="C62" s="93">
        <v>90</v>
      </c>
      <c r="D62" s="94"/>
      <c r="E62" s="92"/>
      <c r="F62" s="93">
        <v>172</v>
      </c>
      <c r="G62" s="94">
        <v>84</v>
      </c>
      <c r="H62" s="92">
        <v>24</v>
      </c>
      <c r="I62" s="93"/>
      <c r="J62" s="94">
        <v>50</v>
      </c>
      <c r="K62" s="92"/>
      <c r="L62" s="93"/>
      <c r="M62" s="94"/>
    </row>
    <row r="63" spans="1:13" ht="18" customHeight="1" x14ac:dyDescent="0.35">
      <c r="A63" s="91" t="s">
        <v>83</v>
      </c>
      <c r="B63" s="92">
        <v>60</v>
      </c>
      <c r="C63" s="93">
        <v>80</v>
      </c>
      <c r="D63" s="94"/>
      <c r="E63" s="92"/>
      <c r="F63" s="93">
        <v>135</v>
      </c>
      <c r="G63" s="94">
        <v>91</v>
      </c>
      <c r="H63" s="92">
        <v>32</v>
      </c>
      <c r="I63" s="93"/>
      <c r="J63" s="94">
        <v>49</v>
      </c>
      <c r="K63" s="92"/>
      <c r="L63" s="93"/>
      <c r="M63" s="94"/>
    </row>
    <row r="64" spans="1:13" ht="18" customHeight="1" x14ac:dyDescent="0.35">
      <c r="A64" s="91" t="s">
        <v>84</v>
      </c>
      <c r="B64" s="92">
        <v>34</v>
      </c>
      <c r="C64" s="93">
        <v>90</v>
      </c>
      <c r="D64" s="94"/>
      <c r="E64" s="92"/>
      <c r="F64" s="93">
        <v>171</v>
      </c>
      <c r="G64" s="94">
        <v>87</v>
      </c>
      <c r="H64" s="92">
        <v>40</v>
      </c>
      <c r="I64" s="93"/>
      <c r="J64" s="94">
        <v>39</v>
      </c>
      <c r="K64" s="92"/>
      <c r="L64" s="93"/>
      <c r="M64" s="94"/>
    </row>
    <row r="65" spans="1:13" ht="18" customHeight="1" x14ac:dyDescent="0.35">
      <c r="A65" s="91" t="s">
        <v>85</v>
      </c>
      <c r="B65" s="92">
        <v>83</v>
      </c>
      <c r="C65" s="93">
        <v>144</v>
      </c>
      <c r="D65" s="94"/>
      <c r="E65" s="92"/>
      <c r="F65" s="93">
        <v>183</v>
      </c>
      <c r="G65" s="94">
        <v>55</v>
      </c>
      <c r="H65" s="92">
        <v>85</v>
      </c>
      <c r="I65" s="93"/>
      <c r="J65" s="94">
        <v>50</v>
      </c>
      <c r="K65" s="92"/>
      <c r="L65" s="93"/>
      <c r="M65" s="94"/>
    </row>
    <row r="66" spans="1:13" ht="18" customHeight="1" x14ac:dyDescent="0.35">
      <c r="A66" s="91" t="s">
        <v>86</v>
      </c>
      <c r="B66" s="92">
        <v>80</v>
      </c>
      <c r="C66" s="93">
        <v>100</v>
      </c>
      <c r="D66" s="94"/>
      <c r="E66" s="92"/>
      <c r="F66" s="93">
        <v>209</v>
      </c>
      <c r="G66" s="94">
        <v>48</v>
      </c>
      <c r="H66" s="92">
        <v>107</v>
      </c>
      <c r="I66" s="93"/>
      <c r="J66" s="94">
        <v>90</v>
      </c>
      <c r="K66" s="92"/>
      <c r="L66" s="93"/>
      <c r="M66" s="94"/>
    </row>
    <row r="67" spans="1:13" ht="18" customHeight="1" x14ac:dyDescent="0.35">
      <c r="A67" s="91" t="s">
        <v>87</v>
      </c>
      <c r="B67" s="92">
        <v>99</v>
      </c>
      <c r="C67" s="93">
        <v>142</v>
      </c>
      <c r="D67" s="94"/>
      <c r="E67" s="92"/>
      <c r="F67" s="93">
        <v>199</v>
      </c>
      <c r="G67" s="94">
        <v>37</v>
      </c>
      <c r="H67" s="92">
        <v>65</v>
      </c>
      <c r="I67" s="93"/>
      <c r="J67" s="94">
        <v>79</v>
      </c>
      <c r="K67" s="92"/>
      <c r="L67" s="93"/>
      <c r="M67" s="94"/>
    </row>
    <row r="68" spans="1:13" ht="18" customHeight="1" x14ac:dyDescent="0.35">
      <c r="A68" s="91" t="s">
        <v>88</v>
      </c>
      <c r="B68" s="92">
        <v>72</v>
      </c>
      <c r="C68" s="93">
        <v>82</v>
      </c>
      <c r="D68" s="94"/>
      <c r="E68" s="92"/>
      <c r="F68" s="93">
        <v>181</v>
      </c>
      <c r="G68" s="94">
        <v>25</v>
      </c>
      <c r="H68" s="92">
        <v>70</v>
      </c>
      <c r="I68" s="93"/>
      <c r="J68" s="94">
        <v>80</v>
      </c>
      <c r="K68" s="92"/>
      <c r="L68" s="93"/>
      <c r="M68" s="94"/>
    </row>
    <row r="69" spans="1:13" ht="18" customHeight="1" x14ac:dyDescent="0.35">
      <c r="A69" s="91" t="s">
        <v>89</v>
      </c>
      <c r="B69" s="92">
        <v>79</v>
      </c>
      <c r="C69" s="93">
        <v>90</v>
      </c>
      <c r="D69" s="94"/>
      <c r="E69" s="92"/>
      <c r="F69" s="93">
        <v>179</v>
      </c>
      <c r="G69" s="94">
        <v>31</v>
      </c>
      <c r="H69" s="92">
        <v>58</v>
      </c>
      <c r="I69" s="93"/>
      <c r="J69" s="94">
        <v>70</v>
      </c>
      <c r="K69" s="92"/>
      <c r="L69" s="93"/>
      <c r="M69" s="94"/>
    </row>
    <row r="70" spans="1:13" ht="18" customHeight="1" x14ac:dyDescent="0.35">
      <c r="A70" s="96" t="s">
        <v>90</v>
      </c>
      <c r="B70" s="92">
        <v>71</v>
      </c>
      <c r="C70" s="93">
        <v>110</v>
      </c>
      <c r="D70" s="94"/>
      <c r="E70" s="92"/>
      <c r="F70" s="93">
        <v>216</v>
      </c>
      <c r="G70" s="94">
        <v>41</v>
      </c>
      <c r="H70" s="92">
        <v>41</v>
      </c>
      <c r="I70" s="93"/>
      <c r="J70" s="94">
        <v>61</v>
      </c>
      <c r="K70" s="92"/>
      <c r="L70" s="93"/>
      <c r="M70" s="94"/>
    </row>
    <row r="71" spans="1:13" ht="18" customHeight="1" x14ac:dyDescent="0.35">
      <c r="A71" s="96" t="s">
        <v>91</v>
      </c>
      <c r="B71" s="92">
        <v>71</v>
      </c>
      <c r="C71" s="93">
        <v>127</v>
      </c>
      <c r="D71" s="94"/>
      <c r="E71" s="92"/>
      <c r="F71" s="93">
        <v>181</v>
      </c>
      <c r="G71" s="94">
        <v>37</v>
      </c>
      <c r="H71" s="92">
        <v>55</v>
      </c>
      <c r="I71" s="93"/>
      <c r="J71" s="94">
        <v>50</v>
      </c>
      <c r="K71" s="92"/>
      <c r="L71" s="93"/>
      <c r="M71" s="94"/>
    </row>
    <row r="72" spans="1:13" ht="18" customHeight="1" x14ac:dyDescent="0.35">
      <c r="A72" s="91" t="s">
        <v>92</v>
      </c>
      <c r="B72" s="92">
        <v>75</v>
      </c>
      <c r="C72" s="93">
        <v>130</v>
      </c>
      <c r="D72" s="94"/>
      <c r="E72" s="92"/>
      <c r="F72" s="93">
        <v>170</v>
      </c>
      <c r="G72" s="94">
        <v>25</v>
      </c>
      <c r="H72" s="92">
        <v>60</v>
      </c>
      <c r="I72" s="93"/>
      <c r="J72" s="94">
        <v>77</v>
      </c>
      <c r="K72" s="92"/>
      <c r="L72" s="93"/>
      <c r="M72" s="94"/>
    </row>
    <row r="73" spans="1:13" ht="18" customHeight="1" x14ac:dyDescent="0.35">
      <c r="A73" s="91" t="s">
        <v>93</v>
      </c>
      <c r="B73" s="92">
        <v>59</v>
      </c>
      <c r="C73" s="93">
        <v>110</v>
      </c>
      <c r="D73" s="94"/>
      <c r="E73" s="92"/>
      <c r="F73" s="93">
        <v>111</v>
      </c>
      <c r="G73" s="94">
        <v>23</v>
      </c>
      <c r="H73" s="92">
        <v>45</v>
      </c>
      <c r="I73" s="93"/>
      <c r="J73" s="94">
        <v>55</v>
      </c>
      <c r="K73" s="92"/>
      <c r="L73" s="93"/>
      <c r="M73" s="94"/>
    </row>
    <row r="74" spans="1:13" ht="18" customHeight="1" x14ac:dyDescent="0.35">
      <c r="A74" s="91" t="s">
        <v>94</v>
      </c>
      <c r="B74" s="92">
        <v>95</v>
      </c>
      <c r="C74" s="93">
        <v>200</v>
      </c>
      <c r="D74" s="94"/>
      <c r="E74" s="92"/>
      <c r="F74" s="93">
        <v>182</v>
      </c>
      <c r="G74" s="94">
        <v>30</v>
      </c>
      <c r="H74" s="92">
        <v>71</v>
      </c>
      <c r="I74" s="93"/>
      <c r="J74" s="94">
        <v>89</v>
      </c>
      <c r="K74" s="92"/>
      <c r="L74" s="93"/>
      <c r="M74" s="94"/>
    </row>
    <row r="75" spans="1:13" ht="18" customHeight="1" x14ac:dyDescent="0.35">
      <c r="A75" s="91" t="s">
        <v>95</v>
      </c>
      <c r="B75" s="92">
        <v>110</v>
      </c>
      <c r="C75" s="93">
        <v>130</v>
      </c>
      <c r="D75" s="94"/>
      <c r="E75" s="92"/>
      <c r="F75" s="93">
        <v>209</v>
      </c>
      <c r="G75" s="94">
        <v>40</v>
      </c>
      <c r="H75" s="92">
        <v>51</v>
      </c>
      <c r="I75" s="93"/>
      <c r="J75" s="94">
        <v>70</v>
      </c>
      <c r="K75" s="92"/>
      <c r="L75" s="93"/>
      <c r="M75" s="94"/>
    </row>
    <row r="76" spans="1:13" ht="18" customHeight="1" x14ac:dyDescent="0.35">
      <c r="A76" s="91" t="s">
        <v>96</v>
      </c>
      <c r="B76" s="92">
        <v>109</v>
      </c>
      <c r="C76" s="93">
        <v>194</v>
      </c>
      <c r="D76" s="94"/>
      <c r="E76" s="92"/>
      <c r="F76" s="93">
        <v>167</v>
      </c>
      <c r="G76" s="94">
        <v>53</v>
      </c>
      <c r="H76" s="92">
        <v>78</v>
      </c>
      <c r="I76" s="93"/>
      <c r="J76" s="94">
        <v>84</v>
      </c>
      <c r="K76" s="92"/>
      <c r="L76" s="93"/>
      <c r="M76" s="94"/>
    </row>
    <row r="77" spans="1:13" ht="18" customHeight="1" x14ac:dyDescent="0.35">
      <c r="A77" s="91" t="s">
        <v>97</v>
      </c>
      <c r="B77" s="92">
        <v>136</v>
      </c>
      <c r="C77" s="93">
        <v>151</v>
      </c>
      <c r="D77" s="94"/>
      <c r="E77" s="92"/>
      <c r="F77" s="93">
        <v>185</v>
      </c>
      <c r="G77" s="94">
        <v>103</v>
      </c>
      <c r="H77" s="92">
        <v>83</v>
      </c>
      <c r="I77" s="93"/>
      <c r="J77" s="94">
        <v>72</v>
      </c>
      <c r="K77" s="92"/>
      <c r="L77" s="93"/>
      <c r="M77" s="94"/>
    </row>
    <row r="78" spans="1:13" ht="18" customHeight="1" x14ac:dyDescent="0.35">
      <c r="A78" s="91" t="s">
        <v>98</v>
      </c>
      <c r="B78" s="92">
        <v>92</v>
      </c>
      <c r="C78" s="93">
        <v>200</v>
      </c>
      <c r="D78" s="94"/>
      <c r="E78" s="92"/>
      <c r="F78" s="93">
        <v>161</v>
      </c>
      <c r="G78" s="94">
        <v>67</v>
      </c>
      <c r="H78" s="92">
        <v>90</v>
      </c>
      <c r="I78" s="93"/>
      <c r="J78" s="94">
        <v>66</v>
      </c>
      <c r="K78" s="92"/>
      <c r="L78" s="93"/>
      <c r="M78" s="94"/>
    </row>
    <row r="79" spans="1:13" ht="18" customHeight="1" x14ac:dyDescent="0.35">
      <c r="A79" s="91" t="s">
        <v>99</v>
      </c>
      <c r="B79" s="92">
        <v>42</v>
      </c>
      <c r="C79" s="93">
        <v>180</v>
      </c>
      <c r="D79" s="94"/>
      <c r="E79" s="92"/>
      <c r="F79" s="93">
        <v>153</v>
      </c>
      <c r="G79" s="94">
        <v>45</v>
      </c>
      <c r="H79" s="92">
        <v>101</v>
      </c>
      <c r="I79" s="93"/>
      <c r="J79" s="94">
        <v>60</v>
      </c>
      <c r="K79" s="92"/>
      <c r="L79" s="93"/>
      <c r="M79" s="94"/>
    </row>
    <row r="80" spans="1:13" ht="18" customHeight="1" x14ac:dyDescent="0.35">
      <c r="A80" s="91" t="s">
        <v>100</v>
      </c>
      <c r="B80" s="92">
        <v>81</v>
      </c>
      <c r="C80" s="93">
        <v>85</v>
      </c>
      <c r="D80" s="94"/>
      <c r="E80" s="92"/>
      <c r="F80" s="93">
        <v>194</v>
      </c>
      <c r="G80" s="94">
        <v>25</v>
      </c>
      <c r="H80" s="92">
        <v>76</v>
      </c>
      <c r="I80" s="93"/>
      <c r="J80" s="94">
        <v>51</v>
      </c>
      <c r="K80" s="92"/>
      <c r="L80" s="93"/>
      <c r="M80" s="94"/>
    </row>
    <row r="81" spans="1:13" ht="18" customHeight="1" x14ac:dyDescent="0.35">
      <c r="A81" s="91" t="s">
        <v>101</v>
      </c>
      <c r="B81" s="92">
        <v>101</v>
      </c>
      <c r="C81" s="93">
        <v>140</v>
      </c>
      <c r="D81" s="94"/>
      <c r="E81" s="92"/>
      <c r="F81" s="93">
        <v>128</v>
      </c>
      <c r="G81" s="94">
        <v>31</v>
      </c>
      <c r="H81" s="92">
        <v>63</v>
      </c>
      <c r="I81" s="93"/>
      <c r="J81" s="94">
        <v>90</v>
      </c>
      <c r="K81" s="92"/>
      <c r="L81" s="93"/>
      <c r="M81" s="94"/>
    </row>
    <row r="82" spans="1:13" ht="18" customHeight="1" x14ac:dyDescent="0.35">
      <c r="A82" s="91" t="s">
        <v>102</v>
      </c>
      <c r="B82" s="92">
        <v>117</v>
      </c>
      <c r="C82" s="93">
        <v>110</v>
      </c>
      <c r="D82" s="94"/>
      <c r="E82" s="92"/>
      <c r="F82" s="93">
        <v>169</v>
      </c>
      <c r="G82" s="94">
        <v>47</v>
      </c>
      <c r="H82" s="92">
        <v>55</v>
      </c>
      <c r="I82" s="93"/>
      <c r="J82" s="94">
        <v>32</v>
      </c>
      <c r="K82" s="92"/>
      <c r="L82" s="93"/>
      <c r="M82" s="94"/>
    </row>
    <row r="83" spans="1:13" ht="18" customHeight="1" x14ac:dyDescent="0.35">
      <c r="A83" s="91" t="s">
        <v>103</v>
      </c>
      <c r="B83" s="92">
        <v>286</v>
      </c>
      <c r="C83" s="93">
        <v>240</v>
      </c>
      <c r="D83" s="94"/>
      <c r="E83" s="92"/>
      <c r="F83" s="93">
        <v>376</v>
      </c>
      <c r="G83" s="94">
        <v>150</v>
      </c>
      <c r="H83" s="92">
        <v>88</v>
      </c>
      <c r="I83" s="93"/>
      <c r="J83" s="94">
        <v>110</v>
      </c>
      <c r="K83" s="92"/>
      <c r="L83" s="93"/>
      <c r="M83" s="94"/>
    </row>
    <row r="84" spans="1:13" ht="18" customHeight="1" x14ac:dyDescent="0.35">
      <c r="A84" s="91" t="s">
        <v>104</v>
      </c>
      <c r="B84" s="92">
        <v>194</v>
      </c>
      <c r="C84" s="93">
        <v>230</v>
      </c>
      <c r="D84" s="94"/>
      <c r="E84" s="92"/>
      <c r="F84" s="93">
        <v>341</v>
      </c>
      <c r="G84" s="94">
        <v>107</v>
      </c>
      <c r="H84" s="92">
        <v>94</v>
      </c>
      <c r="I84" s="93"/>
      <c r="J84" s="94">
        <v>100</v>
      </c>
      <c r="K84" s="92"/>
      <c r="L84" s="93"/>
      <c r="M84" s="94"/>
    </row>
    <row r="85" spans="1:13" ht="18" customHeight="1" x14ac:dyDescent="0.35">
      <c r="A85" s="91" t="s">
        <v>105</v>
      </c>
      <c r="B85" s="92">
        <v>251</v>
      </c>
      <c r="C85" s="93">
        <v>310</v>
      </c>
      <c r="D85" s="94"/>
      <c r="E85" s="92"/>
      <c r="F85" s="93">
        <v>300</v>
      </c>
      <c r="G85" s="94">
        <v>111</v>
      </c>
      <c r="H85" s="92">
        <v>61</v>
      </c>
      <c r="I85" s="93"/>
      <c r="J85" s="94">
        <v>127</v>
      </c>
      <c r="K85" s="92"/>
      <c r="L85" s="93"/>
      <c r="M85" s="94"/>
    </row>
    <row r="86" spans="1:13" ht="18" customHeight="1" x14ac:dyDescent="0.35">
      <c r="A86" s="91" t="s">
        <v>106</v>
      </c>
      <c r="B86" s="92">
        <v>155</v>
      </c>
      <c r="C86" s="93">
        <v>270</v>
      </c>
      <c r="D86" s="94"/>
      <c r="E86" s="92"/>
      <c r="F86" s="93">
        <v>265</v>
      </c>
      <c r="G86" s="94">
        <v>85</v>
      </c>
      <c r="H86" s="92">
        <v>70</v>
      </c>
      <c r="I86" s="93"/>
      <c r="J86" s="94">
        <v>140</v>
      </c>
      <c r="K86" s="92"/>
      <c r="L86" s="93"/>
      <c r="M86" s="94"/>
    </row>
    <row r="87" spans="1:13" ht="18" customHeight="1" thickBot="1" x14ac:dyDescent="0.4">
      <c r="A87" s="133" t="s">
        <v>107</v>
      </c>
      <c r="B87" s="239">
        <v>106</v>
      </c>
      <c r="C87" s="240">
        <v>350</v>
      </c>
      <c r="D87" s="241"/>
      <c r="E87" s="239"/>
      <c r="F87" s="240">
        <v>210</v>
      </c>
      <c r="G87" s="241">
        <v>51</v>
      </c>
      <c r="H87" s="239">
        <v>100</v>
      </c>
      <c r="I87" s="240"/>
      <c r="J87" s="241">
        <v>170</v>
      </c>
      <c r="K87" s="239"/>
      <c r="L87" s="240"/>
      <c r="M87" s="241"/>
    </row>
    <row r="88" spans="1:13" ht="18" customHeight="1" thickBot="1" x14ac:dyDescent="0.4">
      <c r="A88" s="101" t="s">
        <v>47</v>
      </c>
      <c r="B88" s="102">
        <f t="shared" ref="B88:M88" si="1">SUM(B52:B87)</f>
        <v>3824</v>
      </c>
      <c r="C88" s="103">
        <f t="shared" si="1"/>
        <v>5075</v>
      </c>
      <c r="D88" s="104">
        <f t="shared" si="1"/>
        <v>0</v>
      </c>
      <c r="E88" s="102">
        <f t="shared" si="1"/>
        <v>0</v>
      </c>
      <c r="F88" s="103">
        <f t="shared" si="1"/>
        <v>7213</v>
      </c>
      <c r="G88" s="104">
        <f t="shared" si="1"/>
        <v>2712</v>
      </c>
      <c r="H88" s="102">
        <f t="shared" si="1"/>
        <v>2176</v>
      </c>
      <c r="I88" s="103">
        <f t="shared" si="1"/>
        <v>0</v>
      </c>
      <c r="J88" s="104">
        <f t="shared" si="1"/>
        <v>2578</v>
      </c>
      <c r="K88" s="102">
        <f t="shared" si="1"/>
        <v>0</v>
      </c>
      <c r="L88" s="103">
        <f t="shared" si="1"/>
        <v>0</v>
      </c>
      <c r="M88" s="104">
        <f t="shared" si="1"/>
        <v>0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124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576" t="s">
        <v>50</v>
      </c>
      <c r="B96" s="576"/>
      <c r="C96" s="576"/>
      <c r="D96" s="576"/>
      <c r="E96" s="576"/>
      <c r="F96" s="576"/>
      <c r="G96" s="576"/>
      <c r="H96" s="576"/>
      <c r="I96" s="576"/>
      <c r="J96" s="576"/>
      <c r="K96" s="576"/>
      <c r="L96" s="576"/>
      <c r="M96" s="576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4" t="s">
        <v>69</v>
      </c>
      <c r="F97" s="582"/>
      <c r="G97" s="583"/>
      <c r="H97" s="584" t="s">
        <v>70</v>
      </c>
      <c r="I97" s="582"/>
      <c r="J97" s="585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4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242">
        <f t="shared" ref="B99:C114" si="2">(B5+B52)/2</f>
        <v>117</v>
      </c>
      <c r="C99" s="158">
        <v>95</v>
      </c>
      <c r="D99" s="111"/>
      <c r="E99" s="242"/>
      <c r="F99" s="110">
        <f t="shared" ref="F99:H114" si="3">(F5+F52)/2</f>
        <v>302.5</v>
      </c>
      <c r="G99" s="111">
        <f t="shared" si="3"/>
        <v>122.5</v>
      </c>
      <c r="H99" s="243">
        <f t="shared" si="3"/>
        <v>65.5</v>
      </c>
      <c r="I99" s="110"/>
      <c r="J99" s="132">
        <f t="shared" ref="J99:J134" si="4">(J5+J52)/2</f>
        <v>50</v>
      </c>
      <c r="K99" s="109"/>
      <c r="L99" s="110"/>
      <c r="M99" s="111"/>
    </row>
    <row r="100" spans="1:13" ht="18" customHeight="1" x14ac:dyDescent="0.35">
      <c r="A100" s="91" t="s">
        <v>73</v>
      </c>
      <c r="B100" s="242">
        <f t="shared" si="2"/>
        <v>130</v>
      </c>
      <c r="C100" s="114">
        <v>105</v>
      </c>
      <c r="D100" s="113"/>
      <c r="E100" s="112"/>
      <c r="F100" s="114">
        <f t="shared" si="3"/>
        <v>259</v>
      </c>
      <c r="G100" s="113">
        <f t="shared" si="3"/>
        <v>125.5</v>
      </c>
      <c r="H100" s="243">
        <f t="shared" si="3"/>
        <v>55</v>
      </c>
      <c r="I100" s="114"/>
      <c r="J100" s="160">
        <f t="shared" si="4"/>
        <v>61.5</v>
      </c>
      <c r="K100" s="112"/>
      <c r="L100" s="114"/>
      <c r="M100" s="113"/>
    </row>
    <row r="101" spans="1:13" ht="18" customHeight="1" x14ac:dyDescent="0.35">
      <c r="A101" s="91" t="s">
        <v>74</v>
      </c>
      <c r="B101" s="242">
        <f t="shared" si="2"/>
        <v>137.5</v>
      </c>
      <c r="C101" s="114">
        <v>112</v>
      </c>
      <c r="D101" s="113"/>
      <c r="E101" s="112"/>
      <c r="F101" s="114">
        <f t="shared" si="3"/>
        <v>236.5</v>
      </c>
      <c r="G101" s="113">
        <f t="shared" si="3"/>
        <v>118</v>
      </c>
      <c r="H101" s="243">
        <f t="shared" si="3"/>
        <v>52</v>
      </c>
      <c r="I101" s="114"/>
      <c r="J101" s="160">
        <f t="shared" si="4"/>
        <v>65</v>
      </c>
      <c r="K101" s="112"/>
      <c r="L101" s="114"/>
      <c r="M101" s="113"/>
    </row>
    <row r="102" spans="1:13" ht="18" customHeight="1" x14ac:dyDescent="0.35">
      <c r="A102" s="91" t="s">
        <v>75</v>
      </c>
      <c r="B102" s="242">
        <f t="shared" si="2"/>
        <v>149.5</v>
      </c>
      <c r="C102" s="114">
        <v>116</v>
      </c>
      <c r="D102" s="113"/>
      <c r="E102" s="112"/>
      <c r="F102" s="114">
        <f t="shared" si="3"/>
        <v>251.5</v>
      </c>
      <c r="G102" s="113">
        <f t="shared" si="3"/>
        <v>136.5</v>
      </c>
      <c r="H102" s="243">
        <f t="shared" si="3"/>
        <v>56.5</v>
      </c>
      <c r="I102" s="114"/>
      <c r="J102" s="160">
        <f t="shared" si="4"/>
        <v>58</v>
      </c>
      <c r="K102" s="112"/>
      <c r="L102" s="114"/>
      <c r="M102" s="113"/>
    </row>
    <row r="103" spans="1:13" ht="18" customHeight="1" x14ac:dyDescent="0.35">
      <c r="A103" s="91" t="s">
        <v>76</v>
      </c>
      <c r="B103" s="242">
        <f t="shared" si="2"/>
        <v>118.5</v>
      </c>
      <c r="C103" s="114">
        <f t="shared" si="2"/>
        <v>120</v>
      </c>
      <c r="D103" s="113"/>
      <c r="E103" s="112"/>
      <c r="F103" s="114">
        <f t="shared" si="3"/>
        <v>243.5</v>
      </c>
      <c r="G103" s="113">
        <f t="shared" si="3"/>
        <v>106</v>
      </c>
      <c r="H103" s="243">
        <f t="shared" si="3"/>
        <v>51.5</v>
      </c>
      <c r="I103" s="114"/>
      <c r="J103" s="160">
        <f t="shared" si="4"/>
        <v>72.5</v>
      </c>
      <c r="K103" s="112"/>
      <c r="L103" s="114"/>
      <c r="M103" s="113"/>
    </row>
    <row r="104" spans="1:13" ht="18" customHeight="1" x14ac:dyDescent="0.35">
      <c r="A104" s="91" t="s">
        <v>77</v>
      </c>
      <c r="B104" s="242">
        <f t="shared" si="2"/>
        <v>91.5</v>
      </c>
      <c r="C104" s="114">
        <v>122</v>
      </c>
      <c r="D104" s="113"/>
      <c r="E104" s="112"/>
      <c r="F104" s="114">
        <f t="shared" si="3"/>
        <v>239</v>
      </c>
      <c r="G104" s="113">
        <f t="shared" si="3"/>
        <v>89</v>
      </c>
      <c r="H104" s="243">
        <f t="shared" si="3"/>
        <v>38.5</v>
      </c>
      <c r="I104" s="114"/>
      <c r="J104" s="160">
        <f t="shared" si="4"/>
        <v>51</v>
      </c>
      <c r="K104" s="112"/>
      <c r="L104" s="114"/>
      <c r="M104" s="113"/>
    </row>
    <row r="105" spans="1:13" ht="18" customHeight="1" x14ac:dyDescent="0.35">
      <c r="A105" s="91" t="s">
        <v>78</v>
      </c>
      <c r="B105" s="242">
        <f t="shared" si="2"/>
        <v>98</v>
      </c>
      <c r="C105" s="114">
        <f t="shared" si="2"/>
        <v>125</v>
      </c>
      <c r="D105" s="113"/>
      <c r="E105" s="112"/>
      <c r="F105" s="114">
        <f t="shared" si="3"/>
        <v>235.5</v>
      </c>
      <c r="G105" s="113">
        <f t="shared" si="3"/>
        <v>80.5</v>
      </c>
      <c r="H105" s="243">
        <f t="shared" si="3"/>
        <v>49.5</v>
      </c>
      <c r="I105" s="114"/>
      <c r="J105" s="160">
        <f t="shared" si="4"/>
        <v>62.5</v>
      </c>
      <c r="K105" s="112"/>
      <c r="L105" s="114"/>
      <c r="M105" s="113"/>
    </row>
    <row r="106" spans="1:13" ht="18" customHeight="1" x14ac:dyDescent="0.35">
      <c r="A106" s="91" t="s">
        <v>79</v>
      </c>
      <c r="B106" s="242">
        <f t="shared" si="2"/>
        <v>79</v>
      </c>
      <c r="C106" s="114">
        <f t="shared" si="2"/>
        <v>142</v>
      </c>
      <c r="D106" s="113"/>
      <c r="E106" s="112"/>
      <c r="F106" s="114">
        <f t="shared" si="3"/>
        <v>186</v>
      </c>
      <c r="G106" s="113">
        <f t="shared" si="3"/>
        <v>83</v>
      </c>
      <c r="H106" s="243">
        <f t="shared" si="3"/>
        <v>52.5</v>
      </c>
      <c r="I106" s="114"/>
      <c r="J106" s="160">
        <f t="shared" si="4"/>
        <v>62.5</v>
      </c>
      <c r="K106" s="112"/>
      <c r="L106" s="114"/>
      <c r="M106" s="113"/>
    </row>
    <row r="107" spans="1:13" ht="18" customHeight="1" x14ac:dyDescent="0.35">
      <c r="A107" s="91" t="s">
        <v>80</v>
      </c>
      <c r="B107" s="242">
        <f t="shared" si="2"/>
        <v>88.5</v>
      </c>
      <c r="C107" s="114">
        <v>148</v>
      </c>
      <c r="D107" s="113"/>
      <c r="E107" s="112"/>
      <c r="F107" s="114">
        <f t="shared" si="3"/>
        <v>219.5</v>
      </c>
      <c r="G107" s="113">
        <f t="shared" si="3"/>
        <v>79.5</v>
      </c>
      <c r="H107" s="243">
        <f t="shared" si="3"/>
        <v>35</v>
      </c>
      <c r="I107" s="114"/>
      <c r="J107" s="160">
        <f t="shared" si="4"/>
        <v>50.5</v>
      </c>
      <c r="K107" s="112"/>
      <c r="L107" s="114"/>
      <c r="M107" s="113"/>
    </row>
    <row r="108" spans="1:13" ht="18" customHeight="1" x14ac:dyDescent="0.35">
      <c r="A108" s="91" t="s">
        <v>81</v>
      </c>
      <c r="B108" s="242">
        <f t="shared" si="2"/>
        <v>92</v>
      </c>
      <c r="C108" s="114">
        <f t="shared" si="2"/>
        <v>156.5</v>
      </c>
      <c r="D108" s="113"/>
      <c r="E108" s="112"/>
      <c r="F108" s="114">
        <f t="shared" si="3"/>
        <v>215.5</v>
      </c>
      <c r="G108" s="113">
        <f t="shared" si="3"/>
        <v>66.5</v>
      </c>
      <c r="H108" s="243">
        <f t="shared" si="3"/>
        <v>52</v>
      </c>
      <c r="I108" s="114"/>
      <c r="J108" s="160">
        <f t="shared" si="4"/>
        <v>52.5</v>
      </c>
      <c r="K108" s="112"/>
      <c r="L108" s="114"/>
      <c r="M108" s="113"/>
    </row>
    <row r="109" spans="1:13" ht="18" customHeight="1" x14ac:dyDescent="0.35">
      <c r="A109" s="91" t="s">
        <v>82</v>
      </c>
      <c r="B109" s="242">
        <f t="shared" si="2"/>
        <v>94.5</v>
      </c>
      <c r="C109" s="114">
        <f t="shared" si="2"/>
        <v>125</v>
      </c>
      <c r="D109" s="113"/>
      <c r="E109" s="112"/>
      <c r="F109" s="114">
        <f t="shared" si="3"/>
        <v>216</v>
      </c>
      <c r="G109" s="113">
        <f t="shared" si="3"/>
        <v>71.5</v>
      </c>
      <c r="H109" s="243">
        <f t="shared" si="3"/>
        <v>47.5</v>
      </c>
      <c r="I109" s="114"/>
      <c r="J109" s="160">
        <f t="shared" si="4"/>
        <v>50</v>
      </c>
      <c r="K109" s="112"/>
      <c r="L109" s="114"/>
      <c r="M109" s="113"/>
    </row>
    <row r="110" spans="1:13" ht="18" customHeight="1" x14ac:dyDescent="0.35">
      <c r="A110" s="91" t="s">
        <v>83</v>
      </c>
      <c r="B110" s="242">
        <f t="shared" si="2"/>
        <v>80</v>
      </c>
      <c r="C110" s="114">
        <f t="shared" si="2"/>
        <v>141</v>
      </c>
      <c r="D110" s="113"/>
      <c r="E110" s="112"/>
      <c r="F110" s="114">
        <f t="shared" si="3"/>
        <v>177</v>
      </c>
      <c r="G110" s="113">
        <f t="shared" si="3"/>
        <v>69</v>
      </c>
      <c r="H110" s="243">
        <f t="shared" si="3"/>
        <v>56</v>
      </c>
      <c r="I110" s="114"/>
      <c r="J110" s="160">
        <f t="shared" si="4"/>
        <v>63.5</v>
      </c>
      <c r="K110" s="112"/>
      <c r="L110" s="114"/>
      <c r="M110" s="113"/>
    </row>
    <row r="111" spans="1:13" ht="18" customHeight="1" x14ac:dyDescent="0.35">
      <c r="A111" s="91" t="s">
        <v>84</v>
      </c>
      <c r="B111" s="242">
        <f t="shared" si="2"/>
        <v>59</v>
      </c>
      <c r="C111" s="114">
        <f t="shared" si="2"/>
        <v>90</v>
      </c>
      <c r="D111" s="113"/>
      <c r="E111" s="112"/>
      <c r="F111" s="114">
        <f t="shared" si="3"/>
        <v>196.5</v>
      </c>
      <c r="G111" s="113">
        <f t="shared" si="3"/>
        <v>72</v>
      </c>
      <c r="H111" s="243">
        <f t="shared" si="3"/>
        <v>61.5</v>
      </c>
      <c r="I111" s="114"/>
      <c r="J111" s="160">
        <f t="shared" si="4"/>
        <v>57</v>
      </c>
      <c r="K111" s="112"/>
      <c r="L111" s="114"/>
      <c r="M111" s="113"/>
    </row>
    <row r="112" spans="1:13" ht="18" customHeight="1" x14ac:dyDescent="0.35">
      <c r="A112" s="91" t="s">
        <v>85</v>
      </c>
      <c r="B112" s="242">
        <f t="shared" si="2"/>
        <v>94</v>
      </c>
      <c r="C112" s="114">
        <f t="shared" si="2"/>
        <v>164.5</v>
      </c>
      <c r="D112" s="113"/>
      <c r="E112" s="112"/>
      <c r="F112" s="114">
        <f t="shared" si="3"/>
        <v>228.5</v>
      </c>
      <c r="G112" s="113">
        <f t="shared" si="3"/>
        <v>49.5</v>
      </c>
      <c r="H112" s="243">
        <f t="shared" si="3"/>
        <v>87.5</v>
      </c>
      <c r="I112" s="114"/>
      <c r="J112" s="160">
        <f t="shared" si="4"/>
        <v>56</v>
      </c>
      <c r="K112" s="112"/>
      <c r="L112" s="114"/>
      <c r="M112" s="113"/>
    </row>
    <row r="113" spans="1:13" ht="18" customHeight="1" x14ac:dyDescent="0.35">
      <c r="A113" s="91" t="s">
        <v>86</v>
      </c>
      <c r="B113" s="242">
        <f t="shared" si="2"/>
        <v>99</v>
      </c>
      <c r="C113" s="114">
        <f t="shared" si="2"/>
        <v>135</v>
      </c>
      <c r="D113" s="113"/>
      <c r="E113" s="112"/>
      <c r="F113" s="114">
        <f t="shared" si="3"/>
        <v>286</v>
      </c>
      <c r="G113" s="113">
        <f t="shared" si="3"/>
        <v>63.5</v>
      </c>
      <c r="H113" s="243">
        <f t="shared" si="3"/>
        <v>93.5</v>
      </c>
      <c r="I113" s="114"/>
      <c r="J113" s="160">
        <f t="shared" si="4"/>
        <v>77.5</v>
      </c>
      <c r="K113" s="112"/>
      <c r="L113" s="114"/>
      <c r="M113" s="113"/>
    </row>
    <row r="114" spans="1:13" ht="18" customHeight="1" x14ac:dyDescent="0.35">
      <c r="A114" s="91" t="s">
        <v>87</v>
      </c>
      <c r="B114" s="242">
        <f t="shared" si="2"/>
        <v>101</v>
      </c>
      <c r="C114" s="114">
        <f t="shared" si="2"/>
        <v>141</v>
      </c>
      <c r="D114" s="113"/>
      <c r="E114" s="112"/>
      <c r="F114" s="114">
        <f t="shared" si="3"/>
        <v>233.5</v>
      </c>
      <c r="G114" s="113">
        <f t="shared" si="3"/>
        <v>48.5</v>
      </c>
      <c r="H114" s="243">
        <f t="shared" si="3"/>
        <v>62.5</v>
      </c>
      <c r="I114" s="114"/>
      <c r="J114" s="160">
        <f t="shared" si="4"/>
        <v>74.5</v>
      </c>
      <c r="K114" s="112"/>
      <c r="L114" s="114"/>
      <c r="M114" s="113"/>
    </row>
    <row r="115" spans="1:13" ht="18" customHeight="1" x14ac:dyDescent="0.35">
      <c r="A115" s="91" t="s">
        <v>88</v>
      </c>
      <c r="B115" s="242">
        <f t="shared" ref="B115:C130" si="5">(B21+B68)/2</f>
        <v>80</v>
      </c>
      <c r="C115" s="114">
        <f t="shared" si="5"/>
        <v>106</v>
      </c>
      <c r="D115" s="113"/>
      <c r="E115" s="112"/>
      <c r="F115" s="114">
        <f t="shared" ref="F115:H130" si="6">(F21+F68)/2</f>
        <v>237.5</v>
      </c>
      <c r="G115" s="113">
        <f t="shared" si="6"/>
        <v>30.5</v>
      </c>
      <c r="H115" s="243">
        <f t="shared" si="6"/>
        <v>62.5</v>
      </c>
      <c r="I115" s="114"/>
      <c r="J115" s="160">
        <f t="shared" si="4"/>
        <v>75.5</v>
      </c>
      <c r="K115" s="112"/>
      <c r="L115" s="114"/>
      <c r="M115" s="113"/>
    </row>
    <row r="116" spans="1:13" ht="18" customHeight="1" x14ac:dyDescent="0.35">
      <c r="A116" s="91" t="s">
        <v>89</v>
      </c>
      <c r="B116" s="242">
        <f t="shared" si="5"/>
        <v>79</v>
      </c>
      <c r="C116" s="114">
        <f t="shared" si="5"/>
        <v>115</v>
      </c>
      <c r="D116" s="113"/>
      <c r="E116" s="112"/>
      <c r="F116" s="114">
        <f t="shared" si="6"/>
        <v>248</v>
      </c>
      <c r="G116" s="113">
        <f t="shared" si="6"/>
        <v>45.5</v>
      </c>
      <c r="H116" s="243">
        <f t="shared" si="6"/>
        <v>60</v>
      </c>
      <c r="I116" s="114"/>
      <c r="J116" s="160">
        <f t="shared" si="4"/>
        <v>70</v>
      </c>
      <c r="K116" s="112"/>
      <c r="L116" s="114"/>
      <c r="M116" s="113"/>
    </row>
    <row r="117" spans="1:13" ht="18" customHeight="1" x14ac:dyDescent="0.35">
      <c r="A117" s="96" t="s">
        <v>90</v>
      </c>
      <c r="B117" s="242">
        <f t="shared" si="5"/>
        <v>84.5</v>
      </c>
      <c r="C117" s="114">
        <f t="shared" si="5"/>
        <v>140</v>
      </c>
      <c r="D117" s="113"/>
      <c r="E117" s="112"/>
      <c r="F117" s="114">
        <f t="shared" si="6"/>
        <v>244</v>
      </c>
      <c r="G117" s="113">
        <f t="shared" si="6"/>
        <v>52</v>
      </c>
      <c r="H117" s="243">
        <f t="shared" si="6"/>
        <v>44</v>
      </c>
      <c r="I117" s="114"/>
      <c r="J117" s="160">
        <f t="shared" si="4"/>
        <v>62.5</v>
      </c>
      <c r="K117" s="112"/>
      <c r="L117" s="114"/>
      <c r="M117" s="113"/>
    </row>
    <row r="118" spans="1:13" ht="18" customHeight="1" x14ac:dyDescent="0.35">
      <c r="A118" s="96" t="s">
        <v>91</v>
      </c>
      <c r="B118" s="242">
        <f t="shared" si="5"/>
        <v>76.5</v>
      </c>
      <c r="C118" s="114">
        <f t="shared" si="5"/>
        <v>168.5</v>
      </c>
      <c r="D118" s="113"/>
      <c r="E118" s="112"/>
      <c r="F118" s="114">
        <f t="shared" si="6"/>
        <v>217.5</v>
      </c>
      <c r="G118" s="113">
        <f t="shared" si="6"/>
        <v>42</v>
      </c>
      <c r="H118" s="243">
        <f t="shared" si="6"/>
        <v>67.5</v>
      </c>
      <c r="I118" s="114"/>
      <c r="J118" s="160">
        <f t="shared" si="4"/>
        <v>55</v>
      </c>
      <c r="K118" s="112"/>
      <c r="L118" s="114"/>
      <c r="M118" s="113"/>
    </row>
    <row r="119" spans="1:13" ht="18" customHeight="1" x14ac:dyDescent="0.35">
      <c r="A119" s="91" t="s">
        <v>92</v>
      </c>
      <c r="B119" s="242">
        <f t="shared" si="5"/>
        <v>86</v>
      </c>
      <c r="C119" s="114">
        <f t="shared" si="5"/>
        <v>150</v>
      </c>
      <c r="D119" s="113"/>
      <c r="E119" s="112"/>
      <c r="F119" s="114">
        <f t="shared" si="6"/>
        <v>159.5</v>
      </c>
      <c r="G119" s="113">
        <f t="shared" si="6"/>
        <v>40.5</v>
      </c>
      <c r="H119" s="243">
        <f t="shared" si="6"/>
        <v>60</v>
      </c>
      <c r="I119" s="114"/>
      <c r="J119" s="160">
        <f t="shared" si="4"/>
        <v>62.5</v>
      </c>
      <c r="K119" s="112"/>
      <c r="L119" s="114"/>
      <c r="M119" s="113"/>
    </row>
    <row r="120" spans="1:13" ht="18" customHeight="1" x14ac:dyDescent="0.35">
      <c r="A120" s="91" t="s">
        <v>93</v>
      </c>
      <c r="B120" s="242">
        <f t="shared" si="5"/>
        <v>74</v>
      </c>
      <c r="C120" s="114">
        <f t="shared" si="5"/>
        <v>135</v>
      </c>
      <c r="D120" s="113"/>
      <c r="E120" s="112"/>
      <c r="F120" s="114">
        <f t="shared" si="6"/>
        <v>155.5</v>
      </c>
      <c r="G120" s="113">
        <f t="shared" si="6"/>
        <v>28</v>
      </c>
      <c r="H120" s="243">
        <f t="shared" si="6"/>
        <v>59</v>
      </c>
      <c r="I120" s="114"/>
      <c r="J120" s="160">
        <f t="shared" si="4"/>
        <v>52.5</v>
      </c>
      <c r="K120" s="112"/>
      <c r="L120" s="114"/>
      <c r="M120" s="113"/>
    </row>
    <row r="121" spans="1:13" ht="18" customHeight="1" x14ac:dyDescent="0.35">
      <c r="A121" s="91" t="s">
        <v>94</v>
      </c>
      <c r="B121" s="242">
        <f t="shared" si="5"/>
        <v>88</v>
      </c>
      <c r="C121" s="114">
        <f t="shared" si="5"/>
        <v>165</v>
      </c>
      <c r="D121" s="113"/>
      <c r="E121" s="112"/>
      <c r="F121" s="114">
        <f t="shared" si="6"/>
        <v>188</v>
      </c>
      <c r="G121" s="113">
        <f t="shared" si="6"/>
        <v>27.5</v>
      </c>
      <c r="H121" s="243">
        <f t="shared" si="6"/>
        <v>65.5</v>
      </c>
      <c r="I121" s="114"/>
      <c r="J121" s="160">
        <f t="shared" si="4"/>
        <v>80</v>
      </c>
      <c r="K121" s="112"/>
      <c r="L121" s="114"/>
      <c r="M121" s="113"/>
    </row>
    <row r="122" spans="1:13" ht="18" customHeight="1" x14ac:dyDescent="0.35">
      <c r="A122" s="91" t="s">
        <v>95</v>
      </c>
      <c r="B122" s="242">
        <f t="shared" si="5"/>
        <v>104.5</v>
      </c>
      <c r="C122" s="114">
        <f t="shared" si="5"/>
        <v>150</v>
      </c>
      <c r="D122" s="113"/>
      <c r="E122" s="112"/>
      <c r="F122" s="114">
        <f t="shared" si="6"/>
        <v>192</v>
      </c>
      <c r="G122" s="113">
        <f t="shared" si="6"/>
        <v>41.5</v>
      </c>
      <c r="H122" s="243">
        <f t="shared" si="6"/>
        <v>58</v>
      </c>
      <c r="I122" s="114"/>
      <c r="J122" s="160">
        <f t="shared" si="4"/>
        <v>75</v>
      </c>
      <c r="K122" s="112"/>
      <c r="L122" s="114"/>
      <c r="M122" s="113"/>
    </row>
    <row r="123" spans="1:13" ht="18" customHeight="1" x14ac:dyDescent="0.35">
      <c r="A123" s="91" t="s">
        <v>96</v>
      </c>
      <c r="B123" s="242">
        <f t="shared" si="5"/>
        <v>104.5</v>
      </c>
      <c r="C123" s="114">
        <f t="shared" si="5"/>
        <v>167</v>
      </c>
      <c r="D123" s="113"/>
      <c r="E123" s="112"/>
      <c r="F123" s="114">
        <f t="shared" si="6"/>
        <v>165</v>
      </c>
      <c r="G123" s="113">
        <f t="shared" si="6"/>
        <v>54</v>
      </c>
      <c r="H123" s="243">
        <f t="shared" si="6"/>
        <v>79</v>
      </c>
      <c r="I123" s="114"/>
      <c r="J123" s="160">
        <f t="shared" si="4"/>
        <v>79.5</v>
      </c>
      <c r="K123" s="112"/>
      <c r="L123" s="114"/>
      <c r="M123" s="113"/>
    </row>
    <row r="124" spans="1:13" ht="18" customHeight="1" x14ac:dyDescent="0.35">
      <c r="A124" s="91" t="s">
        <v>97</v>
      </c>
      <c r="B124" s="242">
        <f t="shared" si="5"/>
        <v>124</v>
      </c>
      <c r="C124" s="114">
        <f t="shared" si="5"/>
        <v>155.5</v>
      </c>
      <c r="D124" s="113"/>
      <c r="E124" s="112"/>
      <c r="F124" s="114">
        <f t="shared" si="6"/>
        <v>177.5</v>
      </c>
      <c r="G124" s="113">
        <f t="shared" si="6"/>
        <v>71.5</v>
      </c>
      <c r="H124" s="243">
        <f t="shared" si="6"/>
        <v>74.5</v>
      </c>
      <c r="I124" s="114"/>
      <c r="J124" s="160">
        <f t="shared" si="4"/>
        <v>77</v>
      </c>
      <c r="K124" s="112"/>
      <c r="L124" s="114"/>
      <c r="M124" s="113"/>
    </row>
    <row r="125" spans="1:13" ht="18" customHeight="1" x14ac:dyDescent="0.35">
      <c r="A125" s="91" t="s">
        <v>98</v>
      </c>
      <c r="B125" s="242">
        <f t="shared" si="5"/>
        <v>96.5</v>
      </c>
      <c r="C125" s="114">
        <f t="shared" si="5"/>
        <v>195</v>
      </c>
      <c r="D125" s="113"/>
      <c r="E125" s="112"/>
      <c r="F125" s="114">
        <f t="shared" si="6"/>
        <v>175</v>
      </c>
      <c r="G125" s="113">
        <f t="shared" si="6"/>
        <v>68</v>
      </c>
      <c r="H125" s="243">
        <f t="shared" si="6"/>
        <v>83.5</v>
      </c>
      <c r="I125" s="114"/>
      <c r="J125" s="160">
        <f t="shared" si="4"/>
        <v>83</v>
      </c>
      <c r="K125" s="112"/>
      <c r="L125" s="114"/>
      <c r="M125" s="113"/>
    </row>
    <row r="126" spans="1:13" ht="18" customHeight="1" x14ac:dyDescent="0.35">
      <c r="A126" s="91" t="s">
        <v>99</v>
      </c>
      <c r="B126" s="242">
        <f t="shared" si="5"/>
        <v>66</v>
      </c>
      <c r="C126" s="114">
        <f t="shared" si="5"/>
        <v>205</v>
      </c>
      <c r="D126" s="113"/>
      <c r="E126" s="112"/>
      <c r="F126" s="114">
        <f t="shared" si="6"/>
        <v>136.5</v>
      </c>
      <c r="G126" s="113">
        <f t="shared" si="6"/>
        <v>40</v>
      </c>
      <c r="H126" s="243">
        <f t="shared" si="6"/>
        <v>88.5</v>
      </c>
      <c r="I126" s="114"/>
      <c r="J126" s="160">
        <f t="shared" si="4"/>
        <v>74</v>
      </c>
      <c r="K126" s="112"/>
      <c r="L126" s="114"/>
      <c r="M126" s="113"/>
    </row>
    <row r="127" spans="1:13" ht="18" customHeight="1" x14ac:dyDescent="0.35">
      <c r="A127" s="91" t="s">
        <v>100</v>
      </c>
      <c r="B127" s="242">
        <f t="shared" si="5"/>
        <v>76</v>
      </c>
      <c r="C127" s="114">
        <f t="shared" si="5"/>
        <v>92.5</v>
      </c>
      <c r="D127" s="113"/>
      <c r="E127" s="112"/>
      <c r="F127" s="114">
        <f t="shared" si="6"/>
        <v>146</v>
      </c>
      <c r="G127" s="113">
        <f t="shared" si="6"/>
        <v>22.5</v>
      </c>
      <c r="H127" s="243">
        <f t="shared" si="6"/>
        <v>62</v>
      </c>
      <c r="I127" s="114"/>
      <c r="J127" s="160">
        <f t="shared" si="4"/>
        <v>53.5</v>
      </c>
      <c r="K127" s="112"/>
      <c r="L127" s="114"/>
      <c r="M127" s="113"/>
    </row>
    <row r="128" spans="1:13" ht="18" customHeight="1" x14ac:dyDescent="0.35">
      <c r="A128" s="91" t="s">
        <v>101</v>
      </c>
      <c r="B128" s="242">
        <f t="shared" si="5"/>
        <v>101</v>
      </c>
      <c r="C128" s="114">
        <f t="shared" si="5"/>
        <v>130</v>
      </c>
      <c r="D128" s="113"/>
      <c r="E128" s="112"/>
      <c r="F128" s="114">
        <f t="shared" si="6"/>
        <v>154</v>
      </c>
      <c r="G128" s="113">
        <f t="shared" si="6"/>
        <v>31</v>
      </c>
      <c r="H128" s="243">
        <f t="shared" si="6"/>
        <v>47.5</v>
      </c>
      <c r="I128" s="114"/>
      <c r="J128" s="160">
        <f t="shared" si="4"/>
        <v>93.5</v>
      </c>
      <c r="K128" s="112"/>
      <c r="L128" s="114"/>
      <c r="M128" s="113"/>
    </row>
    <row r="129" spans="1:13" ht="18" customHeight="1" x14ac:dyDescent="0.35">
      <c r="A129" s="91" t="s">
        <v>102</v>
      </c>
      <c r="B129" s="242">
        <f t="shared" si="5"/>
        <v>105</v>
      </c>
      <c r="C129" s="114">
        <f t="shared" si="5"/>
        <v>135</v>
      </c>
      <c r="D129" s="113"/>
      <c r="E129" s="112"/>
      <c r="F129" s="114">
        <f t="shared" si="6"/>
        <v>144.5</v>
      </c>
      <c r="G129" s="113">
        <f t="shared" si="6"/>
        <v>44</v>
      </c>
      <c r="H129" s="243">
        <f t="shared" si="6"/>
        <v>57.5</v>
      </c>
      <c r="I129" s="114"/>
      <c r="J129" s="160">
        <f t="shared" si="4"/>
        <v>58.5</v>
      </c>
      <c r="K129" s="112"/>
      <c r="L129" s="114"/>
      <c r="M129" s="113"/>
    </row>
    <row r="130" spans="1:13" ht="18" customHeight="1" x14ac:dyDescent="0.35">
      <c r="A130" s="91" t="s">
        <v>103</v>
      </c>
      <c r="B130" s="242">
        <f t="shared" si="5"/>
        <v>201</v>
      </c>
      <c r="C130" s="114">
        <f t="shared" si="5"/>
        <v>165</v>
      </c>
      <c r="D130" s="113"/>
      <c r="E130" s="112"/>
      <c r="F130" s="114">
        <f t="shared" si="6"/>
        <v>248.5</v>
      </c>
      <c r="G130" s="113">
        <f t="shared" si="6"/>
        <v>87.5</v>
      </c>
      <c r="H130" s="243">
        <f t="shared" si="6"/>
        <v>64</v>
      </c>
      <c r="I130" s="114"/>
      <c r="J130" s="160">
        <f t="shared" si="4"/>
        <v>80</v>
      </c>
      <c r="K130" s="112"/>
      <c r="L130" s="114"/>
      <c r="M130" s="113"/>
    </row>
    <row r="131" spans="1:13" ht="18" customHeight="1" x14ac:dyDescent="0.35">
      <c r="A131" s="91" t="s">
        <v>104</v>
      </c>
      <c r="B131" s="242">
        <f t="shared" ref="B131:C134" si="7">(B37+B84)/2</f>
        <v>147.5</v>
      </c>
      <c r="C131" s="114">
        <f t="shared" si="7"/>
        <v>170</v>
      </c>
      <c r="D131" s="113"/>
      <c r="E131" s="112"/>
      <c r="F131" s="114">
        <f t="shared" ref="F131:H134" si="8">(F37+F84)/2</f>
        <v>232.5</v>
      </c>
      <c r="G131" s="113">
        <f t="shared" si="8"/>
        <v>69</v>
      </c>
      <c r="H131" s="243">
        <f t="shared" si="8"/>
        <v>64.5</v>
      </c>
      <c r="I131" s="114"/>
      <c r="J131" s="160">
        <f t="shared" si="4"/>
        <v>66</v>
      </c>
      <c r="K131" s="112"/>
      <c r="L131" s="114"/>
      <c r="M131" s="113"/>
    </row>
    <row r="132" spans="1:13" ht="18" customHeight="1" x14ac:dyDescent="0.35">
      <c r="A132" s="91" t="s">
        <v>105</v>
      </c>
      <c r="B132" s="242">
        <f t="shared" si="7"/>
        <v>173.5</v>
      </c>
      <c r="C132" s="114">
        <f t="shared" si="7"/>
        <v>200</v>
      </c>
      <c r="D132" s="113"/>
      <c r="E132" s="112"/>
      <c r="F132" s="114">
        <f t="shared" si="8"/>
        <v>205.5</v>
      </c>
      <c r="G132" s="113">
        <f t="shared" si="8"/>
        <v>69</v>
      </c>
      <c r="H132" s="243">
        <f t="shared" si="8"/>
        <v>44</v>
      </c>
      <c r="I132" s="114"/>
      <c r="J132" s="160">
        <f t="shared" si="4"/>
        <v>80</v>
      </c>
      <c r="K132" s="112"/>
      <c r="L132" s="114"/>
      <c r="M132" s="113"/>
    </row>
    <row r="133" spans="1:13" ht="18" customHeight="1" x14ac:dyDescent="0.35">
      <c r="A133" s="91" t="s">
        <v>106</v>
      </c>
      <c r="B133" s="242">
        <f t="shared" si="7"/>
        <v>117.5</v>
      </c>
      <c r="C133" s="114">
        <f t="shared" si="7"/>
        <v>175</v>
      </c>
      <c r="D133" s="113"/>
      <c r="E133" s="112"/>
      <c r="F133" s="114">
        <f t="shared" si="8"/>
        <v>176</v>
      </c>
      <c r="G133" s="113">
        <f t="shared" si="8"/>
        <v>50</v>
      </c>
      <c r="H133" s="243">
        <f t="shared" si="8"/>
        <v>55.5</v>
      </c>
      <c r="I133" s="114"/>
      <c r="J133" s="160">
        <f t="shared" si="4"/>
        <v>94</v>
      </c>
      <c r="K133" s="112"/>
      <c r="L133" s="114"/>
      <c r="M133" s="113"/>
    </row>
    <row r="134" spans="1:13" ht="18" customHeight="1" thickBot="1" x14ac:dyDescent="0.4">
      <c r="A134" s="97" t="s">
        <v>107</v>
      </c>
      <c r="B134" s="244">
        <f t="shared" si="7"/>
        <v>73.5</v>
      </c>
      <c r="C134" s="149">
        <f t="shared" si="7"/>
        <v>230</v>
      </c>
      <c r="D134" s="116"/>
      <c r="E134" s="115"/>
      <c r="F134" s="117">
        <f t="shared" si="8"/>
        <v>140.5</v>
      </c>
      <c r="G134" s="116">
        <f t="shared" si="8"/>
        <v>31.5</v>
      </c>
      <c r="H134" s="245">
        <f t="shared" si="8"/>
        <v>81</v>
      </c>
      <c r="I134" s="117"/>
      <c r="J134" s="161">
        <f t="shared" si="4"/>
        <v>120</v>
      </c>
      <c r="K134" s="115"/>
      <c r="L134" s="117"/>
      <c r="M134" s="116"/>
    </row>
    <row r="135" spans="1:13" ht="18" customHeight="1" thickBot="1" x14ac:dyDescent="0.4">
      <c r="A135" s="101" t="s">
        <v>47</v>
      </c>
      <c r="B135" s="118">
        <f t="shared" ref="B135:M135" si="9">SUM(B99:B134)</f>
        <v>3687.5</v>
      </c>
      <c r="C135" s="119">
        <f t="shared" si="9"/>
        <v>5187.5</v>
      </c>
      <c r="D135" s="120">
        <f t="shared" si="9"/>
        <v>0</v>
      </c>
      <c r="E135" s="118">
        <f t="shared" si="9"/>
        <v>0</v>
      </c>
      <c r="F135" s="119">
        <f t="shared" si="9"/>
        <v>7469.5</v>
      </c>
      <c r="G135" s="120">
        <f t="shared" si="9"/>
        <v>2326.5</v>
      </c>
      <c r="H135" s="154">
        <f t="shared" si="9"/>
        <v>2194.5</v>
      </c>
      <c r="I135" s="119">
        <f t="shared" si="9"/>
        <v>0</v>
      </c>
      <c r="J135" s="155">
        <f t="shared" si="9"/>
        <v>2456.5</v>
      </c>
      <c r="K135" s="118">
        <f t="shared" si="9"/>
        <v>0</v>
      </c>
      <c r="L135" s="119">
        <f t="shared" si="9"/>
        <v>0</v>
      </c>
      <c r="M135" s="120">
        <f t="shared" si="9"/>
        <v>0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124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5" thickBot="1" x14ac:dyDescent="0.4">
      <c r="A143" s="576" t="s">
        <v>52</v>
      </c>
      <c r="B143" s="576"/>
      <c r="C143" s="576"/>
      <c r="D143" s="576"/>
      <c r="E143" s="576"/>
      <c r="F143" s="576"/>
      <c r="G143" s="576"/>
      <c r="H143" s="576"/>
      <c r="I143" s="576"/>
      <c r="J143" s="576"/>
      <c r="K143" s="576"/>
      <c r="L143" s="576"/>
      <c r="M143" s="576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43" t="s">
        <v>72</v>
      </c>
      <c r="B146" s="109">
        <v>122</v>
      </c>
      <c r="C146" s="110">
        <v>177</v>
      </c>
      <c r="D146" s="111"/>
      <c r="E146" s="109"/>
      <c r="F146" s="110">
        <v>370</v>
      </c>
      <c r="G146" s="111">
        <v>151</v>
      </c>
      <c r="H146" s="109">
        <v>110</v>
      </c>
      <c r="I146" s="110"/>
      <c r="J146" s="111">
        <v>90</v>
      </c>
      <c r="K146" s="129"/>
      <c r="L146" s="88"/>
      <c r="M146" s="89"/>
    </row>
    <row r="147" spans="1:13" ht="18" customHeight="1" x14ac:dyDescent="0.35">
      <c r="A147" s="146" t="s">
        <v>73</v>
      </c>
      <c r="B147" s="112">
        <v>126</v>
      </c>
      <c r="C147" s="114">
        <v>230</v>
      </c>
      <c r="D147" s="113"/>
      <c r="E147" s="112"/>
      <c r="F147" s="114">
        <v>326</v>
      </c>
      <c r="G147" s="113">
        <v>90</v>
      </c>
      <c r="H147" s="112">
        <v>100</v>
      </c>
      <c r="I147" s="114"/>
      <c r="J147" s="113">
        <v>85</v>
      </c>
      <c r="K147" s="130"/>
      <c r="L147" s="93"/>
      <c r="M147" s="94"/>
    </row>
    <row r="148" spans="1:13" ht="18" customHeight="1" x14ac:dyDescent="0.35">
      <c r="A148" s="146" t="s">
        <v>74</v>
      </c>
      <c r="B148" s="112">
        <v>171</v>
      </c>
      <c r="C148" s="114">
        <v>250</v>
      </c>
      <c r="D148" s="113"/>
      <c r="E148" s="112"/>
      <c r="F148" s="114">
        <v>307</v>
      </c>
      <c r="G148" s="113">
        <v>120</v>
      </c>
      <c r="H148" s="112">
        <v>112</v>
      </c>
      <c r="I148" s="114"/>
      <c r="J148" s="113">
        <v>100</v>
      </c>
      <c r="K148" s="130"/>
      <c r="L148" s="93"/>
      <c r="M148" s="94"/>
    </row>
    <row r="149" spans="1:13" ht="18" customHeight="1" x14ac:dyDescent="0.35">
      <c r="A149" s="146" t="s">
        <v>75</v>
      </c>
      <c r="B149" s="112">
        <v>103</v>
      </c>
      <c r="C149" s="114">
        <v>170</v>
      </c>
      <c r="D149" s="113"/>
      <c r="E149" s="112"/>
      <c r="F149" s="114">
        <v>360</v>
      </c>
      <c r="G149" s="113">
        <v>77</v>
      </c>
      <c r="H149" s="112">
        <v>115</v>
      </c>
      <c r="I149" s="114"/>
      <c r="J149" s="113">
        <v>132</v>
      </c>
      <c r="K149" s="130"/>
      <c r="L149" s="93"/>
      <c r="M149" s="94"/>
    </row>
    <row r="150" spans="1:13" ht="18" customHeight="1" x14ac:dyDescent="0.35">
      <c r="A150" s="146" t="s">
        <v>76</v>
      </c>
      <c r="B150" s="112">
        <v>126</v>
      </c>
      <c r="C150" s="114">
        <v>230</v>
      </c>
      <c r="D150" s="113"/>
      <c r="E150" s="112"/>
      <c r="F150" s="114">
        <v>306</v>
      </c>
      <c r="G150" s="113">
        <v>125</v>
      </c>
      <c r="H150" s="112">
        <v>120</v>
      </c>
      <c r="I150" s="114"/>
      <c r="J150" s="113">
        <v>115</v>
      </c>
      <c r="K150" s="130"/>
      <c r="L150" s="93"/>
      <c r="M150" s="94"/>
    </row>
    <row r="151" spans="1:13" ht="18" customHeight="1" x14ac:dyDescent="0.35">
      <c r="A151" s="146" t="s">
        <v>77</v>
      </c>
      <c r="B151" s="112">
        <v>150</v>
      </c>
      <c r="C151" s="114">
        <v>260</v>
      </c>
      <c r="D151" s="113"/>
      <c r="E151" s="112"/>
      <c r="F151" s="114">
        <v>305</v>
      </c>
      <c r="G151" s="113">
        <v>97</v>
      </c>
      <c r="H151" s="112">
        <v>126</v>
      </c>
      <c r="I151" s="114"/>
      <c r="J151" s="113">
        <v>113</v>
      </c>
      <c r="K151" s="130"/>
      <c r="L151" s="93"/>
      <c r="M151" s="94"/>
    </row>
    <row r="152" spans="1:13" ht="18" customHeight="1" x14ac:dyDescent="0.35">
      <c r="A152" s="146" t="s">
        <v>78</v>
      </c>
      <c r="B152" s="112">
        <v>139</v>
      </c>
      <c r="C152" s="114">
        <v>290</v>
      </c>
      <c r="D152" s="113"/>
      <c r="E152" s="112"/>
      <c r="F152" s="114">
        <v>303</v>
      </c>
      <c r="G152" s="113">
        <v>121</v>
      </c>
      <c r="H152" s="112">
        <v>110</v>
      </c>
      <c r="I152" s="114"/>
      <c r="J152" s="113">
        <v>120</v>
      </c>
      <c r="K152" s="130"/>
      <c r="L152" s="93"/>
      <c r="M152" s="94"/>
    </row>
    <row r="153" spans="1:13" ht="18" customHeight="1" x14ac:dyDescent="0.35">
      <c r="A153" s="146" t="s">
        <v>79</v>
      </c>
      <c r="B153" s="112">
        <v>185</v>
      </c>
      <c r="C153" s="114">
        <v>300</v>
      </c>
      <c r="D153" s="113"/>
      <c r="E153" s="112"/>
      <c r="F153" s="114">
        <v>281</v>
      </c>
      <c r="G153" s="113">
        <v>60</v>
      </c>
      <c r="H153" s="112">
        <v>101</v>
      </c>
      <c r="I153" s="114"/>
      <c r="J153" s="113">
        <v>130</v>
      </c>
      <c r="K153" s="130"/>
      <c r="L153" s="93"/>
      <c r="M153" s="94"/>
    </row>
    <row r="154" spans="1:13" ht="18" customHeight="1" x14ac:dyDescent="0.35">
      <c r="A154" s="146" t="s">
        <v>80</v>
      </c>
      <c r="B154" s="112">
        <v>126</v>
      </c>
      <c r="C154" s="114">
        <v>230</v>
      </c>
      <c r="D154" s="113"/>
      <c r="E154" s="112"/>
      <c r="F154" s="114">
        <v>245</v>
      </c>
      <c r="G154" s="113">
        <v>48</v>
      </c>
      <c r="H154" s="112">
        <v>100</v>
      </c>
      <c r="I154" s="114"/>
      <c r="J154" s="113">
        <v>111</v>
      </c>
      <c r="K154" s="130"/>
      <c r="L154" s="93"/>
      <c r="M154" s="94"/>
    </row>
    <row r="155" spans="1:13" ht="18" customHeight="1" x14ac:dyDescent="0.35">
      <c r="A155" s="146" t="s">
        <v>81</v>
      </c>
      <c r="B155" s="112">
        <v>102</v>
      </c>
      <c r="C155" s="114">
        <v>210</v>
      </c>
      <c r="D155" s="113"/>
      <c r="E155" s="112"/>
      <c r="F155" s="114">
        <v>201</v>
      </c>
      <c r="G155" s="113">
        <v>32</v>
      </c>
      <c r="H155" s="112">
        <v>89</v>
      </c>
      <c r="I155" s="114"/>
      <c r="J155" s="113">
        <v>105</v>
      </c>
      <c r="K155" s="130"/>
      <c r="L155" s="93"/>
      <c r="M155" s="94"/>
    </row>
    <row r="156" spans="1:13" ht="18" customHeight="1" x14ac:dyDescent="0.35">
      <c r="A156" s="146" t="s">
        <v>82</v>
      </c>
      <c r="B156" s="112">
        <v>130</v>
      </c>
      <c r="C156" s="114">
        <v>270</v>
      </c>
      <c r="D156" s="113"/>
      <c r="E156" s="112"/>
      <c r="F156" s="114">
        <v>245</v>
      </c>
      <c r="G156" s="113">
        <v>31</v>
      </c>
      <c r="H156" s="112">
        <v>119</v>
      </c>
      <c r="I156" s="114"/>
      <c r="J156" s="113">
        <v>139</v>
      </c>
      <c r="K156" s="130"/>
      <c r="L156" s="93"/>
      <c r="M156" s="94"/>
    </row>
    <row r="157" spans="1:13" ht="18" customHeight="1" x14ac:dyDescent="0.35">
      <c r="A157" s="146" t="s">
        <v>83</v>
      </c>
      <c r="B157" s="112">
        <v>99</v>
      </c>
      <c r="C157" s="114">
        <v>210</v>
      </c>
      <c r="D157" s="113"/>
      <c r="E157" s="112"/>
      <c r="F157" s="114">
        <v>210</v>
      </c>
      <c r="G157" s="113">
        <v>28</v>
      </c>
      <c r="H157" s="112">
        <v>80</v>
      </c>
      <c r="I157" s="114"/>
      <c r="J157" s="113">
        <v>115</v>
      </c>
      <c r="K157" s="130"/>
      <c r="L157" s="93"/>
      <c r="M157" s="94"/>
    </row>
    <row r="158" spans="1:13" ht="18" customHeight="1" x14ac:dyDescent="0.35">
      <c r="A158" s="146" t="s">
        <v>84</v>
      </c>
      <c r="B158" s="112">
        <v>124</v>
      </c>
      <c r="C158" s="114">
        <v>211</v>
      </c>
      <c r="D158" s="113"/>
      <c r="E158" s="112"/>
      <c r="F158" s="114">
        <v>232</v>
      </c>
      <c r="G158" s="113">
        <v>31</v>
      </c>
      <c r="H158" s="112">
        <v>59</v>
      </c>
      <c r="I158" s="114"/>
      <c r="J158" s="113">
        <v>80</v>
      </c>
      <c r="K158" s="130"/>
      <c r="L158" s="93"/>
      <c r="M158" s="94"/>
    </row>
    <row r="159" spans="1:13" ht="18" customHeight="1" x14ac:dyDescent="0.35">
      <c r="A159" s="146" t="s">
        <v>85</v>
      </c>
      <c r="B159" s="112">
        <v>109</v>
      </c>
      <c r="C159" s="114">
        <v>220</v>
      </c>
      <c r="D159" s="113"/>
      <c r="E159" s="112"/>
      <c r="F159" s="114">
        <v>205</v>
      </c>
      <c r="G159" s="113">
        <v>39</v>
      </c>
      <c r="H159" s="112">
        <v>103</v>
      </c>
      <c r="I159" s="114"/>
      <c r="J159" s="113">
        <v>130</v>
      </c>
      <c r="K159" s="130"/>
      <c r="L159" s="93"/>
      <c r="M159" s="94"/>
    </row>
    <row r="160" spans="1:13" ht="18" customHeight="1" x14ac:dyDescent="0.35">
      <c r="A160" s="146" t="s">
        <v>86</v>
      </c>
      <c r="B160" s="112">
        <v>125</v>
      </c>
      <c r="C160" s="114">
        <v>190</v>
      </c>
      <c r="D160" s="113"/>
      <c r="E160" s="112"/>
      <c r="F160" s="114">
        <v>202</v>
      </c>
      <c r="G160" s="113">
        <v>45</v>
      </c>
      <c r="H160" s="112">
        <v>89</v>
      </c>
      <c r="I160" s="114"/>
      <c r="J160" s="113">
        <v>120</v>
      </c>
      <c r="K160" s="130"/>
      <c r="L160" s="93"/>
      <c r="M160" s="94"/>
    </row>
    <row r="161" spans="1:13" ht="18" customHeight="1" x14ac:dyDescent="0.35">
      <c r="A161" s="146" t="s">
        <v>87</v>
      </c>
      <c r="B161" s="112">
        <v>130</v>
      </c>
      <c r="C161" s="114">
        <v>230</v>
      </c>
      <c r="D161" s="113"/>
      <c r="E161" s="112"/>
      <c r="F161" s="114">
        <v>233</v>
      </c>
      <c r="G161" s="113">
        <v>58</v>
      </c>
      <c r="H161" s="112">
        <v>75</v>
      </c>
      <c r="I161" s="114"/>
      <c r="J161" s="113">
        <v>114</v>
      </c>
      <c r="K161" s="130"/>
      <c r="L161" s="93"/>
      <c r="M161" s="94"/>
    </row>
    <row r="162" spans="1:13" ht="18" customHeight="1" x14ac:dyDescent="0.35">
      <c r="A162" s="146" t="s">
        <v>88</v>
      </c>
      <c r="B162" s="112">
        <v>190</v>
      </c>
      <c r="C162" s="114">
        <v>270</v>
      </c>
      <c r="D162" s="113"/>
      <c r="E162" s="112"/>
      <c r="F162" s="114">
        <v>218</v>
      </c>
      <c r="G162" s="113">
        <v>60</v>
      </c>
      <c r="H162" s="112">
        <v>97</v>
      </c>
      <c r="I162" s="114"/>
      <c r="J162" s="113">
        <v>140</v>
      </c>
      <c r="K162" s="130"/>
      <c r="L162" s="93"/>
      <c r="M162" s="94"/>
    </row>
    <row r="163" spans="1:13" ht="18" customHeight="1" x14ac:dyDescent="0.35">
      <c r="A163" s="146" t="s">
        <v>89</v>
      </c>
      <c r="B163" s="112">
        <v>120</v>
      </c>
      <c r="C163" s="114">
        <v>280</v>
      </c>
      <c r="D163" s="113"/>
      <c r="E163" s="112"/>
      <c r="F163" s="114">
        <v>228</v>
      </c>
      <c r="G163" s="113">
        <v>39</v>
      </c>
      <c r="H163" s="112">
        <v>107</v>
      </c>
      <c r="I163" s="114"/>
      <c r="J163" s="113">
        <v>150</v>
      </c>
      <c r="K163" s="130"/>
      <c r="L163" s="93"/>
      <c r="M163" s="94"/>
    </row>
    <row r="164" spans="1:13" ht="18" customHeight="1" x14ac:dyDescent="0.35">
      <c r="A164" s="156" t="s">
        <v>90</v>
      </c>
      <c r="B164" s="112">
        <v>109</v>
      </c>
      <c r="C164" s="114">
        <v>260</v>
      </c>
      <c r="D164" s="113"/>
      <c r="E164" s="112"/>
      <c r="F164" s="114">
        <v>225</v>
      </c>
      <c r="G164" s="113">
        <v>43</v>
      </c>
      <c r="H164" s="112">
        <v>90</v>
      </c>
      <c r="I164" s="114"/>
      <c r="J164" s="113">
        <v>120</v>
      </c>
      <c r="K164" s="130"/>
      <c r="L164" s="93"/>
      <c r="M164" s="94"/>
    </row>
    <row r="165" spans="1:13" ht="18" customHeight="1" x14ac:dyDescent="0.35">
      <c r="A165" s="156" t="s">
        <v>91</v>
      </c>
      <c r="B165" s="112">
        <v>116</v>
      </c>
      <c r="C165" s="114">
        <v>280</v>
      </c>
      <c r="D165" s="113"/>
      <c r="E165" s="112"/>
      <c r="F165" s="114">
        <v>291</v>
      </c>
      <c r="G165" s="113">
        <v>50</v>
      </c>
      <c r="H165" s="112">
        <v>84</v>
      </c>
      <c r="I165" s="114"/>
      <c r="J165" s="113">
        <v>115</v>
      </c>
      <c r="K165" s="130"/>
      <c r="L165" s="93"/>
      <c r="M165" s="94"/>
    </row>
    <row r="166" spans="1:13" ht="18" customHeight="1" x14ac:dyDescent="0.35">
      <c r="A166" s="146" t="s">
        <v>92</v>
      </c>
      <c r="B166" s="112">
        <v>123</v>
      </c>
      <c r="C166" s="114">
        <v>300</v>
      </c>
      <c r="D166" s="113"/>
      <c r="E166" s="112"/>
      <c r="F166" s="114">
        <v>178</v>
      </c>
      <c r="G166" s="113">
        <v>43</v>
      </c>
      <c r="H166" s="112">
        <v>100</v>
      </c>
      <c r="I166" s="114"/>
      <c r="J166" s="113">
        <v>100</v>
      </c>
      <c r="K166" s="130"/>
      <c r="L166" s="93"/>
      <c r="M166" s="94"/>
    </row>
    <row r="167" spans="1:13" ht="18" customHeight="1" x14ac:dyDescent="0.35">
      <c r="A167" s="146" t="s">
        <v>93</v>
      </c>
      <c r="B167" s="112">
        <v>155</v>
      </c>
      <c r="C167" s="114">
        <v>220</v>
      </c>
      <c r="D167" s="113"/>
      <c r="E167" s="112"/>
      <c r="F167" s="114">
        <v>220</v>
      </c>
      <c r="G167" s="113">
        <v>40</v>
      </c>
      <c r="H167" s="112">
        <v>110</v>
      </c>
      <c r="I167" s="114"/>
      <c r="J167" s="113">
        <v>130</v>
      </c>
      <c r="K167" s="130"/>
      <c r="L167" s="93"/>
      <c r="M167" s="94"/>
    </row>
    <row r="168" spans="1:13" ht="18" customHeight="1" x14ac:dyDescent="0.35">
      <c r="A168" s="146" t="s">
        <v>94</v>
      </c>
      <c r="B168" s="112">
        <v>141</v>
      </c>
      <c r="C168" s="114">
        <v>230</v>
      </c>
      <c r="D168" s="113"/>
      <c r="E168" s="112"/>
      <c r="F168" s="114">
        <v>218</v>
      </c>
      <c r="G168" s="113">
        <v>71</v>
      </c>
      <c r="H168" s="112">
        <v>75</v>
      </c>
      <c r="I168" s="114"/>
      <c r="J168" s="113">
        <v>110</v>
      </c>
      <c r="K168" s="130"/>
      <c r="L168" s="93"/>
      <c r="M168" s="94"/>
    </row>
    <row r="169" spans="1:13" ht="18" customHeight="1" x14ac:dyDescent="0.35">
      <c r="A169" s="146" t="s">
        <v>95</v>
      </c>
      <c r="B169" s="112">
        <v>120</v>
      </c>
      <c r="C169" s="114">
        <v>190</v>
      </c>
      <c r="D169" s="113"/>
      <c r="E169" s="112"/>
      <c r="F169" s="114">
        <v>199</v>
      </c>
      <c r="G169" s="113">
        <v>35</v>
      </c>
      <c r="H169" s="112">
        <v>68</v>
      </c>
      <c r="I169" s="114"/>
      <c r="J169" s="113">
        <v>97</v>
      </c>
      <c r="K169" s="130"/>
      <c r="L169" s="93"/>
      <c r="M169" s="94"/>
    </row>
    <row r="170" spans="1:13" ht="18" customHeight="1" x14ac:dyDescent="0.35">
      <c r="A170" s="146" t="s">
        <v>96</v>
      </c>
      <c r="B170" s="112">
        <v>118</v>
      </c>
      <c r="C170" s="114">
        <v>200</v>
      </c>
      <c r="D170" s="113"/>
      <c r="E170" s="112"/>
      <c r="F170" s="114">
        <v>166</v>
      </c>
      <c r="G170" s="113">
        <v>36</v>
      </c>
      <c r="H170" s="112">
        <v>70</v>
      </c>
      <c r="I170" s="114"/>
      <c r="J170" s="113">
        <v>100</v>
      </c>
      <c r="K170" s="130"/>
      <c r="L170" s="93"/>
      <c r="M170" s="94"/>
    </row>
    <row r="171" spans="1:13" ht="18" customHeight="1" x14ac:dyDescent="0.35">
      <c r="A171" s="146" t="s">
        <v>97</v>
      </c>
      <c r="B171" s="112">
        <v>194</v>
      </c>
      <c r="C171" s="114">
        <v>230</v>
      </c>
      <c r="D171" s="113"/>
      <c r="E171" s="112"/>
      <c r="F171" s="114">
        <v>250</v>
      </c>
      <c r="G171" s="113">
        <v>57</v>
      </c>
      <c r="H171" s="112">
        <v>87</v>
      </c>
      <c r="I171" s="114"/>
      <c r="J171" s="113">
        <v>93</v>
      </c>
      <c r="K171" s="130"/>
      <c r="L171" s="93"/>
      <c r="M171" s="94"/>
    </row>
    <row r="172" spans="1:13" ht="18" customHeight="1" x14ac:dyDescent="0.35">
      <c r="A172" s="146" t="s">
        <v>98</v>
      </c>
      <c r="B172" s="112">
        <v>159</v>
      </c>
      <c r="C172" s="114">
        <v>260</v>
      </c>
      <c r="D172" s="113"/>
      <c r="E172" s="112"/>
      <c r="F172" s="114">
        <v>184</v>
      </c>
      <c r="G172" s="113">
        <v>59</v>
      </c>
      <c r="H172" s="112">
        <v>97</v>
      </c>
      <c r="I172" s="114"/>
      <c r="J172" s="113">
        <v>110</v>
      </c>
      <c r="K172" s="130"/>
      <c r="L172" s="93"/>
      <c r="M172" s="94"/>
    </row>
    <row r="173" spans="1:13" ht="18" customHeight="1" x14ac:dyDescent="0.35">
      <c r="A173" s="146" t="s">
        <v>99</v>
      </c>
      <c r="B173" s="112">
        <v>120</v>
      </c>
      <c r="C173" s="114">
        <v>210</v>
      </c>
      <c r="D173" s="113"/>
      <c r="E173" s="112"/>
      <c r="F173" s="114">
        <v>248</v>
      </c>
      <c r="G173" s="113">
        <v>105</v>
      </c>
      <c r="H173" s="112">
        <v>89</v>
      </c>
      <c r="I173" s="114"/>
      <c r="J173" s="113">
        <v>107</v>
      </c>
      <c r="K173" s="130"/>
      <c r="L173" s="93"/>
      <c r="M173" s="94"/>
    </row>
    <row r="174" spans="1:13" ht="18" customHeight="1" x14ac:dyDescent="0.35">
      <c r="A174" s="146" t="s">
        <v>100</v>
      </c>
      <c r="B174" s="112">
        <v>100</v>
      </c>
      <c r="C174" s="114">
        <v>190</v>
      </c>
      <c r="D174" s="113"/>
      <c r="E174" s="112"/>
      <c r="F174" s="114">
        <v>137</v>
      </c>
      <c r="G174" s="113">
        <v>95</v>
      </c>
      <c r="H174" s="112">
        <v>90</v>
      </c>
      <c r="I174" s="114"/>
      <c r="J174" s="113">
        <v>90</v>
      </c>
      <c r="K174" s="130"/>
      <c r="L174" s="93"/>
      <c r="M174" s="94"/>
    </row>
    <row r="175" spans="1:13" ht="18" customHeight="1" x14ac:dyDescent="0.35">
      <c r="A175" s="146" t="s">
        <v>101</v>
      </c>
      <c r="B175" s="112">
        <v>138</v>
      </c>
      <c r="C175" s="114">
        <v>260</v>
      </c>
      <c r="D175" s="113"/>
      <c r="E175" s="112"/>
      <c r="F175" s="114">
        <v>120</v>
      </c>
      <c r="G175" s="113">
        <v>49</v>
      </c>
      <c r="H175" s="112">
        <v>110</v>
      </c>
      <c r="I175" s="114"/>
      <c r="J175" s="113">
        <v>150</v>
      </c>
      <c r="K175" s="130"/>
      <c r="L175" s="93"/>
      <c r="M175" s="94"/>
    </row>
    <row r="176" spans="1:13" ht="18" customHeight="1" x14ac:dyDescent="0.35">
      <c r="A176" s="146" t="s">
        <v>102</v>
      </c>
      <c r="B176" s="112">
        <v>162</v>
      </c>
      <c r="C176" s="114">
        <v>200</v>
      </c>
      <c r="D176" s="113"/>
      <c r="E176" s="112"/>
      <c r="F176" s="114">
        <v>256</v>
      </c>
      <c r="G176" s="113">
        <v>106</v>
      </c>
      <c r="H176" s="112">
        <v>80</v>
      </c>
      <c r="I176" s="114"/>
      <c r="J176" s="113">
        <v>172</v>
      </c>
      <c r="K176" s="130"/>
      <c r="L176" s="93"/>
      <c r="M176" s="94"/>
    </row>
    <row r="177" spans="1:13" ht="18" customHeight="1" x14ac:dyDescent="0.35">
      <c r="A177" s="146" t="s">
        <v>103</v>
      </c>
      <c r="B177" s="112">
        <v>104</v>
      </c>
      <c r="C177" s="114">
        <v>220</v>
      </c>
      <c r="D177" s="113"/>
      <c r="E177" s="112"/>
      <c r="F177" s="114">
        <v>187</v>
      </c>
      <c r="G177" s="113">
        <v>61</v>
      </c>
      <c r="H177" s="112">
        <v>91</v>
      </c>
      <c r="I177" s="114"/>
      <c r="J177" s="113">
        <v>142</v>
      </c>
      <c r="K177" s="130"/>
      <c r="L177" s="93"/>
      <c r="M177" s="94"/>
    </row>
    <row r="178" spans="1:13" ht="18" customHeight="1" x14ac:dyDescent="0.35">
      <c r="A178" s="146" t="s">
        <v>104</v>
      </c>
      <c r="B178" s="112">
        <v>110</v>
      </c>
      <c r="C178" s="114">
        <v>160</v>
      </c>
      <c r="D178" s="113"/>
      <c r="E178" s="112"/>
      <c r="F178" s="114">
        <v>151</v>
      </c>
      <c r="G178" s="113">
        <v>40</v>
      </c>
      <c r="H178" s="112">
        <v>72</v>
      </c>
      <c r="I178" s="114"/>
      <c r="J178" s="113">
        <v>100</v>
      </c>
      <c r="K178" s="130"/>
      <c r="L178" s="93"/>
      <c r="M178" s="94"/>
    </row>
    <row r="179" spans="1:13" ht="18" customHeight="1" x14ac:dyDescent="0.35">
      <c r="A179" s="146" t="s">
        <v>105</v>
      </c>
      <c r="B179" s="112">
        <v>98</v>
      </c>
      <c r="C179" s="114">
        <v>240</v>
      </c>
      <c r="D179" s="113"/>
      <c r="E179" s="112"/>
      <c r="F179" s="114">
        <v>120</v>
      </c>
      <c r="G179" s="113">
        <v>27</v>
      </c>
      <c r="H179" s="112">
        <v>65</v>
      </c>
      <c r="I179" s="114"/>
      <c r="J179" s="113">
        <v>111</v>
      </c>
      <c r="K179" s="130"/>
      <c r="L179" s="93"/>
      <c r="M179" s="94"/>
    </row>
    <row r="180" spans="1:13" ht="18" customHeight="1" x14ac:dyDescent="0.35">
      <c r="A180" s="146" t="s">
        <v>106</v>
      </c>
      <c r="B180" s="112">
        <v>110</v>
      </c>
      <c r="C180" s="114">
        <v>210</v>
      </c>
      <c r="D180" s="113"/>
      <c r="E180" s="112"/>
      <c r="F180" s="114">
        <v>135</v>
      </c>
      <c r="G180" s="113">
        <v>41</v>
      </c>
      <c r="H180" s="112">
        <v>49</v>
      </c>
      <c r="I180" s="114"/>
      <c r="J180" s="113">
        <v>98</v>
      </c>
      <c r="K180" s="130"/>
      <c r="L180" s="93"/>
      <c r="M180" s="94"/>
    </row>
    <row r="181" spans="1:13" ht="18" customHeight="1" thickBot="1" x14ac:dyDescent="0.4">
      <c r="A181" s="146" t="s">
        <v>107</v>
      </c>
      <c r="B181" s="112">
        <v>131</v>
      </c>
      <c r="C181" s="114">
        <v>160</v>
      </c>
      <c r="D181" s="113"/>
      <c r="E181" s="112"/>
      <c r="F181" s="114">
        <v>181</v>
      </c>
      <c r="G181" s="113">
        <v>59</v>
      </c>
      <c r="H181" s="112">
        <v>38</v>
      </c>
      <c r="I181" s="114"/>
      <c r="J181" s="113">
        <v>70</v>
      </c>
      <c r="K181" s="130"/>
      <c r="L181" s="93"/>
      <c r="M181" s="94"/>
    </row>
    <row r="182" spans="1:13" ht="18" customHeight="1" thickBot="1" x14ac:dyDescent="0.4">
      <c r="A182" s="127" t="s">
        <v>47</v>
      </c>
      <c r="B182" s="102">
        <f t="shared" ref="B182:M182" si="10">SUM(B146:B181)</f>
        <v>4685</v>
      </c>
      <c r="C182" s="103">
        <f t="shared" si="10"/>
        <v>8248</v>
      </c>
      <c r="D182" s="104">
        <f t="shared" si="10"/>
        <v>0</v>
      </c>
      <c r="E182" s="102">
        <f t="shared" si="10"/>
        <v>0</v>
      </c>
      <c r="F182" s="103">
        <f t="shared" si="10"/>
        <v>8243</v>
      </c>
      <c r="G182" s="104">
        <f t="shared" si="10"/>
        <v>2269</v>
      </c>
      <c r="H182" s="102">
        <f t="shared" si="10"/>
        <v>3277</v>
      </c>
      <c r="I182" s="103">
        <f t="shared" si="10"/>
        <v>0</v>
      </c>
      <c r="J182" s="104">
        <f t="shared" si="10"/>
        <v>4104</v>
      </c>
      <c r="K182" s="128">
        <f t="shared" si="10"/>
        <v>0</v>
      </c>
      <c r="L182" s="103">
        <f t="shared" si="10"/>
        <v>0</v>
      </c>
      <c r="M182" s="104">
        <f t="shared" si="10"/>
        <v>0</v>
      </c>
    </row>
    <row r="183" spans="1:13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x14ac:dyDescent="0.35">
      <c r="A188" s="191"/>
      <c r="B188" s="192"/>
      <c r="C188" s="192"/>
      <c r="D188" s="192"/>
      <c r="E188" s="192"/>
      <c r="F188" s="192"/>
      <c r="G188" s="192"/>
      <c r="H188" s="192"/>
      <c r="I188" s="192"/>
      <c r="J188" s="192"/>
      <c r="K188" s="192"/>
      <c r="L188" s="192"/>
      <c r="M188" s="192"/>
    </row>
    <row r="189" spans="1:13" x14ac:dyDescent="0.35">
      <c r="A189" s="599" t="s">
        <v>124</v>
      </c>
      <c r="B189" s="599"/>
      <c r="C189" s="599"/>
      <c r="D189" s="599"/>
      <c r="E189" s="599"/>
      <c r="F189" s="599"/>
      <c r="G189" s="599"/>
      <c r="H189" s="599"/>
      <c r="I189" s="599"/>
      <c r="J189" s="599"/>
      <c r="K189" s="599"/>
      <c r="L189" s="599"/>
      <c r="M189" s="599"/>
    </row>
    <row r="190" spans="1:13" ht="15" thickBot="1" x14ac:dyDescent="0.4">
      <c r="A190" s="576" t="s">
        <v>125</v>
      </c>
      <c r="B190" s="576"/>
      <c r="C190" s="576"/>
      <c r="D190" s="576"/>
      <c r="E190" s="576"/>
      <c r="F190" s="576"/>
      <c r="G190" s="576"/>
      <c r="H190" s="576"/>
      <c r="I190" s="576"/>
      <c r="J190" s="576"/>
      <c r="K190" s="576"/>
      <c r="L190" s="576"/>
      <c r="M190" s="576"/>
    </row>
    <row r="191" spans="1:13" ht="18" customHeight="1" x14ac:dyDescent="0.35">
      <c r="A191" s="577" t="s">
        <v>67</v>
      </c>
      <c r="B191" s="584" t="s">
        <v>68</v>
      </c>
      <c r="C191" s="582"/>
      <c r="D191" s="583"/>
      <c r="E191" s="584" t="s">
        <v>69</v>
      </c>
      <c r="F191" s="582"/>
      <c r="G191" s="583"/>
      <c r="H191" s="584" t="s">
        <v>70</v>
      </c>
      <c r="I191" s="582"/>
      <c r="J191" s="583"/>
      <c r="K191" s="581" t="s">
        <v>71</v>
      </c>
      <c r="L191" s="582"/>
      <c r="M191" s="583"/>
    </row>
    <row r="192" spans="1:13" ht="18" customHeight="1" thickBot="1" x14ac:dyDescent="0.4">
      <c r="A192" s="578"/>
      <c r="B192" s="82" t="s">
        <v>8</v>
      </c>
      <c r="C192" s="83" t="s">
        <v>9</v>
      </c>
      <c r="D192" s="85" t="s">
        <v>10</v>
      </c>
      <c r="E192" s="82" t="s">
        <v>8</v>
      </c>
      <c r="F192" s="83" t="s">
        <v>9</v>
      </c>
      <c r="G192" s="85" t="s">
        <v>10</v>
      </c>
      <c r="H192" s="82" t="s">
        <v>8</v>
      </c>
      <c r="I192" s="83" t="s">
        <v>9</v>
      </c>
      <c r="J192" s="85" t="s">
        <v>10</v>
      </c>
      <c r="K192" s="122" t="s">
        <v>8</v>
      </c>
      <c r="L192" s="83" t="s">
        <v>9</v>
      </c>
      <c r="M192" s="85" t="s">
        <v>10</v>
      </c>
    </row>
    <row r="193" spans="1:13" ht="18" customHeight="1" x14ac:dyDescent="0.35">
      <c r="A193" s="143" t="s">
        <v>72</v>
      </c>
      <c r="B193" s="87">
        <v>53</v>
      </c>
      <c r="C193" s="173">
        <v>150</v>
      </c>
      <c r="D193" s="201"/>
      <c r="E193" s="87"/>
      <c r="F193" s="88">
        <v>175</v>
      </c>
      <c r="G193" s="89">
        <v>21</v>
      </c>
      <c r="H193" s="87">
        <v>40</v>
      </c>
      <c r="I193" s="88"/>
      <c r="J193" s="89">
        <v>58</v>
      </c>
      <c r="K193" s="129"/>
      <c r="L193" s="88"/>
      <c r="M193" s="89"/>
    </row>
    <row r="194" spans="1:13" ht="18" customHeight="1" x14ac:dyDescent="0.35">
      <c r="A194" s="146" t="s">
        <v>73</v>
      </c>
      <c r="B194" s="92">
        <v>34</v>
      </c>
      <c r="C194" s="175">
        <v>110</v>
      </c>
      <c r="D194" s="94"/>
      <c r="E194" s="92"/>
      <c r="F194" s="93">
        <v>232</v>
      </c>
      <c r="G194" s="94">
        <v>28</v>
      </c>
      <c r="H194" s="92">
        <v>30</v>
      </c>
      <c r="I194" s="93"/>
      <c r="J194" s="94">
        <v>28</v>
      </c>
      <c r="K194" s="130"/>
      <c r="L194" s="93"/>
      <c r="M194" s="94"/>
    </row>
    <row r="195" spans="1:13" ht="18" customHeight="1" x14ac:dyDescent="0.35">
      <c r="A195" s="146" t="s">
        <v>74</v>
      </c>
      <c r="B195" s="92">
        <v>34</v>
      </c>
      <c r="C195" s="175">
        <v>210</v>
      </c>
      <c r="D195" s="94"/>
      <c r="E195" s="92"/>
      <c r="F195" s="93">
        <v>228</v>
      </c>
      <c r="G195" s="94">
        <v>42</v>
      </c>
      <c r="H195" s="92">
        <v>58</v>
      </c>
      <c r="I195" s="93"/>
      <c r="J195" s="94">
        <v>60</v>
      </c>
      <c r="K195" s="130"/>
      <c r="L195" s="93"/>
      <c r="M195" s="94"/>
    </row>
    <row r="196" spans="1:13" ht="18" customHeight="1" x14ac:dyDescent="0.35">
      <c r="A196" s="146" t="s">
        <v>75</v>
      </c>
      <c r="B196" s="92">
        <v>59</v>
      </c>
      <c r="C196" s="175">
        <v>190</v>
      </c>
      <c r="D196" s="94"/>
      <c r="E196" s="92"/>
      <c r="F196" s="93">
        <v>217</v>
      </c>
      <c r="G196" s="94">
        <v>25</v>
      </c>
      <c r="H196" s="92">
        <v>45</v>
      </c>
      <c r="I196" s="93"/>
      <c r="J196" s="94">
        <v>58</v>
      </c>
      <c r="K196" s="130"/>
      <c r="L196" s="93"/>
      <c r="M196" s="94"/>
    </row>
    <row r="197" spans="1:13" ht="18" customHeight="1" x14ac:dyDescent="0.35">
      <c r="A197" s="146" t="s">
        <v>76</v>
      </c>
      <c r="B197" s="92">
        <v>69</v>
      </c>
      <c r="C197" s="175">
        <v>170</v>
      </c>
      <c r="D197" s="94"/>
      <c r="E197" s="92"/>
      <c r="F197" s="93">
        <v>228</v>
      </c>
      <c r="G197" s="94">
        <v>19</v>
      </c>
      <c r="H197" s="92">
        <v>56</v>
      </c>
      <c r="I197" s="93"/>
      <c r="J197" s="94">
        <v>60</v>
      </c>
      <c r="K197" s="130"/>
      <c r="L197" s="93"/>
      <c r="M197" s="94"/>
    </row>
    <row r="198" spans="1:13" ht="18" customHeight="1" x14ac:dyDescent="0.35">
      <c r="A198" s="146" t="s">
        <v>77</v>
      </c>
      <c r="B198" s="92">
        <v>48</v>
      </c>
      <c r="C198" s="175">
        <v>150</v>
      </c>
      <c r="D198" s="94"/>
      <c r="E198" s="92"/>
      <c r="F198" s="93">
        <v>138</v>
      </c>
      <c r="G198" s="94">
        <v>12</v>
      </c>
      <c r="H198" s="92">
        <v>44</v>
      </c>
      <c r="I198" s="93"/>
      <c r="J198" s="94">
        <v>54</v>
      </c>
      <c r="K198" s="130"/>
      <c r="L198" s="93"/>
      <c r="M198" s="94"/>
    </row>
    <row r="199" spans="1:13" ht="18" customHeight="1" x14ac:dyDescent="0.35">
      <c r="A199" s="146" t="s">
        <v>78</v>
      </c>
      <c r="B199" s="92">
        <v>28</v>
      </c>
      <c r="C199" s="175">
        <v>230</v>
      </c>
      <c r="D199" s="94"/>
      <c r="E199" s="92"/>
      <c r="F199" s="93">
        <v>204</v>
      </c>
      <c r="G199" s="94">
        <v>15</v>
      </c>
      <c r="H199" s="92">
        <v>88</v>
      </c>
      <c r="I199" s="93"/>
      <c r="J199" s="94">
        <v>72</v>
      </c>
      <c r="K199" s="130"/>
      <c r="L199" s="93"/>
      <c r="M199" s="94"/>
    </row>
    <row r="200" spans="1:13" ht="18" customHeight="1" x14ac:dyDescent="0.35">
      <c r="A200" s="146" t="s">
        <v>79</v>
      </c>
      <c r="B200" s="92">
        <v>69</v>
      </c>
      <c r="C200" s="175">
        <v>190</v>
      </c>
      <c r="D200" s="94"/>
      <c r="E200" s="92"/>
      <c r="F200" s="93">
        <v>171</v>
      </c>
      <c r="G200" s="94">
        <v>13</v>
      </c>
      <c r="H200" s="92">
        <v>72</v>
      </c>
      <c r="I200" s="93"/>
      <c r="J200" s="94">
        <v>85</v>
      </c>
      <c r="K200" s="130"/>
      <c r="L200" s="93"/>
      <c r="M200" s="94"/>
    </row>
    <row r="201" spans="1:13" ht="18" customHeight="1" x14ac:dyDescent="0.35">
      <c r="A201" s="146" t="s">
        <v>80</v>
      </c>
      <c r="B201" s="92">
        <v>64</v>
      </c>
      <c r="C201" s="175">
        <v>170</v>
      </c>
      <c r="D201" s="94"/>
      <c r="E201" s="92"/>
      <c r="F201" s="93">
        <v>290</v>
      </c>
      <c r="G201" s="94">
        <v>29</v>
      </c>
      <c r="H201" s="92">
        <v>40</v>
      </c>
      <c r="I201" s="93"/>
      <c r="J201" s="94">
        <v>75</v>
      </c>
      <c r="K201" s="130"/>
      <c r="L201" s="93"/>
      <c r="M201" s="94"/>
    </row>
    <row r="202" spans="1:13" ht="18" customHeight="1" x14ac:dyDescent="0.35">
      <c r="A202" s="146" t="s">
        <v>81</v>
      </c>
      <c r="B202" s="92">
        <v>95</v>
      </c>
      <c r="C202" s="175">
        <v>200</v>
      </c>
      <c r="D202" s="94"/>
      <c r="E202" s="92"/>
      <c r="F202" s="93">
        <v>186</v>
      </c>
      <c r="G202" s="94">
        <v>20</v>
      </c>
      <c r="H202" s="92">
        <v>52</v>
      </c>
      <c r="I202" s="93"/>
      <c r="J202" s="94">
        <v>90</v>
      </c>
      <c r="K202" s="130"/>
      <c r="L202" s="93"/>
      <c r="M202" s="94"/>
    </row>
    <row r="203" spans="1:13" ht="18" customHeight="1" x14ac:dyDescent="0.35">
      <c r="A203" s="146" t="s">
        <v>82</v>
      </c>
      <c r="B203" s="92">
        <v>70</v>
      </c>
      <c r="C203" s="175">
        <v>190</v>
      </c>
      <c r="D203" s="94"/>
      <c r="E203" s="92"/>
      <c r="F203" s="93">
        <v>129</v>
      </c>
      <c r="G203" s="94">
        <v>31</v>
      </c>
      <c r="H203" s="92">
        <v>72</v>
      </c>
      <c r="I203" s="93"/>
      <c r="J203" s="94">
        <v>87</v>
      </c>
      <c r="K203" s="130"/>
      <c r="L203" s="93"/>
      <c r="M203" s="94"/>
    </row>
    <row r="204" spans="1:13" ht="18" customHeight="1" x14ac:dyDescent="0.35">
      <c r="A204" s="146" t="s">
        <v>83</v>
      </c>
      <c r="B204" s="92">
        <v>65</v>
      </c>
      <c r="C204" s="175">
        <v>110</v>
      </c>
      <c r="D204" s="94"/>
      <c r="E204" s="92"/>
      <c r="F204" s="93">
        <v>140</v>
      </c>
      <c r="G204" s="94">
        <v>25</v>
      </c>
      <c r="H204" s="92">
        <v>38</v>
      </c>
      <c r="I204" s="93"/>
      <c r="J204" s="94">
        <v>51</v>
      </c>
      <c r="K204" s="130"/>
      <c r="L204" s="93"/>
      <c r="M204" s="94"/>
    </row>
    <row r="205" spans="1:13" ht="18" customHeight="1" x14ac:dyDescent="0.35">
      <c r="A205" s="146" t="s">
        <v>84</v>
      </c>
      <c r="B205" s="92">
        <v>96</v>
      </c>
      <c r="C205" s="175">
        <v>140</v>
      </c>
      <c r="D205" s="94"/>
      <c r="E205" s="92"/>
      <c r="F205" s="93">
        <v>187</v>
      </c>
      <c r="G205" s="94">
        <v>19</v>
      </c>
      <c r="H205" s="92">
        <v>51</v>
      </c>
      <c r="I205" s="93"/>
      <c r="J205" s="94">
        <v>75</v>
      </c>
      <c r="K205" s="130"/>
      <c r="L205" s="93"/>
      <c r="M205" s="94"/>
    </row>
    <row r="206" spans="1:13" ht="18" customHeight="1" x14ac:dyDescent="0.35">
      <c r="A206" s="146" t="s">
        <v>85</v>
      </c>
      <c r="B206" s="92">
        <v>121</v>
      </c>
      <c r="C206" s="175">
        <v>160</v>
      </c>
      <c r="D206" s="94"/>
      <c r="E206" s="92"/>
      <c r="F206" s="93">
        <v>166</v>
      </c>
      <c r="G206" s="94">
        <v>51</v>
      </c>
      <c r="H206" s="92">
        <v>60</v>
      </c>
      <c r="I206" s="93"/>
      <c r="J206" s="94">
        <v>80</v>
      </c>
      <c r="K206" s="130"/>
      <c r="L206" s="93"/>
      <c r="M206" s="94"/>
    </row>
    <row r="207" spans="1:13" ht="18" customHeight="1" x14ac:dyDescent="0.35">
      <c r="A207" s="146" t="s">
        <v>86</v>
      </c>
      <c r="B207" s="92">
        <v>101</v>
      </c>
      <c r="C207" s="175">
        <v>120</v>
      </c>
      <c r="D207" s="94"/>
      <c r="E207" s="92"/>
      <c r="F207" s="93">
        <v>179</v>
      </c>
      <c r="G207" s="94">
        <v>40</v>
      </c>
      <c r="H207" s="92">
        <v>56</v>
      </c>
      <c r="I207" s="93"/>
      <c r="J207" s="94">
        <v>75</v>
      </c>
      <c r="K207" s="130"/>
      <c r="L207" s="93"/>
      <c r="M207" s="94"/>
    </row>
    <row r="208" spans="1:13" ht="18" customHeight="1" x14ac:dyDescent="0.35">
      <c r="A208" s="146" t="s">
        <v>87</v>
      </c>
      <c r="B208" s="92">
        <v>151</v>
      </c>
      <c r="C208" s="175">
        <v>180</v>
      </c>
      <c r="D208" s="94"/>
      <c r="E208" s="92"/>
      <c r="F208" s="93">
        <v>255</v>
      </c>
      <c r="G208" s="94">
        <v>63</v>
      </c>
      <c r="H208" s="92">
        <v>65</v>
      </c>
      <c r="I208" s="93"/>
      <c r="J208" s="94">
        <v>95</v>
      </c>
      <c r="K208" s="130"/>
      <c r="L208" s="93"/>
      <c r="M208" s="94"/>
    </row>
    <row r="209" spans="1:13" ht="18" customHeight="1" x14ac:dyDescent="0.35">
      <c r="A209" s="146" t="s">
        <v>88</v>
      </c>
      <c r="B209" s="92">
        <v>171</v>
      </c>
      <c r="C209" s="175">
        <v>250</v>
      </c>
      <c r="D209" s="94"/>
      <c r="E209" s="92"/>
      <c r="F209" s="93">
        <v>196</v>
      </c>
      <c r="G209" s="94">
        <v>44</v>
      </c>
      <c r="H209" s="92">
        <v>70</v>
      </c>
      <c r="I209" s="93"/>
      <c r="J209" s="94">
        <v>80</v>
      </c>
      <c r="K209" s="130"/>
      <c r="L209" s="93"/>
      <c r="M209" s="94"/>
    </row>
    <row r="210" spans="1:13" ht="18" customHeight="1" x14ac:dyDescent="0.35">
      <c r="A210" s="146" t="s">
        <v>89</v>
      </c>
      <c r="B210" s="92">
        <v>107</v>
      </c>
      <c r="C210" s="175">
        <v>230</v>
      </c>
      <c r="D210" s="94"/>
      <c r="E210" s="92"/>
      <c r="F210" s="93">
        <v>175</v>
      </c>
      <c r="G210" s="94">
        <v>57</v>
      </c>
      <c r="H210" s="92">
        <v>63</v>
      </c>
      <c r="I210" s="93"/>
      <c r="J210" s="94">
        <v>99</v>
      </c>
      <c r="K210" s="130"/>
      <c r="L210" s="93"/>
      <c r="M210" s="94"/>
    </row>
    <row r="211" spans="1:13" ht="18" customHeight="1" x14ac:dyDescent="0.35">
      <c r="A211" s="156" t="s">
        <v>90</v>
      </c>
      <c r="B211" s="92">
        <v>89</v>
      </c>
      <c r="C211" s="175">
        <v>140</v>
      </c>
      <c r="D211" s="94"/>
      <c r="E211" s="92"/>
      <c r="F211" s="93">
        <v>191</v>
      </c>
      <c r="G211" s="94">
        <v>30</v>
      </c>
      <c r="H211" s="92">
        <v>51</v>
      </c>
      <c r="I211" s="93"/>
      <c r="J211" s="94">
        <v>80</v>
      </c>
      <c r="K211" s="130"/>
      <c r="L211" s="93"/>
      <c r="M211" s="94"/>
    </row>
    <row r="212" spans="1:13" ht="18" customHeight="1" x14ac:dyDescent="0.35">
      <c r="A212" s="156" t="s">
        <v>91</v>
      </c>
      <c r="B212" s="92">
        <v>76</v>
      </c>
      <c r="C212" s="175">
        <v>210</v>
      </c>
      <c r="D212" s="94"/>
      <c r="E212" s="92"/>
      <c r="F212" s="93">
        <v>159</v>
      </c>
      <c r="G212" s="94">
        <v>21</v>
      </c>
      <c r="H212" s="92">
        <v>62</v>
      </c>
      <c r="I212" s="93"/>
      <c r="J212" s="94">
        <v>98</v>
      </c>
      <c r="K212" s="130"/>
      <c r="L212" s="93"/>
      <c r="M212" s="94"/>
    </row>
    <row r="213" spans="1:13" ht="18" customHeight="1" x14ac:dyDescent="0.35">
      <c r="A213" s="146" t="s">
        <v>92</v>
      </c>
      <c r="B213" s="92">
        <v>99</v>
      </c>
      <c r="C213" s="175">
        <v>300</v>
      </c>
      <c r="D213" s="94"/>
      <c r="E213" s="92"/>
      <c r="F213" s="93">
        <v>207</v>
      </c>
      <c r="G213" s="94">
        <v>25</v>
      </c>
      <c r="H213" s="92">
        <v>42</v>
      </c>
      <c r="I213" s="93"/>
      <c r="J213" s="94">
        <v>72</v>
      </c>
      <c r="K213" s="130"/>
      <c r="L213" s="93"/>
      <c r="M213" s="94"/>
    </row>
    <row r="214" spans="1:13" ht="18" customHeight="1" x14ac:dyDescent="0.35">
      <c r="A214" s="146" t="s">
        <v>93</v>
      </c>
      <c r="B214" s="92">
        <v>87</v>
      </c>
      <c r="C214" s="175">
        <v>270</v>
      </c>
      <c r="D214" s="94"/>
      <c r="E214" s="92"/>
      <c r="F214" s="93">
        <v>190</v>
      </c>
      <c r="G214" s="94">
        <v>15</v>
      </c>
      <c r="H214" s="92">
        <v>87</v>
      </c>
      <c r="I214" s="93"/>
      <c r="J214" s="94">
        <v>100</v>
      </c>
      <c r="K214" s="130"/>
      <c r="L214" s="93"/>
      <c r="M214" s="94"/>
    </row>
    <row r="215" spans="1:13" ht="18" customHeight="1" x14ac:dyDescent="0.35">
      <c r="A215" s="146" t="s">
        <v>94</v>
      </c>
      <c r="B215" s="92">
        <v>91</v>
      </c>
      <c r="C215" s="175">
        <v>250</v>
      </c>
      <c r="D215" s="94"/>
      <c r="E215" s="92"/>
      <c r="F215" s="93">
        <v>209</v>
      </c>
      <c r="G215" s="94">
        <v>29</v>
      </c>
      <c r="H215" s="92">
        <v>40</v>
      </c>
      <c r="I215" s="93"/>
      <c r="J215" s="94">
        <v>95</v>
      </c>
      <c r="K215" s="130"/>
      <c r="L215" s="93"/>
      <c r="M215" s="94"/>
    </row>
    <row r="216" spans="1:13" ht="18" customHeight="1" x14ac:dyDescent="0.35">
      <c r="A216" s="146" t="s">
        <v>95</v>
      </c>
      <c r="B216" s="92">
        <v>81</v>
      </c>
      <c r="C216" s="175">
        <v>350</v>
      </c>
      <c r="D216" s="94"/>
      <c r="E216" s="92"/>
      <c r="F216" s="93">
        <v>182</v>
      </c>
      <c r="G216" s="94">
        <v>45</v>
      </c>
      <c r="H216" s="92">
        <v>75</v>
      </c>
      <c r="I216" s="93"/>
      <c r="J216" s="94">
        <v>120</v>
      </c>
      <c r="K216" s="130"/>
      <c r="L216" s="93"/>
      <c r="M216" s="94"/>
    </row>
    <row r="217" spans="1:13" ht="18" customHeight="1" x14ac:dyDescent="0.35">
      <c r="A217" s="146" t="s">
        <v>96</v>
      </c>
      <c r="B217" s="92">
        <v>107</v>
      </c>
      <c r="C217" s="175">
        <v>220</v>
      </c>
      <c r="D217" s="94"/>
      <c r="E217" s="92"/>
      <c r="F217" s="93">
        <v>250</v>
      </c>
      <c r="G217" s="94">
        <v>51</v>
      </c>
      <c r="H217" s="92">
        <v>50</v>
      </c>
      <c r="I217" s="93"/>
      <c r="J217" s="94">
        <v>130</v>
      </c>
      <c r="K217" s="130"/>
      <c r="L217" s="93"/>
      <c r="M217" s="94"/>
    </row>
    <row r="218" spans="1:13" ht="18" customHeight="1" x14ac:dyDescent="0.35">
      <c r="A218" s="146" t="s">
        <v>97</v>
      </c>
      <c r="B218" s="92">
        <v>130</v>
      </c>
      <c r="C218" s="175">
        <v>240</v>
      </c>
      <c r="D218" s="94"/>
      <c r="E218" s="92"/>
      <c r="F218" s="93">
        <v>285</v>
      </c>
      <c r="G218" s="94">
        <v>94</v>
      </c>
      <c r="H218" s="92">
        <v>45</v>
      </c>
      <c r="I218" s="93"/>
      <c r="J218" s="94">
        <v>110</v>
      </c>
      <c r="K218" s="130"/>
      <c r="L218" s="93"/>
      <c r="M218" s="94"/>
    </row>
    <row r="219" spans="1:13" ht="18" customHeight="1" x14ac:dyDescent="0.35">
      <c r="A219" s="146" t="s">
        <v>98</v>
      </c>
      <c r="B219" s="92">
        <v>150</v>
      </c>
      <c r="C219" s="175">
        <v>190</v>
      </c>
      <c r="D219" s="94"/>
      <c r="E219" s="92"/>
      <c r="F219" s="93">
        <v>258</v>
      </c>
      <c r="G219" s="94">
        <v>60</v>
      </c>
      <c r="H219" s="92">
        <v>50</v>
      </c>
      <c r="I219" s="93"/>
      <c r="J219" s="94">
        <v>140</v>
      </c>
      <c r="K219" s="130"/>
      <c r="L219" s="93"/>
      <c r="M219" s="94"/>
    </row>
    <row r="220" spans="1:13" ht="18" customHeight="1" x14ac:dyDescent="0.35">
      <c r="A220" s="146" t="s">
        <v>99</v>
      </c>
      <c r="B220" s="92">
        <v>160</v>
      </c>
      <c r="C220" s="175">
        <v>200</v>
      </c>
      <c r="D220" s="94"/>
      <c r="E220" s="92"/>
      <c r="F220" s="93">
        <v>214</v>
      </c>
      <c r="G220" s="94">
        <v>71</v>
      </c>
      <c r="H220" s="92">
        <v>30</v>
      </c>
      <c r="I220" s="93"/>
      <c r="J220" s="94">
        <v>90</v>
      </c>
      <c r="K220" s="130"/>
      <c r="L220" s="93"/>
      <c r="M220" s="94"/>
    </row>
    <row r="221" spans="1:13" ht="18" customHeight="1" x14ac:dyDescent="0.35">
      <c r="A221" s="146" t="s">
        <v>100</v>
      </c>
      <c r="B221" s="92">
        <v>170</v>
      </c>
      <c r="C221" s="175">
        <v>210</v>
      </c>
      <c r="D221" s="94"/>
      <c r="E221" s="92"/>
      <c r="F221" s="93">
        <v>201</v>
      </c>
      <c r="G221" s="94">
        <v>52</v>
      </c>
      <c r="H221" s="92">
        <v>45</v>
      </c>
      <c r="I221" s="93"/>
      <c r="J221" s="94">
        <v>110</v>
      </c>
      <c r="K221" s="130"/>
      <c r="L221" s="93"/>
      <c r="M221" s="94"/>
    </row>
    <row r="222" spans="1:13" ht="18" customHeight="1" x14ac:dyDescent="0.35">
      <c r="A222" s="146" t="s">
        <v>101</v>
      </c>
      <c r="B222" s="92">
        <v>100</v>
      </c>
      <c r="C222" s="175">
        <v>260</v>
      </c>
      <c r="D222" s="94"/>
      <c r="E222" s="92"/>
      <c r="F222" s="93">
        <v>181</v>
      </c>
      <c r="G222" s="94">
        <v>40</v>
      </c>
      <c r="H222" s="92">
        <v>60</v>
      </c>
      <c r="I222" s="93"/>
      <c r="J222" s="94">
        <v>130</v>
      </c>
      <c r="K222" s="130"/>
      <c r="L222" s="93"/>
      <c r="M222" s="94"/>
    </row>
    <row r="223" spans="1:13" ht="18" customHeight="1" x14ac:dyDescent="0.35">
      <c r="A223" s="146" t="s">
        <v>102</v>
      </c>
      <c r="B223" s="92">
        <v>78</v>
      </c>
      <c r="C223" s="175">
        <v>180</v>
      </c>
      <c r="D223" s="94"/>
      <c r="E223" s="92"/>
      <c r="F223" s="93">
        <v>129</v>
      </c>
      <c r="G223" s="94">
        <v>69</v>
      </c>
      <c r="H223" s="92">
        <v>50</v>
      </c>
      <c r="I223" s="93"/>
      <c r="J223" s="94">
        <v>90</v>
      </c>
      <c r="K223" s="130"/>
      <c r="L223" s="93"/>
      <c r="M223" s="94"/>
    </row>
    <row r="224" spans="1:13" ht="18" customHeight="1" x14ac:dyDescent="0.35">
      <c r="A224" s="146" t="s">
        <v>103</v>
      </c>
      <c r="B224" s="92">
        <v>80</v>
      </c>
      <c r="C224" s="175">
        <v>160</v>
      </c>
      <c r="D224" s="94"/>
      <c r="E224" s="92"/>
      <c r="F224" s="93">
        <v>120</v>
      </c>
      <c r="G224" s="94">
        <v>40</v>
      </c>
      <c r="H224" s="92">
        <v>38</v>
      </c>
      <c r="I224" s="93"/>
      <c r="J224" s="94">
        <v>80</v>
      </c>
      <c r="K224" s="130"/>
      <c r="L224" s="93"/>
      <c r="M224" s="94"/>
    </row>
    <row r="225" spans="1:13" ht="18" customHeight="1" x14ac:dyDescent="0.35">
      <c r="A225" s="146" t="s">
        <v>104</v>
      </c>
      <c r="B225" s="92">
        <v>171</v>
      </c>
      <c r="C225" s="175">
        <v>130</v>
      </c>
      <c r="D225" s="94"/>
      <c r="E225" s="92"/>
      <c r="F225" s="93">
        <v>155</v>
      </c>
      <c r="G225" s="94">
        <v>39</v>
      </c>
      <c r="H225" s="92">
        <v>40</v>
      </c>
      <c r="I225" s="93"/>
      <c r="J225" s="94">
        <v>100</v>
      </c>
      <c r="K225" s="130"/>
      <c r="L225" s="93"/>
      <c r="M225" s="94"/>
    </row>
    <row r="226" spans="1:13" ht="18" customHeight="1" x14ac:dyDescent="0.35">
      <c r="A226" s="146" t="s">
        <v>105</v>
      </c>
      <c r="B226" s="92">
        <v>94</v>
      </c>
      <c r="C226" s="175">
        <v>100</v>
      </c>
      <c r="D226" s="94"/>
      <c r="E226" s="92"/>
      <c r="F226" s="93">
        <v>193</v>
      </c>
      <c r="G226" s="94">
        <v>42</v>
      </c>
      <c r="H226" s="92">
        <v>60</v>
      </c>
      <c r="I226" s="93"/>
      <c r="J226" s="94">
        <v>120</v>
      </c>
      <c r="K226" s="130"/>
      <c r="L226" s="93"/>
      <c r="M226" s="94"/>
    </row>
    <row r="227" spans="1:13" ht="18" customHeight="1" x14ac:dyDescent="0.35">
      <c r="A227" s="146" t="s">
        <v>106</v>
      </c>
      <c r="B227" s="92">
        <v>59</v>
      </c>
      <c r="C227" s="175">
        <v>130</v>
      </c>
      <c r="D227" s="94"/>
      <c r="E227" s="92"/>
      <c r="F227" s="93">
        <v>136</v>
      </c>
      <c r="G227" s="94">
        <v>51</v>
      </c>
      <c r="H227" s="92">
        <v>47</v>
      </c>
      <c r="I227" s="93"/>
      <c r="J227" s="94">
        <v>90</v>
      </c>
      <c r="K227" s="130"/>
      <c r="L227" s="93"/>
      <c r="M227" s="94"/>
    </row>
    <row r="228" spans="1:13" ht="18" customHeight="1" thickBot="1" x14ac:dyDescent="0.4">
      <c r="A228" s="146" t="s">
        <v>107</v>
      </c>
      <c r="B228" s="92">
        <v>67</v>
      </c>
      <c r="C228" s="175">
        <v>160</v>
      </c>
      <c r="D228" s="94"/>
      <c r="E228" s="92"/>
      <c r="F228" s="93">
        <v>120</v>
      </c>
      <c r="G228" s="94">
        <v>42</v>
      </c>
      <c r="H228" s="92">
        <v>59</v>
      </c>
      <c r="I228" s="93"/>
      <c r="J228" s="94">
        <v>110</v>
      </c>
      <c r="K228" s="130"/>
      <c r="L228" s="93"/>
      <c r="M228" s="94"/>
    </row>
    <row r="229" spans="1:13" ht="18" customHeight="1" thickBot="1" x14ac:dyDescent="0.4">
      <c r="A229" s="127" t="s">
        <v>47</v>
      </c>
      <c r="B229" s="102">
        <f t="shared" ref="B229:M229" si="11">SUM(B193:B228)</f>
        <v>3324</v>
      </c>
      <c r="C229" s="188">
        <f>SUM(C193:C228)</f>
        <v>6850</v>
      </c>
      <c r="D229" s="104"/>
      <c r="E229" s="102">
        <f t="shared" si="11"/>
        <v>0</v>
      </c>
      <c r="F229" s="103">
        <f t="shared" si="11"/>
        <v>6876</v>
      </c>
      <c r="G229" s="104">
        <f t="shared" si="11"/>
        <v>1370</v>
      </c>
      <c r="H229" s="102">
        <f t="shared" si="11"/>
        <v>1931</v>
      </c>
      <c r="I229" s="103">
        <f t="shared" si="11"/>
        <v>0</v>
      </c>
      <c r="J229" s="104">
        <f t="shared" si="11"/>
        <v>3147</v>
      </c>
      <c r="K229" s="128">
        <f t="shared" si="11"/>
        <v>0</v>
      </c>
      <c r="L229" s="103">
        <f t="shared" si="11"/>
        <v>0</v>
      </c>
      <c r="M229" s="104">
        <f t="shared" si="11"/>
        <v>0</v>
      </c>
    </row>
    <row r="230" spans="1:13" ht="15.75" customHeight="1" x14ac:dyDescent="0.3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</row>
    <row r="231" spans="1:13" ht="15.75" customHeight="1" x14ac:dyDescent="0.35">
      <c r="A231" s="246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</row>
    <row r="232" spans="1:13" ht="15.75" customHeight="1" x14ac:dyDescent="0.35">
      <c r="A232" s="246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</row>
    <row r="233" spans="1:13" ht="15.75" customHeight="1" x14ac:dyDescent="0.35">
      <c r="A233" s="246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</row>
    <row r="234" spans="1:13" ht="15.75" customHeight="1" x14ac:dyDescent="0.35">
      <c r="A234" s="246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</row>
    <row r="235" spans="1:13" ht="15.75" customHeight="1" x14ac:dyDescent="0.35">
      <c r="A235" s="246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</row>
    <row r="236" spans="1:13" ht="18.75" customHeight="1" x14ac:dyDescent="0.35">
      <c r="A236" s="599" t="s">
        <v>124</v>
      </c>
      <c r="B236" s="599"/>
      <c r="C236" s="599"/>
      <c r="D236" s="599"/>
      <c r="E236" s="599"/>
      <c r="F236" s="599"/>
      <c r="G236" s="599"/>
      <c r="H236" s="599"/>
      <c r="I236" s="599"/>
      <c r="J236" s="599"/>
      <c r="K236" s="599"/>
      <c r="L236" s="599"/>
      <c r="M236" s="599"/>
    </row>
    <row r="237" spans="1:13" ht="17.25" customHeight="1" thickBot="1" x14ac:dyDescent="0.4">
      <c r="A237" s="576" t="s">
        <v>56</v>
      </c>
      <c r="B237" s="576"/>
      <c r="C237" s="576"/>
      <c r="D237" s="576"/>
      <c r="E237" s="576"/>
      <c r="F237" s="576"/>
      <c r="G237" s="576"/>
      <c r="H237" s="576"/>
      <c r="I237" s="576"/>
      <c r="J237" s="576"/>
      <c r="K237" s="576"/>
      <c r="L237" s="576"/>
      <c r="M237" s="576"/>
    </row>
    <row r="238" spans="1:13" ht="18" customHeight="1" x14ac:dyDescent="0.35">
      <c r="A238" s="577" t="s">
        <v>67</v>
      </c>
      <c r="B238" s="584" t="s">
        <v>68</v>
      </c>
      <c r="C238" s="582"/>
      <c r="D238" s="583"/>
      <c r="E238" s="584" t="s">
        <v>69</v>
      </c>
      <c r="F238" s="582"/>
      <c r="G238" s="585"/>
      <c r="H238" s="584" t="s">
        <v>70</v>
      </c>
      <c r="I238" s="582"/>
      <c r="J238" s="583"/>
      <c r="K238" s="584" t="s">
        <v>71</v>
      </c>
      <c r="L238" s="582"/>
      <c r="M238" s="583"/>
    </row>
    <row r="239" spans="1:13" ht="18" customHeight="1" thickBot="1" x14ac:dyDescent="0.4">
      <c r="A239" s="578"/>
      <c r="B239" s="82" t="s">
        <v>8</v>
      </c>
      <c r="C239" s="83" t="s">
        <v>9</v>
      </c>
      <c r="D239" s="85" t="s">
        <v>10</v>
      </c>
      <c r="E239" s="82" t="s">
        <v>8</v>
      </c>
      <c r="F239" s="83" t="s">
        <v>9</v>
      </c>
      <c r="G239" s="84" t="s">
        <v>10</v>
      </c>
      <c r="H239" s="82" t="s">
        <v>8</v>
      </c>
      <c r="I239" s="83" t="s">
        <v>9</v>
      </c>
      <c r="J239" s="85" t="s">
        <v>10</v>
      </c>
      <c r="K239" s="82" t="s">
        <v>8</v>
      </c>
      <c r="L239" s="83" t="s">
        <v>9</v>
      </c>
      <c r="M239" s="85" t="s">
        <v>10</v>
      </c>
    </row>
    <row r="240" spans="1:13" ht="18" customHeight="1" x14ac:dyDescent="0.35">
      <c r="A240" s="143" t="s">
        <v>72</v>
      </c>
      <c r="B240" s="242">
        <f t="shared" ref="B240:C255" si="12">B5+B52+B99+B146+B193</f>
        <v>526</v>
      </c>
      <c r="C240" s="158">
        <f t="shared" si="12"/>
        <v>632</v>
      </c>
      <c r="D240" s="111"/>
      <c r="E240" s="109"/>
      <c r="F240" s="110">
        <f t="shared" ref="F240:H255" si="13">F5+F52+F99+F146+F193</f>
        <v>1452.5</v>
      </c>
      <c r="G240" s="132">
        <f t="shared" si="13"/>
        <v>539.5</v>
      </c>
      <c r="H240" s="242">
        <f t="shared" si="13"/>
        <v>346.5</v>
      </c>
      <c r="I240" s="110"/>
      <c r="J240" s="132">
        <f t="shared" ref="J240:J275" si="14">J5+J52+J99+J146+J193</f>
        <v>298</v>
      </c>
      <c r="K240" s="109"/>
      <c r="L240" s="110"/>
      <c r="M240" s="111"/>
    </row>
    <row r="241" spans="1:13" ht="18" customHeight="1" x14ac:dyDescent="0.35">
      <c r="A241" s="146" t="s">
        <v>73</v>
      </c>
      <c r="B241" s="242">
        <f t="shared" si="12"/>
        <v>550</v>
      </c>
      <c r="C241" s="110">
        <f t="shared" si="12"/>
        <v>635</v>
      </c>
      <c r="D241" s="113"/>
      <c r="E241" s="112"/>
      <c r="F241" s="114">
        <f t="shared" si="13"/>
        <v>1335</v>
      </c>
      <c r="G241" s="160">
        <f t="shared" si="13"/>
        <v>494.5</v>
      </c>
      <c r="H241" s="242">
        <f t="shared" si="13"/>
        <v>295</v>
      </c>
      <c r="I241" s="114"/>
      <c r="J241" s="132">
        <f t="shared" si="14"/>
        <v>297.5</v>
      </c>
      <c r="K241" s="112"/>
      <c r="L241" s="114"/>
      <c r="M241" s="113"/>
    </row>
    <row r="242" spans="1:13" ht="18" customHeight="1" x14ac:dyDescent="0.35">
      <c r="A242" s="146" t="s">
        <v>74</v>
      </c>
      <c r="B242" s="242">
        <f t="shared" si="12"/>
        <v>617.5</v>
      </c>
      <c r="C242" s="110">
        <f t="shared" si="12"/>
        <v>762</v>
      </c>
      <c r="D242" s="113"/>
      <c r="E242" s="112"/>
      <c r="F242" s="114">
        <f t="shared" si="13"/>
        <v>1244.5</v>
      </c>
      <c r="G242" s="160">
        <f t="shared" si="13"/>
        <v>516</v>
      </c>
      <c r="H242" s="242">
        <f t="shared" si="13"/>
        <v>326</v>
      </c>
      <c r="I242" s="114"/>
      <c r="J242" s="132">
        <f t="shared" si="14"/>
        <v>355</v>
      </c>
      <c r="K242" s="112"/>
      <c r="L242" s="114"/>
      <c r="M242" s="113"/>
    </row>
    <row r="243" spans="1:13" ht="18" customHeight="1" x14ac:dyDescent="0.35">
      <c r="A243" s="146" t="s">
        <v>75</v>
      </c>
      <c r="B243" s="242">
        <f t="shared" si="12"/>
        <v>610.5</v>
      </c>
      <c r="C243" s="110">
        <f t="shared" si="12"/>
        <v>656</v>
      </c>
      <c r="D243" s="113"/>
      <c r="E243" s="112"/>
      <c r="F243" s="114">
        <f t="shared" si="13"/>
        <v>1331.5</v>
      </c>
      <c r="G243" s="160">
        <f t="shared" si="13"/>
        <v>511.5</v>
      </c>
      <c r="H243" s="242">
        <f t="shared" si="13"/>
        <v>329.5</v>
      </c>
      <c r="I243" s="114"/>
      <c r="J243" s="132">
        <f t="shared" si="14"/>
        <v>364</v>
      </c>
      <c r="K243" s="112"/>
      <c r="L243" s="114"/>
      <c r="M243" s="113"/>
    </row>
    <row r="244" spans="1:13" ht="18" customHeight="1" x14ac:dyDescent="0.35">
      <c r="A244" s="146" t="s">
        <v>76</v>
      </c>
      <c r="B244" s="242">
        <f t="shared" si="12"/>
        <v>550.5</v>
      </c>
      <c r="C244" s="110">
        <f t="shared" si="12"/>
        <v>760</v>
      </c>
      <c r="D244" s="113"/>
      <c r="E244" s="112"/>
      <c r="F244" s="114">
        <f t="shared" si="13"/>
        <v>1264.5</v>
      </c>
      <c r="G244" s="160">
        <f t="shared" si="13"/>
        <v>462</v>
      </c>
      <c r="H244" s="242">
        <f t="shared" si="13"/>
        <v>330.5</v>
      </c>
      <c r="I244" s="114"/>
      <c r="J244" s="132">
        <f t="shared" si="14"/>
        <v>392.5</v>
      </c>
      <c r="K244" s="112"/>
      <c r="L244" s="114"/>
      <c r="M244" s="113"/>
    </row>
    <row r="245" spans="1:13" ht="18" customHeight="1" x14ac:dyDescent="0.35">
      <c r="A245" s="146" t="s">
        <v>77</v>
      </c>
      <c r="B245" s="242">
        <f t="shared" si="12"/>
        <v>472.5</v>
      </c>
      <c r="C245" s="110">
        <f t="shared" si="12"/>
        <v>707</v>
      </c>
      <c r="D245" s="113"/>
      <c r="E245" s="112"/>
      <c r="F245" s="114">
        <f t="shared" si="13"/>
        <v>1160</v>
      </c>
      <c r="G245" s="160">
        <f t="shared" si="13"/>
        <v>376</v>
      </c>
      <c r="H245" s="242">
        <f t="shared" si="13"/>
        <v>285.5</v>
      </c>
      <c r="I245" s="114"/>
      <c r="J245" s="132">
        <f t="shared" si="14"/>
        <v>320</v>
      </c>
      <c r="K245" s="112"/>
      <c r="L245" s="114"/>
      <c r="M245" s="113"/>
    </row>
    <row r="246" spans="1:13" ht="18" customHeight="1" x14ac:dyDescent="0.35">
      <c r="A246" s="146" t="s">
        <v>78</v>
      </c>
      <c r="B246" s="242">
        <f t="shared" si="12"/>
        <v>461</v>
      </c>
      <c r="C246" s="110">
        <f t="shared" si="12"/>
        <v>895</v>
      </c>
      <c r="D246" s="113"/>
      <c r="E246" s="112"/>
      <c r="F246" s="114">
        <f t="shared" si="13"/>
        <v>1213.5</v>
      </c>
      <c r="G246" s="160">
        <f t="shared" si="13"/>
        <v>377.5</v>
      </c>
      <c r="H246" s="242">
        <f t="shared" si="13"/>
        <v>346.5</v>
      </c>
      <c r="I246" s="114"/>
      <c r="J246" s="132">
        <f t="shared" si="14"/>
        <v>379.5</v>
      </c>
      <c r="K246" s="112"/>
      <c r="L246" s="114"/>
      <c r="M246" s="113"/>
    </row>
    <row r="247" spans="1:13" ht="18" customHeight="1" x14ac:dyDescent="0.35">
      <c r="A247" s="146" t="s">
        <v>79</v>
      </c>
      <c r="B247" s="242">
        <f t="shared" si="12"/>
        <v>491</v>
      </c>
      <c r="C247" s="110">
        <f t="shared" si="12"/>
        <v>916</v>
      </c>
      <c r="D247" s="113"/>
      <c r="E247" s="112"/>
      <c r="F247" s="114">
        <f t="shared" si="13"/>
        <v>1010</v>
      </c>
      <c r="G247" s="160">
        <f t="shared" si="13"/>
        <v>322</v>
      </c>
      <c r="H247" s="242">
        <f t="shared" si="13"/>
        <v>330.5</v>
      </c>
      <c r="I247" s="114"/>
      <c r="J247" s="132">
        <f t="shared" si="14"/>
        <v>402.5</v>
      </c>
      <c r="K247" s="112"/>
      <c r="L247" s="114"/>
      <c r="M247" s="113"/>
    </row>
    <row r="248" spans="1:13" ht="18" customHeight="1" x14ac:dyDescent="0.35">
      <c r="A248" s="146" t="s">
        <v>80</v>
      </c>
      <c r="B248" s="242">
        <f t="shared" si="12"/>
        <v>455.5</v>
      </c>
      <c r="C248" s="110">
        <f t="shared" si="12"/>
        <v>738</v>
      </c>
      <c r="D248" s="113"/>
      <c r="E248" s="112"/>
      <c r="F248" s="114">
        <f t="shared" si="13"/>
        <v>1193.5</v>
      </c>
      <c r="G248" s="160">
        <f t="shared" si="13"/>
        <v>315.5</v>
      </c>
      <c r="H248" s="242">
        <f t="shared" si="13"/>
        <v>245</v>
      </c>
      <c r="I248" s="114"/>
      <c r="J248" s="132">
        <f t="shared" si="14"/>
        <v>337.5</v>
      </c>
      <c r="K248" s="112"/>
      <c r="L248" s="114"/>
      <c r="M248" s="113"/>
    </row>
    <row r="249" spans="1:13" ht="18" customHeight="1" x14ac:dyDescent="0.35">
      <c r="A249" s="146" t="s">
        <v>81</v>
      </c>
      <c r="B249" s="242">
        <f t="shared" si="12"/>
        <v>473</v>
      </c>
      <c r="C249" s="110">
        <f t="shared" si="12"/>
        <v>879.5</v>
      </c>
      <c r="D249" s="113"/>
      <c r="E249" s="112"/>
      <c r="F249" s="114">
        <f t="shared" si="13"/>
        <v>1033.5</v>
      </c>
      <c r="G249" s="160">
        <f t="shared" si="13"/>
        <v>251.5</v>
      </c>
      <c r="H249" s="242">
        <f t="shared" si="13"/>
        <v>297</v>
      </c>
      <c r="I249" s="114"/>
      <c r="J249" s="132">
        <f t="shared" si="14"/>
        <v>352.5</v>
      </c>
      <c r="K249" s="112"/>
      <c r="L249" s="114"/>
      <c r="M249" s="113"/>
    </row>
    <row r="250" spans="1:13" ht="18" customHeight="1" x14ac:dyDescent="0.35">
      <c r="A250" s="146" t="s">
        <v>82</v>
      </c>
      <c r="B250" s="242">
        <f t="shared" si="12"/>
        <v>483.5</v>
      </c>
      <c r="C250" s="110">
        <f t="shared" si="12"/>
        <v>835</v>
      </c>
      <c r="D250" s="113"/>
      <c r="E250" s="112"/>
      <c r="F250" s="114">
        <f t="shared" si="13"/>
        <v>1022</v>
      </c>
      <c r="G250" s="160">
        <f t="shared" si="13"/>
        <v>276.5</v>
      </c>
      <c r="H250" s="242">
        <f t="shared" si="13"/>
        <v>333.5</v>
      </c>
      <c r="I250" s="114"/>
      <c r="J250" s="132">
        <f t="shared" si="14"/>
        <v>376</v>
      </c>
      <c r="K250" s="112"/>
      <c r="L250" s="114"/>
      <c r="M250" s="113"/>
    </row>
    <row r="251" spans="1:13" ht="18" customHeight="1" x14ac:dyDescent="0.35">
      <c r="A251" s="146" t="s">
        <v>83</v>
      </c>
      <c r="B251" s="242">
        <f t="shared" si="12"/>
        <v>404</v>
      </c>
      <c r="C251" s="110">
        <f t="shared" si="12"/>
        <v>743</v>
      </c>
      <c r="D251" s="113"/>
      <c r="E251" s="112"/>
      <c r="F251" s="114">
        <f t="shared" si="13"/>
        <v>881</v>
      </c>
      <c r="G251" s="160">
        <f t="shared" si="13"/>
        <v>260</v>
      </c>
      <c r="H251" s="242">
        <f t="shared" si="13"/>
        <v>286</v>
      </c>
      <c r="I251" s="114"/>
      <c r="J251" s="132">
        <f t="shared" si="14"/>
        <v>356.5</v>
      </c>
      <c r="K251" s="112"/>
      <c r="L251" s="114"/>
      <c r="M251" s="113"/>
    </row>
    <row r="252" spans="1:13" ht="18" customHeight="1" x14ac:dyDescent="0.35">
      <c r="A252" s="146" t="s">
        <v>84</v>
      </c>
      <c r="B252" s="242">
        <f t="shared" si="12"/>
        <v>397</v>
      </c>
      <c r="C252" s="110">
        <f t="shared" si="12"/>
        <v>621</v>
      </c>
      <c r="D252" s="113"/>
      <c r="E252" s="112"/>
      <c r="F252" s="114">
        <f t="shared" si="13"/>
        <v>1008.5</v>
      </c>
      <c r="G252" s="160">
        <f t="shared" si="13"/>
        <v>266</v>
      </c>
      <c r="H252" s="242">
        <f t="shared" si="13"/>
        <v>294.5</v>
      </c>
      <c r="I252" s="114"/>
      <c r="J252" s="132">
        <f t="shared" si="14"/>
        <v>326</v>
      </c>
      <c r="K252" s="112"/>
      <c r="L252" s="114"/>
      <c r="M252" s="113"/>
    </row>
    <row r="253" spans="1:13" ht="18" customHeight="1" x14ac:dyDescent="0.35">
      <c r="A253" s="146" t="s">
        <v>85</v>
      </c>
      <c r="B253" s="242">
        <f t="shared" si="12"/>
        <v>512</v>
      </c>
      <c r="C253" s="110">
        <f t="shared" si="12"/>
        <v>873.5</v>
      </c>
      <c r="D253" s="113"/>
      <c r="E253" s="112"/>
      <c r="F253" s="114">
        <f t="shared" si="13"/>
        <v>1056.5</v>
      </c>
      <c r="G253" s="160">
        <f t="shared" si="13"/>
        <v>238.5</v>
      </c>
      <c r="H253" s="242">
        <f t="shared" si="13"/>
        <v>425.5</v>
      </c>
      <c r="I253" s="114"/>
      <c r="J253" s="132">
        <f t="shared" si="14"/>
        <v>378</v>
      </c>
      <c r="K253" s="112"/>
      <c r="L253" s="114"/>
      <c r="M253" s="113"/>
    </row>
    <row r="254" spans="1:13" ht="18" customHeight="1" x14ac:dyDescent="0.35">
      <c r="A254" s="146" t="s">
        <v>86</v>
      </c>
      <c r="B254" s="242">
        <f t="shared" si="12"/>
        <v>523</v>
      </c>
      <c r="C254" s="110">
        <f t="shared" si="12"/>
        <v>715</v>
      </c>
      <c r="D254" s="113"/>
      <c r="E254" s="112"/>
      <c r="F254" s="114">
        <f t="shared" si="13"/>
        <v>1239</v>
      </c>
      <c r="G254" s="160">
        <f t="shared" si="13"/>
        <v>275.5</v>
      </c>
      <c r="H254" s="242">
        <f t="shared" si="13"/>
        <v>425.5</v>
      </c>
      <c r="I254" s="114"/>
      <c r="J254" s="132">
        <f t="shared" si="14"/>
        <v>427.5</v>
      </c>
      <c r="K254" s="112"/>
      <c r="L254" s="114"/>
      <c r="M254" s="113"/>
    </row>
    <row r="255" spans="1:13" ht="18" customHeight="1" x14ac:dyDescent="0.35">
      <c r="A255" s="146" t="s">
        <v>87</v>
      </c>
      <c r="B255" s="242">
        <f t="shared" si="12"/>
        <v>584</v>
      </c>
      <c r="C255" s="110">
        <f t="shared" si="12"/>
        <v>833</v>
      </c>
      <c r="D255" s="113"/>
      <c r="E255" s="112"/>
      <c r="F255" s="114">
        <f t="shared" si="13"/>
        <v>1188.5</v>
      </c>
      <c r="G255" s="160">
        <f t="shared" si="13"/>
        <v>266.5</v>
      </c>
      <c r="H255" s="242">
        <f t="shared" si="13"/>
        <v>327.5</v>
      </c>
      <c r="I255" s="114"/>
      <c r="J255" s="132">
        <f t="shared" si="14"/>
        <v>432.5</v>
      </c>
      <c r="K255" s="112"/>
      <c r="L255" s="114"/>
      <c r="M255" s="113"/>
    </row>
    <row r="256" spans="1:13" ht="18" customHeight="1" x14ac:dyDescent="0.35">
      <c r="A256" s="146" t="s">
        <v>88</v>
      </c>
      <c r="B256" s="242">
        <f t="shared" ref="B256:C271" si="15">B21+B68+B115+B162+B209</f>
        <v>601</v>
      </c>
      <c r="C256" s="110">
        <f t="shared" si="15"/>
        <v>838</v>
      </c>
      <c r="D256" s="113"/>
      <c r="E256" s="112"/>
      <c r="F256" s="114">
        <f t="shared" ref="F256:H271" si="16">F21+F68+F115+F162+F209</f>
        <v>1126.5</v>
      </c>
      <c r="G256" s="160">
        <f t="shared" si="16"/>
        <v>195.5</v>
      </c>
      <c r="H256" s="242">
        <f t="shared" si="16"/>
        <v>354.5</v>
      </c>
      <c r="I256" s="114"/>
      <c r="J256" s="132">
        <f t="shared" si="14"/>
        <v>446.5</v>
      </c>
      <c r="K256" s="112"/>
      <c r="L256" s="114"/>
      <c r="M256" s="113"/>
    </row>
    <row r="257" spans="1:13" ht="18" customHeight="1" x14ac:dyDescent="0.35">
      <c r="A257" s="146" t="s">
        <v>89</v>
      </c>
      <c r="B257" s="242">
        <f t="shared" si="15"/>
        <v>464</v>
      </c>
      <c r="C257" s="110">
        <f t="shared" si="15"/>
        <v>855</v>
      </c>
      <c r="D257" s="113"/>
      <c r="E257" s="112"/>
      <c r="F257" s="114">
        <f t="shared" si="16"/>
        <v>1147</v>
      </c>
      <c r="G257" s="160">
        <f t="shared" si="16"/>
        <v>232.5</v>
      </c>
      <c r="H257" s="242">
        <f t="shared" si="16"/>
        <v>350</v>
      </c>
      <c r="I257" s="114"/>
      <c r="J257" s="132">
        <f t="shared" si="14"/>
        <v>459</v>
      </c>
      <c r="K257" s="112"/>
      <c r="L257" s="114"/>
      <c r="M257" s="113"/>
    </row>
    <row r="258" spans="1:13" ht="18" customHeight="1" x14ac:dyDescent="0.35">
      <c r="A258" s="156" t="s">
        <v>90</v>
      </c>
      <c r="B258" s="242">
        <f t="shared" si="15"/>
        <v>451.5</v>
      </c>
      <c r="C258" s="110">
        <f t="shared" si="15"/>
        <v>820</v>
      </c>
      <c r="D258" s="113"/>
      <c r="E258" s="112"/>
      <c r="F258" s="114">
        <f t="shared" si="16"/>
        <v>1148</v>
      </c>
      <c r="G258" s="160">
        <f t="shared" si="16"/>
        <v>229</v>
      </c>
      <c r="H258" s="242">
        <f t="shared" si="16"/>
        <v>273</v>
      </c>
      <c r="I258" s="114"/>
      <c r="J258" s="132">
        <f t="shared" si="14"/>
        <v>387.5</v>
      </c>
      <c r="K258" s="112"/>
      <c r="L258" s="114"/>
      <c r="M258" s="113"/>
    </row>
    <row r="259" spans="1:13" ht="18" customHeight="1" x14ac:dyDescent="0.35">
      <c r="A259" s="156" t="s">
        <v>91</v>
      </c>
      <c r="B259" s="242">
        <f t="shared" si="15"/>
        <v>421.5</v>
      </c>
      <c r="C259" s="110">
        <f t="shared" si="15"/>
        <v>995.5</v>
      </c>
      <c r="D259" s="113"/>
      <c r="E259" s="112"/>
      <c r="F259" s="114">
        <f t="shared" si="16"/>
        <v>1102.5</v>
      </c>
      <c r="G259" s="160">
        <f t="shared" si="16"/>
        <v>197</v>
      </c>
      <c r="H259" s="242">
        <f t="shared" si="16"/>
        <v>348.5</v>
      </c>
      <c r="I259" s="114"/>
      <c r="J259" s="132">
        <f t="shared" si="14"/>
        <v>378</v>
      </c>
      <c r="K259" s="112"/>
      <c r="L259" s="114"/>
      <c r="M259" s="113"/>
    </row>
    <row r="260" spans="1:13" ht="18" customHeight="1" x14ac:dyDescent="0.35">
      <c r="A260" s="146" t="s">
        <v>92</v>
      </c>
      <c r="B260" s="242">
        <f t="shared" si="15"/>
        <v>480</v>
      </c>
      <c r="C260" s="110">
        <f t="shared" si="15"/>
        <v>1050</v>
      </c>
      <c r="D260" s="113"/>
      <c r="E260" s="112"/>
      <c r="F260" s="114">
        <f t="shared" si="16"/>
        <v>863.5</v>
      </c>
      <c r="G260" s="160">
        <f t="shared" si="16"/>
        <v>189.5</v>
      </c>
      <c r="H260" s="242">
        <f t="shared" si="16"/>
        <v>322</v>
      </c>
      <c r="I260" s="114"/>
      <c r="J260" s="132">
        <f t="shared" si="14"/>
        <v>359.5</v>
      </c>
      <c r="K260" s="112"/>
      <c r="L260" s="114"/>
      <c r="M260" s="113"/>
    </row>
    <row r="261" spans="1:13" ht="18" customHeight="1" x14ac:dyDescent="0.35">
      <c r="A261" s="146" t="s">
        <v>93</v>
      </c>
      <c r="B261" s="242">
        <f t="shared" si="15"/>
        <v>464</v>
      </c>
      <c r="C261" s="110">
        <f t="shared" si="15"/>
        <v>895</v>
      </c>
      <c r="D261" s="113"/>
      <c r="E261" s="112"/>
      <c r="F261" s="114">
        <f t="shared" si="16"/>
        <v>876.5</v>
      </c>
      <c r="G261" s="160">
        <f t="shared" si="16"/>
        <v>139</v>
      </c>
      <c r="H261" s="242">
        <f t="shared" si="16"/>
        <v>374</v>
      </c>
      <c r="I261" s="114"/>
      <c r="J261" s="132">
        <f t="shared" si="14"/>
        <v>387.5</v>
      </c>
      <c r="K261" s="112"/>
      <c r="L261" s="114"/>
      <c r="M261" s="113"/>
    </row>
    <row r="262" spans="1:13" ht="18" customHeight="1" x14ac:dyDescent="0.35">
      <c r="A262" s="146" t="s">
        <v>94</v>
      </c>
      <c r="B262" s="242">
        <f t="shared" si="15"/>
        <v>496</v>
      </c>
      <c r="C262" s="110">
        <f t="shared" si="15"/>
        <v>975</v>
      </c>
      <c r="D262" s="113"/>
      <c r="E262" s="112"/>
      <c r="F262" s="114">
        <f t="shared" si="16"/>
        <v>991</v>
      </c>
      <c r="G262" s="160">
        <f t="shared" si="16"/>
        <v>182.5</v>
      </c>
      <c r="H262" s="242">
        <f t="shared" si="16"/>
        <v>311.5</v>
      </c>
      <c r="I262" s="114"/>
      <c r="J262" s="132">
        <f t="shared" si="14"/>
        <v>445</v>
      </c>
      <c r="K262" s="112"/>
      <c r="L262" s="114"/>
      <c r="M262" s="113"/>
    </row>
    <row r="263" spans="1:13" ht="18" customHeight="1" x14ac:dyDescent="0.35">
      <c r="A263" s="146" t="s">
        <v>95</v>
      </c>
      <c r="B263" s="242">
        <f t="shared" si="15"/>
        <v>514.5</v>
      </c>
      <c r="C263" s="110">
        <f t="shared" si="15"/>
        <v>990</v>
      </c>
      <c r="D263" s="113"/>
      <c r="E263" s="112"/>
      <c r="F263" s="114">
        <f t="shared" si="16"/>
        <v>957</v>
      </c>
      <c r="G263" s="160">
        <f t="shared" si="16"/>
        <v>204.5</v>
      </c>
      <c r="H263" s="242">
        <f t="shared" si="16"/>
        <v>317</v>
      </c>
      <c r="I263" s="114"/>
      <c r="J263" s="132">
        <f t="shared" si="14"/>
        <v>442</v>
      </c>
      <c r="K263" s="112"/>
      <c r="L263" s="114"/>
      <c r="M263" s="113"/>
    </row>
    <row r="264" spans="1:13" ht="18" customHeight="1" x14ac:dyDescent="0.35">
      <c r="A264" s="146" t="s">
        <v>96</v>
      </c>
      <c r="B264" s="242">
        <f t="shared" si="15"/>
        <v>538.5</v>
      </c>
      <c r="C264" s="110">
        <f t="shared" si="15"/>
        <v>921</v>
      </c>
      <c r="D264" s="113"/>
      <c r="E264" s="112"/>
      <c r="F264" s="114">
        <f t="shared" si="16"/>
        <v>911</v>
      </c>
      <c r="G264" s="160">
        <f t="shared" si="16"/>
        <v>249</v>
      </c>
      <c r="H264" s="242">
        <f t="shared" si="16"/>
        <v>357</v>
      </c>
      <c r="I264" s="114"/>
      <c r="J264" s="132">
        <f t="shared" si="14"/>
        <v>468.5</v>
      </c>
      <c r="K264" s="112"/>
      <c r="L264" s="114"/>
      <c r="M264" s="113"/>
    </row>
    <row r="265" spans="1:13" ht="18" customHeight="1" x14ac:dyDescent="0.35">
      <c r="A265" s="146" t="s">
        <v>97</v>
      </c>
      <c r="B265" s="242">
        <f t="shared" si="15"/>
        <v>696</v>
      </c>
      <c r="C265" s="110">
        <f t="shared" si="15"/>
        <v>936.5</v>
      </c>
      <c r="D265" s="113"/>
      <c r="E265" s="112"/>
      <c r="F265" s="114">
        <f t="shared" si="16"/>
        <v>1067.5</v>
      </c>
      <c r="G265" s="160">
        <f t="shared" si="16"/>
        <v>365.5</v>
      </c>
      <c r="H265" s="242">
        <f t="shared" si="16"/>
        <v>355.5</v>
      </c>
      <c r="I265" s="114"/>
      <c r="J265" s="132">
        <f t="shared" si="14"/>
        <v>434</v>
      </c>
      <c r="K265" s="112"/>
      <c r="L265" s="114"/>
      <c r="M265" s="113"/>
    </row>
    <row r="266" spans="1:13" ht="18" customHeight="1" x14ac:dyDescent="0.35">
      <c r="A266" s="146" t="s">
        <v>98</v>
      </c>
      <c r="B266" s="242">
        <f t="shared" si="15"/>
        <v>598.5</v>
      </c>
      <c r="C266" s="110">
        <f t="shared" si="15"/>
        <v>1035</v>
      </c>
      <c r="D266" s="113"/>
      <c r="E266" s="112"/>
      <c r="F266" s="114">
        <f t="shared" si="16"/>
        <v>967</v>
      </c>
      <c r="G266" s="160">
        <f t="shared" si="16"/>
        <v>323</v>
      </c>
      <c r="H266" s="242">
        <f t="shared" si="16"/>
        <v>397.5</v>
      </c>
      <c r="I266" s="114"/>
      <c r="J266" s="132">
        <f t="shared" si="14"/>
        <v>499</v>
      </c>
      <c r="K266" s="112"/>
      <c r="L266" s="114"/>
      <c r="M266" s="113"/>
    </row>
    <row r="267" spans="1:13" ht="18" customHeight="1" x14ac:dyDescent="0.35">
      <c r="A267" s="146" t="s">
        <v>99</v>
      </c>
      <c r="B267" s="242">
        <f t="shared" si="15"/>
        <v>478</v>
      </c>
      <c r="C267" s="110">
        <f t="shared" si="15"/>
        <v>1025</v>
      </c>
      <c r="D267" s="113"/>
      <c r="E267" s="112"/>
      <c r="F267" s="114">
        <f t="shared" si="16"/>
        <v>871.5</v>
      </c>
      <c r="G267" s="160">
        <f t="shared" si="16"/>
        <v>296</v>
      </c>
      <c r="H267" s="242">
        <f t="shared" si="16"/>
        <v>384.5</v>
      </c>
      <c r="I267" s="114"/>
      <c r="J267" s="132">
        <f t="shared" si="14"/>
        <v>419</v>
      </c>
      <c r="K267" s="112"/>
      <c r="L267" s="114"/>
      <c r="M267" s="113"/>
    </row>
    <row r="268" spans="1:13" ht="18" customHeight="1" x14ac:dyDescent="0.35">
      <c r="A268" s="146" t="s">
        <v>100</v>
      </c>
      <c r="B268" s="242">
        <f t="shared" si="15"/>
        <v>498</v>
      </c>
      <c r="C268" s="110">
        <f t="shared" si="15"/>
        <v>677.5</v>
      </c>
      <c r="D268" s="113"/>
      <c r="E268" s="112"/>
      <c r="F268" s="114">
        <f t="shared" si="16"/>
        <v>776</v>
      </c>
      <c r="G268" s="160">
        <f t="shared" si="16"/>
        <v>214.5</v>
      </c>
      <c r="H268" s="242">
        <f t="shared" si="16"/>
        <v>321</v>
      </c>
      <c r="I268" s="114"/>
      <c r="J268" s="132">
        <f t="shared" si="14"/>
        <v>360.5</v>
      </c>
      <c r="K268" s="112"/>
      <c r="L268" s="114"/>
      <c r="M268" s="113"/>
    </row>
    <row r="269" spans="1:13" ht="18" customHeight="1" x14ac:dyDescent="0.35">
      <c r="A269" s="146" t="s">
        <v>101</v>
      </c>
      <c r="B269" s="242">
        <f t="shared" si="15"/>
        <v>541</v>
      </c>
      <c r="C269" s="110">
        <f t="shared" si="15"/>
        <v>910</v>
      </c>
      <c r="D269" s="113"/>
      <c r="E269" s="112"/>
      <c r="F269" s="114">
        <f t="shared" si="16"/>
        <v>763</v>
      </c>
      <c r="G269" s="160">
        <f t="shared" si="16"/>
        <v>182</v>
      </c>
      <c r="H269" s="242">
        <f t="shared" si="16"/>
        <v>312.5</v>
      </c>
      <c r="I269" s="114"/>
      <c r="J269" s="132">
        <f t="shared" si="14"/>
        <v>560.5</v>
      </c>
      <c r="K269" s="112"/>
      <c r="L269" s="114"/>
      <c r="M269" s="113"/>
    </row>
    <row r="270" spans="1:13" ht="18" customHeight="1" x14ac:dyDescent="0.35">
      <c r="A270" s="146" t="s">
        <v>102</v>
      </c>
      <c r="B270" s="242">
        <f t="shared" si="15"/>
        <v>555</v>
      </c>
      <c r="C270" s="110">
        <f t="shared" si="15"/>
        <v>785</v>
      </c>
      <c r="D270" s="113"/>
      <c r="E270" s="112"/>
      <c r="F270" s="114">
        <f t="shared" si="16"/>
        <v>818.5</v>
      </c>
      <c r="G270" s="160">
        <f t="shared" si="16"/>
        <v>307</v>
      </c>
      <c r="H270" s="242">
        <f t="shared" si="16"/>
        <v>302.5</v>
      </c>
      <c r="I270" s="114"/>
      <c r="J270" s="132">
        <f t="shared" si="14"/>
        <v>437.5</v>
      </c>
      <c r="K270" s="112"/>
      <c r="L270" s="114"/>
      <c r="M270" s="113"/>
    </row>
    <row r="271" spans="1:13" ht="18" customHeight="1" x14ac:dyDescent="0.35">
      <c r="A271" s="146" t="s">
        <v>103</v>
      </c>
      <c r="B271" s="242">
        <f t="shared" si="15"/>
        <v>787</v>
      </c>
      <c r="C271" s="110">
        <f t="shared" si="15"/>
        <v>875</v>
      </c>
      <c r="D271" s="113"/>
      <c r="E271" s="112"/>
      <c r="F271" s="114">
        <f t="shared" si="16"/>
        <v>1052.5</v>
      </c>
      <c r="G271" s="160">
        <f t="shared" si="16"/>
        <v>363.5</v>
      </c>
      <c r="H271" s="242">
        <f t="shared" si="16"/>
        <v>321</v>
      </c>
      <c r="I271" s="114"/>
      <c r="J271" s="132">
        <f t="shared" si="14"/>
        <v>462</v>
      </c>
      <c r="K271" s="112"/>
      <c r="L271" s="114"/>
      <c r="M271" s="113"/>
    </row>
    <row r="272" spans="1:13" ht="18" customHeight="1" x14ac:dyDescent="0.35">
      <c r="A272" s="146" t="s">
        <v>104</v>
      </c>
      <c r="B272" s="242">
        <f t="shared" ref="B272:C275" si="17">B37+B84+B131+B178+B225</f>
        <v>723.5</v>
      </c>
      <c r="C272" s="110">
        <f t="shared" si="17"/>
        <v>800</v>
      </c>
      <c r="D272" s="113"/>
      <c r="E272" s="112"/>
      <c r="F272" s="114">
        <f t="shared" ref="F272:H275" si="18">F37+F84+F131+F178+F225</f>
        <v>1003.5</v>
      </c>
      <c r="G272" s="160">
        <f t="shared" si="18"/>
        <v>286</v>
      </c>
      <c r="H272" s="242">
        <f t="shared" si="18"/>
        <v>305.5</v>
      </c>
      <c r="I272" s="114"/>
      <c r="J272" s="132">
        <f t="shared" si="14"/>
        <v>398</v>
      </c>
      <c r="K272" s="112"/>
      <c r="L272" s="114"/>
      <c r="M272" s="113"/>
    </row>
    <row r="273" spans="1:13" ht="18" customHeight="1" x14ac:dyDescent="0.35">
      <c r="A273" s="146" t="s">
        <v>105</v>
      </c>
      <c r="B273" s="242">
        <f t="shared" si="17"/>
        <v>712.5</v>
      </c>
      <c r="C273" s="110">
        <f t="shared" si="17"/>
        <v>940</v>
      </c>
      <c r="D273" s="113"/>
      <c r="E273" s="112"/>
      <c r="F273" s="114">
        <f t="shared" si="18"/>
        <v>929.5</v>
      </c>
      <c r="G273" s="160">
        <f t="shared" si="18"/>
        <v>276</v>
      </c>
      <c r="H273" s="242">
        <f t="shared" si="18"/>
        <v>257</v>
      </c>
      <c r="I273" s="114"/>
      <c r="J273" s="132">
        <f t="shared" si="14"/>
        <v>471</v>
      </c>
      <c r="K273" s="112"/>
      <c r="L273" s="114"/>
      <c r="M273" s="113"/>
    </row>
    <row r="274" spans="1:13" ht="18" customHeight="1" x14ac:dyDescent="0.35">
      <c r="A274" s="146" t="s">
        <v>106</v>
      </c>
      <c r="B274" s="242">
        <f t="shared" si="17"/>
        <v>521.5</v>
      </c>
      <c r="C274" s="110">
        <f t="shared" si="17"/>
        <v>865</v>
      </c>
      <c r="D274" s="113"/>
      <c r="E274" s="112"/>
      <c r="F274" s="114">
        <f t="shared" si="18"/>
        <v>799</v>
      </c>
      <c r="G274" s="160">
        <f t="shared" si="18"/>
        <v>242</v>
      </c>
      <c r="H274" s="242">
        <f t="shared" si="18"/>
        <v>262.5</v>
      </c>
      <c r="I274" s="114"/>
      <c r="J274" s="132">
        <f t="shared" si="14"/>
        <v>470</v>
      </c>
      <c r="K274" s="112"/>
      <c r="L274" s="114"/>
      <c r="M274" s="113"/>
    </row>
    <row r="275" spans="1:13" ht="18" customHeight="1" thickBot="1" x14ac:dyDescent="0.4">
      <c r="A275" s="248" t="s">
        <v>107</v>
      </c>
      <c r="B275" s="249">
        <f t="shared" si="17"/>
        <v>418.5</v>
      </c>
      <c r="C275" s="135">
        <f t="shared" si="17"/>
        <v>1010</v>
      </c>
      <c r="D275" s="138"/>
      <c r="E275" s="134"/>
      <c r="F275" s="139">
        <f t="shared" si="18"/>
        <v>722.5</v>
      </c>
      <c r="G275" s="250">
        <f t="shared" si="18"/>
        <v>195.5</v>
      </c>
      <c r="H275" s="249">
        <f t="shared" si="18"/>
        <v>340</v>
      </c>
      <c r="I275" s="139"/>
      <c r="J275" s="136">
        <f t="shared" si="14"/>
        <v>540</v>
      </c>
      <c r="K275" s="134"/>
      <c r="L275" s="139"/>
      <c r="M275" s="138"/>
    </row>
    <row r="276" spans="1:13" ht="18" customHeight="1" thickBot="1" x14ac:dyDescent="0.4">
      <c r="A276" s="127" t="s">
        <v>47</v>
      </c>
      <c r="B276" s="102">
        <f t="shared" ref="B276:M276" si="19">SUM(B240:B275)</f>
        <v>19071.5</v>
      </c>
      <c r="C276" s="188">
        <f>SUM(C240:C275)</f>
        <v>30399.5</v>
      </c>
      <c r="D276" s="104"/>
      <c r="E276" s="102">
        <f t="shared" si="19"/>
        <v>0</v>
      </c>
      <c r="F276" s="103">
        <f t="shared" si="19"/>
        <v>37527.5</v>
      </c>
      <c r="G276" s="104">
        <f t="shared" si="19"/>
        <v>10618.5</v>
      </c>
      <c r="H276" s="102">
        <f t="shared" si="19"/>
        <v>11791.5</v>
      </c>
      <c r="I276" s="103">
        <f t="shared" si="19"/>
        <v>0</v>
      </c>
      <c r="J276" s="104">
        <f t="shared" si="19"/>
        <v>14620.5</v>
      </c>
      <c r="K276" s="128">
        <f t="shared" si="19"/>
        <v>0</v>
      </c>
      <c r="L276" s="103">
        <f t="shared" si="19"/>
        <v>0</v>
      </c>
      <c r="M276" s="104">
        <f t="shared" si="19"/>
        <v>0</v>
      </c>
    </row>
    <row r="277" spans="1:13" x14ac:dyDescent="0.35">
      <c r="A277" s="236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</row>
    <row r="278" spans="1:13" x14ac:dyDescent="0.35">
      <c r="A278" s="236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</row>
    <row r="279" spans="1:13" x14ac:dyDescent="0.35">
      <c r="A279" s="236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</row>
    <row r="280" spans="1:13" x14ac:dyDescent="0.35">
      <c r="A280" s="236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</row>
    <row r="281" spans="1:13" x14ac:dyDescent="0.35">
      <c r="A281" s="236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</row>
    <row r="282" spans="1:13" x14ac:dyDescent="0.35">
      <c r="A282" s="236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</row>
    <row r="283" spans="1:13" x14ac:dyDescent="0.35">
      <c r="A283" s="599" t="s">
        <v>124</v>
      </c>
      <c r="B283" s="599"/>
      <c r="C283" s="599"/>
      <c r="D283" s="599"/>
      <c r="E283" s="599"/>
      <c r="F283" s="599"/>
      <c r="G283" s="599"/>
      <c r="H283" s="599"/>
      <c r="I283" s="599"/>
      <c r="J283" s="599"/>
      <c r="K283" s="599"/>
      <c r="L283" s="599"/>
      <c r="M283" s="599"/>
    </row>
    <row r="284" spans="1:13" ht="17.25" customHeight="1" thickBot="1" x14ac:dyDescent="0.4">
      <c r="A284" s="576" t="s">
        <v>57</v>
      </c>
      <c r="B284" s="576"/>
      <c r="C284" s="576"/>
      <c r="D284" s="576"/>
      <c r="E284" s="576"/>
      <c r="F284" s="576"/>
      <c r="G284" s="576"/>
      <c r="H284" s="576"/>
      <c r="I284" s="576"/>
      <c r="J284" s="576"/>
      <c r="K284" s="576"/>
      <c r="L284" s="576"/>
      <c r="M284" s="576"/>
    </row>
    <row r="285" spans="1:13" ht="18" customHeight="1" x14ac:dyDescent="0.35">
      <c r="A285" s="588" t="s">
        <v>67</v>
      </c>
      <c r="B285" s="584" t="s">
        <v>68</v>
      </c>
      <c r="C285" s="582"/>
      <c r="D285" s="583"/>
      <c r="E285" s="584" t="s">
        <v>69</v>
      </c>
      <c r="F285" s="582"/>
      <c r="G285" s="583"/>
      <c r="H285" s="584" t="s">
        <v>70</v>
      </c>
      <c r="I285" s="582"/>
      <c r="J285" s="583"/>
      <c r="K285" s="584" t="s">
        <v>71</v>
      </c>
      <c r="L285" s="582"/>
      <c r="M285" s="583"/>
    </row>
    <row r="286" spans="1:13" ht="18" customHeight="1" thickBot="1" x14ac:dyDescent="0.4">
      <c r="A286" s="589"/>
      <c r="B286" s="82" t="s">
        <v>8</v>
      </c>
      <c r="C286" s="83" t="s">
        <v>9</v>
      </c>
      <c r="D286" s="85" t="s">
        <v>10</v>
      </c>
      <c r="E286" s="82" t="s">
        <v>8</v>
      </c>
      <c r="F286" s="83" t="s">
        <v>9</v>
      </c>
      <c r="G286" s="85" t="s">
        <v>10</v>
      </c>
      <c r="H286" s="82" t="s">
        <v>8</v>
      </c>
      <c r="I286" s="83" t="s">
        <v>9</v>
      </c>
      <c r="J286" s="85" t="s">
        <v>10</v>
      </c>
      <c r="K286" s="82" t="s">
        <v>8</v>
      </c>
      <c r="L286" s="83" t="s">
        <v>9</v>
      </c>
      <c r="M286" s="85" t="s">
        <v>10</v>
      </c>
    </row>
    <row r="287" spans="1:13" ht="18" customHeight="1" x14ac:dyDescent="0.35">
      <c r="A287" s="86" t="s">
        <v>72</v>
      </c>
      <c r="B287" s="242">
        <f>B240/5</f>
        <v>105.2</v>
      </c>
      <c r="C287" s="158">
        <f>C240/5</f>
        <v>126.4</v>
      </c>
      <c r="D287" s="111"/>
      <c r="E287" s="109"/>
      <c r="F287" s="110">
        <f>F240/5</f>
        <v>290.5</v>
      </c>
      <c r="G287" s="111">
        <f t="shared" ref="G287:J298" si="20">G240/5</f>
        <v>107.9</v>
      </c>
      <c r="H287" s="144">
        <f t="shared" si="20"/>
        <v>69.3</v>
      </c>
      <c r="I287" s="110"/>
      <c r="J287" s="144">
        <f t="shared" si="20"/>
        <v>59.6</v>
      </c>
      <c r="K287" s="109"/>
      <c r="L287" s="110"/>
      <c r="M287" s="111"/>
    </row>
    <row r="288" spans="1:13" ht="18" customHeight="1" x14ac:dyDescent="0.35">
      <c r="A288" s="91" t="s">
        <v>73</v>
      </c>
      <c r="B288" s="242">
        <f t="shared" ref="B288:C298" si="21">B241/5</f>
        <v>110</v>
      </c>
      <c r="C288" s="110">
        <f t="shared" si="21"/>
        <v>127</v>
      </c>
      <c r="D288" s="113"/>
      <c r="E288" s="112"/>
      <c r="F288" s="114">
        <f t="shared" ref="F288:H298" si="22">F241/5</f>
        <v>267</v>
      </c>
      <c r="G288" s="113">
        <f t="shared" si="22"/>
        <v>98.9</v>
      </c>
      <c r="H288" s="235">
        <f t="shared" si="22"/>
        <v>59</v>
      </c>
      <c r="I288" s="114"/>
      <c r="J288" s="144">
        <f t="shared" si="20"/>
        <v>59.5</v>
      </c>
      <c r="K288" s="112"/>
      <c r="L288" s="114"/>
      <c r="M288" s="113"/>
    </row>
    <row r="289" spans="1:13" ht="18" customHeight="1" x14ac:dyDescent="0.35">
      <c r="A289" s="91" t="s">
        <v>74</v>
      </c>
      <c r="B289" s="242">
        <f t="shared" si="21"/>
        <v>123.5</v>
      </c>
      <c r="C289" s="110">
        <f t="shared" si="21"/>
        <v>152.4</v>
      </c>
      <c r="D289" s="113"/>
      <c r="E289" s="112"/>
      <c r="F289" s="114">
        <f t="shared" si="22"/>
        <v>248.9</v>
      </c>
      <c r="G289" s="113">
        <f t="shared" si="22"/>
        <v>103.2</v>
      </c>
      <c r="H289" s="235">
        <f t="shared" si="22"/>
        <v>65.2</v>
      </c>
      <c r="I289" s="114"/>
      <c r="J289" s="144">
        <f t="shared" si="20"/>
        <v>71</v>
      </c>
      <c r="K289" s="112"/>
      <c r="L289" s="114"/>
      <c r="M289" s="113"/>
    </row>
    <row r="290" spans="1:13" ht="18" customHeight="1" x14ac:dyDescent="0.35">
      <c r="A290" s="91" t="s">
        <v>75</v>
      </c>
      <c r="B290" s="242">
        <f t="shared" si="21"/>
        <v>122.1</v>
      </c>
      <c r="C290" s="110">
        <f t="shared" si="21"/>
        <v>131.19999999999999</v>
      </c>
      <c r="D290" s="113"/>
      <c r="E290" s="112"/>
      <c r="F290" s="114">
        <f t="shared" si="22"/>
        <v>266.3</v>
      </c>
      <c r="G290" s="113">
        <f t="shared" si="22"/>
        <v>102.3</v>
      </c>
      <c r="H290" s="235">
        <f t="shared" si="22"/>
        <v>65.900000000000006</v>
      </c>
      <c r="I290" s="114"/>
      <c r="J290" s="144">
        <f t="shared" si="20"/>
        <v>72.8</v>
      </c>
      <c r="K290" s="112"/>
      <c r="L290" s="114"/>
      <c r="M290" s="113"/>
    </row>
    <row r="291" spans="1:13" ht="18" customHeight="1" x14ac:dyDescent="0.35">
      <c r="A291" s="91" t="s">
        <v>76</v>
      </c>
      <c r="B291" s="242">
        <f t="shared" si="21"/>
        <v>110.1</v>
      </c>
      <c r="C291" s="110">
        <f t="shared" si="21"/>
        <v>152</v>
      </c>
      <c r="D291" s="113"/>
      <c r="E291" s="112"/>
      <c r="F291" s="114">
        <f t="shared" si="22"/>
        <v>252.9</v>
      </c>
      <c r="G291" s="113">
        <f t="shared" si="22"/>
        <v>92.4</v>
      </c>
      <c r="H291" s="235">
        <f t="shared" si="22"/>
        <v>66.099999999999994</v>
      </c>
      <c r="I291" s="114"/>
      <c r="J291" s="144">
        <f t="shared" si="20"/>
        <v>78.5</v>
      </c>
      <c r="K291" s="112"/>
      <c r="L291" s="114"/>
      <c r="M291" s="113"/>
    </row>
    <row r="292" spans="1:13" ht="18" customHeight="1" x14ac:dyDescent="0.35">
      <c r="A292" s="91" t="s">
        <v>77</v>
      </c>
      <c r="B292" s="242">
        <f t="shared" si="21"/>
        <v>94.5</v>
      </c>
      <c r="C292" s="110">
        <f t="shared" si="21"/>
        <v>141.4</v>
      </c>
      <c r="D292" s="113"/>
      <c r="E292" s="112"/>
      <c r="F292" s="114">
        <f t="shared" si="22"/>
        <v>232</v>
      </c>
      <c r="G292" s="113">
        <f t="shared" si="22"/>
        <v>75.2</v>
      </c>
      <c r="H292" s="235">
        <f t="shared" si="22"/>
        <v>57.1</v>
      </c>
      <c r="I292" s="114"/>
      <c r="J292" s="144">
        <f t="shared" si="20"/>
        <v>64</v>
      </c>
      <c r="K292" s="112"/>
      <c r="L292" s="114"/>
      <c r="M292" s="113"/>
    </row>
    <row r="293" spans="1:13" ht="18" customHeight="1" x14ac:dyDescent="0.35">
      <c r="A293" s="91" t="s">
        <v>78</v>
      </c>
      <c r="B293" s="242">
        <f t="shared" si="21"/>
        <v>92.2</v>
      </c>
      <c r="C293" s="110">
        <f t="shared" si="21"/>
        <v>179</v>
      </c>
      <c r="D293" s="113"/>
      <c r="E293" s="112"/>
      <c r="F293" s="114">
        <f t="shared" si="22"/>
        <v>242.7</v>
      </c>
      <c r="G293" s="113">
        <f t="shared" si="22"/>
        <v>75.5</v>
      </c>
      <c r="H293" s="235">
        <f t="shared" si="22"/>
        <v>69.3</v>
      </c>
      <c r="I293" s="114"/>
      <c r="J293" s="144">
        <f t="shared" si="20"/>
        <v>75.900000000000006</v>
      </c>
      <c r="K293" s="112"/>
      <c r="L293" s="114"/>
      <c r="M293" s="113"/>
    </row>
    <row r="294" spans="1:13" ht="18" customHeight="1" x14ac:dyDescent="0.35">
      <c r="A294" s="91" t="s">
        <v>79</v>
      </c>
      <c r="B294" s="242">
        <f t="shared" si="21"/>
        <v>98.2</v>
      </c>
      <c r="C294" s="110">
        <f t="shared" si="21"/>
        <v>183.2</v>
      </c>
      <c r="D294" s="113"/>
      <c r="E294" s="112"/>
      <c r="F294" s="114">
        <f t="shared" si="22"/>
        <v>202</v>
      </c>
      <c r="G294" s="113">
        <f t="shared" si="22"/>
        <v>64.400000000000006</v>
      </c>
      <c r="H294" s="235">
        <f t="shared" si="22"/>
        <v>66.099999999999994</v>
      </c>
      <c r="I294" s="114"/>
      <c r="J294" s="144">
        <f t="shared" si="20"/>
        <v>80.5</v>
      </c>
      <c r="K294" s="112"/>
      <c r="L294" s="114"/>
      <c r="M294" s="113"/>
    </row>
    <row r="295" spans="1:13" ht="18" customHeight="1" x14ac:dyDescent="0.35">
      <c r="A295" s="91" t="s">
        <v>80</v>
      </c>
      <c r="B295" s="242">
        <f t="shared" si="21"/>
        <v>91.1</v>
      </c>
      <c r="C295" s="110">
        <f t="shared" si="21"/>
        <v>147.6</v>
      </c>
      <c r="D295" s="113"/>
      <c r="E295" s="112"/>
      <c r="F295" s="114">
        <f t="shared" si="22"/>
        <v>238.7</v>
      </c>
      <c r="G295" s="113">
        <f t="shared" si="22"/>
        <v>63.1</v>
      </c>
      <c r="H295" s="235">
        <f t="shared" si="22"/>
        <v>49</v>
      </c>
      <c r="I295" s="114"/>
      <c r="J295" s="144">
        <f t="shared" si="20"/>
        <v>67.5</v>
      </c>
      <c r="K295" s="112"/>
      <c r="L295" s="114"/>
      <c r="M295" s="113"/>
    </row>
    <row r="296" spans="1:13" ht="18" customHeight="1" x14ac:dyDescent="0.35">
      <c r="A296" s="91" t="s">
        <v>81</v>
      </c>
      <c r="B296" s="242">
        <f t="shared" si="21"/>
        <v>94.6</v>
      </c>
      <c r="C296" s="110">
        <f t="shared" si="21"/>
        <v>175.9</v>
      </c>
      <c r="D296" s="113"/>
      <c r="E296" s="112"/>
      <c r="F296" s="114">
        <f t="shared" si="22"/>
        <v>206.7</v>
      </c>
      <c r="G296" s="113">
        <f t="shared" si="22"/>
        <v>50.3</v>
      </c>
      <c r="H296" s="235">
        <f t="shared" si="22"/>
        <v>59.4</v>
      </c>
      <c r="I296" s="114"/>
      <c r="J296" s="144">
        <f t="shared" si="20"/>
        <v>70.5</v>
      </c>
      <c r="K296" s="112"/>
      <c r="L296" s="114"/>
      <c r="M296" s="113"/>
    </row>
    <row r="297" spans="1:13" ht="18" customHeight="1" x14ac:dyDescent="0.35">
      <c r="A297" s="91" t="s">
        <v>82</v>
      </c>
      <c r="B297" s="242">
        <f t="shared" si="21"/>
        <v>96.7</v>
      </c>
      <c r="C297" s="110">
        <f t="shared" si="21"/>
        <v>167</v>
      </c>
      <c r="D297" s="113"/>
      <c r="E297" s="112"/>
      <c r="F297" s="114">
        <f t="shared" si="22"/>
        <v>204.4</v>
      </c>
      <c r="G297" s="113">
        <f t="shared" si="22"/>
        <v>55.3</v>
      </c>
      <c r="H297" s="235">
        <f t="shared" si="22"/>
        <v>66.7</v>
      </c>
      <c r="I297" s="114"/>
      <c r="J297" s="144">
        <f t="shared" si="20"/>
        <v>75.2</v>
      </c>
      <c r="K297" s="112"/>
      <c r="L297" s="114"/>
      <c r="M297" s="113"/>
    </row>
    <row r="298" spans="1:13" ht="18" customHeight="1" thickBot="1" x14ac:dyDescent="0.4">
      <c r="A298" s="97" t="s">
        <v>83</v>
      </c>
      <c r="B298" s="244">
        <f t="shared" si="21"/>
        <v>80.8</v>
      </c>
      <c r="C298" s="149">
        <f t="shared" si="21"/>
        <v>148.6</v>
      </c>
      <c r="D298" s="116"/>
      <c r="E298" s="115"/>
      <c r="F298" s="117">
        <f t="shared" si="22"/>
        <v>176.2</v>
      </c>
      <c r="G298" s="116">
        <f t="shared" si="22"/>
        <v>52</v>
      </c>
      <c r="H298" s="207">
        <f t="shared" si="22"/>
        <v>57.2</v>
      </c>
      <c r="I298" s="117"/>
      <c r="J298" s="150">
        <f t="shared" si="20"/>
        <v>71.3</v>
      </c>
      <c r="K298" s="115"/>
      <c r="L298" s="117"/>
      <c r="M298" s="116"/>
    </row>
    <row r="299" spans="1:13" ht="18" customHeight="1" thickBot="1" x14ac:dyDescent="0.4">
      <c r="A299" s="206" t="s">
        <v>58</v>
      </c>
      <c r="B299" s="251">
        <f>SUM(B287:B298)</f>
        <v>1219</v>
      </c>
      <c r="C299" s="119">
        <f>SUM(C287:C298)</f>
        <v>1831.6999999999998</v>
      </c>
      <c r="D299" s="120"/>
      <c r="E299" s="118"/>
      <c r="F299" s="119">
        <f>SUM(F287:F298)</f>
        <v>2828.2999999999997</v>
      </c>
      <c r="G299" s="120">
        <f>SUM(G287:G298)</f>
        <v>940.5</v>
      </c>
      <c r="H299" s="154">
        <f>SUM(H287:H298)</f>
        <v>750.30000000000007</v>
      </c>
      <c r="I299" s="119"/>
      <c r="J299" s="154">
        <f>SUM(J287:J298)</f>
        <v>846.3</v>
      </c>
      <c r="K299" s="118"/>
      <c r="L299" s="119"/>
      <c r="M299" s="120"/>
    </row>
    <row r="300" spans="1:13" ht="18" customHeight="1" x14ac:dyDescent="0.35">
      <c r="A300" s="86" t="s">
        <v>84</v>
      </c>
      <c r="B300" s="242">
        <f t="shared" ref="B300:C311" si="23">B252/5</f>
        <v>79.400000000000006</v>
      </c>
      <c r="C300" s="110">
        <f t="shared" si="23"/>
        <v>124.2</v>
      </c>
      <c r="D300" s="111"/>
      <c r="E300" s="109"/>
      <c r="F300" s="110">
        <f t="shared" ref="F300:H311" si="24">F252/5</f>
        <v>201.7</v>
      </c>
      <c r="G300" s="111">
        <f t="shared" si="24"/>
        <v>53.2</v>
      </c>
      <c r="H300" s="144">
        <f t="shared" si="24"/>
        <v>58.9</v>
      </c>
      <c r="I300" s="110"/>
      <c r="J300" s="144">
        <f t="shared" ref="J300:J311" si="25">J252/5</f>
        <v>65.2</v>
      </c>
      <c r="K300" s="109"/>
      <c r="L300" s="110"/>
      <c r="M300" s="111"/>
    </row>
    <row r="301" spans="1:13" ht="18" customHeight="1" x14ac:dyDescent="0.35">
      <c r="A301" s="91" t="s">
        <v>85</v>
      </c>
      <c r="B301" s="242">
        <f t="shared" si="23"/>
        <v>102.4</v>
      </c>
      <c r="C301" s="110">
        <f t="shared" si="23"/>
        <v>174.7</v>
      </c>
      <c r="D301" s="113"/>
      <c r="E301" s="112"/>
      <c r="F301" s="114">
        <f t="shared" si="24"/>
        <v>211.3</v>
      </c>
      <c r="G301" s="113">
        <f t="shared" si="24"/>
        <v>47.7</v>
      </c>
      <c r="H301" s="235">
        <f t="shared" si="24"/>
        <v>85.1</v>
      </c>
      <c r="I301" s="114"/>
      <c r="J301" s="144">
        <f t="shared" si="25"/>
        <v>75.599999999999994</v>
      </c>
      <c r="K301" s="112"/>
      <c r="L301" s="114"/>
      <c r="M301" s="113"/>
    </row>
    <row r="302" spans="1:13" ht="18" customHeight="1" x14ac:dyDescent="0.35">
      <c r="A302" s="91" t="s">
        <v>86</v>
      </c>
      <c r="B302" s="242">
        <f t="shared" si="23"/>
        <v>104.6</v>
      </c>
      <c r="C302" s="110">
        <f t="shared" si="23"/>
        <v>143</v>
      </c>
      <c r="D302" s="113"/>
      <c r="E302" s="112"/>
      <c r="F302" s="114">
        <f t="shared" si="24"/>
        <v>247.8</v>
      </c>
      <c r="G302" s="113">
        <f t="shared" si="24"/>
        <v>55.1</v>
      </c>
      <c r="H302" s="235">
        <f t="shared" si="24"/>
        <v>85.1</v>
      </c>
      <c r="I302" s="114"/>
      <c r="J302" s="144">
        <f t="shared" si="25"/>
        <v>85.5</v>
      </c>
      <c r="K302" s="112"/>
      <c r="L302" s="114"/>
      <c r="M302" s="113"/>
    </row>
    <row r="303" spans="1:13" ht="18" customHeight="1" x14ac:dyDescent="0.35">
      <c r="A303" s="91" t="s">
        <v>87</v>
      </c>
      <c r="B303" s="242">
        <f t="shared" si="23"/>
        <v>116.8</v>
      </c>
      <c r="C303" s="110">
        <f t="shared" si="23"/>
        <v>166.6</v>
      </c>
      <c r="D303" s="113"/>
      <c r="E303" s="112"/>
      <c r="F303" s="114">
        <f t="shared" si="24"/>
        <v>237.7</v>
      </c>
      <c r="G303" s="113">
        <f t="shared" si="24"/>
        <v>53.3</v>
      </c>
      <c r="H303" s="235">
        <f t="shared" si="24"/>
        <v>65.5</v>
      </c>
      <c r="I303" s="114"/>
      <c r="J303" s="144">
        <f t="shared" si="25"/>
        <v>86.5</v>
      </c>
      <c r="K303" s="112"/>
      <c r="L303" s="114"/>
      <c r="M303" s="113"/>
    </row>
    <row r="304" spans="1:13" ht="18" customHeight="1" x14ac:dyDescent="0.35">
      <c r="A304" s="91" t="s">
        <v>88</v>
      </c>
      <c r="B304" s="242">
        <f t="shared" si="23"/>
        <v>120.2</v>
      </c>
      <c r="C304" s="110">
        <f t="shared" si="23"/>
        <v>167.6</v>
      </c>
      <c r="D304" s="113"/>
      <c r="E304" s="112"/>
      <c r="F304" s="114">
        <f t="shared" si="24"/>
        <v>225.3</v>
      </c>
      <c r="G304" s="113">
        <f t="shared" si="24"/>
        <v>39.1</v>
      </c>
      <c r="H304" s="235">
        <f t="shared" si="24"/>
        <v>70.900000000000006</v>
      </c>
      <c r="I304" s="114"/>
      <c r="J304" s="144">
        <f t="shared" si="25"/>
        <v>89.3</v>
      </c>
      <c r="K304" s="112"/>
      <c r="L304" s="114"/>
      <c r="M304" s="113"/>
    </row>
    <row r="305" spans="1:13" ht="18" customHeight="1" x14ac:dyDescent="0.35">
      <c r="A305" s="91" t="s">
        <v>89</v>
      </c>
      <c r="B305" s="242">
        <f t="shared" si="23"/>
        <v>92.8</v>
      </c>
      <c r="C305" s="110">
        <f t="shared" si="23"/>
        <v>171</v>
      </c>
      <c r="D305" s="113"/>
      <c r="E305" s="112"/>
      <c r="F305" s="114">
        <f t="shared" si="24"/>
        <v>229.4</v>
      </c>
      <c r="G305" s="113">
        <f t="shared" si="24"/>
        <v>46.5</v>
      </c>
      <c r="H305" s="235">
        <f t="shared" si="24"/>
        <v>70</v>
      </c>
      <c r="I305" s="114"/>
      <c r="J305" s="144">
        <f t="shared" si="25"/>
        <v>91.8</v>
      </c>
      <c r="K305" s="112"/>
      <c r="L305" s="114"/>
      <c r="M305" s="113"/>
    </row>
    <row r="306" spans="1:13" ht="18" customHeight="1" x14ac:dyDescent="0.35">
      <c r="A306" s="96" t="s">
        <v>90</v>
      </c>
      <c r="B306" s="242">
        <f t="shared" si="23"/>
        <v>90.3</v>
      </c>
      <c r="C306" s="110">
        <f t="shared" si="23"/>
        <v>164</v>
      </c>
      <c r="D306" s="113"/>
      <c r="E306" s="112"/>
      <c r="F306" s="114">
        <f t="shared" si="24"/>
        <v>229.6</v>
      </c>
      <c r="G306" s="113">
        <f t="shared" si="24"/>
        <v>45.8</v>
      </c>
      <c r="H306" s="235">
        <f t="shared" si="24"/>
        <v>54.6</v>
      </c>
      <c r="I306" s="114"/>
      <c r="J306" s="144">
        <f t="shared" si="25"/>
        <v>77.5</v>
      </c>
      <c r="K306" s="112"/>
      <c r="L306" s="114"/>
      <c r="M306" s="113"/>
    </row>
    <row r="307" spans="1:13" ht="18" customHeight="1" x14ac:dyDescent="0.35">
      <c r="A307" s="96" t="s">
        <v>91</v>
      </c>
      <c r="B307" s="242">
        <f t="shared" si="23"/>
        <v>84.3</v>
      </c>
      <c r="C307" s="110">
        <f t="shared" si="23"/>
        <v>199.1</v>
      </c>
      <c r="D307" s="113"/>
      <c r="E307" s="112"/>
      <c r="F307" s="114">
        <f t="shared" si="24"/>
        <v>220.5</v>
      </c>
      <c r="G307" s="113">
        <f t="shared" si="24"/>
        <v>39.4</v>
      </c>
      <c r="H307" s="235">
        <f t="shared" si="24"/>
        <v>69.7</v>
      </c>
      <c r="I307" s="114"/>
      <c r="J307" s="144">
        <f t="shared" si="25"/>
        <v>75.599999999999994</v>
      </c>
      <c r="K307" s="112"/>
      <c r="L307" s="114"/>
      <c r="M307" s="113"/>
    </row>
    <row r="308" spans="1:13" ht="18" customHeight="1" x14ac:dyDescent="0.35">
      <c r="A308" s="91" t="s">
        <v>92</v>
      </c>
      <c r="B308" s="242">
        <f t="shared" si="23"/>
        <v>96</v>
      </c>
      <c r="C308" s="110">
        <f t="shared" si="23"/>
        <v>210</v>
      </c>
      <c r="D308" s="113"/>
      <c r="E308" s="112"/>
      <c r="F308" s="114">
        <f t="shared" si="24"/>
        <v>172.7</v>
      </c>
      <c r="G308" s="113">
        <f t="shared" si="24"/>
        <v>37.9</v>
      </c>
      <c r="H308" s="235">
        <f t="shared" si="24"/>
        <v>64.400000000000006</v>
      </c>
      <c r="I308" s="114"/>
      <c r="J308" s="144">
        <f t="shared" si="25"/>
        <v>71.900000000000006</v>
      </c>
      <c r="K308" s="112"/>
      <c r="L308" s="114"/>
      <c r="M308" s="113"/>
    </row>
    <row r="309" spans="1:13" ht="18" customHeight="1" x14ac:dyDescent="0.35">
      <c r="A309" s="91" t="s">
        <v>93</v>
      </c>
      <c r="B309" s="242">
        <f t="shared" si="23"/>
        <v>92.8</v>
      </c>
      <c r="C309" s="110">
        <f t="shared" si="23"/>
        <v>179</v>
      </c>
      <c r="D309" s="113"/>
      <c r="E309" s="112"/>
      <c r="F309" s="114">
        <f t="shared" si="24"/>
        <v>175.3</v>
      </c>
      <c r="G309" s="113">
        <f t="shared" si="24"/>
        <v>27.8</v>
      </c>
      <c r="H309" s="235">
        <f t="shared" si="24"/>
        <v>74.8</v>
      </c>
      <c r="I309" s="114"/>
      <c r="J309" s="144">
        <f t="shared" si="25"/>
        <v>77.5</v>
      </c>
      <c r="K309" s="112"/>
      <c r="L309" s="114"/>
      <c r="M309" s="113"/>
    </row>
    <row r="310" spans="1:13" ht="18" customHeight="1" x14ac:dyDescent="0.35">
      <c r="A310" s="91" t="s">
        <v>94</v>
      </c>
      <c r="B310" s="242">
        <f t="shared" si="23"/>
        <v>99.2</v>
      </c>
      <c r="C310" s="110">
        <f t="shared" si="23"/>
        <v>195</v>
      </c>
      <c r="D310" s="113"/>
      <c r="E310" s="112"/>
      <c r="F310" s="114">
        <f t="shared" si="24"/>
        <v>198.2</v>
      </c>
      <c r="G310" s="113">
        <f t="shared" si="24"/>
        <v>36.5</v>
      </c>
      <c r="H310" s="235">
        <f t="shared" si="24"/>
        <v>62.3</v>
      </c>
      <c r="I310" s="114"/>
      <c r="J310" s="144">
        <f t="shared" si="25"/>
        <v>89</v>
      </c>
      <c r="K310" s="112"/>
      <c r="L310" s="114"/>
      <c r="M310" s="113"/>
    </row>
    <row r="311" spans="1:13" ht="18" customHeight="1" thickBot="1" x14ac:dyDescent="0.4">
      <c r="A311" s="97" t="s">
        <v>95</v>
      </c>
      <c r="B311" s="244">
        <f t="shared" si="23"/>
        <v>102.9</v>
      </c>
      <c r="C311" s="149">
        <f t="shared" si="23"/>
        <v>198</v>
      </c>
      <c r="D311" s="116"/>
      <c r="E311" s="115"/>
      <c r="F311" s="117">
        <f t="shared" si="24"/>
        <v>191.4</v>
      </c>
      <c r="G311" s="116">
        <f t="shared" si="24"/>
        <v>40.9</v>
      </c>
      <c r="H311" s="207">
        <f t="shared" si="24"/>
        <v>63.4</v>
      </c>
      <c r="I311" s="117"/>
      <c r="J311" s="150">
        <f t="shared" si="25"/>
        <v>88.4</v>
      </c>
      <c r="K311" s="115"/>
      <c r="L311" s="117"/>
      <c r="M311" s="116"/>
    </row>
    <row r="312" spans="1:13" ht="18" customHeight="1" thickBot="1" x14ac:dyDescent="0.4">
      <c r="A312" s="206" t="s">
        <v>59</v>
      </c>
      <c r="B312" s="251">
        <f>SUM(B300:B311)</f>
        <v>1181.6999999999998</v>
      </c>
      <c r="C312" s="119">
        <f>SUM(C300:C311)</f>
        <v>2092.1999999999998</v>
      </c>
      <c r="D312" s="120"/>
      <c r="E312" s="118"/>
      <c r="F312" s="119">
        <f>SUM(F300:F311)</f>
        <v>2540.9</v>
      </c>
      <c r="G312" s="120">
        <f>SUM(G300:G311)</f>
        <v>523.19999999999993</v>
      </c>
      <c r="H312" s="154">
        <f>SUM(H300:H311)</f>
        <v>824.69999999999993</v>
      </c>
      <c r="I312" s="119"/>
      <c r="J312" s="154">
        <f>SUM(J300:J311)</f>
        <v>973.80000000000007</v>
      </c>
      <c r="K312" s="118"/>
      <c r="L312" s="119"/>
      <c r="M312" s="120"/>
    </row>
    <row r="313" spans="1:13" ht="18" customHeight="1" x14ac:dyDescent="0.35">
      <c r="A313" s="86" t="s">
        <v>96</v>
      </c>
      <c r="B313" s="242">
        <f t="shared" ref="B313:C324" si="26">B264/5</f>
        <v>107.7</v>
      </c>
      <c r="C313" s="110">
        <f t="shared" si="26"/>
        <v>184.2</v>
      </c>
      <c r="D313" s="111"/>
      <c r="E313" s="109"/>
      <c r="F313" s="110">
        <f t="shared" ref="F313:H324" si="27">F264/5</f>
        <v>182.2</v>
      </c>
      <c r="G313" s="111">
        <f t="shared" si="27"/>
        <v>49.8</v>
      </c>
      <c r="H313" s="144">
        <f t="shared" si="27"/>
        <v>71.400000000000006</v>
      </c>
      <c r="I313" s="110"/>
      <c r="J313" s="144">
        <f t="shared" ref="J313:J324" si="28">J264/5</f>
        <v>93.7</v>
      </c>
      <c r="K313" s="109"/>
      <c r="L313" s="110"/>
      <c r="M313" s="111"/>
    </row>
    <row r="314" spans="1:13" ht="18" customHeight="1" x14ac:dyDescent="0.35">
      <c r="A314" s="91" t="s">
        <v>97</v>
      </c>
      <c r="B314" s="242">
        <f t="shared" si="26"/>
        <v>139.19999999999999</v>
      </c>
      <c r="C314" s="110">
        <f t="shared" si="26"/>
        <v>187.3</v>
      </c>
      <c r="D314" s="113"/>
      <c r="E314" s="112"/>
      <c r="F314" s="114">
        <f t="shared" si="27"/>
        <v>213.5</v>
      </c>
      <c r="G314" s="113">
        <f t="shared" si="27"/>
        <v>73.099999999999994</v>
      </c>
      <c r="H314" s="235">
        <f t="shared" si="27"/>
        <v>71.099999999999994</v>
      </c>
      <c r="I314" s="114"/>
      <c r="J314" s="144">
        <f t="shared" si="28"/>
        <v>86.8</v>
      </c>
      <c r="K314" s="112"/>
      <c r="L314" s="114"/>
      <c r="M314" s="113"/>
    </row>
    <row r="315" spans="1:13" ht="18" customHeight="1" x14ac:dyDescent="0.35">
      <c r="A315" s="91" t="s">
        <v>98</v>
      </c>
      <c r="B315" s="242">
        <f t="shared" si="26"/>
        <v>119.7</v>
      </c>
      <c r="C315" s="110">
        <f t="shared" si="26"/>
        <v>207</v>
      </c>
      <c r="D315" s="113"/>
      <c r="E315" s="112"/>
      <c r="F315" s="114">
        <f t="shared" si="27"/>
        <v>193.4</v>
      </c>
      <c r="G315" s="113">
        <f t="shared" si="27"/>
        <v>64.599999999999994</v>
      </c>
      <c r="H315" s="235">
        <f t="shared" si="27"/>
        <v>79.5</v>
      </c>
      <c r="I315" s="114"/>
      <c r="J315" s="144">
        <f t="shared" si="28"/>
        <v>99.8</v>
      </c>
      <c r="K315" s="112"/>
      <c r="L315" s="114"/>
      <c r="M315" s="113"/>
    </row>
    <row r="316" spans="1:13" ht="18" customHeight="1" x14ac:dyDescent="0.35">
      <c r="A316" s="91" t="s">
        <v>99</v>
      </c>
      <c r="B316" s="242">
        <f t="shared" si="26"/>
        <v>95.6</v>
      </c>
      <c r="C316" s="110">
        <f t="shared" si="26"/>
        <v>205</v>
      </c>
      <c r="D316" s="113"/>
      <c r="E316" s="112"/>
      <c r="F316" s="114">
        <f t="shared" si="27"/>
        <v>174.3</v>
      </c>
      <c r="G316" s="113">
        <f t="shared" si="27"/>
        <v>59.2</v>
      </c>
      <c r="H316" s="235">
        <f t="shared" si="27"/>
        <v>76.900000000000006</v>
      </c>
      <c r="I316" s="114"/>
      <c r="J316" s="144">
        <f t="shared" si="28"/>
        <v>83.8</v>
      </c>
      <c r="K316" s="112"/>
      <c r="L316" s="114"/>
      <c r="M316" s="113"/>
    </row>
    <row r="317" spans="1:13" ht="18" customHeight="1" x14ac:dyDescent="0.35">
      <c r="A317" s="91" t="s">
        <v>100</v>
      </c>
      <c r="B317" s="242">
        <f t="shared" si="26"/>
        <v>99.6</v>
      </c>
      <c r="C317" s="110">
        <f t="shared" si="26"/>
        <v>135.5</v>
      </c>
      <c r="D317" s="113"/>
      <c r="E317" s="112"/>
      <c r="F317" s="114">
        <f t="shared" si="27"/>
        <v>155.19999999999999</v>
      </c>
      <c r="G317" s="113">
        <f t="shared" si="27"/>
        <v>42.9</v>
      </c>
      <c r="H317" s="235">
        <f t="shared" si="27"/>
        <v>64.2</v>
      </c>
      <c r="I317" s="114"/>
      <c r="J317" s="144">
        <f t="shared" si="28"/>
        <v>72.099999999999994</v>
      </c>
      <c r="K317" s="112"/>
      <c r="L317" s="114"/>
      <c r="M317" s="113"/>
    </row>
    <row r="318" spans="1:13" ht="18" customHeight="1" x14ac:dyDescent="0.35">
      <c r="A318" s="91" t="s">
        <v>101</v>
      </c>
      <c r="B318" s="242">
        <f t="shared" si="26"/>
        <v>108.2</v>
      </c>
      <c r="C318" s="110">
        <f t="shared" si="26"/>
        <v>182</v>
      </c>
      <c r="D318" s="113"/>
      <c r="E318" s="112"/>
      <c r="F318" s="114">
        <f t="shared" si="27"/>
        <v>152.6</v>
      </c>
      <c r="G318" s="113">
        <f t="shared" si="27"/>
        <v>36.4</v>
      </c>
      <c r="H318" s="235">
        <f t="shared" si="27"/>
        <v>62.5</v>
      </c>
      <c r="I318" s="114"/>
      <c r="J318" s="144">
        <f t="shared" si="28"/>
        <v>112.1</v>
      </c>
      <c r="K318" s="112"/>
      <c r="L318" s="114"/>
      <c r="M318" s="113"/>
    </row>
    <row r="319" spans="1:13" ht="18" customHeight="1" x14ac:dyDescent="0.35">
      <c r="A319" s="91" t="s">
        <v>102</v>
      </c>
      <c r="B319" s="242">
        <f t="shared" si="26"/>
        <v>111</v>
      </c>
      <c r="C319" s="110">
        <f t="shared" si="26"/>
        <v>157</v>
      </c>
      <c r="D319" s="113"/>
      <c r="E319" s="112"/>
      <c r="F319" s="114">
        <f t="shared" si="27"/>
        <v>163.69999999999999</v>
      </c>
      <c r="G319" s="113">
        <f t="shared" si="27"/>
        <v>61.4</v>
      </c>
      <c r="H319" s="235">
        <f t="shared" si="27"/>
        <v>60.5</v>
      </c>
      <c r="I319" s="114"/>
      <c r="J319" s="144">
        <f t="shared" si="28"/>
        <v>87.5</v>
      </c>
      <c r="K319" s="112"/>
      <c r="L319" s="114"/>
      <c r="M319" s="113"/>
    </row>
    <row r="320" spans="1:13" ht="18" customHeight="1" x14ac:dyDescent="0.35">
      <c r="A320" s="91" t="s">
        <v>103</v>
      </c>
      <c r="B320" s="242">
        <f t="shared" si="26"/>
        <v>157.4</v>
      </c>
      <c r="C320" s="110">
        <f t="shared" si="26"/>
        <v>175</v>
      </c>
      <c r="D320" s="113"/>
      <c r="E320" s="112"/>
      <c r="F320" s="114">
        <f t="shared" si="27"/>
        <v>210.5</v>
      </c>
      <c r="G320" s="113">
        <f t="shared" si="27"/>
        <v>72.7</v>
      </c>
      <c r="H320" s="235">
        <f t="shared" si="27"/>
        <v>64.2</v>
      </c>
      <c r="I320" s="114"/>
      <c r="J320" s="144">
        <f t="shared" si="28"/>
        <v>92.4</v>
      </c>
      <c r="K320" s="112"/>
      <c r="L320" s="114"/>
      <c r="M320" s="113"/>
    </row>
    <row r="321" spans="1:13" ht="18" customHeight="1" x14ac:dyDescent="0.35">
      <c r="A321" s="91" t="s">
        <v>104</v>
      </c>
      <c r="B321" s="242">
        <f t="shared" si="26"/>
        <v>144.69999999999999</v>
      </c>
      <c r="C321" s="110">
        <f t="shared" si="26"/>
        <v>160</v>
      </c>
      <c r="D321" s="113"/>
      <c r="E321" s="112"/>
      <c r="F321" s="114">
        <f t="shared" si="27"/>
        <v>200.7</v>
      </c>
      <c r="G321" s="113">
        <f t="shared" si="27"/>
        <v>57.2</v>
      </c>
      <c r="H321" s="235">
        <f t="shared" si="27"/>
        <v>61.1</v>
      </c>
      <c r="I321" s="114"/>
      <c r="J321" s="144">
        <f t="shared" si="28"/>
        <v>79.599999999999994</v>
      </c>
      <c r="K321" s="112"/>
      <c r="L321" s="114"/>
      <c r="M321" s="113"/>
    </row>
    <row r="322" spans="1:13" ht="18" customHeight="1" x14ac:dyDescent="0.35">
      <c r="A322" s="91" t="s">
        <v>105</v>
      </c>
      <c r="B322" s="242">
        <f t="shared" si="26"/>
        <v>142.5</v>
      </c>
      <c r="C322" s="110">
        <f t="shared" si="26"/>
        <v>188</v>
      </c>
      <c r="D322" s="113"/>
      <c r="E322" s="112"/>
      <c r="F322" s="114">
        <f t="shared" si="27"/>
        <v>185.9</v>
      </c>
      <c r="G322" s="113">
        <f t="shared" si="27"/>
        <v>55.2</v>
      </c>
      <c r="H322" s="235">
        <f t="shared" si="27"/>
        <v>51.4</v>
      </c>
      <c r="I322" s="114"/>
      <c r="J322" s="144">
        <f t="shared" si="28"/>
        <v>94.2</v>
      </c>
      <c r="K322" s="112"/>
      <c r="L322" s="114"/>
      <c r="M322" s="113"/>
    </row>
    <row r="323" spans="1:13" ht="18" customHeight="1" x14ac:dyDescent="0.35">
      <c r="A323" s="91" t="s">
        <v>106</v>
      </c>
      <c r="B323" s="242">
        <f t="shared" si="26"/>
        <v>104.3</v>
      </c>
      <c r="C323" s="110">
        <f t="shared" si="26"/>
        <v>173</v>
      </c>
      <c r="D323" s="113"/>
      <c r="E323" s="112"/>
      <c r="F323" s="114">
        <f t="shared" si="27"/>
        <v>159.80000000000001</v>
      </c>
      <c r="G323" s="113">
        <f t="shared" si="27"/>
        <v>48.4</v>
      </c>
      <c r="H323" s="235">
        <f t="shared" si="27"/>
        <v>52.5</v>
      </c>
      <c r="I323" s="114"/>
      <c r="J323" s="144">
        <f t="shared" si="28"/>
        <v>94</v>
      </c>
      <c r="K323" s="112"/>
      <c r="L323" s="114"/>
      <c r="M323" s="113"/>
    </row>
    <row r="324" spans="1:13" ht="18" customHeight="1" thickBot="1" x14ac:dyDescent="0.4">
      <c r="A324" s="133" t="s">
        <v>107</v>
      </c>
      <c r="B324" s="252">
        <f t="shared" si="26"/>
        <v>83.7</v>
      </c>
      <c r="C324" s="139">
        <f t="shared" si="26"/>
        <v>202</v>
      </c>
      <c r="D324" s="138"/>
      <c r="E324" s="134"/>
      <c r="F324" s="139">
        <f t="shared" si="27"/>
        <v>144.5</v>
      </c>
      <c r="G324" s="138">
        <f t="shared" si="27"/>
        <v>39.1</v>
      </c>
      <c r="H324" s="194">
        <f t="shared" si="27"/>
        <v>68</v>
      </c>
      <c r="I324" s="139"/>
      <c r="J324" s="194">
        <f t="shared" si="28"/>
        <v>108</v>
      </c>
      <c r="K324" s="134"/>
      <c r="L324" s="139"/>
      <c r="M324" s="138"/>
    </row>
    <row r="325" spans="1:13" ht="18" customHeight="1" thickBot="1" x14ac:dyDescent="0.4">
      <c r="A325" s="206" t="s">
        <v>59</v>
      </c>
      <c r="B325" s="251">
        <f>SUM(B313:B324)</f>
        <v>1413.6</v>
      </c>
      <c r="C325" s="119">
        <f>SUM(C313:C324)</f>
        <v>2156</v>
      </c>
      <c r="D325" s="120"/>
      <c r="E325" s="118"/>
      <c r="F325" s="119">
        <f>SUM(F313:F324)</f>
        <v>2136.3000000000002</v>
      </c>
      <c r="G325" s="120">
        <f>SUM(G313:G324)</f>
        <v>660</v>
      </c>
      <c r="H325" s="154">
        <f>SUM(H313:H324)</f>
        <v>783.3</v>
      </c>
      <c r="I325" s="119"/>
      <c r="J325" s="154">
        <f>SUM(J313:J324)</f>
        <v>1104</v>
      </c>
      <c r="K325" s="118"/>
      <c r="L325" s="119"/>
      <c r="M325" s="120"/>
    </row>
    <row r="326" spans="1:13" ht="17.5" customHeight="1" thickBot="1" x14ac:dyDescent="0.4">
      <c r="A326" s="206" t="s">
        <v>111</v>
      </c>
      <c r="B326" s="251">
        <v>3815</v>
      </c>
      <c r="C326" s="119">
        <f>C299+C312+C325</f>
        <v>6079.9</v>
      </c>
      <c r="D326" s="155"/>
      <c r="E326" s="251"/>
      <c r="F326" s="155">
        <v>7505</v>
      </c>
      <c r="G326" s="120">
        <f>G299+G312+G325</f>
        <v>2123.6999999999998</v>
      </c>
      <c r="H326" s="118">
        <f>H299+H312+H325</f>
        <v>2358.3000000000002</v>
      </c>
      <c r="I326" s="155"/>
      <c r="J326" s="120">
        <f>J299+J312+J325</f>
        <v>2924.1</v>
      </c>
      <c r="K326" s="154"/>
      <c r="L326" s="119"/>
      <c r="M326" s="119"/>
    </row>
    <row r="327" spans="1:13" x14ac:dyDescent="0.35">
      <c r="A327" s="167"/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</row>
    <row r="328" spans="1:13" ht="15.5" x14ac:dyDescent="0.35">
      <c r="A328" s="169"/>
      <c r="B328" s="170"/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" customHeight="1" x14ac:dyDescent="0.35">
      <c r="A329" s="169" t="s">
        <v>126</v>
      </c>
      <c r="B329" s="170">
        <v>3815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61</v>
      </c>
      <c r="B330" s="170">
        <v>6080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114</v>
      </c>
      <c r="B331" s="170">
        <v>7506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113</v>
      </c>
      <c r="B332" s="170">
        <v>2124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t="15.5" x14ac:dyDescent="0.35">
      <c r="A333" s="171" t="s">
        <v>127</v>
      </c>
      <c r="B333" s="170">
        <v>2358</v>
      </c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t="15.5" x14ac:dyDescent="0.35">
      <c r="A334" s="171" t="s">
        <v>63</v>
      </c>
      <c r="B334" s="170">
        <v>2924</v>
      </c>
      <c r="D334" s="170"/>
    </row>
  </sheetData>
  <mergeCells count="49">
    <mergeCell ref="A1:M1"/>
    <mergeCell ref="A2:M2"/>
    <mergeCell ref="A3:A4"/>
    <mergeCell ref="B3:D3"/>
    <mergeCell ref="E3:G3"/>
    <mergeCell ref="H3:J3"/>
    <mergeCell ref="K3:M3"/>
    <mergeCell ref="A48:M48"/>
    <mergeCell ref="A49:M49"/>
    <mergeCell ref="A50:A51"/>
    <mergeCell ref="B50:D50"/>
    <mergeCell ref="E50:G50"/>
    <mergeCell ref="H50:J50"/>
    <mergeCell ref="K50:M50"/>
    <mergeCell ref="A95:M95"/>
    <mergeCell ref="A96:M96"/>
    <mergeCell ref="A97:A98"/>
    <mergeCell ref="B97:D97"/>
    <mergeCell ref="E97:G97"/>
    <mergeCell ref="H97:J97"/>
    <mergeCell ref="K97:M97"/>
    <mergeCell ref="A142:M142"/>
    <mergeCell ref="A143:M143"/>
    <mergeCell ref="A144:A145"/>
    <mergeCell ref="B144:D144"/>
    <mergeCell ref="E144:G144"/>
    <mergeCell ref="H144:J144"/>
    <mergeCell ref="K144:M144"/>
    <mergeCell ref="A189:M189"/>
    <mergeCell ref="A190:M190"/>
    <mergeCell ref="A191:A192"/>
    <mergeCell ref="B191:D191"/>
    <mergeCell ref="E191:G191"/>
    <mergeCell ref="H191:J191"/>
    <mergeCell ref="K191:M191"/>
    <mergeCell ref="A236:M236"/>
    <mergeCell ref="A237:M237"/>
    <mergeCell ref="A238:A239"/>
    <mergeCell ref="B238:D238"/>
    <mergeCell ref="E238:G238"/>
    <mergeCell ref="H238:J238"/>
    <mergeCell ref="K238:M238"/>
    <mergeCell ref="A283:M283"/>
    <mergeCell ref="A284:M284"/>
    <mergeCell ref="A285:A286"/>
    <mergeCell ref="B285:D285"/>
    <mergeCell ref="E285:G285"/>
    <mergeCell ref="H285:J285"/>
    <mergeCell ref="K285:M285"/>
  </mergeCells>
  <pageMargins left="0.75" right="0.75" top="0.25" bottom="0.2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34"/>
  <sheetViews>
    <sheetView zoomScale="124" zoomScaleNormal="124" workbookViewId="0">
      <selection activeCell="E329" sqref="E329"/>
    </sheetView>
  </sheetViews>
  <sheetFormatPr defaultColWidth="9.1796875" defaultRowHeight="14.5" x14ac:dyDescent="0.35"/>
  <cols>
    <col min="1" max="1" width="13.45312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128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172" t="s">
        <v>1</v>
      </c>
      <c r="B2" s="600" t="s">
        <v>129</v>
      </c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/>
      <c r="C5" s="88"/>
      <c r="D5" s="89"/>
      <c r="E5" s="87">
        <v>35</v>
      </c>
      <c r="F5" s="88">
        <v>40</v>
      </c>
      <c r="G5" s="89"/>
      <c r="H5" s="87">
        <v>40</v>
      </c>
      <c r="I5" s="88">
        <v>35</v>
      </c>
      <c r="J5" s="89"/>
      <c r="K5" s="87">
        <v>150</v>
      </c>
      <c r="L5" s="88"/>
      <c r="M5" s="89">
        <v>100</v>
      </c>
    </row>
    <row r="6" spans="1:13" ht="18" customHeight="1" x14ac:dyDescent="0.35">
      <c r="A6" s="91" t="s">
        <v>73</v>
      </c>
      <c r="B6" s="92"/>
      <c r="C6" s="93"/>
      <c r="D6" s="94"/>
      <c r="E6" s="92">
        <v>75</v>
      </c>
      <c r="F6" s="93">
        <v>70</v>
      </c>
      <c r="G6" s="94"/>
      <c r="H6" s="92">
        <v>105</v>
      </c>
      <c r="I6" s="93">
        <v>115</v>
      </c>
      <c r="J6" s="94"/>
      <c r="K6" s="92">
        <v>210</v>
      </c>
      <c r="L6" s="93"/>
      <c r="M6" s="94">
        <v>90</v>
      </c>
    </row>
    <row r="7" spans="1:13" ht="18" customHeight="1" x14ac:dyDescent="0.35">
      <c r="A7" s="91" t="s">
        <v>74</v>
      </c>
      <c r="B7" s="92"/>
      <c r="C7" s="93"/>
      <c r="D7" s="94"/>
      <c r="E7" s="92">
        <v>65</v>
      </c>
      <c r="F7" s="93">
        <v>75</v>
      </c>
      <c r="G7" s="94"/>
      <c r="H7" s="92">
        <v>55</v>
      </c>
      <c r="I7" s="93">
        <v>150</v>
      </c>
      <c r="J7" s="94"/>
      <c r="K7" s="92">
        <v>160</v>
      </c>
      <c r="L7" s="93"/>
      <c r="M7" s="94">
        <v>120</v>
      </c>
    </row>
    <row r="8" spans="1:13" ht="18" customHeight="1" x14ac:dyDescent="0.35">
      <c r="A8" s="91" t="s">
        <v>75</v>
      </c>
      <c r="B8" s="92"/>
      <c r="C8" s="93"/>
      <c r="D8" s="94"/>
      <c r="E8" s="92">
        <v>130</v>
      </c>
      <c r="F8" s="93">
        <v>105</v>
      </c>
      <c r="G8" s="94"/>
      <c r="H8" s="92">
        <v>80</v>
      </c>
      <c r="I8" s="93">
        <v>115</v>
      </c>
      <c r="J8" s="94"/>
      <c r="K8" s="92">
        <v>190</v>
      </c>
      <c r="L8" s="93"/>
      <c r="M8" s="94">
        <v>130</v>
      </c>
    </row>
    <row r="9" spans="1:13" ht="18" customHeight="1" x14ac:dyDescent="0.35">
      <c r="A9" s="91" t="s">
        <v>76</v>
      </c>
      <c r="B9" s="92"/>
      <c r="C9" s="93"/>
      <c r="D9" s="94"/>
      <c r="E9" s="92">
        <v>145</v>
      </c>
      <c r="F9" s="93">
        <v>125</v>
      </c>
      <c r="G9" s="94"/>
      <c r="H9" s="92">
        <v>75</v>
      </c>
      <c r="I9" s="93">
        <v>140</v>
      </c>
      <c r="J9" s="94"/>
      <c r="K9" s="92">
        <v>140</v>
      </c>
      <c r="L9" s="93"/>
      <c r="M9" s="94">
        <v>130</v>
      </c>
    </row>
    <row r="10" spans="1:13" ht="18" customHeight="1" x14ac:dyDescent="0.35">
      <c r="A10" s="91" t="s">
        <v>77</v>
      </c>
      <c r="B10" s="92"/>
      <c r="C10" s="93"/>
      <c r="D10" s="94"/>
      <c r="E10" s="92">
        <v>90</v>
      </c>
      <c r="F10" s="93">
        <v>95</v>
      </c>
      <c r="G10" s="94"/>
      <c r="H10" s="92">
        <v>115</v>
      </c>
      <c r="I10" s="93">
        <v>95</v>
      </c>
      <c r="J10" s="94"/>
      <c r="K10" s="92">
        <v>240</v>
      </c>
      <c r="L10" s="93"/>
      <c r="M10" s="94">
        <v>230</v>
      </c>
    </row>
    <row r="11" spans="1:13" ht="18" customHeight="1" x14ac:dyDescent="0.35">
      <c r="A11" s="91" t="s">
        <v>78</v>
      </c>
      <c r="B11" s="92"/>
      <c r="C11" s="93"/>
      <c r="D11" s="94"/>
      <c r="E11" s="92">
        <v>110</v>
      </c>
      <c r="F11" s="93">
        <v>100</v>
      </c>
      <c r="G11" s="94"/>
      <c r="H11" s="92">
        <v>95</v>
      </c>
      <c r="I11" s="93">
        <v>175</v>
      </c>
      <c r="J11" s="94"/>
      <c r="K11" s="92">
        <v>210</v>
      </c>
      <c r="L11" s="93"/>
      <c r="M11" s="94">
        <v>160</v>
      </c>
    </row>
    <row r="12" spans="1:13" ht="18" customHeight="1" x14ac:dyDescent="0.35">
      <c r="A12" s="91" t="s">
        <v>79</v>
      </c>
      <c r="B12" s="92"/>
      <c r="C12" s="93"/>
      <c r="D12" s="94"/>
      <c r="E12" s="92">
        <v>118</v>
      </c>
      <c r="F12" s="93">
        <v>120</v>
      </c>
      <c r="G12" s="94"/>
      <c r="H12" s="92">
        <v>110</v>
      </c>
      <c r="I12" s="93">
        <v>125</v>
      </c>
      <c r="J12" s="94"/>
      <c r="K12" s="92">
        <v>170</v>
      </c>
      <c r="L12" s="93"/>
      <c r="M12" s="94">
        <v>120</v>
      </c>
    </row>
    <row r="13" spans="1:13" ht="18" customHeight="1" x14ac:dyDescent="0.35">
      <c r="A13" s="91" t="s">
        <v>80</v>
      </c>
      <c r="B13" s="92"/>
      <c r="C13" s="93"/>
      <c r="D13" s="94"/>
      <c r="E13" s="92">
        <v>115</v>
      </c>
      <c r="F13" s="93">
        <v>126</v>
      </c>
      <c r="G13" s="94"/>
      <c r="H13" s="92">
        <v>130</v>
      </c>
      <c r="I13" s="93">
        <v>140</v>
      </c>
      <c r="J13" s="94"/>
      <c r="K13" s="92">
        <v>180</v>
      </c>
      <c r="L13" s="93"/>
      <c r="M13" s="94">
        <v>160</v>
      </c>
    </row>
    <row r="14" spans="1:13" ht="18" customHeight="1" x14ac:dyDescent="0.35">
      <c r="A14" s="91" t="s">
        <v>81</v>
      </c>
      <c r="B14" s="92"/>
      <c r="C14" s="93"/>
      <c r="D14" s="94"/>
      <c r="E14" s="92">
        <v>90</v>
      </c>
      <c r="F14" s="93">
        <v>110</v>
      </c>
      <c r="G14" s="94"/>
      <c r="H14" s="92">
        <v>95</v>
      </c>
      <c r="I14" s="93">
        <v>145</v>
      </c>
      <c r="J14" s="94"/>
      <c r="K14" s="92">
        <v>190</v>
      </c>
      <c r="L14" s="93"/>
      <c r="M14" s="94">
        <v>150</v>
      </c>
    </row>
    <row r="15" spans="1:13" ht="18" customHeight="1" x14ac:dyDescent="0.35">
      <c r="A15" s="91" t="s">
        <v>82</v>
      </c>
      <c r="B15" s="92"/>
      <c r="C15" s="93"/>
      <c r="D15" s="94"/>
      <c r="E15" s="92">
        <v>120</v>
      </c>
      <c r="F15" s="93">
        <v>145</v>
      </c>
      <c r="G15" s="94"/>
      <c r="H15" s="92">
        <v>75</v>
      </c>
      <c r="I15" s="93">
        <v>140</v>
      </c>
      <c r="J15" s="94"/>
      <c r="K15" s="92">
        <v>120</v>
      </c>
      <c r="L15" s="93"/>
      <c r="M15" s="94">
        <v>110</v>
      </c>
    </row>
    <row r="16" spans="1:13" ht="18" customHeight="1" x14ac:dyDescent="0.35">
      <c r="A16" s="91" t="s">
        <v>83</v>
      </c>
      <c r="B16" s="92"/>
      <c r="C16" s="93"/>
      <c r="D16" s="94"/>
      <c r="E16" s="92">
        <v>95</v>
      </c>
      <c r="F16" s="93">
        <v>75</v>
      </c>
      <c r="G16" s="94"/>
      <c r="H16" s="92">
        <v>85</v>
      </c>
      <c r="I16" s="93">
        <v>175</v>
      </c>
      <c r="J16" s="94"/>
      <c r="K16" s="92">
        <v>160</v>
      </c>
      <c r="L16" s="93"/>
      <c r="M16" s="94">
        <v>140</v>
      </c>
    </row>
    <row r="17" spans="1:13" ht="18" customHeight="1" x14ac:dyDescent="0.35">
      <c r="A17" s="91" t="s">
        <v>84</v>
      </c>
      <c r="B17" s="92"/>
      <c r="C17" s="93"/>
      <c r="D17" s="94"/>
      <c r="E17" s="92">
        <v>80</v>
      </c>
      <c r="F17" s="93">
        <v>130</v>
      </c>
      <c r="G17" s="94"/>
      <c r="H17" s="92">
        <v>105</v>
      </c>
      <c r="I17" s="93">
        <v>140</v>
      </c>
      <c r="J17" s="94"/>
      <c r="K17" s="92">
        <v>130</v>
      </c>
      <c r="L17" s="93"/>
      <c r="M17" s="94">
        <v>110</v>
      </c>
    </row>
    <row r="18" spans="1:13" ht="18" customHeight="1" x14ac:dyDescent="0.35">
      <c r="A18" s="91" t="s">
        <v>85</v>
      </c>
      <c r="B18" s="92"/>
      <c r="C18" s="93"/>
      <c r="D18" s="94"/>
      <c r="E18" s="92">
        <v>110</v>
      </c>
      <c r="F18" s="93">
        <v>125</v>
      </c>
      <c r="G18" s="94"/>
      <c r="H18" s="92">
        <v>90</v>
      </c>
      <c r="I18" s="93">
        <v>130</v>
      </c>
      <c r="J18" s="94"/>
      <c r="K18" s="92">
        <v>220</v>
      </c>
      <c r="L18" s="93"/>
      <c r="M18" s="94">
        <v>150</v>
      </c>
    </row>
    <row r="19" spans="1:13" ht="18" customHeight="1" x14ac:dyDescent="0.35">
      <c r="A19" s="91" t="s">
        <v>86</v>
      </c>
      <c r="B19" s="92"/>
      <c r="C19" s="93"/>
      <c r="D19" s="94"/>
      <c r="E19" s="92">
        <v>130</v>
      </c>
      <c r="F19" s="93">
        <v>155</v>
      </c>
      <c r="G19" s="94"/>
      <c r="H19" s="92">
        <v>85</v>
      </c>
      <c r="I19" s="93">
        <v>170</v>
      </c>
      <c r="J19" s="94"/>
      <c r="K19" s="92">
        <v>130</v>
      </c>
      <c r="L19" s="93"/>
      <c r="M19" s="94">
        <v>90</v>
      </c>
    </row>
    <row r="20" spans="1:13" ht="18" customHeight="1" x14ac:dyDescent="0.35">
      <c r="A20" s="91" t="s">
        <v>87</v>
      </c>
      <c r="B20" s="92"/>
      <c r="C20" s="93"/>
      <c r="D20" s="94"/>
      <c r="E20" s="92">
        <v>90</v>
      </c>
      <c r="F20" s="93">
        <v>115</v>
      </c>
      <c r="G20" s="94"/>
      <c r="H20" s="92">
        <v>100</v>
      </c>
      <c r="I20" s="93">
        <v>175</v>
      </c>
      <c r="J20" s="94"/>
      <c r="K20" s="92">
        <v>120</v>
      </c>
      <c r="L20" s="93"/>
      <c r="M20" s="94">
        <v>110</v>
      </c>
    </row>
    <row r="21" spans="1:13" ht="18" customHeight="1" x14ac:dyDescent="0.35">
      <c r="A21" s="91" t="s">
        <v>88</v>
      </c>
      <c r="B21" s="92"/>
      <c r="C21" s="93"/>
      <c r="D21" s="94"/>
      <c r="E21" s="92">
        <v>70</v>
      </c>
      <c r="F21" s="93">
        <v>100</v>
      </c>
      <c r="G21" s="94"/>
      <c r="H21" s="92">
        <v>115</v>
      </c>
      <c r="I21" s="93">
        <v>160</v>
      </c>
      <c r="J21" s="94"/>
      <c r="K21" s="92">
        <v>140</v>
      </c>
      <c r="L21" s="93"/>
      <c r="M21" s="94">
        <v>120</v>
      </c>
    </row>
    <row r="22" spans="1:13" ht="18" customHeight="1" x14ac:dyDescent="0.35">
      <c r="A22" s="91" t="s">
        <v>89</v>
      </c>
      <c r="B22" s="92"/>
      <c r="C22" s="93"/>
      <c r="D22" s="94"/>
      <c r="E22" s="92">
        <v>75</v>
      </c>
      <c r="F22" s="93">
        <v>75</v>
      </c>
      <c r="G22" s="94"/>
      <c r="H22" s="92">
        <v>75</v>
      </c>
      <c r="I22" s="93">
        <v>130</v>
      </c>
      <c r="J22" s="94"/>
      <c r="K22" s="92">
        <v>150</v>
      </c>
      <c r="L22" s="93"/>
      <c r="M22" s="94">
        <v>60</v>
      </c>
    </row>
    <row r="23" spans="1:13" ht="18" customHeight="1" x14ac:dyDescent="0.35">
      <c r="A23" s="96" t="s">
        <v>90</v>
      </c>
      <c r="B23" s="92"/>
      <c r="C23" s="93"/>
      <c r="D23" s="94"/>
      <c r="E23" s="92">
        <v>45</v>
      </c>
      <c r="F23" s="93">
        <v>50</v>
      </c>
      <c r="G23" s="94"/>
      <c r="H23" s="92">
        <v>90</v>
      </c>
      <c r="I23" s="93">
        <v>145</v>
      </c>
      <c r="J23" s="94"/>
      <c r="K23" s="92">
        <v>110</v>
      </c>
      <c r="L23" s="93"/>
      <c r="M23" s="94">
        <v>70</v>
      </c>
    </row>
    <row r="24" spans="1:13" ht="18" customHeight="1" x14ac:dyDescent="0.35">
      <c r="A24" s="96" t="s">
        <v>91</v>
      </c>
      <c r="B24" s="92"/>
      <c r="C24" s="93"/>
      <c r="D24" s="94"/>
      <c r="E24" s="92">
        <v>80</v>
      </c>
      <c r="F24" s="93">
        <v>50</v>
      </c>
      <c r="G24" s="94"/>
      <c r="H24" s="92">
        <v>95</v>
      </c>
      <c r="I24" s="93">
        <v>140</v>
      </c>
      <c r="J24" s="94"/>
      <c r="K24" s="92">
        <v>80</v>
      </c>
      <c r="L24" s="93"/>
      <c r="M24" s="94">
        <v>40</v>
      </c>
    </row>
    <row r="25" spans="1:13" ht="18" customHeight="1" x14ac:dyDescent="0.35">
      <c r="A25" s="91" t="s">
        <v>92</v>
      </c>
      <c r="B25" s="92"/>
      <c r="C25" s="93"/>
      <c r="D25" s="94"/>
      <c r="E25" s="92">
        <v>85</v>
      </c>
      <c r="F25" s="93">
        <v>95</v>
      </c>
      <c r="G25" s="94"/>
      <c r="H25" s="92">
        <v>85</v>
      </c>
      <c r="I25" s="93">
        <v>155</v>
      </c>
      <c r="J25" s="94"/>
      <c r="K25" s="92">
        <v>110</v>
      </c>
      <c r="L25" s="93"/>
      <c r="M25" s="94">
        <v>60</v>
      </c>
    </row>
    <row r="26" spans="1:13" ht="18" customHeight="1" x14ac:dyDescent="0.35">
      <c r="A26" s="91" t="s">
        <v>93</v>
      </c>
      <c r="B26" s="92"/>
      <c r="C26" s="93"/>
      <c r="D26" s="94"/>
      <c r="E26" s="92">
        <v>90</v>
      </c>
      <c r="F26" s="93">
        <v>135</v>
      </c>
      <c r="G26" s="94"/>
      <c r="H26" s="92">
        <v>85</v>
      </c>
      <c r="I26" s="93">
        <v>160</v>
      </c>
      <c r="J26" s="94"/>
      <c r="K26" s="92">
        <v>90</v>
      </c>
      <c r="L26" s="93"/>
      <c r="M26" s="94">
        <v>50</v>
      </c>
    </row>
    <row r="27" spans="1:13" ht="18" customHeight="1" x14ac:dyDescent="0.35">
      <c r="A27" s="91" t="s">
        <v>94</v>
      </c>
      <c r="B27" s="92"/>
      <c r="C27" s="93"/>
      <c r="D27" s="94"/>
      <c r="E27" s="92">
        <v>55</v>
      </c>
      <c r="F27" s="93">
        <v>75</v>
      </c>
      <c r="G27" s="94"/>
      <c r="H27" s="92">
        <v>70</v>
      </c>
      <c r="I27" s="93">
        <v>180</v>
      </c>
      <c r="J27" s="94"/>
      <c r="K27" s="92">
        <v>110</v>
      </c>
      <c r="L27" s="93"/>
      <c r="M27" s="94">
        <v>60</v>
      </c>
    </row>
    <row r="28" spans="1:13" ht="18" customHeight="1" x14ac:dyDescent="0.35">
      <c r="A28" s="91" t="s">
        <v>95</v>
      </c>
      <c r="B28" s="92"/>
      <c r="C28" s="93"/>
      <c r="D28" s="94"/>
      <c r="E28" s="92">
        <v>50</v>
      </c>
      <c r="F28" s="93">
        <v>85</v>
      </c>
      <c r="G28" s="94"/>
      <c r="H28" s="92">
        <v>85</v>
      </c>
      <c r="I28" s="93">
        <v>155</v>
      </c>
      <c r="J28" s="94"/>
      <c r="K28" s="92">
        <v>120</v>
      </c>
      <c r="L28" s="93"/>
      <c r="M28" s="94">
        <v>70</v>
      </c>
    </row>
    <row r="29" spans="1:13" ht="18" customHeight="1" x14ac:dyDescent="0.35">
      <c r="A29" s="91" t="s">
        <v>96</v>
      </c>
      <c r="B29" s="92"/>
      <c r="C29" s="93"/>
      <c r="D29" s="94"/>
      <c r="E29" s="92">
        <v>70</v>
      </c>
      <c r="F29" s="93">
        <v>100</v>
      </c>
      <c r="G29" s="94"/>
      <c r="H29" s="92">
        <v>75</v>
      </c>
      <c r="I29" s="93">
        <v>125</v>
      </c>
      <c r="J29" s="94"/>
      <c r="K29" s="92">
        <v>110</v>
      </c>
      <c r="L29" s="93"/>
      <c r="M29" s="94">
        <v>90</v>
      </c>
    </row>
    <row r="30" spans="1:13" ht="18" customHeight="1" x14ac:dyDescent="0.35">
      <c r="A30" s="91" t="s">
        <v>97</v>
      </c>
      <c r="B30" s="92"/>
      <c r="C30" s="93"/>
      <c r="D30" s="94"/>
      <c r="E30" s="92">
        <v>70</v>
      </c>
      <c r="F30" s="93">
        <v>75</v>
      </c>
      <c r="G30" s="94"/>
      <c r="H30" s="92">
        <v>80</v>
      </c>
      <c r="I30" s="93">
        <v>125</v>
      </c>
      <c r="J30" s="94"/>
      <c r="K30" s="92">
        <v>92</v>
      </c>
      <c r="L30" s="93"/>
      <c r="M30" s="94">
        <v>61</v>
      </c>
    </row>
    <row r="31" spans="1:13" ht="18" customHeight="1" x14ac:dyDescent="0.35">
      <c r="A31" s="91" t="s">
        <v>98</v>
      </c>
      <c r="B31" s="92"/>
      <c r="C31" s="93"/>
      <c r="D31" s="94"/>
      <c r="E31" s="92">
        <v>90</v>
      </c>
      <c r="F31" s="93">
        <v>70</v>
      </c>
      <c r="G31" s="94"/>
      <c r="H31" s="92">
        <v>60</v>
      </c>
      <c r="I31" s="93">
        <v>85</v>
      </c>
      <c r="J31" s="94"/>
      <c r="K31" s="92">
        <v>80</v>
      </c>
      <c r="L31" s="93"/>
      <c r="M31" s="94">
        <v>90</v>
      </c>
    </row>
    <row r="32" spans="1:13" ht="18" customHeight="1" x14ac:dyDescent="0.35">
      <c r="A32" s="91" t="s">
        <v>99</v>
      </c>
      <c r="B32" s="92"/>
      <c r="C32" s="93"/>
      <c r="D32" s="94"/>
      <c r="E32" s="92">
        <v>60</v>
      </c>
      <c r="F32" s="93">
        <v>75</v>
      </c>
      <c r="G32" s="94"/>
      <c r="H32" s="92">
        <v>90</v>
      </c>
      <c r="I32" s="93">
        <v>160</v>
      </c>
      <c r="J32" s="94"/>
      <c r="K32" s="92">
        <v>80</v>
      </c>
      <c r="L32" s="93"/>
      <c r="M32" s="94">
        <v>100</v>
      </c>
    </row>
    <row r="33" spans="1:13" ht="18" customHeight="1" x14ac:dyDescent="0.35">
      <c r="A33" s="91" t="s">
        <v>100</v>
      </c>
      <c r="B33" s="92"/>
      <c r="C33" s="93"/>
      <c r="D33" s="94"/>
      <c r="E33" s="92">
        <v>70</v>
      </c>
      <c r="F33" s="93">
        <v>55</v>
      </c>
      <c r="G33" s="94"/>
      <c r="H33" s="92">
        <v>100</v>
      </c>
      <c r="I33" s="93">
        <v>135</v>
      </c>
      <c r="J33" s="94"/>
      <c r="K33" s="92">
        <v>120</v>
      </c>
      <c r="L33" s="93"/>
      <c r="M33" s="94">
        <v>82</v>
      </c>
    </row>
    <row r="34" spans="1:13" ht="18" customHeight="1" x14ac:dyDescent="0.35">
      <c r="A34" s="91" t="s">
        <v>101</v>
      </c>
      <c r="B34" s="92"/>
      <c r="C34" s="93"/>
      <c r="D34" s="94"/>
      <c r="E34" s="92">
        <v>70</v>
      </c>
      <c r="F34" s="93">
        <v>90</v>
      </c>
      <c r="G34" s="94"/>
      <c r="H34" s="92">
        <v>85</v>
      </c>
      <c r="I34" s="93">
        <v>115</v>
      </c>
      <c r="J34" s="94"/>
      <c r="K34" s="92">
        <v>100</v>
      </c>
      <c r="L34" s="93"/>
      <c r="M34" s="94">
        <v>90</v>
      </c>
    </row>
    <row r="35" spans="1:13" ht="18" customHeight="1" x14ac:dyDescent="0.35">
      <c r="A35" s="91" t="s">
        <v>102</v>
      </c>
      <c r="B35" s="92"/>
      <c r="C35" s="93"/>
      <c r="D35" s="94"/>
      <c r="E35" s="92">
        <v>55</v>
      </c>
      <c r="F35" s="93">
        <v>60</v>
      </c>
      <c r="G35" s="94"/>
      <c r="H35" s="92">
        <v>110</v>
      </c>
      <c r="I35" s="93">
        <v>165</v>
      </c>
      <c r="J35" s="94"/>
      <c r="K35" s="92">
        <v>54</v>
      </c>
      <c r="L35" s="93"/>
      <c r="M35" s="94">
        <v>100</v>
      </c>
    </row>
    <row r="36" spans="1:13" ht="18" customHeight="1" x14ac:dyDescent="0.35">
      <c r="A36" s="91" t="s">
        <v>103</v>
      </c>
      <c r="B36" s="92"/>
      <c r="C36" s="93"/>
      <c r="D36" s="94"/>
      <c r="E36" s="92">
        <v>65</v>
      </c>
      <c r="F36" s="93">
        <v>55</v>
      </c>
      <c r="G36" s="94"/>
      <c r="H36" s="92">
        <v>45</v>
      </c>
      <c r="I36" s="93">
        <v>100</v>
      </c>
      <c r="J36" s="94"/>
      <c r="K36" s="92">
        <v>190</v>
      </c>
      <c r="L36" s="93"/>
      <c r="M36" s="94">
        <v>120</v>
      </c>
    </row>
    <row r="37" spans="1:13" ht="18" customHeight="1" x14ac:dyDescent="0.35">
      <c r="A37" s="91" t="s">
        <v>104</v>
      </c>
      <c r="B37" s="92"/>
      <c r="C37" s="93"/>
      <c r="D37" s="94"/>
      <c r="E37" s="92">
        <v>40</v>
      </c>
      <c r="F37" s="93">
        <v>50</v>
      </c>
      <c r="G37" s="94"/>
      <c r="H37" s="92">
        <v>75</v>
      </c>
      <c r="I37" s="93">
        <v>170</v>
      </c>
      <c r="J37" s="94"/>
      <c r="K37" s="92">
        <v>80</v>
      </c>
      <c r="L37" s="93"/>
      <c r="M37" s="94">
        <v>60</v>
      </c>
    </row>
    <row r="38" spans="1:13" ht="18" customHeight="1" x14ac:dyDescent="0.35">
      <c r="A38" s="91" t="s">
        <v>105</v>
      </c>
      <c r="B38" s="92"/>
      <c r="C38" s="93"/>
      <c r="D38" s="94"/>
      <c r="E38" s="92">
        <v>45</v>
      </c>
      <c r="F38" s="93">
        <v>35</v>
      </c>
      <c r="G38" s="94"/>
      <c r="H38" s="92">
        <v>80</v>
      </c>
      <c r="I38" s="93">
        <v>120</v>
      </c>
      <c r="J38" s="94"/>
      <c r="K38" s="92">
        <v>72</v>
      </c>
      <c r="L38" s="93"/>
      <c r="M38" s="94">
        <v>50</v>
      </c>
    </row>
    <row r="39" spans="1:13" ht="18" customHeight="1" x14ac:dyDescent="0.35">
      <c r="A39" s="91" t="s">
        <v>106</v>
      </c>
      <c r="B39" s="92"/>
      <c r="C39" s="93"/>
      <c r="D39" s="94"/>
      <c r="E39" s="92">
        <v>35</v>
      </c>
      <c r="F39" s="93">
        <v>55</v>
      </c>
      <c r="G39" s="94"/>
      <c r="H39" s="92">
        <v>50</v>
      </c>
      <c r="I39" s="93">
        <v>130</v>
      </c>
      <c r="J39" s="94"/>
      <c r="K39" s="92">
        <v>53</v>
      </c>
      <c r="L39" s="93"/>
      <c r="M39" s="94">
        <v>40</v>
      </c>
    </row>
    <row r="40" spans="1:13" ht="18" customHeight="1" thickBot="1" x14ac:dyDescent="0.4">
      <c r="A40" s="97" t="s">
        <v>107</v>
      </c>
      <c r="B40" s="98"/>
      <c r="C40" s="99"/>
      <c r="D40" s="100"/>
      <c r="E40" s="98">
        <v>40</v>
      </c>
      <c r="F40" s="99">
        <v>25</v>
      </c>
      <c r="G40" s="100"/>
      <c r="H40" s="98">
        <v>55</v>
      </c>
      <c r="I40" s="99">
        <v>110</v>
      </c>
      <c r="J40" s="100"/>
      <c r="K40" s="98">
        <v>50</v>
      </c>
      <c r="L40" s="99"/>
      <c r="M40" s="100">
        <v>50</v>
      </c>
    </row>
    <row r="41" spans="1:13" ht="18" customHeight="1" thickBot="1" x14ac:dyDescent="0.4">
      <c r="A41" s="101" t="s">
        <v>47</v>
      </c>
      <c r="B41" s="102">
        <f t="shared" ref="B41:M41" si="0">SUM(B5:B40)</f>
        <v>0</v>
      </c>
      <c r="C41" s="103">
        <f t="shared" si="0"/>
        <v>0</v>
      </c>
      <c r="D41" s="104">
        <f t="shared" si="0"/>
        <v>0</v>
      </c>
      <c r="E41" s="102">
        <f t="shared" si="0"/>
        <v>2858</v>
      </c>
      <c r="F41" s="103">
        <f t="shared" si="0"/>
        <v>3121</v>
      </c>
      <c r="G41" s="104">
        <f t="shared" si="0"/>
        <v>0</v>
      </c>
      <c r="H41" s="102">
        <f t="shared" si="0"/>
        <v>3045</v>
      </c>
      <c r="I41" s="103">
        <f t="shared" si="0"/>
        <v>4930</v>
      </c>
      <c r="J41" s="104">
        <f t="shared" si="0"/>
        <v>0</v>
      </c>
      <c r="K41" s="102">
        <f t="shared" si="0"/>
        <v>4711</v>
      </c>
      <c r="L41" s="103">
        <f t="shared" si="0"/>
        <v>0</v>
      </c>
      <c r="M41" s="104">
        <f t="shared" si="0"/>
        <v>3563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128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172" t="s">
        <v>48</v>
      </c>
      <c r="B49" s="597" t="s">
        <v>130</v>
      </c>
      <c r="C49" s="597"/>
      <c r="D49" s="597"/>
      <c r="E49" s="597"/>
      <c r="F49" s="597"/>
      <c r="G49" s="597"/>
      <c r="H49" s="597"/>
      <c r="I49" s="597"/>
      <c r="J49" s="597"/>
      <c r="K49" s="597"/>
      <c r="L49" s="597"/>
      <c r="M49" s="597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x14ac:dyDescent="0.35">
      <c r="A51" s="590"/>
      <c r="B51" s="217" t="s">
        <v>8</v>
      </c>
      <c r="C51" s="218" t="s">
        <v>9</v>
      </c>
      <c r="D51" s="219" t="s">
        <v>10</v>
      </c>
      <c r="E51" s="217" t="s">
        <v>8</v>
      </c>
      <c r="F51" s="218" t="s">
        <v>9</v>
      </c>
      <c r="G51" s="219" t="s">
        <v>10</v>
      </c>
      <c r="H51" s="217" t="s">
        <v>8</v>
      </c>
      <c r="I51" s="218" t="s">
        <v>9</v>
      </c>
      <c r="J51" s="219" t="s">
        <v>10</v>
      </c>
      <c r="K51" s="217" t="s">
        <v>8</v>
      </c>
      <c r="L51" s="218" t="s">
        <v>9</v>
      </c>
      <c r="M51" s="219" t="s">
        <v>10</v>
      </c>
    </row>
    <row r="52" spans="1:13" ht="18" customHeight="1" x14ac:dyDescent="0.35">
      <c r="A52" s="91" t="s">
        <v>72</v>
      </c>
      <c r="B52" s="92"/>
      <c r="C52" s="93"/>
      <c r="D52" s="94"/>
      <c r="E52" s="92">
        <v>100</v>
      </c>
      <c r="F52" s="93">
        <v>115</v>
      </c>
      <c r="G52" s="94"/>
      <c r="H52" s="92">
        <v>40</v>
      </c>
      <c r="I52" s="93">
        <v>65</v>
      </c>
      <c r="J52" s="94"/>
      <c r="K52" s="92">
        <v>104</v>
      </c>
      <c r="L52" s="93"/>
      <c r="M52" s="94">
        <v>130</v>
      </c>
    </row>
    <row r="53" spans="1:13" ht="18" customHeight="1" x14ac:dyDescent="0.35">
      <c r="A53" s="91" t="s">
        <v>73</v>
      </c>
      <c r="B53" s="92"/>
      <c r="C53" s="93"/>
      <c r="D53" s="94"/>
      <c r="E53" s="92">
        <v>125</v>
      </c>
      <c r="F53" s="93">
        <v>110</v>
      </c>
      <c r="G53" s="94"/>
      <c r="H53" s="92">
        <v>85</v>
      </c>
      <c r="I53" s="93">
        <v>145</v>
      </c>
      <c r="J53" s="94"/>
      <c r="K53" s="92">
        <v>150</v>
      </c>
      <c r="L53" s="93"/>
      <c r="M53" s="94">
        <v>110</v>
      </c>
    </row>
    <row r="54" spans="1:13" ht="18" customHeight="1" x14ac:dyDescent="0.35">
      <c r="A54" s="91" t="s">
        <v>74</v>
      </c>
      <c r="B54" s="92"/>
      <c r="C54" s="93"/>
      <c r="D54" s="94"/>
      <c r="E54" s="92">
        <v>125</v>
      </c>
      <c r="F54" s="93">
        <v>100</v>
      </c>
      <c r="G54" s="94"/>
      <c r="H54" s="92">
        <v>100</v>
      </c>
      <c r="I54" s="93">
        <v>140</v>
      </c>
      <c r="J54" s="94"/>
      <c r="K54" s="92">
        <v>173</v>
      </c>
      <c r="L54" s="93"/>
      <c r="M54" s="94">
        <v>105</v>
      </c>
    </row>
    <row r="55" spans="1:13" ht="18" customHeight="1" x14ac:dyDescent="0.35">
      <c r="A55" s="91" t="s">
        <v>75</v>
      </c>
      <c r="B55" s="92"/>
      <c r="C55" s="93"/>
      <c r="D55" s="94"/>
      <c r="E55" s="92">
        <v>105</v>
      </c>
      <c r="F55" s="93">
        <v>123</v>
      </c>
      <c r="G55" s="94"/>
      <c r="H55" s="92">
        <v>65</v>
      </c>
      <c r="I55" s="93">
        <v>150</v>
      </c>
      <c r="J55" s="94"/>
      <c r="K55" s="92">
        <v>160</v>
      </c>
      <c r="L55" s="93"/>
      <c r="M55" s="94">
        <v>90</v>
      </c>
    </row>
    <row r="56" spans="1:13" ht="18" customHeight="1" x14ac:dyDescent="0.35">
      <c r="A56" s="91" t="s">
        <v>76</v>
      </c>
      <c r="B56" s="92"/>
      <c r="C56" s="93"/>
      <c r="D56" s="94"/>
      <c r="E56" s="92">
        <v>97</v>
      </c>
      <c r="F56" s="93">
        <v>131</v>
      </c>
      <c r="G56" s="94"/>
      <c r="H56" s="92">
        <v>75</v>
      </c>
      <c r="I56" s="93">
        <v>165</v>
      </c>
      <c r="J56" s="94"/>
      <c r="K56" s="92">
        <v>170</v>
      </c>
      <c r="L56" s="93"/>
      <c r="M56" s="94">
        <v>110</v>
      </c>
    </row>
    <row r="57" spans="1:13" ht="18" customHeight="1" x14ac:dyDescent="0.35">
      <c r="A57" s="91" t="s">
        <v>77</v>
      </c>
      <c r="B57" s="92"/>
      <c r="C57" s="93"/>
      <c r="D57" s="94"/>
      <c r="E57" s="92">
        <v>110</v>
      </c>
      <c r="F57" s="93">
        <v>112</v>
      </c>
      <c r="G57" s="94"/>
      <c r="H57" s="92">
        <v>105</v>
      </c>
      <c r="I57" s="93">
        <v>110</v>
      </c>
      <c r="J57" s="94"/>
      <c r="K57" s="92">
        <v>133</v>
      </c>
      <c r="L57" s="93"/>
      <c r="M57" s="94">
        <v>137</v>
      </c>
    </row>
    <row r="58" spans="1:13" ht="18" customHeight="1" x14ac:dyDescent="0.35">
      <c r="A58" s="91" t="s">
        <v>78</v>
      </c>
      <c r="B58" s="92"/>
      <c r="C58" s="93"/>
      <c r="D58" s="94"/>
      <c r="E58" s="92">
        <v>106</v>
      </c>
      <c r="F58" s="93">
        <v>100</v>
      </c>
      <c r="G58" s="94"/>
      <c r="H58" s="92">
        <v>85</v>
      </c>
      <c r="I58" s="93">
        <v>180</v>
      </c>
      <c r="J58" s="94"/>
      <c r="K58" s="92">
        <v>180</v>
      </c>
      <c r="L58" s="93"/>
      <c r="M58" s="94">
        <v>130</v>
      </c>
    </row>
    <row r="59" spans="1:13" ht="18" customHeight="1" x14ac:dyDescent="0.35">
      <c r="A59" s="91" t="s">
        <v>79</v>
      </c>
      <c r="B59" s="92"/>
      <c r="C59" s="93"/>
      <c r="D59" s="94"/>
      <c r="E59" s="92">
        <v>85</v>
      </c>
      <c r="F59" s="93">
        <v>80</v>
      </c>
      <c r="G59" s="94"/>
      <c r="H59" s="92">
        <v>80</v>
      </c>
      <c r="I59" s="93">
        <v>95</v>
      </c>
      <c r="J59" s="94"/>
      <c r="K59" s="92">
        <v>201</v>
      </c>
      <c r="L59" s="93"/>
      <c r="M59" s="94">
        <v>150</v>
      </c>
    </row>
    <row r="60" spans="1:13" ht="18" customHeight="1" x14ac:dyDescent="0.35">
      <c r="A60" s="91" t="s">
        <v>80</v>
      </c>
      <c r="B60" s="92"/>
      <c r="C60" s="93"/>
      <c r="D60" s="94"/>
      <c r="E60" s="92">
        <v>95</v>
      </c>
      <c r="F60" s="93">
        <v>106</v>
      </c>
      <c r="G60" s="94"/>
      <c r="H60" s="92">
        <v>85</v>
      </c>
      <c r="I60" s="93">
        <v>155</v>
      </c>
      <c r="J60" s="94"/>
      <c r="K60" s="92">
        <v>200</v>
      </c>
      <c r="L60" s="93"/>
      <c r="M60" s="94">
        <v>120</v>
      </c>
    </row>
    <row r="61" spans="1:13" ht="18" customHeight="1" x14ac:dyDescent="0.35">
      <c r="A61" s="91" t="s">
        <v>81</v>
      </c>
      <c r="B61" s="92"/>
      <c r="C61" s="93"/>
      <c r="D61" s="94"/>
      <c r="E61" s="92">
        <v>82</v>
      </c>
      <c r="F61" s="93">
        <v>105</v>
      </c>
      <c r="G61" s="94"/>
      <c r="H61" s="92">
        <v>70</v>
      </c>
      <c r="I61" s="93">
        <v>130</v>
      </c>
      <c r="J61" s="94"/>
      <c r="K61" s="92">
        <v>140</v>
      </c>
      <c r="L61" s="93"/>
      <c r="M61" s="94">
        <v>110</v>
      </c>
    </row>
    <row r="62" spans="1:13" ht="18" customHeight="1" x14ac:dyDescent="0.35">
      <c r="A62" s="91" t="s">
        <v>82</v>
      </c>
      <c r="B62" s="92"/>
      <c r="C62" s="93"/>
      <c r="D62" s="94"/>
      <c r="E62" s="92">
        <v>90</v>
      </c>
      <c r="F62" s="93">
        <v>121</v>
      </c>
      <c r="G62" s="94"/>
      <c r="H62" s="92">
        <v>80</v>
      </c>
      <c r="I62" s="93">
        <v>140</v>
      </c>
      <c r="J62" s="94"/>
      <c r="K62" s="92">
        <v>113</v>
      </c>
      <c r="L62" s="93"/>
      <c r="M62" s="94">
        <v>80</v>
      </c>
    </row>
    <row r="63" spans="1:13" ht="18" customHeight="1" x14ac:dyDescent="0.35">
      <c r="A63" s="91" t="s">
        <v>83</v>
      </c>
      <c r="B63" s="92"/>
      <c r="C63" s="93"/>
      <c r="D63" s="94"/>
      <c r="E63" s="92">
        <v>100</v>
      </c>
      <c r="F63" s="93">
        <v>124</v>
      </c>
      <c r="G63" s="94"/>
      <c r="H63" s="92">
        <v>50</v>
      </c>
      <c r="I63" s="93">
        <v>135</v>
      </c>
      <c r="J63" s="94"/>
      <c r="K63" s="92">
        <v>95</v>
      </c>
      <c r="L63" s="93"/>
      <c r="M63" s="94">
        <v>66</v>
      </c>
    </row>
    <row r="64" spans="1:13" ht="18" customHeight="1" x14ac:dyDescent="0.35">
      <c r="A64" s="91" t="s">
        <v>84</v>
      </c>
      <c r="B64" s="92"/>
      <c r="C64" s="93"/>
      <c r="D64" s="94"/>
      <c r="E64" s="92">
        <v>105</v>
      </c>
      <c r="F64" s="93">
        <v>103</v>
      </c>
      <c r="G64" s="94"/>
      <c r="H64" s="92">
        <v>80</v>
      </c>
      <c r="I64" s="93">
        <v>150</v>
      </c>
      <c r="J64" s="94"/>
      <c r="K64" s="92">
        <v>120</v>
      </c>
      <c r="L64" s="93"/>
      <c r="M64" s="94">
        <v>90</v>
      </c>
    </row>
    <row r="65" spans="1:13" ht="18" customHeight="1" x14ac:dyDescent="0.35">
      <c r="A65" s="91" t="s">
        <v>85</v>
      </c>
      <c r="B65" s="92"/>
      <c r="C65" s="93"/>
      <c r="D65" s="94"/>
      <c r="E65" s="92">
        <v>104</v>
      </c>
      <c r="F65" s="93">
        <v>120</v>
      </c>
      <c r="G65" s="94"/>
      <c r="H65" s="92">
        <v>55</v>
      </c>
      <c r="I65" s="93">
        <v>135</v>
      </c>
      <c r="J65" s="94"/>
      <c r="K65" s="92">
        <v>162</v>
      </c>
      <c r="L65" s="93"/>
      <c r="M65" s="94">
        <v>94</v>
      </c>
    </row>
    <row r="66" spans="1:13" ht="18" customHeight="1" x14ac:dyDescent="0.35">
      <c r="A66" s="91" t="s">
        <v>86</v>
      </c>
      <c r="B66" s="92"/>
      <c r="C66" s="93"/>
      <c r="D66" s="94"/>
      <c r="E66" s="92">
        <v>125</v>
      </c>
      <c r="F66" s="93">
        <v>140</v>
      </c>
      <c r="G66" s="94"/>
      <c r="H66" s="92">
        <v>90</v>
      </c>
      <c r="I66" s="93">
        <v>140</v>
      </c>
      <c r="J66" s="94"/>
      <c r="K66" s="92">
        <v>140</v>
      </c>
      <c r="L66" s="93"/>
      <c r="M66" s="94">
        <v>95</v>
      </c>
    </row>
    <row r="67" spans="1:13" ht="18" customHeight="1" x14ac:dyDescent="0.35">
      <c r="A67" s="91" t="s">
        <v>87</v>
      </c>
      <c r="B67" s="92"/>
      <c r="C67" s="93"/>
      <c r="D67" s="94"/>
      <c r="E67" s="92">
        <v>115</v>
      </c>
      <c r="F67" s="93">
        <v>132</v>
      </c>
      <c r="G67" s="94"/>
      <c r="H67" s="92">
        <v>55</v>
      </c>
      <c r="I67" s="93">
        <v>110</v>
      </c>
      <c r="J67" s="94"/>
      <c r="K67" s="92">
        <v>151</v>
      </c>
      <c r="L67" s="93"/>
      <c r="M67" s="94">
        <v>80</v>
      </c>
    </row>
    <row r="68" spans="1:13" ht="18" customHeight="1" x14ac:dyDescent="0.35">
      <c r="A68" s="91" t="s">
        <v>88</v>
      </c>
      <c r="B68" s="92"/>
      <c r="C68" s="93"/>
      <c r="D68" s="94"/>
      <c r="E68" s="92">
        <v>111</v>
      </c>
      <c r="F68" s="93">
        <v>108</v>
      </c>
      <c r="G68" s="94"/>
      <c r="H68" s="92">
        <v>35</v>
      </c>
      <c r="I68" s="93">
        <v>50</v>
      </c>
      <c r="J68" s="94"/>
      <c r="K68" s="92">
        <v>110</v>
      </c>
      <c r="L68" s="93"/>
      <c r="M68" s="94">
        <v>70</v>
      </c>
    </row>
    <row r="69" spans="1:13" ht="18" customHeight="1" x14ac:dyDescent="0.35">
      <c r="A69" s="91" t="s">
        <v>89</v>
      </c>
      <c r="B69" s="92"/>
      <c r="C69" s="93"/>
      <c r="D69" s="94"/>
      <c r="E69" s="92">
        <v>70</v>
      </c>
      <c r="F69" s="93">
        <v>105</v>
      </c>
      <c r="G69" s="94"/>
      <c r="H69" s="92">
        <v>20</v>
      </c>
      <c r="I69" s="93">
        <v>45</v>
      </c>
      <c r="J69" s="94"/>
      <c r="K69" s="92">
        <v>87</v>
      </c>
      <c r="L69" s="93"/>
      <c r="M69" s="94">
        <v>40</v>
      </c>
    </row>
    <row r="70" spans="1:13" ht="18" customHeight="1" x14ac:dyDescent="0.35">
      <c r="A70" s="96" t="s">
        <v>90</v>
      </c>
      <c r="B70" s="92"/>
      <c r="C70" s="93"/>
      <c r="D70" s="94"/>
      <c r="E70" s="92">
        <v>100</v>
      </c>
      <c r="F70" s="93">
        <v>125</v>
      </c>
      <c r="G70" s="94"/>
      <c r="H70" s="92">
        <v>60</v>
      </c>
      <c r="I70" s="93">
        <v>95</v>
      </c>
      <c r="J70" s="94"/>
      <c r="K70" s="92">
        <v>73</v>
      </c>
      <c r="L70" s="93"/>
      <c r="M70" s="94">
        <v>52</v>
      </c>
    </row>
    <row r="71" spans="1:13" ht="18" customHeight="1" x14ac:dyDescent="0.35">
      <c r="A71" s="96" t="s">
        <v>91</v>
      </c>
      <c r="B71" s="92"/>
      <c r="C71" s="93"/>
      <c r="D71" s="94"/>
      <c r="E71" s="92">
        <v>105</v>
      </c>
      <c r="F71" s="93">
        <v>160</v>
      </c>
      <c r="G71" s="94"/>
      <c r="H71" s="92">
        <v>35</v>
      </c>
      <c r="I71" s="93">
        <v>75</v>
      </c>
      <c r="J71" s="94"/>
      <c r="K71" s="92">
        <v>90</v>
      </c>
      <c r="L71" s="93"/>
      <c r="M71" s="94">
        <v>50</v>
      </c>
    </row>
    <row r="72" spans="1:13" ht="18" customHeight="1" x14ac:dyDescent="0.35">
      <c r="A72" s="91" t="s">
        <v>92</v>
      </c>
      <c r="B72" s="92"/>
      <c r="C72" s="93"/>
      <c r="D72" s="94"/>
      <c r="E72" s="92">
        <v>115</v>
      </c>
      <c r="F72" s="93">
        <v>122</v>
      </c>
      <c r="G72" s="94"/>
      <c r="H72" s="92">
        <v>45</v>
      </c>
      <c r="I72" s="93">
        <v>60</v>
      </c>
      <c r="J72" s="94"/>
      <c r="K72" s="92">
        <v>102</v>
      </c>
      <c r="L72" s="93"/>
      <c r="M72" s="94">
        <v>44</v>
      </c>
    </row>
    <row r="73" spans="1:13" ht="18" customHeight="1" x14ac:dyDescent="0.35">
      <c r="A73" s="91" t="s">
        <v>93</v>
      </c>
      <c r="B73" s="92"/>
      <c r="C73" s="93"/>
      <c r="D73" s="94"/>
      <c r="E73" s="92">
        <v>118</v>
      </c>
      <c r="F73" s="93">
        <v>140</v>
      </c>
      <c r="G73" s="94"/>
      <c r="H73" s="92">
        <v>30</v>
      </c>
      <c r="I73" s="93">
        <v>65</v>
      </c>
      <c r="J73" s="94"/>
      <c r="K73" s="92">
        <v>130</v>
      </c>
      <c r="L73" s="93"/>
      <c r="M73" s="94">
        <v>70</v>
      </c>
    </row>
    <row r="74" spans="1:13" ht="18" customHeight="1" x14ac:dyDescent="0.35">
      <c r="A74" s="91" t="s">
        <v>94</v>
      </c>
      <c r="B74" s="92"/>
      <c r="C74" s="93"/>
      <c r="D74" s="94"/>
      <c r="E74" s="92">
        <v>95</v>
      </c>
      <c r="F74" s="93">
        <v>115</v>
      </c>
      <c r="G74" s="94"/>
      <c r="H74" s="92">
        <v>40</v>
      </c>
      <c r="I74" s="93">
        <v>70</v>
      </c>
      <c r="J74" s="94"/>
      <c r="K74" s="92">
        <v>110</v>
      </c>
      <c r="L74" s="93"/>
      <c r="M74" s="94">
        <v>66</v>
      </c>
    </row>
    <row r="75" spans="1:13" ht="18" customHeight="1" x14ac:dyDescent="0.35">
      <c r="A75" s="91" t="s">
        <v>95</v>
      </c>
      <c r="B75" s="92"/>
      <c r="C75" s="93"/>
      <c r="D75" s="94"/>
      <c r="E75" s="92">
        <v>95</v>
      </c>
      <c r="F75" s="93">
        <v>114</v>
      </c>
      <c r="G75" s="94"/>
      <c r="H75" s="92">
        <v>35</v>
      </c>
      <c r="I75" s="93">
        <v>55</v>
      </c>
      <c r="J75" s="94"/>
      <c r="K75" s="92">
        <v>80</v>
      </c>
      <c r="L75" s="93"/>
      <c r="M75" s="94">
        <v>60</v>
      </c>
    </row>
    <row r="76" spans="1:13" ht="18" customHeight="1" x14ac:dyDescent="0.35">
      <c r="A76" s="91" t="s">
        <v>96</v>
      </c>
      <c r="B76" s="92"/>
      <c r="C76" s="93"/>
      <c r="D76" s="94"/>
      <c r="E76" s="92">
        <v>55</v>
      </c>
      <c r="F76" s="93">
        <v>90</v>
      </c>
      <c r="G76" s="94"/>
      <c r="H76" s="92">
        <v>75</v>
      </c>
      <c r="I76" s="93">
        <v>135</v>
      </c>
      <c r="J76" s="94"/>
      <c r="K76" s="92">
        <v>150</v>
      </c>
      <c r="L76" s="93"/>
      <c r="M76" s="94">
        <v>110</v>
      </c>
    </row>
    <row r="77" spans="1:13" ht="18" customHeight="1" x14ac:dyDescent="0.35">
      <c r="A77" s="91" t="s">
        <v>97</v>
      </c>
      <c r="B77" s="92"/>
      <c r="C77" s="93"/>
      <c r="D77" s="94"/>
      <c r="E77" s="92">
        <v>60</v>
      </c>
      <c r="F77" s="93">
        <v>100</v>
      </c>
      <c r="G77" s="94"/>
      <c r="H77" s="92">
        <v>55</v>
      </c>
      <c r="I77" s="93">
        <v>155</v>
      </c>
      <c r="J77" s="94"/>
      <c r="K77" s="92">
        <v>100</v>
      </c>
      <c r="L77" s="93"/>
      <c r="M77" s="94">
        <v>95</v>
      </c>
    </row>
    <row r="78" spans="1:13" ht="18" customHeight="1" x14ac:dyDescent="0.35">
      <c r="A78" s="91" t="s">
        <v>98</v>
      </c>
      <c r="B78" s="92"/>
      <c r="C78" s="93"/>
      <c r="D78" s="94"/>
      <c r="E78" s="92">
        <v>84</v>
      </c>
      <c r="F78" s="93">
        <v>80</v>
      </c>
      <c r="G78" s="94"/>
      <c r="H78" s="92">
        <v>30</v>
      </c>
      <c r="I78" s="93">
        <v>60</v>
      </c>
      <c r="J78" s="94"/>
      <c r="K78" s="92">
        <v>80</v>
      </c>
      <c r="L78" s="93"/>
      <c r="M78" s="94">
        <v>70</v>
      </c>
    </row>
    <row r="79" spans="1:13" ht="18" customHeight="1" x14ac:dyDescent="0.35">
      <c r="A79" s="91" t="s">
        <v>99</v>
      </c>
      <c r="B79" s="92"/>
      <c r="C79" s="93"/>
      <c r="D79" s="94"/>
      <c r="E79" s="92">
        <v>35</v>
      </c>
      <c r="F79" s="93">
        <v>75</v>
      </c>
      <c r="G79" s="94"/>
      <c r="H79" s="92">
        <v>20</v>
      </c>
      <c r="I79" s="93">
        <v>70</v>
      </c>
      <c r="J79" s="94"/>
      <c r="K79" s="92">
        <v>120</v>
      </c>
      <c r="L79" s="93"/>
      <c r="M79" s="94">
        <v>74</v>
      </c>
    </row>
    <row r="80" spans="1:13" ht="18" customHeight="1" x14ac:dyDescent="0.35">
      <c r="A80" s="91" t="s">
        <v>100</v>
      </c>
      <c r="B80" s="92"/>
      <c r="C80" s="93"/>
      <c r="D80" s="94"/>
      <c r="E80" s="92">
        <v>64</v>
      </c>
      <c r="F80" s="93">
        <v>110</v>
      </c>
      <c r="G80" s="94"/>
      <c r="H80" s="92">
        <v>25</v>
      </c>
      <c r="I80" s="93">
        <v>115</v>
      </c>
      <c r="J80" s="94"/>
      <c r="K80" s="92">
        <v>102</v>
      </c>
      <c r="L80" s="93"/>
      <c r="M80" s="94">
        <v>73</v>
      </c>
    </row>
    <row r="81" spans="1:13" ht="18" customHeight="1" x14ac:dyDescent="0.35">
      <c r="A81" s="91" t="s">
        <v>101</v>
      </c>
      <c r="B81" s="92"/>
      <c r="C81" s="93"/>
      <c r="D81" s="94"/>
      <c r="E81" s="92">
        <v>50</v>
      </c>
      <c r="F81" s="93">
        <v>60</v>
      </c>
      <c r="G81" s="94"/>
      <c r="H81" s="92">
        <v>50</v>
      </c>
      <c r="I81" s="93">
        <v>95</v>
      </c>
      <c r="J81" s="94"/>
      <c r="K81" s="92">
        <v>100</v>
      </c>
      <c r="L81" s="93"/>
      <c r="M81" s="94">
        <v>76</v>
      </c>
    </row>
    <row r="82" spans="1:13" ht="18" customHeight="1" x14ac:dyDescent="0.35">
      <c r="A82" s="91" t="s">
        <v>102</v>
      </c>
      <c r="B82" s="92"/>
      <c r="C82" s="93"/>
      <c r="D82" s="94"/>
      <c r="E82" s="92">
        <v>50</v>
      </c>
      <c r="F82" s="93">
        <v>53</v>
      </c>
      <c r="G82" s="94"/>
      <c r="H82" s="92">
        <v>65</v>
      </c>
      <c r="I82" s="93">
        <v>105</v>
      </c>
      <c r="J82" s="94"/>
      <c r="K82" s="92">
        <v>86</v>
      </c>
      <c r="L82" s="93"/>
      <c r="M82" s="94">
        <v>50</v>
      </c>
    </row>
    <row r="83" spans="1:13" ht="18" customHeight="1" x14ac:dyDescent="0.35">
      <c r="A83" s="91" t="s">
        <v>103</v>
      </c>
      <c r="B83" s="92"/>
      <c r="C83" s="93"/>
      <c r="D83" s="94"/>
      <c r="E83" s="92">
        <v>75</v>
      </c>
      <c r="F83" s="93">
        <v>75</v>
      </c>
      <c r="G83" s="94"/>
      <c r="H83" s="92">
        <v>30</v>
      </c>
      <c r="I83" s="93">
        <v>100</v>
      </c>
      <c r="J83" s="94"/>
      <c r="K83" s="92">
        <v>75</v>
      </c>
      <c r="L83" s="93"/>
      <c r="M83" s="94">
        <v>48</v>
      </c>
    </row>
    <row r="84" spans="1:13" ht="18" customHeight="1" x14ac:dyDescent="0.35">
      <c r="A84" s="91" t="s">
        <v>104</v>
      </c>
      <c r="B84" s="92"/>
      <c r="C84" s="93"/>
      <c r="D84" s="94"/>
      <c r="E84" s="92">
        <v>50</v>
      </c>
      <c r="F84" s="93">
        <v>70</v>
      </c>
      <c r="G84" s="94"/>
      <c r="H84" s="92">
        <v>35</v>
      </c>
      <c r="I84" s="93">
        <v>70</v>
      </c>
      <c r="J84" s="94"/>
      <c r="K84" s="92">
        <v>60</v>
      </c>
      <c r="L84" s="93"/>
      <c r="M84" s="94">
        <v>54</v>
      </c>
    </row>
    <row r="85" spans="1:13" ht="18" customHeight="1" x14ac:dyDescent="0.35">
      <c r="A85" s="91" t="s">
        <v>105</v>
      </c>
      <c r="B85" s="92"/>
      <c r="C85" s="93"/>
      <c r="D85" s="94"/>
      <c r="E85" s="92">
        <v>75</v>
      </c>
      <c r="F85" s="93">
        <v>68</v>
      </c>
      <c r="G85" s="94"/>
      <c r="H85" s="92">
        <v>60</v>
      </c>
      <c r="I85" s="93">
        <v>130</v>
      </c>
      <c r="J85" s="94"/>
      <c r="K85" s="92">
        <v>58</v>
      </c>
      <c r="L85" s="93"/>
      <c r="M85" s="94">
        <v>40</v>
      </c>
    </row>
    <row r="86" spans="1:13" ht="18" customHeight="1" x14ac:dyDescent="0.35">
      <c r="A86" s="91" t="s">
        <v>106</v>
      </c>
      <c r="B86" s="92"/>
      <c r="C86" s="93"/>
      <c r="D86" s="94"/>
      <c r="E86" s="92">
        <v>54</v>
      </c>
      <c r="F86" s="93">
        <v>95</v>
      </c>
      <c r="G86" s="94"/>
      <c r="H86" s="92">
        <v>35</v>
      </c>
      <c r="I86" s="93">
        <v>145</v>
      </c>
      <c r="J86" s="94"/>
      <c r="K86" s="92">
        <v>53</v>
      </c>
      <c r="L86" s="93"/>
      <c r="M86" s="94">
        <v>42</v>
      </c>
    </row>
    <row r="87" spans="1:13" ht="18" customHeight="1" thickBot="1" x14ac:dyDescent="0.4">
      <c r="A87" s="97" t="s">
        <v>107</v>
      </c>
      <c r="B87" s="98"/>
      <c r="C87" s="99"/>
      <c r="D87" s="100"/>
      <c r="E87" s="98">
        <v>44</v>
      </c>
      <c r="F87" s="99">
        <v>113</v>
      </c>
      <c r="G87" s="100"/>
      <c r="H87" s="98">
        <v>50</v>
      </c>
      <c r="I87" s="99">
        <v>120</v>
      </c>
      <c r="J87" s="100"/>
      <c r="K87" s="98">
        <v>48</v>
      </c>
      <c r="L87" s="99"/>
      <c r="M87" s="100">
        <v>43</v>
      </c>
    </row>
    <row r="88" spans="1:13" ht="18" customHeight="1" thickBot="1" x14ac:dyDescent="0.4">
      <c r="A88" s="101" t="s">
        <v>47</v>
      </c>
      <c r="B88" s="102">
        <f t="shared" ref="B88:M88" si="1">SUM(B52:B87)</f>
        <v>0</v>
      </c>
      <c r="C88" s="103">
        <f t="shared" si="1"/>
        <v>0</v>
      </c>
      <c r="D88" s="104">
        <f t="shared" si="1"/>
        <v>0</v>
      </c>
      <c r="E88" s="102">
        <f t="shared" si="1"/>
        <v>3174</v>
      </c>
      <c r="F88" s="103">
        <f t="shared" si="1"/>
        <v>3800</v>
      </c>
      <c r="G88" s="104">
        <f t="shared" si="1"/>
        <v>0</v>
      </c>
      <c r="H88" s="102">
        <f t="shared" si="1"/>
        <v>2030</v>
      </c>
      <c r="I88" s="103">
        <f t="shared" si="1"/>
        <v>3960</v>
      </c>
      <c r="J88" s="104">
        <f t="shared" si="1"/>
        <v>0</v>
      </c>
      <c r="K88" s="102">
        <f t="shared" si="1"/>
        <v>4206</v>
      </c>
      <c r="L88" s="103">
        <f t="shared" si="1"/>
        <v>0</v>
      </c>
      <c r="M88" s="104">
        <f t="shared" si="1"/>
        <v>2924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128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193" t="s">
        <v>50</v>
      </c>
      <c r="B96" s="597" t="s">
        <v>131</v>
      </c>
      <c r="C96" s="597"/>
      <c r="D96" s="597"/>
      <c r="E96" s="597"/>
      <c r="F96" s="597"/>
      <c r="G96" s="597"/>
      <c r="H96" s="597"/>
      <c r="I96" s="597"/>
      <c r="J96" s="597"/>
      <c r="K96" s="597"/>
      <c r="L96" s="597"/>
      <c r="M96" s="597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4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253" t="s">
        <v>72</v>
      </c>
      <c r="B99" s="157"/>
      <c r="C99" s="158"/>
      <c r="D99" s="159"/>
      <c r="E99" s="254">
        <f t="shared" ref="E99:F114" si="2">(E5+E52)/2</f>
        <v>67.5</v>
      </c>
      <c r="F99" s="158">
        <f t="shared" si="2"/>
        <v>77.5</v>
      </c>
      <c r="G99" s="159"/>
      <c r="H99" s="254">
        <f>(H5+H52)/2</f>
        <v>40</v>
      </c>
      <c r="I99" s="158">
        <f>(I5+I52)/2</f>
        <v>50</v>
      </c>
      <c r="J99" s="159"/>
      <c r="K99" s="157">
        <f t="shared" ref="K99:K134" si="3">(K5+K52)/2</f>
        <v>127</v>
      </c>
      <c r="L99" s="255"/>
      <c r="M99" s="159">
        <f t="shared" ref="M99:M134" si="4">(M5+M52)/2</f>
        <v>115</v>
      </c>
    </row>
    <row r="100" spans="1:13" ht="18" customHeight="1" x14ac:dyDescent="0.35">
      <c r="A100" s="91" t="s">
        <v>73</v>
      </c>
      <c r="B100" s="112"/>
      <c r="C100" s="114"/>
      <c r="D100" s="113"/>
      <c r="E100" s="242">
        <f t="shared" si="2"/>
        <v>100</v>
      </c>
      <c r="F100" s="114">
        <f t="shared" si="2"/>
        <v>90</v>
      </c>
      <c r="G100" s="113"/>
      <c r="H100" s="242">
        <f t="shared" ref="H100:I115" si="5">(H6+H53)/2</f>
        <v>95</v>
      </c>
      <c r="I100" s="110">
        <f t="shared" si="5"/>
        <v>130</v>
      </c>
      <c r="J100" s="113"/>
      <c r="K100" s="242">
        <f t="shared" si="3"/>
        <v>180</v>
      </c>
      <c r="L100" s="114"/>
      <c r="M100" s="111">
        <f t="shared" si="4"/>
        <v>100</v>
      </c>
    </row>
    <row r="101" spans="1:13" ht="18" customHeight="1" x14ac:dyDescent="0.35">
      <c r="A101" s="91" t="s">
        <v>74</v>
      </c>
      <c r="B101" s="112"/>
      <c r="C101" s="114"/>
      <c r="D101" s="113"/>
      <c r="E101" s="242">
        <f t="shared" si="2"/>
        <v>95</v>
      </c>
      <c r="F101" s="114">
        <f t="shared" si="2"/>
        <v>87.5</v>
      </c>
      <c r="G101" s="113"/>
      <c r="H101" s="242">
        <f t="shared" si="5"/>
        <v>77.5</v>
      </c>
      <c r="I101" s="110">
        <f t="shared" si="5"/>
        <v>145</v>
      </c>
      <c r="J101" s="113"/>
      <c r="K101" s="242">
        <f t="shared" si="3"/>
        <v>166.5</v>
      </c>
      <c r="L101" s="114"/>
      <c r="M101" s="111">
        <f t="shared" si="4"/>
        <v>112.5</v>
      </c>
    </row>
    <row r="102" spans="1:13" ht="18" customHeight="1" x14ac:dyDescent="0.35">
      <c r="A102" s="91" t="s">
        <v>75</v>
      </c>
      <c r="B102" s="112"/>
      <c r="C102" s="114"/>
      <c r="D102" s="113"/>
      <c r="E102" s="242">
        <f t="shared" si="2"/>
        <v>117.5</v>
      </c>
      <c r="F102" s="114">
        <f t="shared" si="2"/>
        <v>114</v>
      </c>
      <c r="G102" s="113"/>
      <c r="H102" s="242">
        <f t="shared" si="5"/>
        <v>72.5</v>
      </c>
      <c r="I102" s="110">
        <f t="shared" si="5"/>
        <v>132.5</v>
      </c>
      <c r="J102" s="113"/>
      <c r="K102" s="242">
        <f t="shared" si="3"/>
        <v>175</v>
      </c>
      <c r="L102" s="114"/>
      <c r="M102" s="111">
        <f t="shared" si="4"/>
        <v>110</v>
      </c>
    </row>
    <row r="103" spans="1:13" ht="18" customHeight="1" x14ac:dyDescent="0.35">
      <c r="A103" s="91" t="s">
        <v>76</v>
      </c>
      <c r="B103" s="112"/>
      <c r="C103" s="114"/>
      <c r="D103" s="113"/>
      <c r="E103" s="242">
        <f t="shared" si="2"/>
        <v>121</v>
      </c>
      <c r="F103" s="114">
        <f t="shared" si="2"/>
        <v>128</v>
      </c>
      <c r="G103" s="113"/>
      <c r="H103" s="242">
        <f t="shared" si="5"/>
        <v>75</v>
      </c>
      <c r="I103" s="110">
        <f t="shared" si="5"/>
        <v>152.5</v>
      </c>
      <c r="J103" s="113"/>
      <c r="K103" s="242">
        <f t="shared" si="3"/>
        <v>155</v>
      </c>
      <c r="L103" s="114"/>
      <c r="M103" s="111">
        <f t="shared" si="4"/>
        <v>120</v>
      </c>
    </row>
    <row r="104" spans="1:13" ht="18" customHeight="1" x14ac:dyDescent="0.35">
      <c r="A104" s="91" t="s">
        <v>77</v>
      </c>
      <c r="B104" s="112"/>
      <c r="C104" s="114"/>
      <c r="D104" s="113"/>
      <c r="E104" s="242">
        <f t="shared" si="2"/>
        <v>100</v>
      </c>
      <c r="F104" s="114">
        <f t="shared" si="2"/>
        <v>103.5</v>
      </c>
      <c r="G104" s="113"/>
      <c r="H104" s="242">
        <f t="shared" si="5"/>
        <v>110</v>
      </c>
      <c r="I104" s="110">
        <f t="shared" si="5"/>
        <v>102.5</v>
      </c>
      <c r="J104" s="113"/>
      <c r="K104" s="242">
        <f t="shared" si="3"/>
        <v>186.5</v>
      </c>
      <c r="L104" s="114"/>
      <c r="M104" s="111">
        <f t="shared" si="4"/>
        <v>183.5</v>
      </c>
    </row>
    <row r="105" spans="1:13" ht="18" customHeight="1" x14ac:dyDescent="0.35">
      <c r="A105" s="91" t="s">
        <v>78</v>
      </c>
      <c r="B105" s="112"/>
      <c r="C105" s="114"/>
      <c r="D105" s="113"/>
      <c r="E105" s="242">
        <f t="shared" si="2"/>
        <v>108</v>
      </c>
      <c r="F105" s="114">
        <f t="shared" si="2"/>
        <v>100</v>
      </c>
      <c r="G105" s="113"/>
      <c r="H105" s="242">
        <f t="shared" si="5"/>
        <v>90</v>
      </c>
      <c r="I105" s="110">
        <f t="shared" si="5"/>
        <v>177.5</v>
      </c>
      <c r="J105" s="113"/>
      <c r="K105" s="242">
        <f t="shared" si="3"/>
        <v>195</v>
      </c>
      <c r="L105" s="114"/>
      <c r="M105" s="111">
        <f t="shared" si="4"/>
        <v>145</v>
      </c>
    </row>
    <row r="106" spans="1:13" ht="18" customHeight="1" x14ac:dyDescent="0.35">
      <c r="A106" s="91" t="s">
        <v>79</v>
      </c>
      <c r="B106" s="112"/>
      <c r="C106" s="114"/>
      <c r="D106" s="113"/>
      <c r="E106" s="242">
        <f t="shared" si="2"/>
        <v>101.5</v>
      </c>
      <c r="F106" s="114">
        <f t="shared" si="2"/>
        <v>100</v>
      </c>
      <c r="G106" s="113"/>
      <c r="H106" s="242">
        <f t="shared" si="5"/>
        <v>95</v>
      </c>
      <c r="I106" s="110">
        <f t="shared" si="5"/>
        <v>110</v>
      </c>
      <c r="J106" s="113"/>
      <c r="K106" s="242">
        <f t="shared" si="3"/>
        <v>185.5</v>
      </c>
      <c r="L106" s="114"/>
      <c r="M106" s="111">
        <f t="shared" si="4"/>
        <v>135</v>
      </c>
    </row>
    <row r="107" spans="1:13" ht="18" customHeight="1" x14ac:dyDescent="0.35">
      <c r="A107" s="91" t="s">
        <v>80</v>
      </c>
      <c r="B107" s="112"/>
      <c r="C107" s="114"/>
      <c r="D107" s="113"/>
      <c r="E107" s="242">
        <f t="shared" si="2"/>
        <v>105</v>
      </c>
      <c r="F107" s="114">
        <f t="shared" si="2"/>
        <v>116</v>
      </c>
      <c r="G107" s="113"/>
      <c r="H107" s="242">
        <f t="shared" si="5"/>
        <v>107.5</v>
      </c>
      <c r="I107" s="110">
        <f t="shared" si="5"/>
        <v>147.5</v>
      </c>
      <c r="J107" s="113"/>
      <c r="K107" s="242">
        <f t="shared" si="3"/>
        <v>190</v>
      </c>
      <c r="L107" s="114"/>
      <c r="M107" s="111">
        <f t="shared" si="4"/>
        <v>140</v>
      </c>
    </row>
    <row r="108" spans="1:13" ht="18" customHeight="1" x14ac:dyDescent="0.35">
      <c r="A108" s="91" t="s">
        <v>81</v>
      </c>
      <c r="B108" s="112"/>
      <c r="C108" s="114"/>
      <c r="D108" s="113"/>
      <c r="E108" s="242">
        <f t="shared" si="2"/>
        <v>86</v>
      </c>
      <c r="F108" s="114">
        <f t="shared" si="2"/>
        <v>107.5</v>
      </c>
      <c r="G108" s="113"/>
      <c r="H108" s="242">
        <f t="shared" si="5"/>
        <v>82.5</v>
      </c>
      <c r="I108" s="110">
        <f t="shared" si="5"/>
        <v>137.5</v>
      </c>
      <c r="J108" s="113"/>
      <c r="K108" s="242">
        <f t="shared" si="3"/>
        <v>165</v>
      </c>
      <c r="L108" s="114"/>
      <c r="M108" s="111">
        <f t="shared" si="4"/>
        <v>130</v>
      </c>
    </row>
    <row r="109" spans="1:13" ht="18" customHeight="1" x14ac:dyDescent="0.35">
      <c r="A109" s="91" t="s">
        <v>82</v>
      </c>
      <c r="B109" s="112"/>
      <c r="C109" s="114"/>
      <c r="D109" s="113"/>
      <c r="E109" s="242">
        <f t="shared" si="2"/>
        <v>105</v>
      </c>
      <c r="F109" s="114">
        <f t="shared" si="2"/>
        <v>133</v>
      </c>
      <c r="G109" s="113"/>
      <c r="H109" s="242">
        <f t="shared" si="5"/>
        <v>77.5</v>
      </c>
      <c r="I109" s="110">
        <f t="shared" si="5"/>
        <v>140</v>
      </c>
      <c r="J109" s="113"/>
      <c r="K109" s="242">
        <f t="shared" si="3"/>
        <v>116.5</v>
      </c>
      <c r="L109" s="114"/>
      <c r="M109" s="111">
        <f t="shared" si="4"/>
        <v>95</v>
      </c>
    </row>
    <row r="110" spans="1:13" ht="18" customHeight="1" x14ac:dyDescent="0.35">
      <c r="A110" s="91" t="s">
        <v>83</v>
      </c>
      <c r="B110" s="112"/>
      <c r="C110" s="114"/>
      <c r="D110" s="113"/>
      <c r="E110" s="242">
        <f t="shared" si="2"/>
        <v>97.5</v>
      </c>
      <c r="F110" s="114">
        <f t="shared" si="2"/>
        <v>99.5</v>
      </c>
      <c r="G110" s="113"/>
      <c r="H110" s="242">
        <f t="shared" si="5"/>
        <v>67.5</v>
      </c>
      <c r="I110" s="110">
        <f t="shared" si="5"/>
        <v>155</v>
      </c>
      <c r="J110" s="113"/>
      <c r="K110" s="242">
        <f t="shared" si="3"/>
        <v>127.5</v>
      </c>
      <c r="L110" s="114"/>
      <c r="M110" s="111">
        <f t="shared" si="4"/>
        <v>103</v>
      </c>
    </row>
    <row r="111" spans="1:13" ht="18" customHeight="1" x14ac:dyDescent="0.35">
      <c r="A111" s="91" t="s">
        <v>84</v>
      </c>
      <c r="B111" s="112"/>
      <c r="C111" s="114"/>
      <c r="D111" s="113"/>
      <c r="E111" s="242">
        <f t="shared" si="2"/>
        <v>92.5</v>
      </c>
      <c r="F111" s="114">
        <f t="shared" si="2"/>
        <v>116.5</v>
      </c>
      <c r="G111" s="113"/>
      <c r="H111" s="242">
        <f t="shared" si="5"/>
        <v>92.5</v>
      </c>
      <c r="I111" s="110">
        <f t="shared" si="5"/>
        <v>145</v>
      </c>
      <c r="J111" s="113"/>
      <c r="K111" s="242">
        <f t="shared" si="3"/>
        <v>125</v>
      </c>
      <c r="L111" s="114"/>
      <c r="M111" s="111">
        <f t="shared" si="4"/>
        <v>100</v>
      </c>
    </row>
    <row r="112" spans="1:13" ht="18" customHeight="1" x14ac:dyDescent="0.35">
      <c r="A112" s="91" t="s">
        <v>85</v>
      </c>
      <c r="B112" s="112"/>
      <c r="C112" s="114"/>
      <c r="D112" s="113"/>
      <c r="E112" s="242">
        <f t="shared" si="2"/>
        <v>107</v>
      </c>
      <c r="F112" s="114">
        <f t="shared" si="2"/>
        <v>122.5</v>
      </c>
      <c r="G112" s="113"/>
      <c r="H112" s="242">
        <f t="shared" si="5"/>
        <v>72.5</v>
      </c>
      <c r="I112" s="110">
        <f t="shared" si="5"/>
        <v>132.5</v>
      </c>
      <c r="J112" s="113"/>
      <c r="K112" s="242">
        <f t="shared" si="3"/>
        <v>191</v>
      </c>
      <c r="L112" s="114"/>
      <c r="M112" s="111">
        <f t="shared" si="4"/>
        <v>122</v>
      </c>
    </row>
    <row r="113" spans="1:13" ht="18" customHeight="1" x14ac:dyDescent="0.35">
      <c r="A113" s="91" t="s">
        <v>86</v>
      </c>
      <c r="B113" s="112"/>
      <c r="C113" s="114"/>
      <c r="D113" s="113"/>
      <c r="E113" s="242">
        <f t="shared" si="2"/>
        <v>127.5</v>
      </c>
      <c r="F113" s="114">
        <f t="shared" si="2"/>
        <v>147.5</v>
      </c>
      <c r="G113" s="113"/>
      <c r="H113" s="242">
        <f t="shared" si="5"/>
        <v>87.5</v>
      </c>
      <c r="I113" s="110">
        <f t="shared" si="5"/>
        <v>155</v>
      </c>
      <c r="J113" s="113"/>
      <c r="K113" s="242">
        <f t="shared" si="3"/>
        <v>135</v>
      </c>
      <c r="L113" s="114"/>
      <c r="M113" s="111">
        <f t="shared" si="4"/>
        <v>92.5</v>
      </c>
    </row>
    <row r="114" spans="1:13" ht="18" customHeight="1" x14ac:dyDescent="0.35">
      <c r="A114" s="91" t="s">
        <v>87</v>
      </c>
      <c r="B114" s="112"/>
      <c r="C114" s="114"/>
      <c r="D114" s="113"/>
      <c r="E114" s="242">
        <f t="shared" si="2"/>
        <v>102.5</v>
      </c>
      <c r="F114" s="114">
        <f t="shared" si="2"/>
        <v>123.5</v>
      </c>
      <c r="G114" s="113"/>
      <c r="H114" s="242">
        <f t="shared" si="5"/>
        <v>77.5</v>
      </c>
      <c r="I114" s="110">
        <f t="shared" si="5"/>
        <v>142.5</v>
      </c>
      <c r="J114" s="113"/>
      <c r="K114" s="242">
        <f t="shared" si="3"/>
        <v>135.5</v>
      </c>
      <c r="L114" s="114"/>
      <c r="M114" s="111">
        <f t="shared" si="4"/>
        <v>95</v>
      </c>
    </row>
    <row r="115" spans="1:13" ht="18" customHeight="1" x14ac:dyDescent="0.35">
      <c r="A115" s="91" t="s">
        <v>88</v>
      </c>
      <c r="B115" s="112"/>
      <c r="C115" s="114"/>
      <c r="D115" s="113"/>
      <c r="E115" s="242">
        <f t="shared" ref="E115:F130" si="6">(E21+E68)/2</f>
        <v>90.5</v>
      </c>
      <c r="F115" s="114">
        <f t="shared" si="6"/>
        <v>104</v>
      </c>
      <c r="G115" s="113"/>
      <c r="H115" s="242">
        <f t="shared" si="5"/>
        <v>75</v>
      </c>
      <c r="I115" s="110">
        <f t="shared" si="5"/>
        <v>105</v>
      </c>
      <c r="J115" s="113"/>
      <c r="K115" s="242">
        <f t="shared" si="3"/>
        <v>125</v>
      </c>
      <c r="L115" s="114"/>
      <c r="M115" s="111">
        <f t="shared" si="4"/>
        <v>95</v>
      </c>
    </row>
    <row r="116" spans="1:13" ht="18" customHeight="1" x14ac:dyDescent="0.35">
      <c r="A116" s="91" t="s">
        <v>89</v>
      </c>
      <c r="B116" s="112"/>
      <c r="C116" s="114"/>
      <c r="D116" s="113"/>
      <c r="E116" s="242">
        <f t="shared" si="6"/>
        <v>72.5</v>
      </c>
      <c r="F116" s="114">
        <f t="shared" si="6"/>
        <v>90</v>
      </c>
      <c r="G116" s="113"/>
      <c r="H116" s="242">
        <f t="shared" ref="H116:I131" si="7">(H22+H69)/2</f>
        <v>47.5</v>
      </c>
      <c r="I116" s="110">
        <f t="shared" si="7"/>
        <v>87.5</v>
      </c>
      <c r="J116" s="113"/>
      <c r="K116" s="242">
        <f t="shared" si="3"/>
        <v>118.5</v>
      </c>
      <c r="L116" s="114"/>
      <c r="M116" s="111">
        <f t="shared" si="4"/>
        <v>50</v>
      </c>
    </row>
    <row r="117" spans="1:13" ht="18" customHeight="1" x14ac:dyDescent="0.35">
      <c r="A117" s="96" t="s">
        <v>90</v>
      </c>
      <c r="B117" s="112"/>
      <c r="C117" s="114"/>
      <c r="D117" s="113"/>
      <c r="E117" s="242">
        <f t="shared" si="6"/>
        <v>72.5</v>
      </c>
      <c r="F117" s="114">
        <f t="shared" si="6"/>
        <v>87.5</v>
      </c>
      <c r="G117" s="113"/>
      <c r="H117" s="242">
        <f t="shared" si="7"/>
        <v>75</v>
      </c>
      <c r="I117" s="110">
        <f t="shared" si="7"/>
        <v>120</v>
      </c>
      <c r="J117" s="113"/>
      <c r="K117" s="242">
        <f t="shared" si="3"/>
        <v>91.5</v>
      </c>
      <c r="L117" s="114"/>
      <c r="M117" s="111">
        <f t="shared" si="4"/>
        <v>61</v>
      </c>
    </row>
    <row r="118" spans="1:13" ht="18" customHeight="1" x14ac:dyDescent="0.35">
      <c r="A118" s="96" t="s">
        <v>91</v>
      </c>
      <c r="B118" s="112"/>
      <c r="C118" s="114"/>
      <c r="D118" s="113"/>
      <c r="E118" s="242">
        <f t="shared" si="6"/>
        <v>92.5</v>
      </c>
      <c r="F118" s="114">
        <f t="shared" si="6"/>
        <v>105</v>
      </c>
      <c r="G118" s="113"/>
      <c r="H118" s="242">
        <f t="shared" si="7"/>
        <v>65</v>
      </c>
      <c r="I118" s="110">
        <f t="shared" si="7"/>
        <v>107.5</v>
      </c>
      <c r="J118" s="113"/>
      <c r="K118" s="242">
        <f t="shared" si="3"/>
        <v>85</v>
      </c>
      <c r="L118" s="114"/>
      <c r="M118" s="111">
        <f t="shared" si="4"/>
        <v>45</v>
      </c>
    </row>
    <row r="119" spans="1:13" ht="18" customHeight="1" x14ac:dyDescent="0.35">
      <c r="A119" s="91" t="s">
        <v>92</v>
      </c>
      <c r="B119" s="112"/>
      <c r="C119" s="114"/>
      <c r="D119" s="113"/>
      <c r="E119" s="242">
        <f t="shared" si="6"/>
        <v>100</v>
      </c>
      <c r="F119" s="114">
        <f t="shared" si="6"/>
        <v>108.5</v>
      </c>
      <c r="G119" s="113"/>
      <c r="H119" s="242">
        <f t="shared" si="7"/>
        <v>65</v>
      </c>
      <c r="I119" s="110">
        <f t="shared" si="7"/>
        <v>107.5</v>
      </c>
      <c r="J119" s="113"/>
      <c r="K119" s="242">
        <f t="shared" si="3"/>
        <v>106</v>
      </c>
      <c r="L119" s="114"/>
      <c r="M119" s="111">
        <f t="shared" si="4"/>
        <v>52</v>
      </c>
    </row>
    <row r="120" spans="1:13" ht="18" customHeight="1" x14ac:dyDescent="0.35">
      <c r="A120" s="91" t="s">
        <v>93</v>
      </c>
      <c r="B120" s="112"/>
      <c r="C120" s="114"/>
      <c r="D120" s="113"/>
      <c r="E120" s="242">
        <f t="shared" si="6"/>
        <v>104</v>
      </c>
      <c r="F120" s="114">
        <f t="shared" si="6"/>
        <v>137.5</v>
      </c>
      <c r="G120" s="113"/>
      <c r="H120" s="242">
        <f t="shared" si="7"/>
        <v>57.5</v>
      </c>
      <c r="I120" s="110">
        <f t="shared" si="7"/>
        <v>112.5</v>
      </c>
      <c r="J120" s="113"/>
      <c r="K120" s="242">
        <f t="shared" si="3"/>
        <v>110</v>
      </c>
      <c r="L120" s="114"/>
      <c r="M120" s="111">
        <f t="shared" si="4"/>
        <v>60</v>
      </c>
    </row>
    <row r="121" spans="1:13" ht="18" customHeight="1" x14ac:dyDescent="0.35">
      <c r="A121" s="91" t="s">
        <v>94</v>
      </c>
      <c r="B121" s="112"/>
      <c r="C121" s="114"/>
      <c r="D121" s="113"/>
      <c r="E121" s="242">
        <f t="shared" si="6"/>
        <v>75</v>
      </c>
      <c r="F121" s="114">
        <f t="shared" si="6"/>
        <v>95</v>
      </c>
      <c r="G121" s="113"/>
      <c r="H121" s="242">
        <f t="shared" si="7"/>
        <v>55</v>
      </c>
      <c r="I121" s="110">
        <f t="shared" si="7"/>
        <v>125</v>
      </c>
      <c r="J121" s="113"/>
      <c r="K121" s="242">
        <f t="shared" si="3"/>
        <v>110</v>
      </c>
      <c r="L121" s="114"/>
      <c r="M121" s="111">
        <f t="shared" si="4"/>
        <v>63</v>
      </c>
    </row>
    <row r="122" spans="1:13" ht="18" customHeight="1" x14ac:dyDescent="0.35">
      <c r="A122" s="91" t="s">
        <v>95</v>
      </c>
      <c r="B122" s="112"/>
      <c r="C122" s="114"/>
      <c r="D122" s="113"/>
      <c r="E122" s="242">
        <f t="shared" si="6"/>
        <v>72.5</v>
      </c>
      <c r="F122" s="114">
        <f t="shared" si="6"/>
        <v>99.5</v>
      </c>
      <c r="G122" s="113"/>
      <c r="H122" s="242">
        <f t="shared" si="7"/>
        <v>60</v>
      </c>
      <c r="I122" s="110">
        <f t="shared" si="7"/>
        <v>105</v>
      </c>
      <c r="J122" s="113"/>
      <c r="K122" s="242">
        <f t="shared" si="3"/>
        <v>100</v>
      </c>
      <c r="L122" s="114"/>
      <c r="M122" s="111">
        <f t="shared" si="4"/>
        <v>65</v>
      </c>
    </row>
    <row r="123" spans="1:13" ht="18" customHeight="1" x14ac:dyDescent="0.35">
      <c r="A123" s="91" t="s">
        <v>96</v>
      </c>
      <c r="B123" s="112"/>
      <c r="C123" s="114"/>
      <c r="D123" s="113"/>
      <c r="E123" s="242">
        <f t="shared" si="6"/>
        <v>62.5</v>
      </c>
      <c r="F123" s="114">
        <f t="shared" si="6"/>
        <v>95</v>
      </c>
      <c r="G123" s="113"/>
      <c r="H123" s="242">
        <f t="shared" si="7"/>
        <v>75</v>
      </c>
      <c r="I123" s="110">
        <f t="shared" si="7"/>
        <v>130</v>
      </c>
      <c r="J123" s="113"/>
      <c r="K123" s="242">
        <f t="shared" si="3"/>
        <v>130</v>
      </c>
      <c r="L123" s="114"/>
      <c r="M123" s="111">
        <f t="shared" si="4"/>
        <v>100</v>
      </c>
    </row>
    <row r="124" spans="1:13" ht="18" customHeight="1" x14ac:dyDescent="0.35">
      <c r="A124" s="91" t="s">
        <v>97</v>
      </c>
      <c r="B124" s="112"/>
      <c r="C124" s="114"/>
      <c r="D124" s="113"/>
      <c r="E124" s="242">
        <f t="shared" si="6"/>
        <v>65</v>
      </c>
      <c r="F124" s="114">
        <f t="shared" si="6"/>
        <v>87.5</v>
      </c>
      <c r="G124" s="113"/>
      <c r="H124" s="242">
        <f t="shared" si="7"/>
        <v>67.5</v>
      </c>
      <c r="I124" s="110">
        <f t="shared" si="7"/>
        <v>140</v>
      </c>
      <c r="J124" s="113"/>
      <c r="K124" s="242">
        <f t="shared" si="3"/>
        <v>96</v>
      </c>
      <c r="L124" s="114"/>
      <c r="M124" s="111">
        <f t="shared" si="4"/>
        <v>78</v>
      </c>
    </row>
    <row r="125" spans="1:13" ht="18" customHeight="1" x14ac:dyDescent="0.35">
      <c r="A125" s="91" t="s">
        <v>98</v>
      </c>
      <c r="B125" s="112"/>
      <c r="C125" s="114"/>
      <c r="D125" s="113"/>
      <c r="E125" s="242">
        <f t="shared" si="6"/>
        <v>87</v>
      </c>
      <c r="F125" s="114">
        <f t="shared" si="6"/>
        <v>75</v>
      </c>
      <c r="G125" s="113"/>
      <c r="H125" s="242">
        <f t="shared" si="7"/>
        <v>45</v>
      </c>
      <c r="I125" s="110">
        <f t="shared" si="7"/>
        <v>72.5</v>
      </c>
      <c r="J125" s="113"/>
      <c r="K125" s="242">
        <f t="shared" si="3"/>
        <v>80</v>
      </c>
      <c r="L125" s="114"/>
      <c r="M125" s="111">
        <f t="shared" si="4"/>
        <v>80</v>
      </c>
    </row>
    <row r="126" spans="1:13" ht="18" customHeight="1" x14ac:dyDescent="0.35">
      <c r="A126" s="91" t="s">
        <v>99</v>
      </c>
      <c r="B126" s="112"/>
      <c r="C126" s="114"/>
      <c r="D126" s="113"/>
      <c r="E126" s="242">
        <f t="shared" si="6"/>
        <v>47.5</v>
      </c>
      <c r="F126" s="114">
        <f t="shared" si="6"/>
        <v>75</v>
      </c>
      <c r="G126" s="113"/>
      <c r="H126" s="242">
        <f t="shared" si="7"/>
        <v>55</v>
      </c>
      <c r="I126" s="110">
        <f t="shared" si="7"/>
        <v>115</v>
      </c>
      <c r="J126" s="113"/>
      <c r="K126" s="242">
        <f t="shared" si="3"/>
        <v>100</v>
      </c>
      <c r="L126" s="114"/>
      <c r="M126" s="111">
        <f t="shared" si="4"/>
        <v>87</v>
      </c>
    </row>
    <row r="127" spans="1:13" ht="18" customHeight="1" x14ac:dyDescent="0.35">
      <c r="A127" s="91" t="s">
        <v>100</v>
      </c>
      <c r="B127" s="112"/>
      <c r="C127" s="114"/>
      <c r="D127" s="113"/>
      <c r="E127" s="242">
        <f t="shared" si="6"/>
        <v>67</v>
      </c>
      <c r="F127" s="114">
        <f t="shared" si="6"/>
        <v>82.5</v>
      </c>
      <c r="G127" s="113"/>
      <c r="H127" s="242">
        <f t="shared" si="7"/>
        <v>62.5</v>
      </c>
      <c r="I127" s="110">
        <f t="shared" si="7"/>
        <v>125</v>
      </c>
      <c r="J127" s="113"/>
      <c r="K127" s="242">
        <f t="shared" si="3"/>
        <v>111</v>
      </c>
      <c r="L127" s="114"/>
      <c r="M127" s="111">
        <f t="shared" si="4"/>
        <v>77.5</v>
      </c>
    </row>
    <row r="128" spans="1:13" ht="18" customHeight="1" x14ac:dyDescent="0.35">
      <c r="A128" s="91" t="s">
        <v>101</v>
      </c>
      <c r="B128" s="112"/>
      <c r="C128" s="114"/>
      <c r="D128" s="113"/>
      <c r="E128" s="242">
        <f t="shared" si="6"/>
        <v>60</v>
      </c>
      <c r="F128" s="114">
        <f t="shared" si="6"/>
        <v>75</v>
      </c>
      <c r="G128" s="113"/>
      <c r="H128" s="242">
        <f t="shared" si="7"/>
        <v>67.5</v>
      </c>
      <c r="I128" s="110">
        <f t="shared" si="7"/>
        <v>105</v>
      </c>
      <c r="J128" s="113"/>
      <c r="K128" s="242">
        <f t="shared" si="3"/>
        <v>100</v>
      </c>
      <c r="L128" s="114"/>
      <c r="M128" s="111">
        <f t="shared" si="4"/>
        <v>83</v>
      </c>
    </row>
    <row r="129" spans="1:13" ht="18" customHeight="1" x14ac:dyDescent="0.35">
      <c r="A129" s="91" t="s">
        <v>102</v>
      </c>
      <c r="B129" s="112"/>
      <c r="C129" s="114"/>
      <c r="D129" s="113"/>
      <c r="E129" s="242">
        <f t="shared" si="6"/>
        <v>52.5</v>
      </c>
      <c r="F129" s="114">
        <f t="shared" si="6"/>
        <v>56.5</v>
      </c>
      <c r="G129" s="113"/>
      <c r="H129" s="242">
        <f t="shared" si="7"/>
        <v>87.5</v>
      </c>
      <c r="I129" s="110">
        <f t="shared" si="7"/>
        <v>135</v>
      </c>
      <c r="J129" s="113"/>
      <c r="K129" s="242">
        <f t="shared" si="3"/>
        <v>70</v>
      </c>
      <c r="L129" s="114"/>
      <c r="M129" s="111">
        <f t="shared" si="4"/>
        <v>75</v>
      </c>
    </row>
    <row r="130" spans="1:13" ht="18" customHeight="1" x14ac:dyDescent="0.35">
      <c r="A130" s="91" t="s">
        <v>103</v>
      </c>
      <c r="B130" s="112"/>
      <c r="C130" s="114"/>
      <c r="D130" s="113"/>
      <c r="E130" s="242">
        <f t="shared" si="6"/>
        <v>70</v>
      </c>
      <c r="F130" s="114">
        <f t="shared" si="6"/>
        <v>65</v>
      </c>
      <c r="G130" s="113"/>
      <c r="H130" s="242">
        <f t="shared" si="7"/>
        <v>37.5</v>
      </c>
      <c r="I130" s="110">
        <f t="shared" si="7"/>
        <v>100</v>
      </c>
      <c r="J130" s="113"/>
      <c r="K130" s="242">
        <f t="shared" si="3"/>
        <v>132.5</v>
      </c>
      <c r="L130" s="114"/>
      <c r="M130" s="111">
        <f t="shared" si="4"/>
        <v>84</v>
      </c>
    </row>
    <row r="131" spans="1:13" ht="18" customHeight="1" x14ac:dyDescent="0.35">
      <c r="A131" s="91" t="s">
        <v>104</v>
      </c>
      <c r="B131" s="112"/>
      <c r="C131" s="114"/>
      <c r="D131" s="113"/>
      <c r="E131" s="242">
        <f t="shared" ref="E131:F134" si="8">(E37+E84)/2</f>
        <v>45</v>
      </c>
      <c r="F131" s="114">
        <f t="shared" si="8"/>
        <v>60</v>
      </c>
      <c r="G131" s="113"/>
      <c r="H131" s="242">
        <f t="shared" si="7"/>
        <v>55</v>
      </c>
      <c r="I131" s="110">
        <f t="shared" si="7"/>
        <v>120</v>
      </c>
      <c r="J131" s="113"/>
      <c r="K131" s="242">
        <f t="shared" si="3"/>
        <v>70</v>
      </c>
      <c r="L131" s="114"/>
      <c r="M131" s="111">
        <f t="shared" si="4"/>
        <v>57</v>
      </c>
    </row>
    <row r="132" spans="1:13" ht="18" customHeight="1" x14ac:dyDescent="0.35">
      <c r="A132" s="91" t="s">
        <v>105</v>
      </c>
      <c r="B132" s="112"/>
      <c r="C132" s="114"/>
      <c r="D132" s="113"/>
      <c r="E132" s="242">
        <f t="shared" si="8"/>
        <v>60</v>
      </c>
      <c r="F132" s="114">
        <f t="shared" si="8"/>
        <v>51.5</v>
      </c>
      <c r="G132" s="113"/>
      <c r="H132" s="242">
        <f t="shared" ref="H132:I134" si="9">(H38+H85)/2</f>
        <v>70</v>
      </c>
      <c r="I132" s="110">
        <f t="shared" si="9"/>
        <v>125</v>
      </c>
      <c r="J132" s="113"/>
      <c r="K132" s="242">
        <f t="shared" si="3"/>
        <v>65</v>
      </c>
      <c r="L132" s="114"/>
      <c r="M132" s="111">
        <f t="shared" si="4"/>
        <v>45</v>
      </c>
    </row>
    <row r="133" spans="1:13" ht="18" customHeight="1" x14ac:dyDescent="0.35">
      <c r="A133" s="91" t="s">
        <v>106</v>
      </c>
      <c r="B133" s="112"/>
      <c r="C133" s="114"/>
      <c r="D133" s="113"/>
      <c r="E133" s="242">
        <f t="shared" si="8"/>
        <v>44.5</v>
      </c>
      <c r="F133" s="114">
        <f t="shared" si="8"/>
        <v>75</v>
      </c>
      <c r="G133" s="113"/>
      <c r="H133" s="242">
        <f t="shared" si="9"/>
        <v>42.5</v>
      </c>
      <c r="I133" s="110">
        <f t="shared" si="9"/>
        <v>137.5</v>
      </c>
      <c r="J133" s="113"/>
      <c r="K133" s="242">
        <f t="shared" si="3"/>
        <v>53</v>
      </c>
      <c r="L133" s="114"/>
      <c r="M133" s="111">
        <f t="shared" si="4"/>
        <v>41</v>
      </c>
    </row>
    <row r="134" spans="1:13" ht="18" customHeight="1" thickBot="1" x14ac:dyDescent="0.4">
      <c r="A134" s="133" t="s">
        <v>107</v>
      </c>
      <c r="B134" s="134"/>
      <c r="C134" s="139"/>
      <c r="D134" s="138"/>
      <c r="E134" s="249">
        <f t="shared" si="8"/>
        <v>42</v>
      </c>
      <c r="F134" s="139">
        <f t="shared" si="8"/>
        <v>69</v>
      </c>
      <c r="G134" s="138"/>
      <c r="H134" s="249">
        <f t="shared" si="9"/>
        <v>52.5</v>
      </c>
      <c r="I134" s="135">
        <f t="shared" si="9"/>
        <v>115</v>
      </c>
      <c r="J134" s="138"/>
      <c r="K134" s="249">
        <f t="shared" si="3"/>
        <v>49</v>
      </c>
      <c r="L134" s="139"/>
      <c r="M134" s="140">
        <f t="shared" si="4"/>
        <v>46.5</v>
      </c>
    </row>
    <row r="135" spans="1:13" ht="18" customHeight="1" thickBot="1" x14ac:dyDescent="0.4">
      <c r="A135" s="195" t="s">
        <v>47</v>
      </c>
      <c r="B135" s="196">
        <f t="shared" ref="B135:L135" si="10">SUM(B99:B134)</f>
        <v>0</v>
      </c>
      <c r="C135" s="197">
        <f t="shared" si="10"/>
        <v>0</v>
      </c>
      <c r="D135" s="197">
        <f t="shared" si="10"/>
        <v>0</v>
      </c>
      <c r="E135" s="196">
        <f>SUM(E99:E134)</f>
        <v>3016</v>
      </c>
      <c r="F135" s="197">
        <f>SUM(F99:F134)</f>
        <v>3460.5</v>
      </c>
      <c r="G135" s="198">
        <f t="shared" si="10"/>
        <v>0</v>
      </c>
      <c r="H135" s="196">
        <f>SUM(H99:H134)</f>
        <v>2537.5</v>
      </c>
      <c r="I135" s="197">
        <f>SUM(I99:I134)</f>
        <v>4445</v>
      </c>
      <c r="J135" s="198">
        <f t="shared" si="10"/>
        <v>0</v>
      </c>
      <c r="K135" s="196">
        <f>SUM(K99:K134)</f>
        <v>4458.5</v>
      </c>
      <c r="L135" s="197">
        <f t="shared" si="10"/>
        <v>0</v>
      </c>
      <c r="M135" s="198">
        <f>SUM(M99:M134)</f>
        <v>3243.5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128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5" thickBot="1" x14ac:dyDescent="0.4">
      <c r="A143" s="193" t="s">
        <v>52</v>
      </c>
      <c r="B143" s="597" t="s">
        <v>132</v>
      </c>
      <c r="C143" s="597"/>
      <c r="D143" s="597"/>
      <c r="E143" s="597"/>
      <c r="F143" s="597"/>
      <c r="G143" s="597"/>
      <c r="H143" s="597"/>
      <c r="I143" s="597"/>
      <c r="J143" s="597"/>
      <c r="K143" s="597"/>
      <c r="L143" s="597"/>
      <c r="M143" s="597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43" t="s">
        <v>72</v>
      </c>
      <c r="B146" s="87"/>
      <c r="C146" s="110"/>
      <c r="D146" s="111"/>
      <c r="E146" s="109">
        <v>70</v>
      </c>
      <c r="F146" s="110">
        <v>92</v>
      </c>
      <c r="G146" s="111"/>
      <c r="H146" s="109">
        <v>55</v>
      </c>
      <c r="I146" s="110">
        <v>75</v>
      </c>
      <c r="J146" s="111"/>
      <c r="K146" s="109">
        <v>189</v>
      </c>
      <c r="L146" s="110"/>
      <c r="M146" s="111">
        <v>60</v>
      </c>
    </row>
    <row r="147" spans="1:13" ht="18" customHeight="1" x14ac:dyDescent="0.35">
      <c r="A147" s="146" t="s">
        <v>73</v>
      </c>
      <c r="B147" s="92"/>
      <c r="C147" s="114"/>
      <c r="D147" s="113"/>
      <c r="E147" s="112">
        <v>106</v>
      </c>
      <c r="F147" s="114">
        <v>109</v>
      </c>
      <c r="G147" s="113"/>
      <c r="H147" s="112">
        <v>90</v>
      </c>
      <c r="I147" s="114">
        <v>130</v>
      </c>
      <c r="J147" s="113"/>
      <c r="K147" s="112">
        <v>130</v>
      </c>
      <c r="L147" s="114"/>
      <c r="M147" s="113">
        <v>90</v>
      </c>
    </row>
    <row r="148" spans="1:13" ht="18" customHeight="1" x14ac:dyDescent="0.35">
      <c r="A148" s="146" t="s">
        <v>74</v>
      </c>
      <c r="B148" s="92"/>
      <c r="C148" s="114"/>
      <c r="D148" s="113"/>
      <c r="E148" s="112">
        <v>123</v>
      </c>
      <c r="F148" s="114">
        <v>140</v>
      </c>
      <c r="G148" s="113"/>
      <c r="H148" s="112">
        <v>120</v>
      </c>
      <c r="I148" s="114">
        <v>150</v>
      </c>
      <c r="J148" s="113"/>
      <c r="K148" s="112">
        <v>154</v>
      </c>
      <c r="L148" s="114"/>
      <c r="M148" s="113">
        <v>76</v>
      </c>
    </row>
    <row r="149" spans="1:13" ht="18" customHeight="1" x14ac:dyDescent="0.35">
      <c r="A149" s="146" t="s">
        <v>75</v>
      </c>
      <c r="B149" s="92"/>
      <c r="C149" s="114"/>
      <c r="D149" s="113"/>
      <c r="E149" s="112">
        <v>87</v>
      </c>
      <c r="F149" s="114">
        <v>125</v>
      </c>
      <c r="G149" s="113"/>
      <c r="H149" s="112">
        <v>135</v>
      </c>
      <c r="I149" s="114">
        <v>150</v>
      </c>
      <c r="J149" s="113"/>
      <c r="K149" s="112">
        <v>205</v>
      </c>
      <c r="L149" s="114"/>
      <c r="M149" s="113">
        <v>130</v>
      </c>
    </row>
    <row r="150" spans="1:13" ht="18" customHeight="1" x14ac:dyDescent="0.35">
      <c r="A150" s="146" t="s">
        <v>76</v>
      </c>
      <c r="B150" s="92"/>
      <c r="C150" s="114"/>
      <c r="D150" s="113"/>
      <c r="E150" s="112">
        <v>100</v>
      </c>
      <c r="F150" s="114">
        <v>130</v>
      </c>
      <c r="G150" s="113"/>
      <c r="H150" s="112">
        <v>120</v>
      </c>
      <c r="I150" s="114">
        <v>145</v>
      </c>
      <c r="J150" s="113"/>
      <c r="K150" s="112">
        <v>250</v>
      </c>
      <c r="L150" s="114"/>
      <c r="M150" s="113">
        <v>152</v>
      </c>
    </row>
    <row r="151" spans="1:13" ht="18" customHeight="1" x14ac:dyDescent="0.35">
      <c r="A151" s="146" t="s">
        <v>77</v>
      </c>
      <c r="B151" s="92"/>
      <c r="C151" s="114"/>
      <c r="D151" s="113"/>
      <c r="E151" s="112">
        <v>116</v>
      </c>
      <c r="F151" s="114">
        <v>137</v>
      </c>
      <c r="G151" s="113"/>
      <c r="H151" s="112">
        <v>140</v>
      </c>
      <c r="I151" s="114">
        <v>145</v>
      </c>
      <c r="J151" s="113"/>
      <c r="K151" s="112">
        <v>208</v>
      </c>
      <c r="L151" s="114"/>
      <c r="M151" s="113">
        <v>145</v>
      </c>
    </row>
    <row r="152" spans="1:13" ht="18" customHeight="1" x14ac:dyDescent="0.35">
      <c r="A152" s="146" t="s">
        <v>78</v>
      </c>
      <c r="B152" s="92"/>
      <c r="C152" s="114"/>
      <c r="D152" s="113"/>
      <c r="E152" s="112">
        <v>115</v>
      </c>
      <c r="F152" s="114">
        <v>155</v>
      </c>
      <c r="G152" s="113"/>
      <c r="H152" s="112">
        <v>100</v>
      </c>
      <c r="I152" s="114">
        <v>120</v>
      </c>
      <c r="J152" s="113"/>
      <c r="K152" s="112">
        <v>251</v>
      </c>
      <c r="L152" s="114"/>
      <c r="M152" s="113">
        <v>155</v>
      </c>
    </row>
    <row r="153" spans="1:13" ht="18" customHeight="1" x14ac:dyDescent="0.35">
      <c r="A153" s="146" t="s">
        <v>79</v>
      </c>
      <c r="B153" s="92"/>
      <c r="C153" s="114"/>
      <c r="D153" s="113"/>
      <c r="E153" s="112">
        <v>124</v>
      </c>
      <c r="F153" s="114">
        <v>130</v>
      </c>
      <c r="G153" s="113"/>
      <c r="H153" s="112">
        <v>55</v>
      </c>
      <c r="I153" s="114">
        <v>105</v>
      </c>
      <c r="J153" s="113"/>
      <c r="K153" s="112">
        <v>240</v>
      </c>
      <c r="L153" s="114"/>
      <c r="M153" s="113">
        <v>130</v>
      </c>
    </row>
    <row r="154" spans="1:13" ht="18" customHeight="1" x14ac:dyDescent="0.35">
      <c r="A154" s="146" t="s">
        <v>80</v>
      </c>
      <c r="B154" s="92"/>
      <c r="C154" s="114"/>
      <c r="D154" s="113"/>
      <c r="E154" s="112">
        <v>75</v>
      </c>
      <c r="F154" s="114">
        <v>113</v>
      </c>
      <c r="G154" s="113"/>
      <c r="H154" s="112">
        <v>105</v>
      </c>
      <c r="I154" s="114">
        <v>125</v>
      </c>
      <c r="J154" s="113"/>
      <c r="K154" s="112">
        <v>155</v>
      </c>
      <c r="L154" s="114"/>
      <c r="M154" s="113">
        <v>104</v>
      </c>
    </row>
    <row r="155" spans="1:13" ht="18" customHeight="1" x14ac:dyDescent="0.35">
      <c r="A155" s="146" t="s">
        <v>81</v>
      </c>
      <c r="B155" s="92"/>
      <c r="C155" s="114"/>
      <c r="D155" s="113"/>
      <c r="E155" s="112">
        <v>60</v>
      </c>
      <c r="F155" s="114">
        <v>75</v>
      </c>
      <c r="G155" s="113"/>
      <c r="H155" s="112">
        <v>60</v>
      </c>
      <c r="I155" s="114">
        <v>110</v>
      </c>
      <c r="J155" s="113"/>
      <c r="K155" s="112">
        <v>160</v>
      </c>
      <c r="L155" s="114"/>
      <c r="M155" s="113">
        <v>120</v>
      </c>
    </row>
    <row r="156" spans="1:13" ht="18" customHeight="1" x14ac:dyDescent="0.35">
      <c r="A156" s="146" t="s">
        <v>82</v>
      </c>
      <c r="B156" s="92"/>
      <c r="C156" s="114"/>
      <c r="D156" s="113"/>
      <c r="E156" s="112">
        <v>90</v>
      </c>
      <c r="F156" s="114">
        <v>75</v>
      </c>
      <c r="G156" s="113"/>
      <c r="H156" s="112">
        <v>55</v>
      </c>
      <c r="I156" s="114">
        <v>135</v>
      </c>
      <c r="J156" s="113"/>
      <c r="K156" s="112">
        <v>180</v>
      </c>
      <c r="L156" s="114"/>
      <c r="M156" s="113">
        <v>90</v>
      </c>
    </row>
    <row r="157" spans="1:13" ht="18" customHeight="1" x14ac:dyDescent="0.35">
      <c r="A157" s="146" t="s">
        <v>83</v>
      </c>
      <c r="B157" s="92"/>
      <c r="C157" s="114"/>
      <c r="D157" s="113"/>
      <c r="E157" s="112">
        <v>85</v>
      </c>
      <c r="F157" s="114">
        <v>78</v>
      </c>
      <c r="G157" s="113"/>
      <c r="H157" s="112">
        <v>70</v>
      </c>
      <c r="I157" s="114">
        <v>120</v>
      </c>
      <c r="J157" s="113"/>
      <c r="K157" s="112">
        <v>154</v>
      </c>
      <c r="L157" s="114"/>
      <c r="M157" s="113">
        <v>106</v>
      </c>
    </row>
    <row r="158" spans="1:13" ht="18" customHeight="1" x14ac:dyDescent="0.35">
      <c r="A158" s="146" t="s">
        <v>84</v>
      </c>
      <c r="B158" s="92"/>
      <c r="C158" s="114"/>
      <c r="D158" s="113"/>
      <c r="E158" s="112">
        <v>90</v>
      </c>
      <c r="F158" s="114">
        <v>85</v>
      </c>
      <c r="G158" s="113"/>
      <c r="H158" s="112">
        <v>120</v>
      </c>
      <c r="I158" s="114">
        <v>150</v>
      </c>
      <c r="J158" s="113"/>
      <c r="K158" s="112">
        <v>120</v>
      </c>
      <c r="L158" s="114"/>
      <c r="M158" s="113">
        <v>87</v>
      </c>
    </row>
    <row r="159" spans="1:13" ht="18" customHeight="1" x14ac:dyDescent="0.35">
      <c r="A159" s="146" t="s">
        <v>85</v>
      </c>
      <c r="B159" s="92"/>
      <c r="C159" s="114"/>
      <c r="D159" s="113"/>
      <c r="E159" s="112">
        <v>110</v>
      </c>
      <c r="F159" s="114">
        <v>100</v>
      </c>
      <c r="G159" s="113"/>
      <c r="H159" s="112">
        <v>85</v>
      </c>
      <c r="I159" s="114">
        <v>155</v>
      </c>
      <c r="J159" s="113"/>
      <c r="K159" s="112">
        <v>150</v>
      </c>
      <c r="L159" s="114"/>
      <c r="M159" s="113">
        <v>90</v>
      </c>
    </row>
    <row r="160" spans="1:13" ht="18" customHeight="1" x14ac:dyDescent="0.35">
      <c r="A160" s="146" t="s">
        <v>86</v>
      </c>
      <c r="B160" s="92"/>
      <c r="C160" s="114"/>
      <c r="D160" s="113"/>
      <c r="E160" s="112">
        <v>115</v>
      </c>
      <c r="F160" s="114">
        <v>90</v>
      </c>
      <c r="G160" s="113"/>
      <c r="H160" s="112">
        <v>70</v>
      </c>
      <c r="I160" s="114">
        <v>140</v>
      </c>
      <c r="J160" s="113"/>
      <c r="K160" s="112">
        <v>160</v>
      </c>
      <c r="L160" s="114"/>
      <c r="M160" s="113">
        <v>90</v>
      </c>
    </row>
    <row r="161" spans="1:13" ht="18" customHeight="1" x14ac:dyDescent="0.35">
      <c r="A161" s="146" t="s">
        <v>87</v>
      </c>
      <c r="B161" s="92"/>
      <c r="C161" s="114"/>
      <c r="D161" s="113"/>
      <c r="E161" s="112">
        <v>102</v>
      </c>
      <c r="F161" s="114">
        <v>127</v>
      </c>
      <c r="G161" s="113"/>
      <c r="H161" s="112">
        <v>65</v>
      </c>
      <c r="I161" s="114">
        <v>145</v>
      </c>
      <c r="J161" s="113"/>
      <c r="K161" s="112">
        <v>140</v>
      </c>
      <c r="L161" s="114"/>
      <c r="M161" s="113">
        <v>100</v>
      </c>
    </row>
    <row r="162" spans="1:13" ht="18" customHeight="1" x14ac:dyDescent="0.35">
      <c r="A162" s="146" t="s">
        <v>88</v>
      </c>
      <c r="B162" s="92"/>
      <c r="C162" s="114"/>
      <c r="D162" s="113"/>
      <c r="E162" s="112">
        <v>120</v>
      </c>
      <c r="F162" s="114">
        <v>105</v>
      </c>
      <c r="G162" s="113"/>
      <c r="H162" s="112">
        <v>75</v>
      </c>
      <c r="I162" s="114">
        <v>130</v>
      </c>
      <c r="J162" s="113"/>
      <c r="K162" s="112">
        <v>120</v>
      </c>
      <c r="L162" s="114"/>
      <c r="M162" s="113">
        <v>80</v>
      </c>
    </row>
    <row r="163" spans="1:13" ht="18" customHeight="1" x14ac:dyDescent="0.35">
      <c r="A163" s="146" t="s">
        <v>89</v>
      </c>
      <c r="B163" s="92"/>
      <c r="C163" s="114"/>
      <c r="D163" s="113"/>
      <c r="E163" s="112">
        <v>75</v>
      </c>
      <c r="F163" s="114">
        <v>115</v>
      </c>
      <c r="G163" s="113"/>
      <c r="H163" s="112">
        <v>45</v>
      </c>
      <c r="I163" s="114">
        <v>105</v>
      </c>
      <c r="J163" s="113"/>
      <c r="K163" s="112">
        <v>130</v>
      </c>
      <c r="L163" s="114"/>
      <c r="M163" s="113">
        <v>71</v>
      </c>
    </row>
    <row r="164" spans="1:13" ht="18" customHeight="1" x14ac:dyDescent="0.35">
      <c r="A164" s="156" t="s">
        <v>90</v>
      </c>
      <c r="B164" s="92"/>
      <c r="C164" s="114"/>
      <c r="D164" s="113"/>
      <c r="E164" s="112">
        <v>91</v>
      </c>
      <c r="F164" s="114">
        <v>95</v>
      </c>
      <c r="G164" s="113"/>
      <c r="H164" s="112">
        <v>35</v>
      </c>
      <c r="I164" s="114">
        <v>90</v>
      </c>
      <c r="J164" s="113"/>
      <c r="K164" s="112">
        <v>135</v>
      </c>
      <c r="L164" s="114"/>
      <c r="M164" s="113">
        <v>96</v>
      </c>
    </row>
    <row r="165" spans="1:13" ht="18" customHeight="1" x14ac:dyDescent="0.35">
      <c r="A165" s="156" t="s">
        <v>91</v>
      </c>
      <c r="B165" s="92"/>
      <c r="C165" s="114"/>
      <c r="D165" s="113"/>
      <c r="E165" s="112">
        <v>83</v>
      </c>
      <c r="F165" s="114">
        <v>80</v>
      </c>
      <c r="G165" s="113"/>
      <c r="H165" s="112">
        <v>25</v>
      </c>
      <c r="I165" s="114">
        <v>95</v>
      </c>
      <c r="J165" s="113"/>
      <c r="K165" s="112">
        <v>125</v>
      </c>
      <c r="L165" s="114"/>
      <c r="M165" s="113">
        <v>70</v>
      </c>
    </row>
    <row r="166" spans="1:13" ht="18" customHeight="1" x14ac:dyDescent="0.35">
      <c r="A166" s="146" t="s">
        <v>92</v>
      </c>
      <c r="B166" s="92"/>
      <c r="C166" s="114"/>
      <c r="D166" s="113"/>
      <c r="E166" s="112">
        <v>93</v>
      </c>
      <c r="F166" s="114">
        <v>115</v>
      </c>
      <c r="G166" s="113"/>
      <c r="H166" s="112">
        <v>75</v>
      </c>
      <c r="I166" s="114">
        <v>150</v>
      </c>
      <c r="J166" s="113"/>
      <c r="K166" s="112">
        <v>140</v>
      </c>
      <c r="L166" s="114"/>
      <c r="M166" s="113">
        <v>87</v>
      </c>
    </row>
    <row r="167" spans="1:13" ht="18" customHeight="1" x14ac:dyDescent="0.35">
      <c r="A167" s="146" t="s">
        <v>93</v>
      </c>
      <c r="B167" s="92"/>
      <c r="C167" s="114"/>
      <c r="D167" s="113"/>
      <c r="E167" s="112">
        <v>130</v>
      </c>
      <c r="F167" s="114">
        <v>100</v>
      </c>
      <c r="G167" s="113"/>
      <c r="H167" s="112">
        <v>50</v>
      </c>
      <c r="I167" s="114">
        <v>120</v>
      </c>
      <c r="J167" s="113"/>
      <c r="K167" s="112">
        <v>150</v>
      </c>
      <c r="L167" s="114"/>
      <c r="M167" s="113">
        <v>120</v>
      </c>
    </row>
    <row r="168" spans="1:13" ht="18" customHeight="1" x14ac:dyDescent="0.35">
      <c r="A168" s="146" t="s">
        <v>94</v>
      </c>
      <c r="B168" s="92"/>
      <c r="C168" s="114"/>
      <c r="D168" s="113"/>
      <c r="E168" s="112">
        <v>75</v>
      </c>
      <c r="F168" s="114">
        <v>45</v>
      </c>
      <c r="G168" s="113"/>
      <c r="H168" s="112">
        <v>55</v>
      </c>
      <c r="I168" s="114">
        <v>85</v>
      </c>
      <c r="J168" s="113"/>
      <c r="K168" s="112">
        <v>151</v>
      </c>
      <c r="L168" s="114"/>
      <c r="M168" s="113">
        <v>80</v>
      </c>
    </row>
    <row r="169" spans="1:13" ht="18" customHeight="1" x14ac:dyDescent="0.35">
      <c r="A169" s="146" t="s">
        <v>95</v>
      </c>
      <c r="B169" s="92"/>
      <c r="C169" s="114"/>
      <c r="D169" s="113"/>
      <c r="E169" s="112">
        <v>77</v>
      </c>
      <c r="F169" s="114">
        <v>85</v>
      </c>
      <c r="G169" s="113"/>
      <c r="H169" s="112">
        <v>40</v>
      </c>
      <c r="I169" s="114">
        <v>75</v>
      </c>
      <c r="J169" s="113"/>
      <c r="K169" s="112">
        <v>124</v>
      </c>
      <c r="L169" s="114"/>
      <c r="M169" s="113">
        <v>76</v>
      </c>
    </row>
    <row r="170" spans="1:13" ht="18" customHeight="1" x14ac:dyDescent="0.35">
      <c r="A170" s="146" t="s">
        <v>96</v>
      </c>
      <c r="B170" s="92"/>
      <c r="C170" s="114"/>
      <c r="D170" s="113"/>
      <c r="E170" s="112">
        <v>75</v>
      </c>
      <c r="F170" s="114">
        <v>106</v>
      </c>
      <c r="G170" s="113"/>
      <c r="H170" s="112">
        <v>95</v>
      </c>
      <c r="I170" s="114">
        <v>140</v>
      </c>
      <c r="J170" s="113"/>
      <c r="K170" s="112">
        <v>130</v>
      </c>
      <c r="L170" s="114"/>
      <c r="M170" s="113">
        <v>66</v>
      </c>
    </row>
    <row r="171" spans="1:13" ht="18" customHeight="1" x14ac:dyDescent="0.35">
      <c r="A171" s="146" t="s">
        <v>97</v>
      </c>
      <c r="B171" s="92"/>
      <c r="C171" s="114"/>
      <c r="D171" s="113"/>
      <c r="E171" s="112">
        <v>123</v>
      </c>
      <c r="F171" s="114">
        <v>125</v>
      </c>
      <c r="G171" s="113"/>
      <c r="H171" s="112">
        <v>100</v>
      </c>
      <c r="I171" s="114">
        <v>125</v>
      </c>
      <c r="J171" s="113"/>
      <c r="K171" s="112">
        <v>143</v>
      </c>
      <c r="L171" s="114"/>
      <c r="M171" s="113">
        <v>90</v>
      </c>
    </row>
    <row r="172" spans="1:13" ht="18" customHeight="1" x14ac:dyDescent="0.35">
      <c r="A172" s="146" t="s">
        <v>98</v>
      </c>
      <c r="B172" s="92"/>
      <c r="C172" s="114"/>
      <c r="D172" s="113"/>
      <c r="E172" s="112">
        <v>102</v>
      </c>
      <c r="F172" s="114">
        <v>110</v>
      </c>
      <c r="G172" s="113"/>
      <c r="H172" s="112">
        <v>105</v>
      </c>
      <c r="I172" s="114">
        <v>130</v>
      </c>
      <c r="J172" s="113"/>
      <c r="K172" s="112">
        <v>170</v>
      </c>
      <c r="L172" s="114"/>
      <c r="M172" s="113">
        <v>110</v>
      </c>
    </row>
    <row r="173" spans="1:13" ht="18" customHeight="1" x14ac:dyDescent="0.35">
      <c r="A173" s="146" t="s">
        <v>99</v>
      </c>
      <c r="B173" s="92"/>
      <c r="C173" s="114"/>
      <c r="D173" s="113"/>
      <c r="E173" s="112">
        <v>110</v>
      </c>
      <c r="F173" s="114">
        <v>115</v>
      </c>
      <c r="G173" s="113"/>
      <c r="H173" s="112">
        <v>85</v>
      </c>
      <c r="I173" s="114">
        <v>135</v>
      </c>
      <c r="J173" s="113"/>
      <c r="K173" s="112">
        <v>162</v>
      </c>
      <c r="L173" s="114"/>
      <c r="M173" s="113">
        <v>125</v>
      </c>
    </row>
    <row r="174" spans="1:13" ht="18" customHeight="1" x14ac:dyDescent="0.35">
      <c r="A174" s="146" t="s">
        <v>100</v>
      </c>
      <c r="B174" s="92"/>
      <c r="C174" s="114"/>
      <c r="D174" s="113"/>
      <c r="E174" s="112">
        <v>114</v>
      </c>
      <c r="F174" s="114">
        <v>105</v>
      </c>
      <c r="G174" s="113"/>
      <c r="H174" s="112">
        <v>95</v>
      </c>
      <c r="I174" s="114">
        <v>105</v>
      </c>
      <c r="J174" s="113"/>
      <c r="K174" s="112">
        <v>150</v>
      </c>
      <c r="L174" s="114"/>
      <c r="M174" s="113">
        <v>100</v>
      </c>
    </row>
    <row r="175" spans="1:13" ht="18" customHeight="1" x14ac:dyDescent="0.35">
      <c r="A175" s="146" t="s">
        <v>101</v>
      </c>
      <c r="B175" s="92"/>
      <c r="C175" s="114"/>
      <c r="D175" s="113"/>
      <c r="E175" s="112">
        <v>95</v>
      </c>
      <c r="F175" s="114">
        <v>135</v>
      </c>
      <c r="G175" s="113"/>
      <c r="H175" s="112">
        <v>70</v>
      </c>
      <c r="I175" s="114">
        <v>115</v>
      </c>
      <c r="J175" s="113"/>
      <c r="K175" s="112">
        <v>130</v>
      </c>
      <c r="L175" s="114"/>
      <c r="M175" s="113">
        <v>80</v>
      </c>
    </row>
    <row r="176" spans="1:13" ht="18" customHeight="1" x14ac:dyDescent="0.35">
      <c r="A176" s="146" t="s">
        <v>102</v>
      </c>
      <c r="B176" s="92"/>
      <c r="C176" s="114"/>
      <c r="D176" s="113"/>
      <c r="E176" s="112">
        <v>100</v>
      </c>
      <c r="F176" s="114">
        <v>130</v>
      </c>
      <c r="G176" s="113"/>
      <c r="H176" s="112">
        <v>85</v>
      </c>
      <c r="I176" s="114">
        <v>150</v>
      </c>
      <c r="J176" s="113"/>
      <c r="K176" s="112">
        <v>129</v>
      </c>
      <c r="L176" s="114"/>
      <c r="M176" s="113">
        <v>74</v>
      </c>
    </row>
    <row r="177" spans="1:13" ht="18" customHeight="1" x14ac:dyDescent="0.35">
      <c r="A177" s="146" t="s">
        <v>103</v>
      </c>
      <c r="B177" s="92"/>
      <c r="C177" s="114"/>
      <c r="D177" s="113"/>
      <c r="E177" s="112">
        <v>90</v>
      </c>
      <c r="F177" s="114">
        <v>110</v>
      </c>
      <c r="G177" s="113"/>
      <c r="H177" s="112">
        <v>80</v>
      </c>
      <c r="I177" s="114">
        <v>125</v>
      </c>
      <c r="J177" s="113"/>
      <c r="K177" s="112">
        <v>103</v>
      </c>
      <c r="L177" s="114"/>
      <c r="M177" s="113">
        <v>64</v>
      </c>
    </row>
    <row r="178" spans="1:13" ht="18" customHeight="1" x14ac:dyDescent="0.35">
      <c r="A178" s="146" t="s">
        <v>104</v>
      </c>
      <c r="B178" s="92"/>
      <c r="C178" s="114"/>
      <c r="D178" s="113"/>
      <c r="E178" s="112">
        <v>110</v>
      </c>
      <c r="F178" s="114">
        <v>133</v>
      </c>
      <c r="G178" s="113"/>
      <c r="H178" s="112">
        <v>100</v>
      </c>
      <c r="I178" s="114">
        <v>170</v>
      </c>
      <c r="J178" s="113"/>
      <c r="K178" s="112">
        <v>91</v>
      </c>
      <c r="L178" s="114"/>
      <c r="M178" s="113">
        <v>70</v>
      </c>
    </row>
    <row r="179" spans="1:13" ht="18" customHeight="1" x14ac:dyDescent="0.35">
      <c r="A179" s="146" t="s">
        <v>105</v>
      </c>
      <c r="B179" s="92"/>
      <c r="C179" s="114"/>
      <c r="D179" s="113"/>
      <c r="E179" s="112">
        <v>120</v>
      </c>
      <c r="F179" s="114">
        <v>125</v>
      </c>
      <c r="G179" s="113"/>
      <c r="H179" s="112">
        <v>110</v>
      </c>
      <c r="I179" s="114">
        <v>140</v>
      </c>
      <c r="J179" s="113"/>
      <c r="K179" s="112">
        <v>150</v>
      </c>
      <c r="L179" s="114"/>
      <c r="M179" s="113">
        <v>112</v>
      </c>
    </row>
    <row r="180" spans="1:13" ht="18" customHeight="1" x14ac:dyDescent="0.35">
      <c r="A180" s="146" t="s">
        <v>106</v>
      </c>
      <c r="B180" s="92"/>
      <c r="C180" s="114"/>
      <c r="D180" s="113"/>
      <c r="E180" s="112">
        <v>120</v>
      </c>
      <c r="F180" s="114">
        <v>100</v>
      </c>
      <c r="G180" s="113"/>
      <c r="H180" s="112">
        <v>115</v>
      </c>
      <c r="I180" s="114">
        <v>180</v>
      </c>
      <c r="J180" s="113"/>
      <c r="K180" s="112">
        <v>130</v>
      </c>
      <c r="L180" s="114"/>
      <c r="M180" s="116">
        <v>90</v>
      </c>
    </row>
    <row r="181" spans="1:13" ht="18" customHeight="1" thickBot="1" x14ac:dyDescent="0.4">
      <c r="A181" s="146" t="s">
        <v>107</v>
      </c>
      <c r="B181" s="92"/>
      <c r="C181" s="117"/>
      <c r="D181" s="116"/>
      <c r="E181" s="115">
        <v>100</v>
      </c>
      <c r="F181" s="117">
        <v>115</v>
      </c>
      <c r="G181" s="116"/>
      <c r="H181" s="115">
        <v>80</v>
      </c>
      <c r="I181" s="117">
        <v>145</v>
      </c>
      <c r="J181" s="116"/>
      <c r="K181" s="115">
        <v>145</v>
      </c>
      <c r="L181" s="117"/>
      <c r="M181" s="116">
        <v>83</v>
      </c>
    </row>
    <row r="182" spans="1:13" ht="18" customHeight="1" thickBot="1" x14ac:dyDescent="0.4">
      <c r="A182" s="127" t="s">
        <v>47</v>
      </c>
      <c r="B182" s="102">
        <f t="shared" ref="B182:M182" si="11">SUM(B146:B181)</f>
        <v>0</v>
      </c>
      <c r="C182" s="103">
        <f t="shared" si="11"/>
        <v>0</v>
      </c>
      <c r="D182" s="104">
        <f t="shared" si="11"/>
        <v>0</v>
      </c>
      <c r="E182" s="102">
        <f t="shared" si="11"/>
        <v>3571</v>
      </c>
      <c r="F182" s="103">
        <f t="shared" si="11"/>
        <v>3910</v>
      </c>
      <c r="G182" s="104">
        <f t="shared" si="11"/>
        <v>0</v>
      </c>
      <c r="H182" s="102">
        <f t="shared" si="11"/>
        <v>2965</v>
      </c>
      <c r="I182" s="103">
        <f t="shared" si="11"/>
        <v>4610</v>
      </c>
      <c r="J182" s="104">
        <f t="shared" si="11"/>
        <v>0</v>
      </c>
      <c r="K182" s="128">
        <f t="shared" si="11"/>
        <v>5554</v>
      </c>
      <c r="L182" s="103">
        <f t="shared" si="11"/>
        <v>0</v>
      </c>
      <c r="M182" s="104">
        <f t="shared" si="11"/>
        <v>3469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599" t="s">
        <v>128</v>
      </c>
      <c r="B188" s="599"/>
      <c r="C188" s="599"/>
      <c r="D188" s="599"/>
      <c r="E188" s="599"/>
      <c r="F188" s="599"/>
      <c r="G188" s="599"/>
      <c r="H188" s="599"/>
      <c r="I188" s="599"/>
      <c r="J188" s="599"/>
      <c r="K188" s="599"/>
      <c r="L188" s="599"/>
      <c r="M188" s="599"/>
    </row>
    <row r="189" spans="1:13" ht="17.25" customHeight="1" thickBot="1" x14ac:dyDescent="0.4">
      <c r="A189" s="193" t="s">
        <v>54</v>
      </c>
      <c r="B189" s="597" t="s">
        <v>133</v>
      </c>
      <c r="C189" s="597"/>
      <c r="D189" s="597"/>
      <c r="E189" s="597"/>
      <c r="F189" s="597"/>
      <c r="G189" s="597"/>
      <c r="H189" s="597"/>
      <c r="I189" s="597"/>
      <c r="J189" s="597"/>
      <c r="K189" s="597"/>
      <c r="L189" s="597"/>
      <c r="M189" s="597"/>
    </row>
    <row r="190" spans="1:13" ht="18" customHeight="1" x14ac:dyDescent="0.35">
      <c r="A190" s="577" t="s">
        <v>67</v>
      </c>
      <c r="B190" s="584" t="s">
        <v>68</v>
      </c>
      <c r="C190" s="582"/>
      <c r="D190" s="583"/>
      <c r="E190" s="584" t="s">
        <v>69</v>
      </c>
      <c r="F190" s="582"/>
      <c r="G190" s="583"/>
      <c r="H190" s="584" t="s">
        <v>70</v>
      </c>
      <c r="I190" s="582"/>
      <c r="J190" s="583"/>
      <c r="K190" s="581" t="s">
        <v>71</v>
      </c>
      <c r="L190" s="582"/>
      <c r="M190" s="583"/>
    </row>
    <row r="191" spans="1:13" ht="18" customHeight="1" thickBot="1" x14ac:dyDescent="0.4">
      <c r="A191" s="578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43" t="s">
        <v>72</v>
      </c>
      <c r="B192" s="87"/>
      <c r="C192" s="88"/>
      <c r="D192" s="89"/>
      <c r="E192" s="87">
        <v>43</v>
      </c>
      <c r="F192" s="88">
        <v>50</v>
      </c>
      <c r="G192" s="89"/>
      <c r="H192" s="87">
        <v>75</v>
      </c>
      <c r="I192" s="88">
        <v>100</v>
      </c>
      <c r="J192" s="89"/>
      <c r="K192" s="129">
        <v>80</v>
      </c>
      <c r="L192" s="88"/>
      <c r="M192" s="89">
        <v>50</v>
      </c>
    </row>
    <row r="193" spans="1:13" ht="18" customHeight="1" x14ac:dyDescent="0.35">
      <c r="A193" s="146" t="s">
        <v>73</v>
      </c>
      <c r="B193" s="92"/>
      <c r="C193" s="93"/>
      <c r="D193" s="94"/>
      <c r="E193" s="92">
        <v>56</v>
      </c>
      <c r="F193" s="93">
        <v>40</v>
      </c>
      <c r="G193" s="94"/>
      <c r="H193" s="92">
        <v>55</v>
      </c>
      <c r="I193" s="93">
        <v>110</v>
      </c>
      <c r="J193" s="94"/>
      <c r="K193" s="130">
        <v>52</v>
      </c>
      <c r="L193" s="93"/>
      <c r="M193" s="94">
        <v>40</v>
      </c>
    </row>
    <row r="194" spans="1:13" ht="18" customHeight="1" x14ac:dyDescent="0.35">
      <c r="A194" s="146" t="s">
        <v>74</v>
      </c>
      <c r="B194" s="92"/>
      <c r="C194" s="93"/>
      <c r="D194" s="94"/>
      <c r="E194" s="92">
        <v>71</v>
      </c>
      <c r="F194" s="93">
        <v>35</v>
      </c>
      <c r="G194" s="94"/>
      <c r="H194" s="92">
        <v>65</v>
      </c>
      <c r="I194" s="93">
        <v>60</v>
      </c>
      <c r="J194" s="94"/>
      <c r="K194" s="130">
        <v>50</v>
      </c>
      <c r="L194" s="93"/>
      <c r="M194" s="94">
        <v>36</v>
      </c>
    </row>
    <row r="195" spans="1:13" ht="18" customHeight="1" x14ac:dyDescent="0.35">
      <c r="A195" s="146" t="s">
        <v>75</v>
      </c>
      <c r="B195" s="92"/>
      <c r="C195" s="93"/>
      <c r="D195" s="94"/>
      <c r="E195" s="92">
        <v>36</v>
      </c>
      <c r="F195" s="93">
        <v>25</v>
      </c>
      <c r="G195" s="94"/>
      <c r="H195" s="92">
        <v>40</v>
      </c>
      <c r="I195" s="93">
        <v>85</v>
      </c>
      <c r="J195" s="94"/>
      <c r="K195" s="130">
        <v>57</v>
      </c>
      <c r="L195" s="93"/>
      <c r="M195" s="94">
        <v>41</v>
      </c>
    </row>
    <row r="196" spans="1:13" ht="18" customHeight="1" x14ac:dyDescent="0.35">
      <c r="A196" s="146" t="s">
        <v>76</v>
      </c>
      <c r="B196" s="92"/>
      <c r="C196" s="93"/>
      <c r="D196" s="94"/>
      <c r="E196" s="92">
        <v>25</v>
      </c>
      <c r="F196" s="93">
        <v>35</v>
      </c>
      <c r="G196" s="94"/>
      <c r="H196" s="92">
        <v>60</v>
      </c>
      <c r="I196" s="93">
        <v>105</v>
      </c>
      <c r="J196" s="94"/>
      <c r="K196" s="130">
        <v>70</v>
      </c>
      <c r="L196" s="93"/>
      <c r="M196" s="94">
        <v>40</v>
      </c>
    </row>
    <row r="197" spans="1:13" ht="18" customHeight="1" x14ac:dyDescent="0.35">
      <c r="A197" s="146" t="s">
        <v>77</v>
      </c>
      <c r="B197" s="92"/>
      <c r="C197" s="93"/>
      <c r="D197" s="94"/>
      <c r="E197" s="92">
        <v>36</v>
      </c>
      <c r="F197" s="93">
        <v>50</v>
      </c>
      <c r="G197" s="94"/>
      <c r="H197" s="92">
        <v>50</v>
      </c>
      <c r="I197" s="93">
        <v>115</v>
      </c>
      <c r="J197" s="94"/>
      <c r="K197" s="130">
        <v>48</v>
      </c>
      <c r="L197" s="93"/>
      <c r="M197" s="94">
        <v>33</v>
      </c>
    </row>
    <row r="198" spans="1:13" ht="18" customHeight="1" x14ac:dyDescent="0.35">
      <c r="A198" s="146" t="s">
        <v>78</v>
      </c>
      <c r="B198" s="92"/>
      <c r="C198" s="93"/>
      <c r="D198" s="94"/>
      <c r="E198" s="92">
        <v>36</v>
      </c>
      <c r="F198" s="93">
        <v>25</v>
      </c>
      <c r="G198" s="94"/>
      <c r="H198" s="92">
        <v>30</v>
      </c>
      <c r="I198" s="93">
        <v>120</v>
      </c>
      <c r="J198" s="94"/>
      <c r="K198" s="130">
        <v>60</v>
      </c>
      <c r="L198" s="93"/>
      <c r="M198" s="94">
        <v>30</v>
      </c>
    </row>
    <row r="199" spans="1:13" ht="18" customHeight="1" x14ac:dyDescent="0.35">
      <c r="A199" s="146" t="s">
        <v>79</v>
      </c>
      <c r="B199" s="92"/>
      <c r="C199" s="93"/>
      <c r="D199" s="94"/>
      <c r="E199" s="92">
        <v>45</v>
      </c>
      <c r="F199" s="93">
        <v>28</v>
      </c>
      <c r="G199" s="94"/>
      <c r="H199" s="92">
        <v>40</v>
      </c>
      <c r="I199" s="93">
        <v>80</v>
      </c>
      <c r="J199" s="94"/>
      <c r="K199" s="130">
        <v>75</v>
      </c>
      <c r="L199" s="93"/>
      <c r="M199" s="94">
        <v>53</v>
      </c>
    </row>
    <row r="200" spans="1:13" ht="18" customHeight="1" x14ac:dyDescent="0.35">
      <c r="A200" s="146" t="s">
        <v>80</v>
      </c>
      <c r="B200" s="92"/>
      <c r="C200" s="93"/>
      <c r="D200" s="94"/>
      <c r="E200" s="92">
        <v>80</v>
      </c>
      <c r="F200" s="93">
        <v>70</v>
      </c>
      <c r="G200" s="94"/>
      <c r="H200" s="92">
        <v>70</v>
      </c>
      <c r="I200" s="93">
        <v>115</v>
      </c>
      <c r="J200" s="94"/>
      <c r="K200" s="130">
        <v>87</v>
      </c>
      <c r="L200" s="93"/>
      <c r="M200" s="94">
        <v>40</v>
      </c>
    </row>
    <row r="201" spans="1:13" ht="18" customHeight="1" x14ac:dyDescent="0.35">
      <c r="A201" s="146" t="s">
        <v>81</v>
      </c>
      <c r="B201" s="92"/>
      <c r="C201" s="93"/>
      <c r="D201" s="94"/>
      <c r="E201" s="92">
        <v>30</v>
      </c>
      <c r="F201" s="93">
        <v>25</v>
      </c>
      <c r="G201" s="94"/>
      <c r="H201" s="92">
        <v>50</v>
      </c>
      <c r="I201" s="93">
        <v>75</v>
      </c>
      <c r="J201" s="94"/>
      <c r="K201" s="130">
        <v>71</v>
      </c>
      <c r="L201" s="93"/>
      <c r="M201" s="94">
        <v>52</v>
      </c>
    </row>
    <row r="202" spans="1:13" ht="18" customHeight="1" x14ac:dyDescent="0.35">
      <c r="A202" s="146" t="s">
        <v>82</v>
      </c>
      <c r="B202" s="92"/>
      <c r="C202" s="93"/>
      <c r="D202" s="94"/>
      <c r="E202" s="92">
        <v>64</v>
      </c>
      <c r="F202" s="93">
        <v>40</v>
      </c>
      <c r="G202" s="94"/>
      <c r="H202" s="92">
        <v>55</v>
      </c>
      <c r="I202" s="93">
        <v>110</v>
      </c>
      <c r="J202" s="94"/>
      <c r="K202" s="130">
        <v>70</v>
      </c>
      <c r="L202" s="93"/>
      <c r="M202" s="94">
        <v>48</v>
      </c>
    </row>
    <row r="203" spans="1:13" ht="18" customHeight="1" x14ac:dyDescent="0.35">
      <c r="A203" s="146" t="s">
        <v>83</v>
      </c>
      <c r="B203" s="92"/>
      <c r="C203" s="93"/>
      <c r="D203" s="94"/>
      <c r="E203" s="92">
        <v>41</v>
      </c>
      <c r="F203" s="93">
        <v>40</v>
      </c>
      <c r="G203" s="94"/>
      <c r="H203" s="92">
        <v>40</v>
      </c>
      <c r="I203" s="93">
        <v>115</v>
      </c>
      <c r="J203" s="94"/>
      <c r="K203" s="130">
        <v>68</v>
      </c>
      <c r="L203" s="93"/>
      <c r="M203" s="94">
        <v>45</v>
      </c>
    </row>
    <row r="204" spans="1:13" ht="18" customHeight="1" x14ac:dyDescent="0.35">
      <c r="A204" s="146" t="s">
        <v>84</v>
      </c>
      <c r="B204" s="92"/>
      <c r="C204" s="93"/>
      <c r="D204" s="94"/>
      <c r="E204" s="92">
        <v>100</v>
      </c>
      <c r="F204" s="93">
        <v>110</v>
      </c>
      <c r="G204" s="94"/>
      <c r="H204" s="92">
        <v>65</v>
      </c>
      <c r="I204" s="93">
        <v>75</v>
      </c>
      <c r="J204" s="94"/>
      <c r="K204" s="130">
        <v>100</v>
      </c>
      <c r="L204" s="93"/>
      <c r="M204" s="94">
        <v>80</v>
      </c>
    </row>
    <row r="205" spans="1:13" ht="18" customHeight="1" x14ac:dyDescent="0.35">
      <c r="A205" s="146" t="s">
        <v>85</v>
      </c>
      <c r="B205" s="92"/>
      <c r="C205" s="93"/>
      <c r="D205" s="94"/>
      <c r="E205" s="92">
        <v>103</v>
      </c>
      <c r="F205" s="93">
        <v>105</v>
      </c>
      <c r="G205" s="94"/>
      <c r="H205" s="92">
        <v>90</v>
      </c>
      <c r="I205" s="93">
        <v>170</v>
      </c>
      <c r="J205" s="94"/>
      <c r="K205" s="130">
        <v>130</v>
      </c>
      <c r="L205" s="93"/>
      <c r="M205" s="94">
        <v>72</v>
      </c>
    </row>
    <row r="206" spans="1:13" ht="18" customHeight="1" x14ac:dyDescent="0.35">
      <c r="A206" s="146" t="s">
        <v>86</v>
      </c>
      <c r="B206" s="92"/>
      <c r="C206" s="93"/>
      <c r="D206" s="94"/>
      <c r="E206" s="92">
        <v>100</v>
      </c>
      <c r="F206" s="93">
        <v>128</v>
      </c>
      <c r="G206" s="94"/>
      <c r="H206" s="92">
        <v>45</v>
      </c>
      <c r="I206" s="93">
        <v>90</v>
      </c>
      <c r="J206" s="94"/>
      <c r="K206" s="130">
        <v>150</v>
      </c>
      <c r="L206" s="93"/>
      <c r="M206" s="94">
        <v>90</v>
      </c>
    </row>
    <row r="207" spans="1:13" ht="18" customHeight="1" x14ac:dyDescent="0.35">
      <c r="A207" s="146" t="s">
        <v>87</v>
      </c>
      <c r="B207" s="92"/>
      <c r="C207" s="93"/>
      <c r="D207" s="94"/>
      <c r="E207" s="92">
        <v>120</v>
      </c>
      <c r="F207" s="93">
        <v>121</v>
      </c>
      <c r="G207" s="94"/>
      <c r="H207" s="92">
        <v>60</v>
      </c>
      <c r="I207" s="93">
        <v>120</v>
      </c>
      <c r="J207" s="94"/>
      <c r="K207" s="130">
        <v>100</v>
      </c>
      <c r="L207" s="93"/>
      <c r="M207" s="94">
        <v>60</v>
      </c>
    </row>
    <row r="208" spans="1:13" ht="18" customHeight="1" x14ac:dyDescent="0.35">
      <c r="A208" s="146" t="s">
        <v>88</v>
      </c>
      <c r="B208" s="92"/>
      <c r="C208" s="93"/>
      <c r="D208" s="94"/>
      <c r="E208" s="92">
        <v>90</v>
      </c>
      <c r="F208" s="93">
        <v>130</v>
      </c>
      <c r="G208" s="94"/>
      <c r="H208" s="92">
        <v>70</v>
      </c>
      <c r="I208" s="93">
        <v>105</v>
      </c>
      <c r="J208" s="94"/>
      <c r="K208" s="130">
        <v>106</v>
      </c>
      <c r="L208" s="93"/>
      <c r="M208" s="94">
        <v>74</v>
      </c>
    </row>
    <row r="209" spans="1:13" ht="18" customHeight="1" x14ac:dyDescent="0.35">
      <c r="A209" s="146" t="s">
        <v>89</v>
      </c>
      <c r="B209" s="92"/>
      <c r="C209" s="93"/>
      <c r="D209" s="94"/>
      <c r="E209" s="92">
        <v>87</v>
      </c>
      <c r="F209" s="93">
        <v>100</v>
      </c>
      <c r="G209" s="94"/>
      <c r="H209" s="92">
        <v>65</v>
      </c>
      <c r="I209" s="93">
        <v>100</v>
      </c>
      <c r="J209" s="94"/>
      <c r="K209" s="130">
        <v>113</v>
      </c>
      <c r="L209" s="93"/>
      <c r="M209" s="94">
        <v>80</v>
      </c>
    </row>
    <row r="210" spans="1:13" ht="18" customHeight="1" x14ac:dyDescent="0.35">
      <c r="A210" s="156" t="s">
        <v>90</v>
      </c>
      <c r="B210" s="92"/>
      <c r="C210" s="93"/>
      <c r="D210" s="94"/>
      <c r="E210" s="92">
        <v>59</v>
      </c>
      <c r="F210" s="93">
        <v>105</v>
      </c>
      <c r="G210" s="94"/>
      <c r="H210" s="92">
        <v>50</v>
      </c>
      <c r="I210" s="93">
        <v>90</v>
      </c>
      <c r="J210" s="94"/>
      <c r="K210" s="130">
        <v>112</v>
      </c>
      <c r="L210" s="93"/>
      <c r="M210" s="94">
        <v>70</v>
      </c>
    </row>
    <row r="211" spans="1:13" ht="18" customHeight="1" x14ac:dyDescent="0.35">
      <c r="A211" s="156" t="s">
        <v>91</v>
      </c>
      <c r="B211" s="92"/>
      <c r="C211" s="93"/>
      <c r="D211" s="94"/>
      <c r="E211" s="92">
        <v>25</v>
      </c>
      <c r="F211" s="93">
        <v>50</v>
      </c>
      <c r="G211" s="94"/>
      <c r="H211" s="92">
        <v>30</v>
      </c>
      <c r="I211" s="93">
        <v>95</v>
      </c>
      <c r="J211" s="94"/>
      <c r="K211" s="130">
        <v>120</v>
      </c>
      <c r="L211" s="93"/>
      <c r="M211" s="94">
        <v>60</v>
      </c>
    </row>
    <row r="212" spans="1:13" ht="18" customHeight="1" x14ac:dyDescent="0.35">
      <c r="A212" s="146" t="s">
        <v>92</v>
      </c>
      <c r="B212" s="92"/>
      <c r="C212" s="93"/>
      <c r="D212" s="94"/>
      <c r="E212" s="92">
        <v>63</v>
      </c>
      <c r="F212" s="93">
        <v>100</v>
      </c>
      <c r="G212" s="94"/>
      <c r="H212" s="92">
        <v>35</v>
      </c>
      <c r="I212" s="93">
        <v>80</v>
      </c>
      <c r="J212" s="94"/>
      <c r="K212" s="130">
        <v>130</v>
      </c>
      <c r="L212" s="93"/>
      <c r="M212" s="94">
        <v>78</v>
      </c>
    </row>
    <row r="213" spans="1:13" ht="18" customHeight="1" x14ac:dyDescent="0.35">
      <c r="A213" s="146" t="s">
        <v>93</v>
      </c>
      <c r="B213" s="92"/>
      <c r="C213" s="93"/>
      <c r="D213" s="94"/>
      <c r="E213" s="92">
        <v>50</v>
      </c>
      <c r="F213" s="93">
        <v>84</v>
      </c>
      <c r="G213" s="94"/>
      <c r="H213" s="92">
        <v>25</v>
      </c>
      <c r="I213" s="93">
        <v>100</v>
      </c>
      <c r="J213" s="94"/>
      <c r="K213" s="130">
        <v>120</v>
      </c>
      <c r="L213" s="93"/>
      <c r="M213" s="94">
        <v>80</v>
      </c>
    </row>
    <row r="214" spans="1:13" ht="18" customHeight="1" x14ac:dyDescent="0.35">
      <c r="A214" s="146" t="s">
        <v>94</v>
      </c>
      <c r="B214" s="92"/>
      <c r="C214" s="93"/>
      <c r="D214" s="94"/>
      <c r="E214" s="92">
        <v>60</v>
      </c>
      <c r="F214" s="93">
        <v>70</v>
      </c>
      <c r="G214" s="94"/>
      <c r="H214" s="92">
        <v>40</v>
      </c>
      <c r="I214" s="93">
        <v>120</v>
      </c>
      <c r="J214" s="94"/>
      <c r="K214" s="130">
        <v>100</v>
      </c>
      <c r="L214" s="93"/>
      <c r="M214" s="94">
        <v>60</v>
      </c>
    </row>
    <row r="215" spans="1:13" ht="18" customHeight="1" x14ac:dyDescent="0.35">
      <c r="A215" s="146" t="s">
        <v>95</v>
      </c>
      <c r="B215" s="92"/>
      <c r="C215" s="93"/>
      <c r="D215" s="94"/>
      <c r="E215" s="92">
        <v>75</v>
      </c>
      <c r="F215" s="93">
        <v>72</v>
      </c>
      <c r="G215" s="94"/>
      <c r="H215" s="92">
        <v>55</v>
      </c>
      <c r="I215" s="93">
        <v>105</v>
      </c>
      <c r="J215" s="94"/>
      <c r="K215" s="130">
        <v>130</v>
      </c>
      <c r="L215" s="93"/>
      <c r="M215" s="94">
        <v>75</v>
      </c>
    </row>
    <row r="216" spans="1:13" ht="18" customHeight="1" x14ac:dyDescent="0.35">
      <c r="A216" s="146" t="s">
        <v>96</v>
      </c>
      <c r="B216" s="92"/>
      <c r="C216" s="93"/>
      <c r="D216" s="94"/>
      <c r="E216" s="92">
        <v>108</v>
      </c>
      <c r="F216" s="93">
        <v>61</v>
      </c>
      <c r="G216" s="94"/>
      <c r="H216" s="92">
        <v>45</v>
      </c>
      <c r="I216" s="93">
        <v>90</v>
      </c>
      <c r="J216" s="94"/>
      <c r="K216" s="130">
        <v>80</v>
      </c>
      <c r="L216" s="93"/>
      <c r="M216" s="94">
        <v>60</v>
      </c>
    </row>
    <row r="217" spans="1:13" ht="18" customHeight="1" x14ac:dyDescent="0.35">
      <c r="A217" s="146" t="s">
        <v>97</v>
      </c>
      <c r="B217" s="92"/>
      <c r="C217" s="93"/>
      <c r="D217" s="94"/>
      <c r="E217" s="92">
        <v>123</v>
      </c>
      <c r="F217" s="93">
        <v>45</v>
      </c>
      <c r="G217" s="94"/>
      <c r="H217" s="92">
        <v>80</v>
      </c>
      <c r="I217" s="93">
        <v>120</v>
      </c>
      <c r="J217" s="94"/>
      <c r="K217" s="130">
        <v>110</v>
      </c>
      <c r="L217" s="93"/>
      <c r="M217" s="94">
        <v>70</v>
      </c>
    </row>
    <row r="218" spans="1:13" ht="18" customHeight="1" x14ac:dyDescent="0.35">
      <c r="A218" s="146" t="s">
        <v>98</v>
      </c>
      <c r="B218" s="92"/>
      <c r="C218" s="93"/>
      <c r="D218" s="94"/>
      <c r="E218" s="92">
        <v>119</v>
      </c>
      <c r="F218" s="93">
        <v>55</v>
      </c>
      <c r="G218" s="94"/>
      <c r="H218" s="92">
        <v>75</v>
      </c>
      <c r="I218" s="93">
        <v>85</v>
      </c>
      <c r="J218" s="94"/>
      <c r="K218" s="130">
        <v>80</v>
      </c>
      <c r="L218" s="93"/>
      <c r="M218" s="94">
        <v>50</v>
      </c>
    </row>
    <row r="219" spans="1:13" ht="18" customHeight="1" x14ac:dyDescent="0.35">
      <c r="A219" s="146" t="s">
        <v>99</v>
      </c>
      <c r="B219" s="92"/>
      <c r="C219" s="93"/>
      <c r="D219" s="94"/>
      <c r="E219" s="92">
        <v>94</v>
      </c>
      <c r="F219" s="93">
        <v>75</v>
      </c>
      <c r="G219" s="94"/>
      <c r="H219" s="92">
        <v>70</v>
      </c>
      <c r="I219" s="93">
        <v>95</v>
      </c>
      <c r="J219" s="94"/>
      <c r="K219" s="130">
        <v>113</v>
      </c>
      <c r="L219" s="93"/>
      <c r="M219" s="94">
        <v>76</v>
      </c>
    </row>
    <row r="220" spans="1:13" ht="18" customHeight="1" x14ac:dyDescent="0.35">
      <c r="A220" s="146" t="s">
        <v>100</v>
      </c>
      <c r="B220" s="92"/>
      <c r="C220" s="93"/>
      <c r="D220" s="94"/>
      <c r="E220" s="92">
        <v>140</v>
      </c>
      <c r="F220" s="93">
        <v>58</v>
      </c>
      <c r="G220" s="94"/>
      <c r="H220" s="92">
        <v>95</v>
      </c>
      <c r="I220" s="93">
        <v>110</v>
      </c>
      <c r="J220" s="94"/>
      <c r="K220" s="130">
        <v>117</v>
      </c>
      <c r="L220" s="93"/>
      <c r="M220" s="94">
        <v>60</v>
      </c>
    </row>
    <row r="221" spans="1:13" ht="18" customHeight="1" x14ac:dyDescent="0.35">
      <c r="A221" s="146" t="s">
        <v>101</v>
      </c>
      <c r="B221" s="92"/>
      <c r="C221" s="93"/>
      <c r="D221" s="94"/>
      <c r="E221" s="92">
        <v>80</v>
      </c>
      <c r="F221" s="93">
        <v>51</v>
      </c>
      <c r="G221" s="94"/>
      <c r="H221" s="92">
        <v>80</v>
      </c>
      <c r="I221" s="93">
        <v>85</v>
      </c>
      <c r="J221" s="94"/>
      <c r="K221" s="130">
        <v>90</v>
      </c>
      <c r="L221" s="93"/>
      <c r="M221" s="94">
        <v>70</v>
      </c>
    </row>
    <row r="222" spans="1:13" ht="18" customHeight="1" x14ac:dyDescent="0.35">
      <c r="A222" s="146" t="s">
        <v>102</v>
      </c>
      <c r="B222" s="92"/>
      <c r="C222" s="93"/>
      <c r="D222" s="94"/>
      <c r="E222" s="92">
        <v>98</v>
      </c>
      <c r="F222" s="93">
        <v>50</v>
      </c>
      <c r="G222" s="94"/>
      <c r="H222" s="92">
        <v>60</v>
      </c>
      <c r="I222" s="93">
        <v>90</v>
      </c>
      <c r="J222" s="94"/>
      <c r="K222" s="130">
        <v>85</v>
      </c>
      <c r="L222" s="93"/>
      <c r="M222" s="94">
        <v>48</v>
      </c>
    </row>
    <row r="223" spans="1:13" ht="18" customHeight="1" x14ac:dyDescent="0.35">
      <c r="A223" s="146" t="s">
        <v>103</v>
      </c>
      <c r="B223" s="92"/>
      <c r="C223" s="93"/>
      <c r="D223" s="94"/>
      <c r="E223" s="92">
        <v>94</v>
      </c>
      <c r="F223" s="93">
        <v>35</v>
      </c>
      <c r="G223" s="94"/>
      <c r="H223" s="92">
        <v>105</v>
      </c>
      <c r="I223" s="93">
        <v>60</v>
      </c>
      <c r="J223" s="94"/>
      <c r="K223" s="130">
        <v>80</v>
      </c>
      <c r="L223" s="93"/>
      <c r="M223" s="94">
        <v>40</v>
      </c>
    </row>
    <row r="224" spans="1:13" ht="18" customHeight="1" x14ac:dyDescent="0.35">
      <c r="A224" s="146" t="s">
        <v>104</v>
      </c>
      <c r="B224" s="92"/>
      <c r="C224" s="93"/>
      <c r="D224" s="94"/>
      <c r="E224" s="92">
        <v>91</v>
      </c>
      <c r="F224" s="93">
        <v>35</v>
      </c>
      <c r="G224" s="94"/>
      <c r="H224" s="92">
        <v>85</v>
      </c>
      <c r="I224" s="93">
        <v>90</v>
      </c>
      <c r="J224" s="94"/>
      <c r="K224" s="130">
        <v>74</v>
      </c>
      <c r="L224" s="93"/>
      <c r="M224" s="94">
        <v>43</v>
      </c>
    </row>
    <row r="225" spans="1:13" ht="18" customHeight="1" x14ac:dyDescent="0.35">
      <c r="A225" s="146" t="s">
        <v>105</v>
      </c>
      <c r="B225" s="92"/>
      <c r="C225" s="93"/>
      <c r="D225" s="94"/>
      <c r="E225" s="92">
        <v>80</v>
      </c>
      <c r="F225" s="93">
        <v>26</v>
      </c>
      <c r="G225" s="94"/>
      <c r="H225" s="92">
        <v>100</v>
      </c>
      <c r="I225" s="93">
        <v>120</v>
      </c>
      <c r="J225" s="94"/>
      <c r="K225" s="130">
        <v>62</v>
      </c>
      <c r="L225" s="93"/>
      <c r="M225" s="94">
        <v>40</v>
      </c>
    </row>
    <row r="226" spans="1:13" ht="18" customHeight="1" x14ac:dyDescent="0.35">
      <c r="A226" s="146" t="s">
        <v>106</v>
      </c>
      <c r="B226" s="92"/>
      <c r="C226" s="93"/>
      <c r="D226" s="94"/>
      <c r="E226" s="92">
        <v>69</v>
      </c>
      <c r="F226" s="93">
        <v>25</v>
      </c>
      <c r="G226" s="94"/>
      <c r="H226" s="92">
        <v>55</v>
      </c>
      <c r="I226" s="93">
        <v>75</v>
      </c>
      <c r="J226" s="94"/>
      <c r="K226" s="130">
        <v>57</v>
      </c>
      <c r="L226" s="93"/>
      <c r="M226" s="94">
        <v>45</v>
      </c>
    </row>
    <row r="227" spans="1:13" ht="18" customHeight="1" thickBot="1" x14ac:dyDescent="0.4">
      <c r="A227" s="146" t="s">
        <v>107</v>
      </c>
      <c r="B227" s="92"/>
      <c r="C227" s="93"/>
      <c r="D227" s="94"/>
      <c r="E227" s="92">
        <v>55</v>
      </c>
      <c r="F227" s="93">
        <v>35</v>
      </c>
      <c r="G227" s="94"/>
      <c r="H227" s="92">
        <v>50</v>
      </c>
      <c r="I227" s="93">
        <v>65</v>
      </c>
      <c r="J227" s="94"/>
      <c r="K227" s="130">
        <v>63</v>
      </c>
      <c r="L227" s="93"/>
      <c r="M227" s="94">
        <v>40</v>
      </c>
    </row>
    <row r="228" spans="1:13" ht="18" customHeight="1" thickBot="1" x14ac:dyDescent="0.4">
      <c r="A228" s="127" t="s">
        <v>47</v>
      </c>
      <c r="B228" s="102">
        <f t="shared" ref="B228:M228" si="12">SUM(B192:B227)</f>
        <v>0</v>
      </c>
      <c r="C228" s="103">
        <f t="shared" si="12"/>
        <v>0</v>
      </c>
      <c r="D228" s="104">
        <f t="shared" si="12"/>
        <v>0</v>
      </c>
      <c r="E228" s="102">
        <f t="shared" si="12"/>
        <v>2646</v>
      </c>
      <c r="F228" s="103">
        <f t="shared" si="12"/>
        <v>2189</v>
      </c>
      <c r="G228" s="104">
        <f t="shared" si="12"/>
        <v>0</v>
      </c>
      <c r="H228" s="102">
        <f t="shared" si="12"/>
        <v>2160</v>
      </c>
      <c r="I228" s="103">
        <f t="shared" si="12"/>
        <v>3525</v>
      </c>
      <c r="J228" s="104">
        <f t="shared" si="12"/>
        <v>0</v>
      </c>
      <c r="K228" s="128">
        <f t="shared" si="12"/>
        <v>3210</v>
      </c>
      <c r="L228" s="103">
        <f t="shared" si="12"/>
        <v>0</v>
      </c>
      <c r="M228" s="104">
        <f t="shared" si="12"/>
        <v>2029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5" customHeight="1" x14ac:dyDescent="0.35">
      <c r="A230" s="246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</row>
    <row r="231" spans="1:13" ht="15" customHeight="1" x14ac:dyDescent="0.35">
      <c r="A231" s="246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</row>
    <row r="232" spans="1:13" ht="15" customHeight="1" x14ac:dyDescent="0.35">
      <c r="A232" s="246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</row>
    <row r="233" spans="1:13" ht="15" customHeight="1" x14ac:dyDescent="0.35">
      <c r="A233" s="246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</row>
    <row r="234" spans="1:13" ht="15" customHeight="1" x14ac:dyDescent="0.35">
      <c r="A234" s="246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</row>
    <row r="235" spans="1:13" ht="18.75" customHeight="1" x14ac:dyDescent="0.35">
      <c r="A235" s="599" t="s">
        <v>128</v>
      </c>
      <c r="B235" s="599"/>
      <c r="C235" s="599"/>
      <c r="D235" s="599"/>
      <c r="E235" s="599"/>
      <c r="F235" s="599"/>
      <c r="G235" s="599"/>
      <c r="H235" s="599"/>
      <c r="I235" s="599"/>
      <c r="J235" s="599"/>
      <c r="K235" s="599"/>
      <c r="L235" s="599"/>
      <c r="M235" s="599"/>
    </row>
    <row r="236" spans="1:13" ht="17.25" customHeight="1" thickBot="1" x14ac:dyDescent="0.4">
      <c r="A236" s="576" t="s">
        <v>56</v>
      </c>
      <c r="B236" s="576"/>
      <c r="C236" s="576"/>
      <c r="D236" s="576"/>
      <c r="E236" s="576"/>
      <c r="F236" s="576"/>
      <c r="G236" s="576"/>
      <c r="H236" s="576"/>
      <c r="I236" s="576"/>
      <c r="J236" s="576"/>
      <c r="K236" s="576"/>
      <c r="L236" s="576"/>
      <c r="M236" s="576"/>
    </row>
    <row r="237" spans="1:13" ht="18" customHeight="1" x14ac:dyDescent="0.35">
      <c r="A237" s="586" t="s">
        <v>67</v>
      </c>
      <c r="B237" s="577" t="s">
        <v>68</v>
      </c>
      <c r="C237" s="579"/>
      <c r="D237" s="580"/>
      <c r="E237" s="577" t="s">
        <v>69</v>
      </c>
      <c r="F237" s="579"/>
      <c r="G237" s="580"/>
      <c r="H237" s="577" t="s">
        <v>70</v>
      </c>
      <c r="I237" s="579"/>
      <c r="J237" s="580"/>
      <c r="K237" s="577" t="s">
        <v>71</v>
      </c>
      <c r="L237" s="579"/>
      <c r="M237" s="580"/>
    </row>
    <row r="238" spans="1:13" ht="18" customHeight="1" thickBot="1" x14ac:dyDescent="0.4">
      <c r="A238" s="587"/>
      <c r="B238" s="82" t="s">
        <v>8</v>
      </c>
      <c r="C238" s="83" t="s">
        <v>9</v>
      </c>
      <c r="D238" s="85" t="s">
        <v>10</v>
      </c>
      <c r="E238" s="82" t="s">
        <v>8</v>
      </c>
      <c r="F238" s="83" t="s">
        <v>9</v>
      </c>
      <c r="G238" s="85" t="s">
        <v>10</v>
      </c>
      <c r="H238" s="82" t="s">
        <v>8</v>
      </c>
      <c r="I238" s="83" t="s">
        <v>9</v>
      </c>
      <c r="J238" s="85" t="s">
        <v>10</v>
      </c>
      <c r="K238" s="82" t="s">
        <v>8</v>
      </c>
      <c r="L238" s="83" t="s">
        <v>9</v>
      </c>
      <c r="M238" s="85" t="s">
        <v>10</v>
      </c>
    </row>
    <row r="239" spans="1:13" ht="18" customHeight="1" x14ac:dyDescent="0.35">
      <c r="A239" s="86" t="s">
        <v>72</v>
      </c>
      <c r="B239" s="109"/>
      <c r="C239" s="110"/>
      <c r="D239" s="111"/>
      <c r="E239" s="242">
        <f t="shared" ref="E239:F254" si="13">E5+E52+E99+E146+E192</f>
        <v>315.5</v>
      </c>
      <c r="F239" s="110">
        <f t="shared" si="13"/>
        <v>374.5</v>
      </c>
      <c r="G239" s="111"/>
      <c r="H239" s="242">
        <f>H5+H52+H99+H146+H192</f>
        <v>250</v>
      </c>
      <c r="I239" s="110">
        <f>I5+I52+I99+I146+I192</f>
        <v>325</v>
      </c>
      <c r="J239" s="111"/>
      <c r="K239" s="110">
        <f t="shared" ref="K239:K274" si="14">K5+K52+K99+K146+K192</f>
        <v>650</v>
      </c>
      <c r="L239" s="110"/>
      <c r="M239" s="111">
        <f t="shared" ref="M239:M274" si="15">M5+M52+M99+M146+M192</f>
        <v>455</v>
      </c>
    </row>
    <row r="240" spans="1:13" ht="18" customHeight="1" x14ac:dyDescent="0.35">
      <c r="A240" s="91" t="s">
        <v>73</v>
      </c>
      <c r="B240" s="112"/>
      <c r="C240" s="114"/>
      <c r="D240" s="113"/>
      <c r="E240" s="109">
        <f t="shared" si="13"/>
        <v>462</v>
      </c>
      <c r="F240" s="114">
        <f t="shared" si="13"/>
        <v>419</v>
      </c>
      <c r="G240" s="113"/>
      <c r="H240" s="242">
        <f>H6+H53+H100+H147+H193</f>
        <v>430</v>
      </c>
      <c r="I240" s="110">
        <f>I6+I53+I100+I147+I193</f>
        <v>630</v>
      </c>
      <c r="J240" s="113"/>
      <c r="K240" s="110">
        <f t="shared" si="14"/>
        <v>722</v>
      </c>
      <c r="L240" s="114"/>
      <c r="M240" s="111">
        <f t="shared" si="15"/>
        <v>430</v>
      </c>
    </row>
    <row r="241" spans="1:13" ht="18" customHeight="1" x14ac:dyDescent="0.35">
      <c r="A241" s="91" t="s">
        <v>74</v>
      </c>
      <c r="B241" s="112"/>
      <c r="C241" s="114"/>
      <c r="D241" s="113"/>
      <c r="E241" s="109">
        <f t="shared" si="13"/>
        <v>479</v>
      </c>
      <c r="F241" s="114">
        <f t="shared" si="13"/>
        <v>437.5</v>
      </c>
      <c r="G241" s="113"/>
      <c r="H241" s="242">
        <f t="shared" ref="H241:I256" si="16">H7+H54+H101+H148+H194</f>
        <v>417.5</v>
      </c>
      <c r="I241" s="110">
        <f t="shared" si="16"/>
        <v>645</v>
      </c>
      <c r="J241" s="113"/>
      <c r="K241" s="110">
        <f t="shared" si="14"/>
        <v>703.5</v>
      </c>
      <c r="L241" s="114"/>
      <c r="M241" s="111">
        <f t="shared" si="15"/>
        <v>449.5</v>
      </c>
    </row>
    <row r="242" spans="1:13" ht="18" customHeight="1" x14ac:dyDescent="0.35">
      <c r="A242" s="91" t="s">
        <v>75</v>
      </c>
      <c r="B242" s="112"/>
      <c r="C242" s="114"/>
      <c r="D242" s="113"/>
      <c r="E242" s="109">
        <f t="shared" si="13"/>
        <v>475.5</v>
      </c>
      <c r="F242" s="114">
        <f t="shared" si="13"/>
        <v>492</v>
      </c>
      <c r="G242" s="113"/>
      <c r="H242" s="242">
        <f t="shared" si="16"/>
        <v>392.5</v>
      </c>
      <c r="I242" s="110">
        <f t="shared" si="16"/>
        <v>632.5</v>
      </c>
      <c r="J242" s="113"/>
      <c r="K242" s="110">
        <f t="shared" si="14"/>
        <v>787</v>
      </c>
      <c r="L242" s="114"/>
      <c r="M242" s="111">
        <f t="shared" si="15"/>
        <v>501</v>
      </c>
    </row>
    <row r="243" spans="1:13" ht="18" customHeight="1" x14ac:dyDescent="0.35">
      <c r="A243" s="91" t="s">
        <v>76</v>
      </c>
      <c r="B243" s="112"/>
      <c r="C243" s="114"/>
      <c r="D243" s="113"/>
      <c r="E243" s="109">
        <f t="shared" si="13"/>
        <v>488</v>
      </c>
      <c r="F243" s="114">
        <f t="shared" si="13"/>
        <v>549</v>
      </c>
      <c r="G243" s="113"/>
      <c r="H243" s="242">
        <f t="shared" si="16"/>
        <v>405</v>
      </c>
      <c r="I243" s="110">
        <f t="shared" si="16"/>
        <v>707.5</v>
      </c>
      <c r="J243" s="113"/>
      <c r="K243" s="110">
        <f t="shared" si="14"/>
        <v>785</v>
      </c>
      <c r="L243" s="114"/>
      <c r="M243" s="111">
        <f t="shared" si="15"/>
        <v>552</v>
      </c>
    </row>
    <row r="244" spans="1:13" ht="18" customHeight="1" x14ac:dyDescent="0.35">
      <c r="A244" s="91" t="s">
        <v>77</v>
      </c>
      <c r="B244" s="112"/>
      <c r="C244" s="114"/>
      <c r="D244" s="113"/>
      <c r="E244" s="109">
        <f t="shared" si="13"/>
        <v>452</v>
      </c>
      <c r="F244" s="114">
        <f t="shared" si="13"/>
        <v>497.5</v>
      </c>
      <c r="G244" s="113"/>
      <c r="H244" s="242">
        <f t="shared" si="16"/>
        <v>520</v>
      </c>
      <c r="I244" s="110">
        <f t="shared" si="16"/>
        <v>567.5</v>
      </c>
      <c r="J244" s="113"/>
      <c r="K244" s="110">
        <f t="shared" si="14"/>
        <v>815.5</v>
      </c>
      <c r="L244" s="114"/>
      <c r="M244" s="111">
        <f t="shared" si="15"/>
        <v>728.5</v>
      </c>
    </row>
    <row r="245" spans="1:13" ht="18" customHeight="1" x14ac:dyDescent="0.35">
      <c r="A245" s="91" t="s">
        <v>78</v>
      </c>
      <c r="B245" s="112"/>
      <c r="C245" s="114"/>
      <c r="D245" s="113"/>
      <c r="E245" s="109">
        <f t="shared" si="13"/>
        <v>475</v>
      </c>
      <c r="F245" s="114">
        <f t="shared" si="13"/>
        <v>480</v>
      </c>
      <c r="G245" s="113"/>
      <c r="H245" s="242">
        <f t="shared" si="16"/>
        <v>400</v>
      </c>
      <c r="I245" s="110">
        <f t="shared" si="16"/>
        <v>772.5</v>
      </c>
      <c r="J245" s="113"/>
      <c r="K245" s="110">
        <f t="shared" si="14"/>
        <v>896</v>
      </c>
      <c r="L245" s="114"/>
      <c r="M245" s="111">
        <f t="shared" si="15"/>
        <v>620</v>
      </c>
    </row>
    <row r="246" spans="1:13" ht="18" customHeight="1" x14ac:dyDescent="0.35">
      <c r="A246" s="91" t="s">
        <v>79</v>
      </c>
      <c r="B246" s="112"/>
      <c r="C246" s="114"/>
      <c r="D246" s="113"/>
      <c r="E246" s="109">
        <f t="shared" si="13"/>
        <v>473.5</v>
      </c>
      <c r="F246" s="114">
        <f t="shared" si="13"/>
        <v>458</v>
      </c>
      <c r="G246" s="113"/>
      <c r="H246" s="242">
        <f t="shared" si="16"/>
        <v>380</v>
      </c>
      <c r="I246" s="110">
        <f t="shared" si="16"/>
        <v>515</v>
      </c>
      <c r="J246" s="113"/>
      <c r="K246" s="110">
        <f t="shared" si="14"/>
        <v>871.5</v>
      </c>
      <c r="L246" s="114"/>
      <c r="M246" s="111">
        <f t="shared" si="15"/>
        <v>588</v>
      </c>
    </row>
    <row r="247" spans="1:13" ht="18" customHeight="1" x14ac:dyDescent="0.35">
      <c r="A247" s="91" t="s">
        <v>80</v>
      </c>
      <c r="B247" s="112"/>
      <c r="C247" s="114"/>
      <c r="D247" s="113"/>
      <c r="E247" s="109">
        <f t="shared" si="13"/>
        <v>470</v>
      </c>
      <c r="F247" s="114">
        <f t="shared" si="13"/>
        <v>531</v>
      </c>
      <c r="G247" s="113"/>
      <c r="H247" s="242">
        <f t="shared" si="16"/>
        <v>497.5</v>
      </c>
      <c r="I247" s="110">
        <f t="shared" si="16"/>
        <v>682.5</v>
      </c>
      <c r="J247" s="113"/>
      <c r="K247" s="110">
        <f t="shared" si="14"/>
        <v>812</v>
      </c>
      <c r="L247" s="114"/>
      <c r="M247" s="111">
        <f t="shared" si="15"/>
        <v>564</v>
      </c>
    </row>
    <row r="248" spans="1:13" ht="18" customHeight="1" x14ac:dyDescent="0.35">
      <c r="A248" s="91" t="s">
        <v>81</v>
      </c>
      <c r="B248" s="112"/>
      <c r="C248" s="114"/>
      <c r="D248" s="113"/>
      <c r="E248" s="109">
        <f t="shared" si="13"/>
        <v>348</v>
      </c>
      <c r="F248" s="114">
        <f t="shared" si="13"/>
        <v>422.5</v>
      </c>
      <c r="G248" s="113"/>
      <c r="H248" s="242">
        <f t="shared" si="16"/>
        <v>357.5</v>
      </c>
      <c r="I248" s="110">
        <f t="shared" si="16"/>
        <v>597.5</v>
      </c>
      <c r="J248" s="113"/>
      <c r="K248" s="110">
        <f t="shared" si="14"/>
        <v>726</v>
      </c>
      <c r="L248" s="114"/>
      <c r="M248" s="111">
        <f t="shared" si="15"/>
        <v>562</v>
      </c>
    </row>
    <row r="249" spans="1:13" ht="18" customHeight="1" x14ac:dyDescent="0.35">
      <c r="A249" s="91" t="s">
        <v>82</v>
      </c>
      <c r="B249" s="112"/>
      <c r="C249" s="114"/>
      <c r="D249" s="113"/>
      <c r="E249" s="109">
        <f t="shared" si="13"/>
        <v>469</v>
      </c>
      <c r="F249" s="114">
        <f t="shared" si="13"/>
        <v>514</v>
      </c>
      <c r="G249" s="113"/>
      <c r="H249" s="242">
        <f t="shared" si="16"/>
        <v>342.5</v>
      </c>
      <c r="I249" s="110">
        <f t="shared" si="16"/>
        <v>665</v>
      </c>
      <c r="J249" s="113"/>
      <c r="K249" s="110">
        <f t="shared" si="14"/>
        <v>599.5</v>
      </c>
      <c r="L249" s="114"/>
      <c r="M249" s="111">
        <f t="shared" si="15"/>
        <v>423</v>
      </c>
    </row>
    <row r="250" spans="1:13" ht="18" customHeight="1" x14ac:dyDescent="0.35">
      <c r="A250" s="91" t="s">
        <v>83</v>
      </c>
      <c r="B250" s="112"/>
      <c r="C250" s="114"/>
      <c r="D250" s="113"/>
      <c r="E250" s="109">
        <f t="shared" si="13"/>
        <v>418.5</v>
      </c>
      <c r="F250" s="114">
        <f t="shared" si="13"/>
        <v>416.5</v>
      </c>
      <c r="G250" s="113"/>
      <c r="H250" s="242">
        <f t="shared" si="16"/>
        <v>312.5</v>
      </c>
      <c r="I250" s="110">
        <f t="shared" si="16"/>
        <v>700</v>
      </c>
      <c r="J250" s="113"/>
      <c r="K250" s="110">
        <f t="shared" si="14"/>
        <v>604.5</v>
      </c>
      <c r="L250" s="114"/>
      <c r="M250" s="111">
        <f t="shared" si="15"/>
        <v>460</v>
      </c>
    </row>
    <row r="251" spans="1:13" ht="18" customHeight="1" x14ac:dyDescent="0.35">
      <c r="A251" s="91" t="s">
        <v>84</v>
      </c>
      <c r="B251" s="112"/>
      <c r="C251" s="114"/>
      <c r="D251" s="113"/>
      <c r="E251" s="109">
        <f t="shared" si="13"/>
        <v>467.5</v>
      </c>
      <c r="F251" s="114">
        <f t="shared" si="13"/>
        <v>544.5</v>
      </c>
      <c r="G251" s="113"/>
      <c r="H251" s="242">
        <f t="shared" si="16"/>
        <v>462.5</v>
      </c>
      <c r="I251" s="110">
        <f t="shared" si="16"/>
        <v>660</v>
      </c>
      <c r="J251" s="113"/>
      <c r="K251" s="110">
        <f t="shared" si="14"/>
        <v>595</v>
      </c>
      <c r="L251" s="114"/>
      <c r="M251" s="111">
        <f t="shared" si="15"/>
        <v>467</v>
      </c>
    </row>
    <row r="252" spans="1:13" ht="18" customHeight="1" x14ac:dyDescent="0.35">
      <c r="A252" s="91" t="s">
        <v>85</v>
      </c>
      <c r="B252" s="112"/>
      <c r="C252" s="114"/>
      <c r="D252" s="113"/>
      <c r="E252" s="109">
        <f t="shared" si="13"/>
        <v>534</v>
      </c>
      <c r="F252" s="114">
        <f t="shared" si="13"/>
        <v>572.5</v>
      </c>
      <c r="G252" s="113"/>
      <c r="H252" s="242">
        <f t="shared" si="16"/>
        <v>392.5</v>
      </c>
      <c r="I252" s="110">
        <f t="shared" si="16"/>
        <v>722.5</v>
      </c>
      <c r="J252" s="113"/>
      <c r="K252" s="110">
        <f t="shared" si="14"/>
        <v>853</v>
      </c>
      <c r="L252" s="114"/>
      <c r="M252" s="111">
        <f t="shared" si="15"/>
        <v>528</v>
      </c>
    </row>
    <row r="253" spans="1:13" ht="18" customHeight="1" x14ac:dyDescent="0.35">
      <c r="A253" s="91" t="s">
        <v>86</v>
      </c>
      <c r="B253" s="112"/>
      <c r="C253" s="114"/>
      <c r="D253" s="113"/>
      <c r="E253" s="109">
        <f t="shared" si="13"/>
        <v>597.5</v>
      </c>
      <c r="F253" s="114">
        <f t="shared" si="13"/>
        <v>660.5</v>
      </c>
      <c r="G253" s="113"/>
      <c r="H253" s="242">
        <f t="shared" si="16"/>
        <v>377.5</v>
      </c>
      <c r="I253" s="110">
        <f t="shared" si="16"/>
        <v>695</v>
      </c>
      <c r="J253" s="113"/>
      <c r="K253" s="110">
        <f t="shared" si="14"/>
        <v>715</v>
      </c>
      <c r="L253" s="114"/>
      <c r="M253" s="111">
        <f t="shared" si="15"/>
        <v>457.5</v>
      </c>
    </row>
    <row r="254" spans="1:13" ht="18" customHeight="1" x14ac:dyDescent="0.35">
      <c r="A254" s="91" t="s">
        <v>87</v>
      </c>
      <c r="B254" s="112"/>
      <c r="C254" s="114"/>
      <c r="D254" s="113"/>
      <c r="E254" s="109">
        <f t="shared" si="13"/>
        <v>529.5</v>
      </c>
      <c r="F254" s="114">
        <f t="shared" si="13"/>
        <v>618.5</v>
      </c>
      <c r="G254" s="113"/>
      <c r="H254" s="242">
        <f t="shared" si="16"/>
        <v>357.5</v>
      </c>
      <c r="I254" s="110">
        <f t="shared" si="16"/>
        <v>692.5</v>
      </c>
      <c r="J254" s="113"/>
      <c r="K254" s="110">
        <f t="shared" si="14"/>
        <v>646.5</v>
      </c>
      <c r="L254" s="114"/>
      <c r="M254" s="111">
        <f t="shared" si="15"/>
        <v>445</v>
      </c>
    </row>
    <row r="255" spans="1:13" ht="18" customHeight="1" x14ac:dyDescent="0.35">
      <c r="A255" s="91" t="s">
        <v>88</v>
      </c>
      <c r="B255" s="112"/>
      <c r="C255" s="114"/>
      <c r="D255" s="113"/>
      <c r="E255" s="109">
        <f t="shared" ref="E255:F270" si="17">E21+E68+E115+E162+E208</f>
        <v>481.5</v>
      </c>
      <c r="F255" s="114">
        <f t="shared" si="17"/>
        <v>547</v>
      </c>
      <c r="G255" s="113"/>
      <c r="H255" s="242">
        <f t="shared" si="16"/>
        <v>370</v>
      </c>
      <c r="I255" s="110">
        <f t="shared" si="16"/>
        <v>550</v>
      </c>
      <c r="J255" s="113"/>
      <c r="K255" s="110">
        <f t="shared" si="14"/>
        <v>601</v>
      </c>
      <c r="L255" s="114"/>
      <c r="M255" s="111">
        <f t="shared" si="15"/>
        <v>439</v>
      </c>
    </row>
    <row r="256" spans="1:13" ht="18" customHeight="1" x14ac:dyDescent="0.35">
      <c r="A256" s="91" t="s">
        <v>89</v>
      </c>
      <c r="B256" s="112"/>
      <c r="C256" s="114"/>
      <c r="D256" s="113"/>
      <c r="E256" s="109">
        <f t="shared" si="17"/>
        <v>379.5</v>
      </c>
      <c r="F256" s="114">
        <f t="shared" si="17"/>
        <v>485</v>
      </c>
      <c r="G256" s="113"/>
      <c r="H256" s="242">
        <f t="shared" si="16"/>
        <v>252.5</v>
      </c>
      <c r="I256" s="110">
        <f t="shared" si="16"/>
        <v>467.5</v>
      </c>
      <c r="J256" s="113"/>
      <c r="K256" s="110">
        <f t="shared" si="14"/>
        <v>598.5</v>
      </c>
      <c r="L256" s="114"/>
      <c r="M256" s="111">
        <f t="shared" si="15"/>
        <v>301</v>
      </c>
    </row>
    <row r="257" spans="1:13" ht="18" customHeight="1" x14ac:dyDescent="0.35">
      <c r="A257" s="96" t="s">
        <v>90</v>
      </c>
      <c r="B257" s="112"/>
      <c r="C257" s="114"/>
      <c r="D257" s="113"/>
      <c r="E257" s="109">
        <f t="shared" si="17"/>
        <v>367.5</v>
      </c>
      <c r="F257" s="114">
        <f t="shared" si="17"/>
        <v>462.5</v>
      </c>
      <c r="G257" s="113"/>
      <c r="H257" s="242">
        <f t="shared" ref="H257:I272" si="18">H23+H70+H117+H164+H210</f>
        <v>310</v>
      </c>
      <c r="I257" s="110">
        <f t="shared" si="18"/>
        <v>540</v>
      </c>
      <c r="J257" s="113"/>
      <c r="K257" s="110">
        <f t="shared" si="14"/>
        <v>521.5</v>
      </c>
      <c r="L257" s="114"/>
      <c r="M257" s="111">
        <f t="shared" si="15"/>
        <v>349</v>
      </c>
    </row>
    <row r="258" spans="1:13" ht="18" customHeight="1" x14ac:dyDescent="0.35">
      <c r="A258" s="96" t="s">
        <v>91</v>
      </c>
      <c r="B258" s="112"/>
      <c r="C258" s="114"/>
      <c r="D258" s="113"/>
      <c r="E258" s="109">
        <f t="shared" si="17"/>
        <v>385.5</v>
      </c>
      <c r="F258" s="114">
        <f t="shared" si="17"/>
        <v>445</v>
      </c>
      <c r="G258" s="113"/>
      <c r="H258" s="242">
        <f t="shared" si="18"/>
        <v>250</v>
      </c>
      <c r="I258" s="110">
        <f t="shared" si="18"/>
        <v>512.5</v>
      </c>
      <c r="J258" s="113"/>
      <c r="K258" s="110">
        <f t="shared" si="14"/>
        <v>500</v>
      </c>
      <c r="L258" s="114"/>
      <c r="M258" s="111">
        <f t="shared" si="15"/>
        <v>265</v>
      </c>
    </row>
    <row r="259" spans="1:13" ht="18" customHeight="1" x14ac:dyDescent="0.35">
      <c r="A259" s="91" t="s">
        <v>92</v>
      </c>
      <c r="B259" s="112"/>
      <c r="C259" s="114"/>
      <c r="D259" s="113"/>
      <c r="E259" s="109">
        <f t="shared" si="17"/>
        <v>456</v>
      </c>
      <c r="F259" s="114">
        <f t="shared" si="17"/>
        <v>540.5</v>
      </c>
      <c r="G259" s="113"/>
      <c r="H259" s="242">
        <f t="shared" si="18"/>
        <v>305</v>
      </c>
      <c r="I259" s="110">
        <f t="shared" si="18"/>
        <v>552.5</v>
      </c>
      <c r="J259" s="113"/>
      <c r="K259" s="110">
        <f t="shared" si="14"/>
        <v>588</v>
      </c>
      <c r="L259" s="114"/>
      <c r="M259" s="111">
        <f t="shared" si="15"/>
        <v>321</v>
      </c>
    </row>
    <row r="260" spans="1:13" ht="18" customHeight="1" x14ac:dyDescent="0.35">
      <c r="A260" s="91" t="s">
        <v>93</v>
      </c>
      <c r="B260" s="112"/>
      <c r="C260" s="114"/>
      <c r="D260" s="113"/>
      <c r="E260" s="109">
        <f t="shared" si="17"/>
        <v>492</v>
      </c>
      <c r="F260" s="114">
        <f t="shared" si="17"/>
        <v>596.5</v>
      </c>
      <c r="G260" s="113"/>
      <c r="H260" s="242">
        <f t="shared" si="18"/>
        <v>247.5</v>
      </c>
      <c r="I260" s="110">
        <f t="shared" si="18"/>
        <v>557.5</v>
      </c>
      <c r="J260" s="113"/>
      <c r="K260" s="110">
        <f t="shared" si="14"/>
        <v>600</v>
      </c>
      <c r="L260" s="114"/>
      <c r="M260" s="111">
        <f t="shared" si="15"/>
        <v>380</v>
      </c>
    </row>
    <row r="261" spans="1:13" ht="18" customHeight="1" x14ac:dyDescent="0.35">
      <c r="A261" s="91" t="s">
        <v>94</v>
      </c>
      <c r="B261" s="112"/>
      <c r="C261" s="114"/>
      <c r="D261" s="113"/>
      <c r="E261" s="109">
        <f t="shared" si="17"/>
        <v>360</v>
      </c>
      <c r="F261" s="114">
        <f t="shared" si="17"/>
        <v>400</v>
      </c>
      <c r="G261" s="113"/>
      <c r="H261" s="242">
        <f t="shared" si="18"/>
        <v>260</v>
      </c>
      <c r="I261" s="110">
        <f t="shared" si="18"/>
        <v>580</v>
      </c>
      <c r="J261" s="113"/>
      <c r="K261" s="110">
        <f t="shared" si="14"/>
        <v>581</v>
      </c>
      <c r="L261" s="114"/>
      <c r="M261" s="111">
        <f t="shared" si="15"/>
        <v>329</v>
      </c>
    </row>
    <row r="262" spans="1:13" ht="18" customHeight="1" x14ac:dyDescent="0.35">
      <c r="A262" s="91" t="s">
        <v>95</v>
      </c>
      <c r="B262" s="112"/>
      <c r="C262" s="114"/>
      <c r="D262" s="113"/>
      <c r="E262" s="109">
        <f t="shared" si="17"/>
        <v>369.5</v>
      </c>
      <c r="F262" s="114">
        <f t="shared" si="17"/>
        <v>455.5</v>
      </c>
      <c r="G262" s="113"/>
      <c r="H262" s="242">
        <f t="shared" si="18"/>
        <v>275</v>
      </c>
      <c r="I262" s="110">
        <f t="shared" si="18"/>
        <v>495</v>
      </c>
      <c r="J262" s="113"/>
      <c r="K262" s="110">
        <f t="shared" si="14"/>
        <v>554</v>
      </c>
      <c r="L262" s="114"/>
      <c r="M262" s="111">
        <f t="shared" si="15"/>
        <v>346</v>
      </c>
    </row>
    <row r="263" spans="1:13" ht="18" customHeight="1" x14ac:dyDescent="0.35">
      <c r="A263" s="91" t="s">
        <v>96</v>
      </c>
      <c r="B263" s="112"/>
      <c r="C263" s="114"/>
      <c r="D263" s="113"/>
      <c r="E263" s="109">
        <f t="shared" si="17"/>
        <v>370.5</v>
      </c>
      <c r="F263" s="114">
        <f t="shared" si="17"/>
        <v>452</v>
      </c>
      <c r="G263" s="113"/>
      <c r="H263" s="242">
        <f t="shared" si="18"/>
        <v>365</v>
      </c>
      <c r="I263" s="110">
        <f t="shared" si="18"/>
        <v>620</v>
      </c>
      <c r="J263" s="113"/>
      <c r="K263" s="110">
        <f t="shared" si="14"/>
        <v>600</v>
      </c>
      <c r="L263" s="114"/>
      <c r="M263" s="111">
        <f t="shared" si="15"/>
        <v>426</v>
      </c>
    </row>
    <row r="264" spans="1:13" ht="18" customHeight="1" x14ac:dyDescent="0.35">
      <c r="A264" s="91" t="s">
        <v>97</v>
      </c>
      <c r="B264" s="112"/>
      <c r="C264" s="114"/>
      <c r="D264" s="113"/>
      <c r="E264" s="109">
        <f t="shared" si="17"/>
        <v>441</v>
      </c>
      <c r="F264" s="114">
        <f t="shared" si="17"/>
        <v>432.5</v>
      </c>
      <c r="G264" s="113"/>
      <c r="H264" s="242">
        <f t="shared" si="18"/>
        <v>382.5</v>
      </c>
      <c r="I264" s="110">
        <f t="shared" si="18"/>
        <v>665</v>
      </c>
      <c r="J264" s="113"/>
      <c r="K264" s="110">
        <f t="shared" si="14"/>
        <v>541</v>
      </c>
      <c r="L264" s="114"/>
      <c r="M264" s="111">
        <f t="shared" si="15"/>
        <v>394</v>
      </c>
    </row>
    <row r="265" spans="1:13" ht="18" customHeight="1" x14ac:dyDescent="0.35">
      <c r="A265" s="91" t="s">
        <v>98</v>
      </c>
      <c r="B265" s="112"/>
      <c r="C265" s="114"/>
      <c r="D265" s="113"/>
      <c r="E265" s="109">
        <f t="shared" si="17"/>
        <v>482</v>
      </c>
      <c r="F265" s="114">
        <f t="shared" si="17"/>
        <v>390</v>
      </c>
      <c r="G265" s="113"/>
      <c r="H265" s="242">
        <f t="shared" si="18"/>
        <v>315</v>
      </c>
      <c r="I265" s="110">
        <f t="shared" si="18"/>
        <v>432.5</v>
      </c>
      <c r="J265" s="113"/>
      <c r="K265" s="110">
        <f t="shared" si="14"/>
        <v>490</v>
      </c>
      <c r="L265" s="114"/>
      <c r="M265" s="111">
        <f t="shared" si="15"/>
        <v>400</v>
      </c>
    </row>
    <row r="266" spans="1:13" ht="18" customHeight="1" x14ac:dyDescent="0.35">
      <c r="A266" s="91" t="s">
        <v>99</v>
      </c>
      <c r="B266" s="112"/>
      <c r="C266" s="114"/>
      <c r="D266" s="113"/>
      <c r="E266" s="109">
        <f t="shared" si="17"/>
        <v>346.5</v>
      </c>
      <c r="F266" s="114">
        <f t="shared" si="17"/>
        <v>415</v>
      </c>
      <c r="G266" s="113"/>
      <c r="H266" s="242">
        <f t="shared" si="18"/>
        <v>320</v>
      </c>
      <c r="I266" s="110">
        <f t="shared" si="18"/>
        <v>575</v>
      </c>
      <c r="J266" s="113"/>
      <c r="K266" s="110">
        <f t="shared" si="14"/>
        <v>575</v>
      </c>
      <c r="L266" s="114"/>
      <c r="M266" s="111">
        <f t="shared" si="15"/>
        <v>462</v>
      </c>
    </row>
    <row r="267" spans="1:13" ht="18" customHeight="1" x14ac:dyDescent="0.35">
      <c r="A267" s="91" t="s">
        <v>100</v>
      </c>
      <c r="B267" s="112"/>
      <c r="C267" s="114"/>
      <c r="D267" s="113"/>
      <c r="E267" s="109">
        <f t="shared" si="17"/>
        <v>455</v>
      </c>
      <c r="F267" s="114">
        <f t="shared" si="17"/>
        <v>410.5</v>
      </c>
      <c r="G267" s="113"/>
      <c r="H267" s="242">
        <f t="shared" si="18"/>
        <v>377.5</v>
      </c>
      <c r="I267" s="110">
        <f t="shared" si="18"/>
        <v>590</v>
      </c>
      <c r="J267" s="113"/>
      <c r="K267" s="110">
        <f t="shared" si="14"/>
        <v>600</v>
      </c>
      <c r="L267" s="114"/>
      <c r="M267" s="111">
        <f t="shared" si="15"/>
        <v>392.5</v>
      </c>
    </row>
    <row r="268" spans="1:13" ht="18" customHeight="1" x14ac:dyDescent="0.35">
      <c r="A268" s="91" t="s">
        <v>101</v>
      </c>
      <c r="B268" s="112"/>
      <c r="C268" s="114"/>
      <c r="D268" s="113"/>
      <c r="E268" s="109">
        <f t="shared" si="17"/>
        <v>355</v>
      </c>
      <c r="F268" s="114">
        <f t="shared" si="17"/>
        <v>411</v>
      </c>
      <c r="G268" s="113"/>
      <c r="H268" s="242">
        <f t="shared" si="18"/>
        <v>352.5</v>
      </c>
      <c r="I268" s="110">
        <f t="shared" si="18"/>
        <v>515</v>
      </c>
      <c r="J268" s="113"/>
      <c r="K268" s="110">
        <f t="shared" si="14"/>
        <v>520</v>
      </c>
      <c r="L268" s="114"/>
      <c r="M268" s="111">
        <f t="shared" si="15"/>
        <v>399</v>
      </c>
    </row>
    <row r="269" spans="1:13" ht="18" customHeight="1" x14ac:dyDescent="0.35">
      <c r="A269" s="91" t="s">
        <v>102</v>
      </c>
      <c r="B269" s="112"/>
      <c r="C269" s="114"/>
      <c r="D269" s="113"/>
      <c r="E269" s="109">
        <f t="shared" si="17"/>
        <v>355.5</v>
      </c>
      <c r="F269" s="114">
        <f t="shared" si="17"/>
        <v>349.5</v>
      </c>
      <c r="G269" s="113"/>
      <c r="H269" s="242">
        <f t="shared" si="18"/>
        <v>407.5</v>
      </c>
      <c r="I269" s="110">
        <f t="shared" si="18"/>
        <v>645</v>
      </c>
      <c r="J269" s="113"/>
      <c r="K269" s="110">
        <f t="shared" si="14"/>
        <v>424</v>
      </c>
      <c r="L269" s="114"/>
      <c r="M269" s="111">
        <f t="shared" si="15"/>
        <v>347</v>
      </c>
    </row>
    <row r="270" spans="1:13" ht="18" customHeight="1" x14ac:dyDescent="0.35">
      <c r="A270" s="91" t="s">
        <v>103</v>
      </c>
      <c r="B270" s="112"/>
      <c r="C270" s="114"/>
      <c r="D270" s="113"/>
      <c r="E270" s="109">
        <f t="shared" si="17"/>
        <v>394</v>
      </c>
      <c r="F270" s="114">
        <f t="shared" si="17"/>
        <v>340</v>
      </c>
      <c r="G270" s="113"/>
      <c r="H270" s="242">
        <f t="shared" si="18"/>
        <v>297.5</v>
      </c>
      <c r="I270" s="110">
        <f t="shared" si="18"/>
        <v>485</v>
      </c>
      <c r="J270" s="113"/>
      <c r="K270" s="110">
        <f t="shared" si="14"/>
        <v>580.5</v>
      </c>
      <c r="L270" s="114"/>
      <c r="M270" s="111">
        <f t="shared" si="15"/>
        <v>356</v>
      </c>
    </row>
    <row r="271" spans="1:13" ht="18" customHeight="1" x14ac:dyDescent="0.35">
      <c r="A271" s="91" t="s">
        <v>104</v>
      </c>
      <c r="B271" s="112"/>
      <c r="C271" s="114"/>
      <c r="D271" s="113"/>
      <c r="E271" s="109">
        <f t="shared" ref="E271:F274" si="19">E37+E84+E131+E178+E224</f>
        <v>336</v>
      </c>
      <c r="F271" s="114">
        <f t="shared" si="19"/>
        <v>348</v>
      </c>
      <c r="G271" s="113"/>
      <c r="H271" s="242">
        <f t="shared" si="18"/>
        <v>350</v>
      </c>
      <c r="I271" s="110">
        <f t="shared" si="18"/>
        <v>620</v>
      </c>
      <c r="J271" s="113"/>
      <c r="K271" s="110">
        <f t="shared" si="14"/>
        <v>375</v>
      </c>
      <c r="L271" s="114"/>
      <c r="M271" s="111">
        <f t="shared" si="15"/>
        <v>284</v>
      </c>
    </row>
    <row r="272" spans="1:13" ht="18" customHeight="1" x14ac:dyDescent="0.35">
      <c r="A272" s="91" t="s">
        <v>105</v>
      </c>
      <c r="B272" s="112"/>
      <c r="C272" s="114"/>
      <c r="D272" s="113"/>
      <c r="E272" s="109">
        <f t="shared" si="19"/>
        <v>380</v>
      </c>
      <c r="F272" s="114">
        <f t="shared" si="19"/>
        <v>305.5</v>
      </c>
      <c r="G272" s="113"/>
      <c r="H272" s="242">
        <f t="shared" si="18"/>
        <v>420</v>
      </c>
      <c r="I272" s="110">
        <f t="shared" si="18"/>
        <v>635</v>
      </c>
      <c r="J272" s="113"/>
      <c r="K272" s="110">
        <f t="shared" si="14"/>
        <v>407</v>
      </c>
      <c r="L272" s="114"/>
      <c r="M272" s="111">
        <f t="shared" si="15"/>
        <v>287</v>
      </c>
    </row>
    <row r="273" spans="1:13" ht="18" customHeight="1" x14ac:dyDescent="0.35">
      <c r="A273" s="91" t="s">
        <v>106</v>
      </c>
      <c r="B273" s="112"/>
      <c r="C273" s="114"/>
      <c r="D273" s="113"/>
      <c r="E273" s="109">
        <f t="shared" si="19"/>
        <v>322.5</v>
      </c>
      <c r="F273" s="114">
        <f t="shared" si="19"/>
        <v>350</v>
      </c>
      <c r="G273" s="113"/>
      <c r="H273" s="242">
        <f t="shared" ref="H273:I274" si="20">H39+H86+H133+H180+H226</f>
        <v>297.5</v>
      </c>
      <c r="I273" s="110">
        <f t="shared" si="20"/>
        <v>667.5</v>
      </c>
      <c r="J273" s="113"/>
      <c r="K273" s="110">
        <f t="shared" si="14"/>
        <v>346</v>
      </c>
      <c r="L273" s="114"/>
      <c r="M273" s="111">
        <f t="shared" si="15"/>
        <v>258</v>
      </c>
    </row>
    <row r="274" spans="1:13" ht="18" customHeight="1" thickBot="1" x14ac:dyDescent="0.4">
      <c r="A274" s="133" t="s">
        <v>107</v>
      </c>
      <c r="B274" s="134"/>
      <c r="C274" s="139"/>
      <c r="D274" s="138"/>
      <c r="E274" s="134">
        <f t="shared" si="19"/>
        <v>281</v>
      </c>
      <c r="F274" s="139">
        <f t="shared" si="19"/>
        <v>357</v>
      </c>
      <c r="G274" s="138"/>
      <c r="H274" s="252">
        <f t="shared" si="20"/>
        <v>287.5</v>
      </c>
      <c r="I274" s="139">
        <f t="shared" si="20"/>
        <v>555</v>
      </c>
      <c r="J274" s="138"/>
      <c r="K274" s="139">
        <f t="shared" si="14"/>
        <v>355</v>
      </c>
      <c r="L274" s="139"/>
      <c r="M274" s="138">
        <f t="shared" si="15"/>
        <v>262.5</v>
      </c>
    </row>
    <row r="275" spans="1:13" ht="18" customHeight="1" thickBot="1" x14ac:dyDescent="0.4">
      <c r="A275" s="256" t="s">
        <v>47</v>
      </c>
      <c r="B275" s="214">
        <f t="shared" ref="B275:M275" si="21">SUM(B239:B274)</f>
        <v>0</v>
      </c>
      <c r="C275" s="215">
        <f t="shared" si="21"/>
        <v>0</v>
      </c>
      <c r="D275" s="216">
        <f t="shared" si="21"/>
        <v>0</v>
      </c>
      <c r="E275" s="214">
        <f t="shared" si="21"/>
        <v>15265</v>
      </c>
      <c r="F275" s="215">
        <f t="shared" si="21"/>
        <v>16480.5</v>
      </c>
      <c r="G275" s="216">
        <f t="shared" si="21"/>
        <v>0</v>
      </c>
      <c r="H275" s="214">
        <f t="shared" si="21"/>
        <v>12737.5</v>
      </c>
      <c r="I275" s="215">
        <f t="shared" si="21"/>
        <v>21470</v>
      </c>
      <c r="J275" s="216">
        <f t="shared" si="21"/>
        <v>0</v>
      </c>
      <c r="K275" s="257">
        <f t="shared" si="21"/>
        <v>22139.5</v>
      </c>
      <c r="L275" s="215">
        <f t="shared" si="21"/>
        <v>0</v>
      </c>
      <c r="M275" s="216">
        <f t="shared" si="21"/>
        <v>15228.5</v>
      </c>
    </row>
    <row r="276" spans="1:13" x14ac:dyDescent="0.35">
      <c r="A276" s="236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</row>
    <row r="277" spans="1:13" x14ac:dyDescent="0.35">
      <c r="A277" s="236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</row>
    <row r="278" spans="1:13" x14ac:dyDescent="0.35">
      <c r="A278" s="236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</row>
    <row r="279" spans="1:13" x14ac:dyDescent="0.35">
      <c r="A279" s="236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</row>
    <row r="280" spans="1:13" x14ac:dyDescent="0.35">
      <c r="A280" s="236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</row>
    <row r="281" spans="1:13" x14ac:dyDescent="0.35">
      <c r="A281" s="236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</row>
    <row r="282" spans="1:13" x14ac:dyDescent="0.35">
      <c r="A282" s="599" t="s">
        <v>128</v>
      </c>
      <c r="B282" s="599"/>
      <c r="C282" s="599"/>
      <c r="D282" s="599"/>
      <c r="E282" s="599"/>
      <c r="F282" s="599"/>
      <c r="G282" s="599"/>
      <c r="H282" s="599"/>
      <c r="I282" s="599"/>
      <c r="J282" s="599"/>
      <c r="K282" s="599"/>
      <c r="L282" s="599"/>
      <c r="M282" s="599"/>
    </row>
    <row r="283" spans="1:13" ht="15" thickBot="1" x14ac:dyDescent="0.4">
      <c r="A283" s="576" t="s">
        <v>57</v>
      </c>
      <c r="B283" s="576"/>
      <c r="C283" s="576"/>
      <c r="D283" s="576"/>
      <c r="E283" s="576"/>
      <c r="F283" s="576"/>
      <c r="G283" s="576"/>
      <c r="H283" s="576"/>
      <c r="I283" s="576"/>
      <c r="J283" s="576"/>
      <c r="K283" s="576"/>
      <c r="L283" s="576"/>
      <c r="M283" s="576"/>
    </row>
    <row r="284" spans="1:13" ht="18" customHeight="1" x14ac:dyDescent="0.35">
      <c r="A284" s="588" t="s">
        <v>67</v>
      </c>
      <c r="B284" s="584" t="s">
        <v>68</v>
      </c>
      <c r="C284" s="582"/>
      <c r="D284" s="583"/>
      <c r="E284" s="584" t="s">
        <v>69</v>
      </c>
      <c r="F284" s="582"/>
      <c r="G284" s="583"/>
      <c r="H284" s="584" t="s">
        <v>70</v>
      </c>
      <c r="I284" s="582"/>
      <c r="J284" s="583"/>
      <c r="K284" s="584" t="s">
        <v>71</v>
      </c>
      <c r="L284" s="582"/>
      <c r="M284" s="583"/>
    </row>
    <row r="285" spans="1:13" ht="18" customHeight="1" thickBot="1" x14ac:dyDescent="0.4">
      <c r="A285" s="589"/>
      <c r="B285" s="82" t="s">
        <v>8</v>
      </c>
      <c r="C285" s="83" t="s">
        <v>9</v>
      </c>
      <c r="D285" s="85" t="s">
        <v>10</v>
      </c>
      <c r="E285" s="82" t="s">
        <v>8</v>
      </c>
      <c r="F285" s="83" t="s">
        <v>9</v>
      </c>
      <c r="G285" s="85" t="s">
        <v>10</v>
      </c>
      <c r="H285" s="82" t="s">
        <v>8</v>
      </c>
      <c r="I285" s="83" t="s">
        <v>9</v>
      </c>
      <c r="J285" s="85" t="s">
        <v>10</v>
      </c>
      <c r="K285" s="82" t="s">
        <v>8</v>
      </c>
      <c r="L285" s="83" t="s">
        <v>9</v>
      </c>
      <c r="M285" s="85" t="s">
        <v>10</v>
      </c>
    </row>
    <row r="286" spans="1:13" ht="18" customHeight="1" x14ac:dyDescent="0.35">
      <c r="A286" s="86" t="s">
        <v>72</v>
      </c>
      <c r="B286" s="109"/>
      <c r="C286" s="110"/>
      <c r="D286" s="111"/>
      <c r="E286" s="109">
        <f t="shared" ref="E286:M297" si="22">E239/5</f>
        <v>63.1</v>
      </c>
      <c r="F286" s="110">
        <f t="shared" si="22"/>
        <v>74.900000000000006</v>
      </c>
      <c r="G286" s="111"/>
      <c r="H286" s="109">
        <f t="shared" si="22"/>
        <v>50</v>
      </c>
      <c r="I286" s="110">
        <f t="shared" si="22"/>
        <v>65</v>
      </c>
      <c r="J286" s="111"/>
      <c r="K286" s="109">
        <f t="shared" si="22"/>
        <v>130</v>
      </c>
      <c r="L286" s="110"/>
      <c r="M286" s="111">
        <f t="shared" si="22"/>
        <v>91</v>
      </c>
    </row>
    <row r="287" spans="1:13" ht="18" customHeight="1" x14ac:dyDescent="0.35">
      <c r="A287" s="91" t="s">
        <v>73</v>
      </c>
      <c r="B287" s="112"/>
      <c r="C287" s="114"/>
      <c r="D287" s="113"/>
      <c r="E287" s="112">
        <f t="shared" si="22"/>
        <v>92.4</v>
      </c>
      <c r="F287" s="114">
        <f t="shared" si="22"/>
        <v>83.8</v>
      </c>
      <c r="G287" s="113"/>
      <c r="H287" s="109">
        <f t="shared" si="22"/>
        <v>86</v>
      </c>
      <c r="I287" s="110">
        <f t="shared" si="22"/>
        <v>126</v>
      </c>
      <c r="J287" s="113"/>
      <c r="K287" s="112">
        <f t="shared" si="22"/>
        <v>144.4</v>
      </c>
      <c r="L287" s="114"/>
      <c r="M287" s="113">
        <f t="shared" si="22"/>
        <v>86</v>
      </c>
    </row>
    <row r="288" spans="1:13" ht="18" customHeight="1" x14ac:dyDescent="0.35">
      <c r="A288" s="91" t="s">
        <v>74</v>
      </c>
      <c r="B288" s="112"/>
      <c r="C288" s="114"/>
      <c r="D288" s="113"/>
      <c r="E288" s="112">
        <f t="shared" si="22"/>
        <v>95.8</v>
      </c>
      <c r="F288" s="114">
        <f t="shared" si="22"/>
        <v>87.5</v>
      </c>
      <c r="G288" s="113"/>
      <c r="H288" s="109">
        <f t="shared" si="22"/>
        <v>83.5</v>
      </c>
      <c r="I288" s="110">
        <f t="shared" si="22"/>
        <v>129</v>
      </c>
      <c r="J288" s="113"/>
      <c r="K288" s="112">
        <f t="shared" si="22"/>
        <v>140.69999999999999</v>
      </c>
      <c r="L288" s="114"/>
      <c r="M288" s="113">
        <f t="shared" si="22"/>
        <v>89.9</v>
      </c>
    </row>
    <row r="289" spans="1:13" ht="18" customHeight="1" x14ac:dyDescent="0.35">
      <c r="A289" s="91" t="s">
        <v>75</v>
      </c>
      <c r="B289" s="112"/>
      <c r="C289" s="114"/>
      <c r="D289" s="113"/>
      <c r="E289" s="112">
        <f t="shared" si="22"/>
        <v>95.1</v>
      </c>
      <c r="F289" s="114">
        <f t="shared" si="22"/>
        <v>98.4</v>
      </c>
      <c r="G289" s="113"/>
      <c r="H289" s="109">
        <f t="shared" si="22"/>
        <v>78.5</v>
      </c>
      <c r="I289" s="110">
        <f t="shared" si="22"/>
        <v>126.5</v>
      </c>
      <c r="J289" s="113"/>
      <c r="K289" s="112">
        <f t="shared" si="22"/>
        <v>157.4</v>
      </c>
      <c r="L289" s="114"/>
      <c r="M289" s="113">
        <f t="shared" si="22"/>
        <v>100.2</v>
      </c>
    </row>
    <row r="290" spans="1:13" ht="18" customHeight="1" x14ac:dyDescent="0.35">
      <c r="A290" s="91" t="s">
        <v>76</v>
      </c>
      <c r="B290" s="112"/>
      <c r="C290" s="114"/>
      <c r="D290" s="113"/>
      <c r="E290" s="112">
        <f t="shared" si="22"/>
        <v>97.6</v>
      </c>
      <c r="F290" s="114">
        <f t="shared" si="22"/>
        <v>109.8</v>
      </c>
      <c r="G290" s="113"/>
      <c r="H290" s="109">
        <f t="shared" si="22"/>
        <v>81</v>
      </c>
      <c r="I290" s="110">
        <f t="shared" si="22"/>
        <v>141.5</v>
      </c>
      <c r="J290" s="113"/>
      <c r="K290" s="112">
        <f t="shared" si="22"/>
        <v>157</v>
      </c>
      <c r="L290" s="114"/>
      <c r="M290" s="113">
        <f t="shared" si="22"/>
        <v>110.4</v>
      </c>
    </row>
    <row r="291" spans="1:13" ht="18" customHeight="1" x14ac:dyDescent="0.35">
      <c r="A291" s="91" t="s">
        <v>77</v>
      </c>
      <c r="B291" s="112"/>
      <c r="C291" s="114"/>
      <c r="D291" s="113"/>
      <c r="E291" s="112">
        <f t="shared" si="22"/>
        <v>90.4</v>
      </c>
      <c r="F291" s="114">
        <f t="shared" si="22"/>
        <v>99.5</v>
      </c>
      <c r="G291" s="113"/>
      <c r="H291" s="109">
        <f t="shared" si="22"/>
        <v>104</v>
      </c>
      <c r="I291" s="110">
        <f t="shared" si="22"/>
        <v>113.5</v>
      </c>
      <c r="J291" s="113"/>
      <c r="K291" s="112">
        <f t="shared" si="22"/>
        <v>163.1</v>
      </c>
      <c r="L291" s="114"/>
      <c r="M291" s="113">
        <f t="shared" si="22"/>
        <v>145.69999999999999</v>
      </c>
    </row>
    <row r="292" spans="1:13" ht="18" customHeight="1" x14ac:dyDescent="0.35">
      <c r="A292" s="91" t="s">
        <v>78</v>
      </c>
      <c r="B292" s="112"/>
      <c r="C292" s="114"/>
      <c r="D292" s="113"/>
      <c r="E292" s="112">
        <f t="shared" si="22"/>
        <v>95</v>
      </c>
      <c r="F292" s="114">
        <f t="shared" si="22"/>
        <v>96</v>
      </c>
      <c r="G292" s="113"/>
      <c r="H292" s="109">
        <f t="shared" si="22"/>
        <v>80</v>
      </c>
      <c r="I292" s="110">
        <f t="shared" si="22"/>
        <v>154.5</v>
      </c>
      <c r="J292" s="113"/>
      <c r="K292" s="112">
        <f t="shared" si="22"/>
        <v>179.2</v>
      </c>
      <c r="L292" s="114"/>
      <c r="M292" s="113">
        <f t="shared" si="22"/>
        <v>124</v>
      </c>
    </row>
    <row r="293" spans="1:13" ht="18" customHeight="1" x14ac:dyDescent="0.35">
      <c r="A293" s="91" t="s">
        <v>79</v>
      </c>
      <c r="B293" s="112"/>
      <c r="C293" s="114"/>
      <c r="D293" s="113"/>
      <c r="E293" s="112">
        <f t="shared" si="22"/>
        <v>94.7</v>
      </c>
      <c r="F293" s="114">
        <f t="shared" si="22"/>
        <v>91.6</v>
      </c>
      <c r="G293" s="113"/>
      <c r="H293" s="109">
        <f t="shared" si="22"/>
        <v>76</v>
      </c>
      <c r="I293" s="110">
        <f t="shared" si="22"/>
        <v>103</v>
      </c>
      <c r="J293" s="113"/>
      <c r="K293" s="112">
        <f t="shared" si="22"/>
        <v>174.3</v>
      </c>
      <c r="L293" s="114"/>
      <c r="M293" s="113">
        <f t="shared" si="22"/>
        <v>117.6</v>
      </c>
    </row>
    <row r="294" spans="1:13" ht="18" customHeight="1" x14ac:dyDescent="0.35">
      <c r="A294" s="91" t="s">
        <v>80</v>
      </c>
      <c r="B294" s="112"/>
      <c r="C294" s="114"/>
      <c r="D294" s="113"/>
      <c r="E294" s="112">
        <f t="shared" si="22"/>
        <v>94</v>
      </c>
      <c r="F294" s="114">
        <f t="shared" si="22"/>
        <v>106.2</v>
      </c>
      <c r="G294" s="113"/>
      <c r="H294" s="109">
        <f t="shared" si="22"/>
        <v>99.5</v>
      </c>
      <c r="I294" s="110">
        <f t="shared" si="22"/>
        <v>136.5</v>
      </c>
      <c r="J294" s="113"/>
      <c r="K294" s="112">
        <f t="shared" si="22"/>
        <v>162.4</v>
      </c>
      <c r="L294" s="114"/>
      <c r="M294" s="113">
        <f t="shared" si="22"/>
        <v>112.8</v>
      </c>
    </row>
    <row r="295" spans="1:13" ht="18" customHeight="1" x14ac:dyDescent="0.35">
      <c r="A295" s="91" t="s">
        <v>81</v>
      </c>
      <c r="B295" s="112"/>
      <c r="C295" s="114"/>
      <c r="D295" s="113"/>
      <c r="E295" s="112">
        <f t="shared" si="22"/>
        <v>69.599999999999994</v>
      </c>
      <c r="F295" s="114">
        <f t="shared" si="22"/>
        <v>84.5</v>
      </c>
      <c r="G295" s="113"/>
      <c r="H295" s="109">
        <f t="shared" si="22"/>
        <v>71.5</v>
      </c>
      <c r="I295" s="110">
        <f t="shared" si="22"/>
        <v>119.5</v>
      </c>
      <c r="J295" s="113"/>
      <c r="K295" s="112">
        <f t="shared" si="22"/>
        <v>145.19999999999999</v>
      </c>
      <c r="L295" s="114"/>
      <c r="M295" s="113">
        <f t="shared" si="22"/>
        <v>112.4</v>
      </c>
    </row>
    <row r="296" spans="1:13" ht="18" customHeight="1" x14ac:dyDescent="0.35">
      <c r="A296" s="91" t="s">
        <v>82</v>
      </c>
      <c r="B296" s="112"/>
      <c r="C296" s="114"/>
      <c r="D296" s="113"/>
      <c r="E296" s="112">
        <f t="shared" si="22"/>
        <v>93.8</v>
      </c>
      <c r="F296" s="114">
        <f t="shared" si="22"/>
        <v>102.8</v>
      </c>
      <c r="G296" s="113"/>
      <c r="H296" s="109">
        <f t="shared" si="22"/>
        <v>68.5</v>
      </c>
      <c r="I296" s="110">
        <f t="shared" si="22"/>
        <v>133</v>
      </c>
      <c r="J296" s="113"/>
      <c r="K296" s="112">
        <f t="shared" si="22"/>
        <v>119.9</v>
      </c>
      <c r="L296" s="114"/>
      <c r="M296" s="113">
        <f t="shared" si="22"/>
        <v>84.6</v>
      </c>
    </row>
    <row r="297" spans="1:13" ht="18" customHeight="1" thickBot="1" x14ac:dyDescent="0.4">
      <c r="A297" s="97" t="s">
        <v>83</v>
      </c>
      <c r="B297" s="115"/>
      <c r="C297" s="117"/>
      <c r="D297" s="116"/>
      <c r="E297" s="115">
        <f t="shared" si="22"/>
        <v>83.7</v>
      </c>
      <c r="F297" s="117">
        <f t="shared" si="22"/>
        <v>83.3</v>
      </c>
      <c r="G297" s="116"/>
      <c r="H297" s="115">
        <f t="shared" si="22"/>
        <v>62.5</v>
      </c>
      <c r="I297" s="117">
        <f t="shared" si="22"/>
        <v>140</v>
      </c>
      <c r="J297" s="116"/>
      <c r="K297" s="115">
        <f t="shared" si="22"/>
        <v>120.9</v>
      </c>
      <c r="L297" s="117"/>
      <c r="M297" s="116">
        <f t="shared" si="22"/>
        <v>92</v>
      </c>
    </row>
    <row r="298" spans="1:13" ht="18" customHeight="1" thickBot="1" x14ac:dyDescent="0.4">
      <c r="A298" s="206" t="s">
        <v>58</v>
      </c>
      <c r="B298" s="118"/>
      <c r="C298" s="119"/>
      <c r="D298" s="120"/>
      <c r="E298" s="118">
        <f>SUM(E286:E297)</f>
        <v>1065.2</v>
      </c>
      <c r="F298" s="119">
        <f>SUM(F286:F297)</f>
        <v>1118.3000000000002</v>
      </c>
      <c r="G298" s="120"/>
      <c r="H298" s="118">
        <f>SUM(H286:H297)</f>
        <v>941</v>
      </c>
      <c r="I298" s="119">
        <f>SUM(I286:I297)</f>
        <v>1488</v>
      </c>
      <c r="J298" s="120"/>
      <c r="K298" s="118">
        <f>SUM(K286:K297)</f>
        <v>1794.5000000000002</v>
      </c>
      <c r="L298" s="119"/>
      <c r="M298" s="120">
        <f>SUM(M286:M297)</f>
        <v>1266.5999999999999</v>
      </c>
    </row>
    <row r="299" spans="1:13" ht="18" customHeight="1" x14ac:dyDescent="0.35">
      <c r="A299" s="86" t="s">
        <v>84</v>
      </c>
      <c r="B299" s="109"/>
      <c r="C299" s="110"/>
      <c r="D299" s="111"/>
      <c r="E299" s="109">
        <f t="shared" ref="E299:F310" si="23">E251/5</f>
        <v>93.5</v>
      </c>
      <c r="F299" s="110">
        <f t="shared" si="23"/>
        <v>108.9</v>
      </c>
      <c r="G299" s="111"/>
      <c r="H299" s="109">
        <f t="shared" ref="H299:I310" si="24">H251/5</f>
        <v>92.5</v>
      </c>
      <c r="I299" s="110">
        <f t="shared" si="24"/>
        <v>132</v>
      </c>
      <c r="J299" s="111"/>
      <c r="K299" s="109">
        <f t="shared" ref="K299:K310" si="25">K251/5</f>
        <v>119</v>
      </c>
      <c r="L299" s="110"/>
      <c r="M299" s="111">
        <f t="shared" ref="M299:M310" si="26">M251/5</f>
        <v>93.4</v>
      </c>
    </row>
    <row r="300" spans="1:13" ht="18" customHeight="1" x14ac:dyDescent="0.35">
      <c r="A300" s="91" t="s">
        <v>85</v>
      </c>
      <c r="B300" s="112"/>
      <c r="C300" s="114"/>
      <c r="D300" s="113"/>
      <c r="E300" s="112">
        <f t="shared" si="23"/>
        <v>106.8</v>
      </c>
      <c r="F300" s="114">
        <f t="shared" si="23"/>
        <v>114.5</v>
      </c>
      <c r="G300" s="113"/>
      <c r="H300" s="112">
        <f t="shared" si="24"/>
        <v>78.5</v>
      </c>
      <c r="I300" s="114">
        <f t="shared" si="24"/>
        <v>144.5</v>
      </c>
      <c r="J300" s="113"/>
      <c r="K300" s="112">
        <f t="shared" si="25"/>
        <v>170.6</v>
      </c>
      <c r="L300" s="114"/>
      <c r="M300" s="113">
        <f t="shared" si="26"/>
        <v>105.6</v>
      </c>
    </row>
    <row r="301" spans="1:13" ht="18" customHeight="1" x14ac:dyDescent="0.35">
      <c r="A301" s="91" t="s">
        <v>86</v>
      </c>
      <c r="B301" s="112"/>
      <c r="C301" s="114"/>
      <c r="D301" s="113"/>
      <c r="E301" s="112">
        <f t="shared" si="23"/>
        <v>119.5</v>
      </c>
      <c r="F301" s="114">
        <f t="shared" si="23"/>
        <v>132.1</v>
      </c>
      <c r="G301" s="113"/>
      <c r="H301" s="112">
        <f t="shared" si="24"/>
        <v>75.5</v>
      </c>
      <c r="I301" s="114">
        <f t="shared" si="24"/>
        <v>139</v>
      </c>
      <c r="J301" s="113"/>
      <c r="K301" s="112">
        <f t="shared" si="25"/>
        <v>143</v>
      </c>
      <c r="L301" s="114"/>
      <c r="M301" s="113">
        <f t="shared" si="26"/>
        <v>91.5</v>
      </c>
    </row>
    <row r="302" spans="1:13" ht="18" customHeight="1" x14ac:dyDescent="0.35">
      <c r="A302" s="91" t="s">
        <v>87</v>
      </c>
      <c r="B302" s="112"/>
      <c r="C302" s="114"/>
      <c r="D302" s="113"/>
      <c r="E302" s="112">
        <f t="shared" si="23"/>
        <v>105.9</v>
      </c>
      <c r="F302" s="114">
        <f t="shared" si="23"/>
        <v>123.7</v>
      </c>
      <c r="G302" s="113"/>
      <c r="H302" s="112">
        <f t="shared" si="24"/>
        <v>71.5</v>
      </c>
      <c r="I302" s="114">
        <f t="shared" si="24"/>
        <v>138.5</v>
      </c>
      <c r="J302" s="113"/>
      <c r="K302" s="112">
        <f t="shared" si="25"/>
        <v>129.30000000000001</v>
      </c>
      <c r="L302" s="114"/>
      <c r="M302" s="113">
        <f t="shared" si="26"/>
        <v>89</v>
      </c>
    </row>
    <row r="303" spans="1:13" ht="18" customHeight="1" x14ac:dyDescent="0.35">
      <c r="A303" s="91" t="s">
        <v>88</v>
      </c>
      <c r="B303" s="112"/>
      <c r="C303" s="114"/>
      <c r="D303" s="113"/>
      <c r="E303" s="112">
        <f t="shared" si="23"/>
        <v>96.3</v>
      </c>
      <c r="F303" s="114">
        <f t="shared" si="23"/>
        <v>109.4</v>
      </c>
      <c r="G303" s="113"/>
      <c r="H303" s="112">
        <f t="shared" si="24"/>
        <v>74</v>
      </c>
      <c r="I303" s="114">
        <f t="shared" si="24"/>
        <v>110</v>
      </c>
      <c r="J303" s="113"/>
      <c r="K303" s="112">
        <f t="shared" si="25"/>
        <v>120.2</v>
      </c>
      <c r="L303" s="114"/>
      <c r="M303" s="113">
        <f t="shared" si="26"/>
        <v>87.8</v>
      </c>
    </row>
    <row r="304" spans="1:13" ht="18" customHeight="1" x14ac:dyDescent="0.35">
      <c r="A304" s="91" t="s">
        <v>89</v>
      </c>
      <c r="B304" s="112"/>
      <c r="C304" s="114"/>
      <c r="D304" s="113"/>
      <c r="E304" s="112">
        <f t="shared" si="23"/>
        <v>75.900000000000006</v>
      </c>
      <c r="F304" s="114">
        <f t="shared" si="23"/>
        <v>97</v>
      </c>
      <c r="G304" s="113"/>
      <c r="H304" s="112">
        <f t="shared" si="24"/>
        <v>50.5</v>
      </c>
      <c r="I304" s="114">
        <f t="shared" si="24"/>
        <v>93.5</v>
      </c>
      <c r="J304" s="113"/>
      <c r="K304" s="112">
        <f t="shared" si="25"/>
        <v>119.7</v>
      </c>
      <c r="L304" s="114"/>
      <c r="M304" s="113">
        <f t="shared" si="26"/>
        <v>60.2</v>
      </c>
    </row>
    <row r="305" spans="1:13" ht="18" customHeight="1" x14ac:dyDescent="0.35">
      <c r="A305" s="96" t="s">
        <v>90</v>
      </c>
      <c r="B305" s="112"/>
      <c r="C305" s="114"/>
      <c r="D305" s="113"/>
      <c r="E305" s="112">
        <f t="shared" si="23"/>
        <v>73.5</v>
      </c>
      <c r="F305" s="114">
        <f t="shared" si="23"/>
        <v>92.5</v>
      </c>
      <c r="G305" s="113"/>
      <c r="H305" s="112">
        <f t="shared" si="24"/>
        <v>62</v>
      </c>
      <c r="I305" s="114">
        <f t="shared" si="24"/>
        <v>108</v>
      </c>
      <c r="J305" s="113"/>
      <c r="K305" s="112">
        <f t="shared" si="25"/>
        <v>104.3</v>
      </c>
      <c r="L305" s="114"/>
      <c r="M305" s="113">
        <f t="shared" si="26"/>
        <v>69.8</v>
      </c>
    </row>
    <row r="306" spans="1:13" ht="18" customHeight="1" x14ac:dyDescent="0.35">
      <c r="A306" s="96" t="s">
        <v>91</v>
      </c>
      <c r="B306" s="112"/>
      <c r="C306" s="114"/>
      <c r="D306" s="113"/>
      <c r="E306" s="112">
        <f t="shared" si="23"/>
        <v>77.099999999999994</v>
      </c>
      <c r="F306" s="114">
        <f t="shared" si="23"/>
        <v>89</v>
      </c>
      <c r="G306" s="113"/>
      <c r="H306" s="112">
        <f t="shared" si="24"/>
        <v>50</v>
      </c>
      <c r="I306" s="114">
        <f t="shared" si="24"/>
        <v>102.5</v>
      </c>
      <c r="J306" s="113"/>
      <c r="K306" s="112">
        <f t="shared" si="25"/>
        <v>100</v>
      </c>
      <c r="L306" s="114"/>
      <c r="M306" s="113">
        <f t="shared" si="26"/>
        <v>53</v>
      </c>
    </row>
    <row r="307" spans="1:13" ht="18" customHeight="1" x14ac:dyDescent="0.35">
      <c r="A307" s="91" t="s">
        <v>92</v>
      </c>
      <c r="B307" s="112"/>
      <c r="C307" s="114"/>
      <c r="D307" s="113"/>
      <c r="E307" s="112">
        <f t="shared" si="23"/>
        <v>91.2</v>
      </c>
      <c r="F307" s="114">
        <f t="shared" si="23"/>
        <v>108.1</v>
      </c>
      <c r="G307" s="113"/>
      <c r="H307" s="112">
        <f t="shared" si="24"/>
        <v>61</v>
      </c>
      <c r="I307" s="114">
        <f t="shared" si="24"/>
        <v>110.5</v>
      </c>
      <c r="J307" s="113"/>
      <c r="K307" s="112">
        <f t="shared" si="25"/>
        <v>117.6</v>
      </c>
      <c r="L307" s="114"/>
      <c r="M307" s="113">
        <f t="shared" si="26"/>
        <v>64.2</v>
      </c>
    </row>
    <row r="308" spans="1:13" ht="18" customHeight="1" x14ac:dyDescent="0.35">
      <c r="A308" s="91" t="s">
        <v>93</v>
      </c>
      <c r="B308" s="112"/>
      <c r="C308" s="114"/>
      <c r="D308" s="113"/>
      <c r="E308" s="112">
        <f t="shared" si="23"/>
        <v>98.4</v>
      </c>
      <c r="F308" s="114">
        <f t="shared" si="23"/>
        <v>119.3</v>
      </c>
      <c r="G308" s="113"/>
      <c r="H308" s="112">
        <f t="shared" si="24"/>
        <v>49.5</v>
      </c>
      <c r="I308" s="114">
        <f t="shared" si="24"/>
        <v>111.5</v>
      </c>
      <c r="J308" s="113"/>
      <c r="K308" s="112">
        <f t="shared" si="25"/>
        <v>120</v>
      </c>
      <c r="L308" s="114"/>
      <c r="M308" s="113">
        <f t="shared" si="26"/>
        <v>76</v>
      </c>
    </row>
    <row r="309" spans="1:13" ht="18" customHeight="1" x14ac:dyDescent="0.35">
      <c r="A309" s="91" t="s">
        <v>94</v>
      </c>
      <c r="B309" s="112"/>
      <c r="C309" s="114"/>
      <c r="D309" s="113"/>
      <c r="E309" s="112">
        <f t="shared" si="23"/>
        <v>72</v>
      </c>
      <c r="F309" s="114">
        <f t="shared" si="23"/>
        <v>80</v>
      </c>
      <c r="G309" s="113"/>
      <c r="H309" s="112">
        <f t="shared" si="24"/>
        <v>52</v>
      </c>
      <c r="I309" s="114">
        <f t="shared" si="24"/>
        <v>116</v>
      </c>
      <c r="J309" s="113"/>
      <c r="K309" s="112">
        <f t="shared" si="25"/>
        <v>116.2</v>
      </c>
      <c r="L309" s="114"/>
      <c r="M309" s="113">
        <f t="shared" si="26"/>
        <v>65.8</v>
      </c>
    </row>
    <row r="310" spans="1:13" ht="18" customHeight="1" thickBot="1" x14ac:dyDescent="0.4">
      <c r="A310" s="97" t="s">
        <v>95</v>
      </c>
      <c r="B310" s="115"/>
      <c r="C310" s="117"/>
      <c r="D310" s="116"/>
      <c r="E310" s="115">
        <f t="shared" si="23"/>
        <v>73.900000000000006</v>
      </c>
      <c r="F310" s="117">
        <f t="shared" si="23"/>
        <v>91.1</v>
      </c>
      <c r="G310" s="116"/>
      <c r="H310" s="115">
        <f t="shared" si="24"/>
        <v>55</v>
      </c>
      <c r="I310" s="117">
        <f t="shared" si="24"/>
        <v>99</v>
      </c>
      <c r="J310" s="116"/>
      <c r="K310" s="115">
        <f t="shared" si="25"/>
        <v>110.8</v>
      </c>
      <c r="L310" s="117"/>
      <c r="M310" s="116">
        <f t="shared" si="26"/>
        <v>69.2</v>
      </c>
    </row>
    <row r="311" spans="1:13" ht="18" customHeight="1" thickBot="1" x14ac:dyDescent="0.4">
      <c r="A311" s="206" t="s">
        <v>58</v>
      </c>
      <c r="B311" s="118"/>
      <c r="C311" s="119"/>
      <c r="D311" s="120"/>
      <c r="E311" s="118">
        <f>SUM(E299:E310)</f>
        <v>1084</v>
      </c>
      <c r="F311" s="119">
        <f>SUM(F299:F310)</f>
        <v>1265.5999999999999</v>
      </c>
      <c r="G311" s="120"/>
      <c r="H311" s="118">
        <f>SUM(H299:H310)</f>
        <v>772</v>
      </c>
      <c r="I311" s="119">
        <f>SUM(I299:I310)</f>
        <v>1405</v>
      </c>
      <c r="J311" s="120"/>
      <c r="K311" s="118">
        <f>SUM(K299:K310)</f>
        <v>1470.7</v>
      </c>
      <c r="L311" s="119"/>
      <c r="M311" s="120">
        <f>SUM(M299:M310)</f>
        <v>925.5</v>
      </c>
    </row>
    <row r="312" spans="1:13" ht="18" customHeight="1" x14ac:dyDescent="0.35">
      <c r="A312" s="86" t="s">
        <v>96</v>
      </c>
      <c r="B312" s="109"/>
      <c r="C312" s="110"/>
      <c r="D312" s="111"/>
      <c r="E312" s="109">
        <f t="shared" ref="E312:F323" si="27">E263/5</f>
        <v>74.099999999999994</v>
      </c>
      <c r="F312" s="110">
        <f t="shared" si="27"/>
        <v>90.4</v>
      </c>
      <c r="G312" s="111"/>
      <c r="H312" s="109">
        <f t="shared" ref="H312:I323" si="28">H263/5</f>
        <v>73</v>
      </c>
      <c r="I312" s="110">
        <f t="shared" si="28"/>
        <v>124</v>
      </c>
      <c r="J312" s="111"/>
      <c r="K312" s="109">
        <f t="shared" ref="K312:K323" si="29">K263/5</f>
        <v>120</v>
      </c>
      <c r="L312" s="110"/>
      <c r="M312" s="111">
        <f t="shared" ref="M312:M323" si="30">M263/5</f>
        <v>85.2</v>
      </c>
    </row>
    <row r="313" spans="1:13" ht="18" customHeight="1" x14ac:dyDescent="0.35">
      <c r="A313" s="91" t="s">
        <v>97</v>
      </c>
      <c r="B313" s="112"/>
      <c r="C313" s="114"/>
      <c r="D313" s="113"/>
      <c r="E313" s="112">
        <f t="shared" si="27"/>
        <v>88.2</v>
      </c>
      <c r="F313" s="114">
        <f t="shared" si="27"/>
        <v>86.5</v>
      </c>
      <c r="G313" s="113"/>
      <c r="H313" s="112">
        <f t="shared" si="28"/>
        <v>76.5</v>
      </c>
      <c r="I313" s="114">
        <f t="shared" si="28"/>
        <v>133</v>
      </c>
      <c r="J313" s="113"/>
      <c r="K313" s="112">
        <f t="shared" si="29"/>
        <v>108.2</v>
      </c>
      <c r="L313" s="114"/>
      <c r="M313" s="113">
        <f t="shared" si="30"/>
        <v>78.8</v>
      </c>
    </row>
    <row r="314" spans="1:13" ht="18" customHeight="1" x14ac:dyDescent="0.35">
      <c r="A314" s="91" t="s">
        <v>98</v>
      </c>
      <c r="B314" s="112"/>
      <c r="C314" s="114"/>
      <c r="D314" s="113"/>
      <c r="E314" s="112">
        <f t="shared" si="27"/>
        <v>96.4</v>
      </c>
      <c r="F314" s="114">
        <f t="shared" si="27"/>
        <v>78</v>
      </c>
      <c r="G314" s="113"/>
      <c r="H314" s="112">
        <f t="shared" si="28"/>
        <v>63</v>
      </c>
      <c r="I314" s="114">
        <f t="shared" si="28"/>
        <v>86.5</v>
      </c>
      <c r="J314" s="113"/>
      <c r="K314" s="112">
        <f t="shared" si="29"/>
        <v>98</v>
      </c>
      <c r="L314" s="114"/>
      <c r="M314" s="113">
        <f t="shared" si="30"/>
        <v>80</v>
      </c>
    </row>
    <row r="315" spans="1:13" ht="18" customHeight="1" x14ac:dyDescent="0.35">
      <c r="A315" s="91" t="s">
        <v>99</v>
      </c>
      <c r="B315" s="112"/>
      <c r="C315" s="114"/>
      <c r="D315" s="113"/>
      <c r="E315" s="112">
        <f t="shared" si="27"/>
        <v>69.3</v>
      </c>
      <c r="F315" s="114">
        <f t="shared" si="27"/>
        <v>83</v>
      </c>
      <c r="G315" s="113"/>
      <c r="H315" s="112">
        <f t="shared" si="28"/>
        <v>64</v>
      </c>
      <c r="I315" s="114">
        <f t="shared" si="28"/>
        <v>115</v>
      </c>
      <c r="J315" s="113"/>
      <c r="K315" s="112">
        <f t="shared" si="29"/>
        <v>115</v>
      </c>
      <c r="L315" s="114"/>
      <c r="M315" s="113">
        <f t="shared" si="30"/>
        <v>92.4</v>
      </c>
    </row>
    <row r="316" spans="1:13" ht="18" customHeight="1" x14ac:dyDescent="0.35">
      <c r="A316" s="91" t="s">
        <v>100</v>
      </c>
      <c r="B316" s="112"/>
      <c r="C316" s="114"/>
      <c r="D316" s="113"/>
      <c r="E316" s="112">
        <f t="shared" si="27"/>
        <v>91</v>
      </c>
      <c r="F316" s="114">
        <f t="shared" si="27"/>
        <v>82.1</v>
      </c>
      <c r="G316" s="113"/>
      <c r="H316" s="112">
        <f t="shared" si="28"/>
        <v>75.5</v>
      </c>
      <c r="I316" s="114">
        <f t="shared" si="28"/>
        <v>118</v>
      </c>
      <c r="J316" s="113"/>
      <c r="K316" s="112">
        <f t="shared" si="29"/>
        <v>120</v>
      </c>
      <c r="L316" s="114"/>
      <c r="M316" s="113">
        <f t="shared" si="30"/>
        <v>78.5</v>
      </c>
    </row>
    <row r="317" spans="1:13" ht="18" customHeight="1" x14ac:dyDescent="0.35">
      <c r="A317" s="91" t="s">
        <v>101</v>
      </c>
      <c r="B317" s="112"/>
      <c r="C317" s="114"/>
      <c r="D317" s="113"/>
      <c r="E317" s="112">
        <f t="shared" si="27"/>
        <v>71</v>
      </c>
      <c r="F317" s="114">
        <f t="shared" si="27"/>
        <v>82.2</v>
      </c>
      <c r="G317" s="113"/>
      <c r="H317" s="112">
        <f t="shared" si="28"/>
        <v>70.5</v>
      </c>
      <c r="I317" s="114">
        <f t="shared" si="28"/>
        <v>103</v>
      </c>
      <c r="J317" s="113"/>
      <c r="K317" s="112">
        <f t="shared" si="29"/>
        <v>104</v>
      </c>
      <c r="L317" s="114"/>
      <c r="M317" s="113">
        <f t="shared" si="30"/>
        <v>79.8</v>
      </c>
    </row>
    <row r="318" spans="1:13" ht="18" customHeight="1" x14ac:dyDescent="0.35">
      <c r="A318" s="91" t="s">
        <v>102</v>
      </c>
      <c r="B318" s="112"/>
      <c r="C318" s="114"/>
      <c r="D318" s="113"/>
      <c r="E318" s="112">
        <f t="shared" si="27"/>
        <v>71.099999999999994</v>
      </c>
      <c r="F318" s="114">
        <f t="shared" si="27"/>
        <v>69.900000000000006</v>
      </c>
      <c r="G318" s="113"/>
      <c r="H318" s="112">
        <f t="shared" si="28"/>
        <v>81.5</v>
      </c>
      <c r="I318" s="114">
        <f t="shared" si="28"/>
        <v>129</v>
      </c>
      <c r="J318" s="113"/>
      <c r="K318" s="112">
        <f t="shared" si="29"/>
        <v>84.8</v>
      </c>
      <c r="L318" s="114"/>
      <c r="M318" s="113">
        <f t="shared" si="30"/>
        <v>69.400000000000006</v>
      </c>
    </row>
    <row r="319" spans="1:13" ht="18" customHeight="1" x14ac:dyDescent="0.35">
      <c r="A319" s="91" t="s">
        <v>103</v>
      </c>
      <c r="B319" s="112"/>
      <c r="C319" s="114"/>
      <c r="D319" s="113"/>
      <c r="E319" s="112">
        <f t="shared" si="27"/>
        <v>78.8</v>
      </c>
      <c r="F319" s="114">
        <f t="shared" si="27"/>
        <v>68</v>
      </c>
      <c r="G319" s="113"/>
      <c r="H319" s="112">
        <f t="shared" si="28"/>
        <v>59.5</v>
      </c>
      <c r="I319" s="114">
        <f t="shared" si="28"/>
        <v>97</v>
      </c>
      <c r="J319" s="113"/>
      <c r="K319" s="112">
        <f t="shared" si="29"/>
        <v>116.1</v>
      </c>
      <c r="L319" s="114"/>
      <c r="M319" s="113">
        <f t="shared" si="30"/>
        <v>71.2</v>
      </c>
    </row>
    <row r="320" spans="1:13" ht="18" customHeight="1" x14ac:dyDescent="0.35">
      <c r="A320" s="91" t="s">
        <v>104</v>
      </c>
      <c r="B320" s="112"/>
      <c r="C320" s="114"/>
      <c r="D320" s="113"/>
      <c r="E320" s="112">
        <f t="shared" si="27"/>
        <v>67.2</v>
      </c>
      <c r="F320" s="114">
        <f t="shared" si="27"/>
        <v>69.599999999999994</v>
      </c>
      <c r="G320" s="113"/>
      <c r="H320" s="112">
        <f t="shared" si="28"/>
        <v>70</v>
      </c>
      <c r="I320" s="114">
        <f t="shared" si="28"/>
        <v>124</v>
      </c>
      <c r="J320" s="113"/>
      <c r="K320" s="112">
        <f t="shared" si="29"/>
        <v>75</v>
      </c>
      <c r="L320" s="114"/>
      <c r="M320" s="113">
        <f t="shared" si="30"/>
        <v>56.8</v>
      </c>
    </row>
    <row r="321" spans="1:13" ht="18" customHeight="1" x14ac:dyDescent="0.35">
      <c r="A321" s="91" t="s">
        <v>105</v>
      </c>
      <c r="B321" s="112"/>
      <c r="C321" s="114"/>
      <c r="D321" s="113"/>
      <c r="E321" s="112">
        <f t="shared" si="27"/>
        <v>76</v>
      </c>
      <c r="F321" s="114">
        <f t="shared" si="27"/>
        <v>61.1</v>
      </c>
      <c r="G321" s="113"/>
      <c r="H321" s="112">
        <f t="shared" si="28"/>
        <v>84</v>
      </c>
      <c r="I321" s="114">
        <f t="shared" si="28"/>
        <v>127</v>
      </c>
      <c r="J321" s="113"/>
      <c r="K321" s="112">
        <f t="shared" si="29"/>
        <v>81.400000000000006</v>
      </c>
      <c r="L321" s="114"/>
      <c r="M321" s="113">
        <f t="shared" si="30"/>
        <v>57.4</v>
      </c>
    </row>
    <row r="322" spans="1:13" ht="18" customHeight="1" x14ac:dyDescent="0.35">
      <c r="A322" s="91" t="s">
        <v>106</v>
      </c>
      <c r="B322" s="112"/>
      <c r="C322" s="114"/>
      <c r="D322" s="113"/>
      <c r="E322" s="112">
        <f t="shared" si="27"/>
        <v>64.5</v>
      </c>
      <c r="F322" s="114">
        <f t="shared" si="27"/>
        <v>70</v>
      </c>
      <c r="G322" s="113"/>
      <c r="H322" s="112">
        <f t="shared" si="28"/>
        <v>59.5</v>
      </c>
      <c r="I322" s="114">
        <f t="shared" si="28"/>
        <v>133.5</v>
      </c>
      <c r="J322" s="113"/>
      <c r="K322" s="112">
        <f t="shared" si="29"/>
        <v>69.2</v>
      </c>
      <c r="L322" s="114"/>
      <c r="M322" s="113">
        <f t="shared" si="30"/>
        <v>51.6</v>
      </c>
    </row>
    <row r="323" spans="1:13" ht="18" customHeight="1" thickBot="1" x14ac:dyDescent="0.4">
      <c r="A323" s="91" t="s">
        <v>107</v>
      </c>
      <c r="B323" s="112"/>
      <c r="C323" s="114"/>
      <c r="D323" s="113"/>
      <c r="E323" s="112">
        <f t="shared" si="27"/>
        <v>56.2</v>
      </c>
      <c r="F323" s="114">
        <f t="shared" si="27"/>
        <v>71.400000000000006</v>
      </c>
      <c r="G323" s="113"/>
      <c r="H323" s="112">
        <f t="shared" si="28"/>
        <v>57.5</v>
      </c>
      <c r="I323" s="114">
        <f t="shared" si="28"/>
        <v>111</v>
      </c>
      <c r="J323" s="113"/>
      <c r="K323" s="112">
        <f t="shared" si="29"/>
        <v>71</v>
      </c>
      <c r="L323" s="114"/>
      <c r="M323" s="113">
        <f t="shared" si="30"/>
        <v>52.5</v>
      </c>
    </row>
    <row r="324" spans="1:13" ht="18" customHeight="1" thickBot="1" x14ac:dyDescent="0.4">
      <c r="A324" s="206" t="s">
        <v>60</v>
      </c>
      <c r="B324" s="118"/>
      <c r="C324" s="119"/>
      <c r="D324" s="120"/>
      <c r="E324" s="118">
        <f>SUM(E312:E323)</f>
        <v>903.80000000000007</v>
      </c>
      <c r="F324" s="119">
        <f>SUM(F312:F323)</f>
        <v>912.2</v>
      </c>
      <c r="G324" s="120"/>
      <c r="H324" s="118">
        <f>SUM(H312:H323)</f>
        <v>834.5</v>
      </c>
      <c r="I324" s="119">
        <f>SUM(I312:I323)</f>
        <v>1401</v>
      </c>
      <c r="J324" s="120"/>
      <c r="K324" s="118">
        <f>SUM(K312:K323)</f>
        <v>1162.7</v>
      </c>
      <c r="L324" s="119"/>
      <c r="M324" s="120">
        <f>SUM(M312:M323)</f>
        <v>853.6</v>
      </c>
    </row>
    <row r="325" spans="1:13" ht="18" customHeight="1" thickBot="1" x14ac:dyDescent="0.4">
      <c r="A325" s="206" t="s">
        <v>111</v>
      </c>
      <c r="B325" s="118"/>
      <c r="C325" s="119"/>
      <c r="D325" s="120"/>
      <c r="E325" s="251">
        <f xml:space="preserve"> E298+E311+E324</f>
        <v>3053</v>
      </c>
      <c r="F325" s="155">
        <f t="shared" ref="F325:I325" si="31" xml:space="preserve"> F298+F311+F324</f>
        <v>3296.1000000000004</v>
      </c>
      <c r="G325" s="120"/>
      <c r="H325" s="251">
        <f t="shared" si="31"/>
        <v>2547.5</v>
      </c>
      <c r="I325" s="155">
        <f t="shared" si="31"/>
        <v>4294</v>
      </c>
      <c r="J325" s="120"/>
      <c r="K325" s="251">
        <v>4429</v>
      </c>
      <c r="L325" s="155"/>
      <c r="M325" s="120">
        <v>3047</v>
      </c>
    </row>
    <row r="326" spans="1:13" x14ac:dyDescent="0.35">
      <c r="A326" s="167"/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</row>
    <row r="327" spans="1:13" x14ac:dyDescent="0.35">
      <c r="A327" s="167"/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</row>
    <row r="328" spans="1:13" ht="15.5" x14ac:dyDescent="0.35">
      <c r="A328" s="169"/>
      <c r="B328" s="170"/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" customHeight="1" x14ac:dyDescent="0.35">
      <c r="A329" s="169" t="s">
        <v>113</v>
      </c>
      <c r="B329" s="170">
        <v>3053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114</v>
      </c>
      <c r="B330" s="170">
        <v>3296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127</v>
      </c>
      <c r="B331" s="170">
        <v>2548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62</v>
      </c>
      <c r="B332" s="170">
        <v>4294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t="15.5" x14ac:dyDescent="0.35">
      <c r="A333" s="171" t="s">
        <v>64</v>
      </c>
      <c r="B333" s="170">
        <v>4429</v>
      </c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t="15.5" x14ac:dyDescent="0.35">
      <c r="A334" s="171" t="s">
        <v>115</v>
      </c>
      <c r="B334" s="170">
        <v>3047</v>
      </c>
      <c r="D334" s="170"/>
    </row>
  </sheetData>
  <mergeCells count="49">
    <mergeCell ref="A1:M1"/>
    <mergeCell ref="B2:M2"/>
    <mergeCell ref="A3:A4"/>
    <mergeCell ref="B3:D3"/>
    <mergeCell ref="E3:G3"/>
    <mergeCell ref="H3:J3"/>
    <mergeCell ref="K3:M3"/>
    <mergeCell ref="A48:M48"/>
    <mergeCell ref="B49:M49"/>
    <mergeCell ref="A50:A51"/>
    <mergeCell ref="B50:D50"/>
    <mergeCell ref="E50:G50"/>
    <mergeCell ref="H50:J50"/>
    <mergeCell ref="K50:M50"/>
    <mergeCell ref="A95:M95"/>
    <mergeCell ref="B96:M96"/>
    <mergeCell ref="A97:A98"/>
    <mergeCell ref="B97:D97"/>
    <mergeCell ref="E97:G97"/>
    <mergeCell ref="H97:J97"/>
    <mergeCell ref="K97:M97"/>
    <mergeCell ref="A142:M142"/>
    <mergeCell ref="B143:M143"/>
    <mergeCell ref="A144:A145"/>
    <mergeCell ref="B144:D144"/>
    <mergeCell ref="E144:G144"/>
    <mergeCell ref="H144:J144"/>
    <mergeCell ref="K144:M144"/>
    <mergeCell ref="A188:M188"/>
    <mergeCell ref="B189:M189"/>
    <mergeCell ref="A190:A191"/>
    <mergeCell ref="B190:D190"/>
    <mergeCell ref="E190:G190"/>
    <mergeCell ref="H190:J190"/>
    <mergeCell ref="K190:M190"/>
    <mergeCell ref="A235:M235"/>
    <mergeCell ref="A236:M236"/>
    <mergeCell ref="A237:A238"/>
    <mergeCell ref="B237:D237"/>
    <mergeCell ref="E237:G237"/>
    <mergeCell ref="H237:J237"/>
    <mergeCell ref="K237:M237"/>
    <mergeCell ref="A282:M282"/>
    <mergeCell ref="A283:M283"/>
    <mergeCell ref="A284:A285"/>
    <mergeCell ref="B284:D284"/>
    <mergeCell ref="E284:G284"/>
    <mergeCell ref="H284:J284"/>
    <mergeCell ref="K284:M284"/>
  </mergeCells>
  <pageMargins left="0.75" right="0.75" top="0.25" bottom="0.2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34"/>
  <sheetViews>
    <sheetView zoomScale="124" zoomScaleNormal="124" workbookViewId="0">
      <selection activeCell="H333" sqref="H333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ht="19.5" customHeight="1" x14ac:dyDescent="0.35">
      <c r="A1" s="575" t="s">
        <v>134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</row>
    <row r="2" spans="1:13" ht="15" thickBot="1" x14ac:dyDescent="0.4">
      <c r="A2" s="576" t="s">
        <v>1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258">
        <v>68</v>
      </c>
      <c r="C5" s="259"/>
      <c r="D5" s="260">
        <v>61</v>
      </c>
      <c r="E5" s="258">
        <v>52</v>
      </c>
      <c r="F5" s="259">
        <v>39</v>
      </c>
      <c r="G5" s="260">
        <v>43</v>
      </c>
      <c r="H5" s="258"/>
      <c r="I5" s="259">
        <v>79</v>
      </c>
      <c r="J5" s="261">
        <v>52</v>
      </c>
      <c r="K5" s="258">
        <v>70</v>
      </c>
      <c r="L5" s="259">
        <v>76</v>
      </c>
      <c r="M5" s="89"/>
    </row>
    <row r="6" spans="1:13" ht="18" customHeight="1" x14ac:dyDescent="0.35">
      <c r="A6" s="91" t="s">
        <v>73</v>
      </c>
      <c r="B6" s="92">
        <v>48</v>
      </c>
      <c r="C6" s="93"/>
      <c r="D6" s="94">
        <v>70</v>
      </c>
      <c r="E6" s="92">
        <v>47</v>
      </c>
      <c r="F6" s="93">
        <v>42</v>
      </c>
      <c r="G6" s="94">
        <v>58</v>
      </c>
      <c r="H6" s="92"/>
      <c r="I6" s="93">
        <v>82</v>
      </c>
      <c r="J6" s="95">
        <v>52</v>
      </c>
      <c r="K6" s="92">
        <v>71</v>
      </c>
      <c r="L6" s="93">
        <v>83</v>
      </c>
      <c r="M6" s="94"/>
    </row>
    <row r="7" spans="1:13" ht="18" customHeight="1" x14ac:dyDescent="0.35">
      <c r="A7" s="91" t="s">
        <v>74</v>
      </c>
      <c r="B7" s="92">
        <v>40</v>
      </c>
      <c r="C7" s="93"/>
      <c r="D7" s="94">
        <v>72</v>
      </c>
      <c r="E7" s="92">
        <v>62</v>
      </c>
      <c r="F7" s="93">
        <v>35</v>
      </c>
      <c r="G7" s="94">
        <v>47</v>
      </c>
      <c r="H7" s="92"/>
      <c r="I7" s="93">
        <v>85</v>
      </c>
      <c r="J7" s="95">
        <v>38</v>
      </c>
      <c r="K7" s="92">
        <v>68</v>
      </c>
      <c r="L7" s="93">
        <v>87</v>
      </c>
      <c r="M7" s="94"/>
    </row>
    <row r="8" spans="1:13" ht="18" customHeight="1" x14ac:dyDescent="0.35">
      <c r="A8" s="91" t="s">
        <v>75</v>
      </c>
      <c r="B8" s="92">
        <v>52</v>
      </c>
      <c r="C8" s="93"/>
      <c r="D8" s="94">
        <v>78</v>
      </c>
      <c r="E8" s="92">
        <v>38</v>
      </c>
      <c r="F8" s="93">
        <v>40</v>
      </c>
      <c r="G8" s="94">
        <v>35</v>
      </c>
      <c r="H8" s="92"/>
      <c r="I8" s="93">
        <v>72</v>
      </c>
      <c r="J8" s="95">
        <v>51</v>
      </c>
      <c r="K8" s="92">
        <v>79</v>
      </c>
      <c r="L8" s="93">
        <v>95</v>
      </c>
      <c r="M8" s="94"/>
    </row>
    <row r="9" spans="1:13" ht="18" customHeight="1" x14ac:dyDescent="0.35">
      <c r="A9" s="91" t="s">
        <v>76</v>
      </c>
      <c r="B9" s="92">
        <v>46</v>
      </c>
      <c r="C9" s="93"/>
      <c r="D9" s="94">
        <v>76</v>
      </c>
      <c r="E9" s="92">
        <v>55</v>
      </c>
      <c r="F9" s="93">
        <v>48</v>
      </c>
      <c r="G9" s="94">
        <v>31</v>
      </c>
      <c r="H9" s="92"/>
      <c r="I9" s="93">
        <v>81</v>
      </c>
      <c r="J9" s="95">
        <v>42</v>
      </c>
      <c r="K9" s="92">
        <v>75</v>
      </c>
      <c r="L9" s="93">
        <v>100</v>
      </c>
      <c r="M9" s="94"/>
    </row>
    <row r="10" spans="1:13" ht="18" customHeight="1" x14ac:dyDescent="0.35">
      <c r="A10" s="91" t="s">
        <v>77</v>
      </c>
      <c r="B10" s="92">
        <v>49</v>
      </c>
      <c r="C10" s="93"/>
      <c r="D10" s="94">
        <v>85</v>
      </c>
      <c r="E10" s="92">
        <v>41</v>
      </c>
      <c r="F10" s="93">
        <v>37</v>
      </c>
      <c r="G10" s="94">
        <v>26</v>
      </c>
      <c r="H10" s="92"/>
      <c r="I10" s="93">
        <v>83</v>
      </c>
      <c r="J10" s="95">
        <v>45</v>
      </c>
      <c r="K10" s="92">
        <v>64</v>
      </c>
      <c r="L10" s="93">
        <v>88</v>
      </c>
      <c r="M10" s="94"/>
    </row>
    <row r="11" spans="1:13" ht="18" customHeight="1" x14ac:dyDescent="0.35">
      <c r="A11" s="91" t="s">
        <v>78</v>
      </c>
      <c r="B11" s="92">
        <v>37</v>
      </c>
      <c r="C11" s="93"/>
      <c r="D11" s="94">
        <v>62</v>
      </c>
      <c r="E11" s="92">
        <v>30</v>
      </c>
      <c r="F11" s="93">
        <v>37</v>
      </c>
      <c r="G11" s="94">
        <v>37</v>
      </c>
      <c r="H11" s="92"/>
      <c r="I11" s="93">
        <v>69</v>
      </c>
      <c r="J11" s="94">
        <v>36</v>
      </c>
      <c r="K11" s="92">
        <v>80</v>
      </c>
      <c r="L11" s="93">
        <v>97</v>
      </c>
      <c r="M11" s="94"/>
    </row>
    <row r="12" spans="1:13" ht="18" customHeight="1" x14ac:dyDescent="0.35">
      <c r="A12" s="91" t="s">
        <v>79</v>
      </c>
      <c r="B12" s="92">
        <v>43</v>
      </c>
      <c r="C12" s="93"/>
      <c r="D12" s="94">
        <v>69</v>
      </c>
      <c r="E12" s="92">
        <v>37</v>
      </c>
      <c r="F12" s="93">
        <v>29</v>
      </c>
      <c r="G12" s="94">
        <v>24</v>
      </c>
      <c r="H12" s="92"/>
      <c r="I12" s="93">
        <v>71</v>
      </c>
      <c r="J12" s="94">
        <v>49</v>
      </c>
      <c r="K12" s="92">
        <v>69</v>
      </c>
      <c r="L12" s="93">
        <v>81</v>
      </c>
      <c r="M12" s="94"/>
    </row>
    <row r="13" spans="1:13" ht="18" customHeight="1" x14ac:dyDescent="0.35">
      <c r="A13" s="91" t="s">
        <v>80</v>
      </c>
      <c r="B13" s="92">
        <v>50</v>
      </c>
      <c r="C13" s="93"/>
      <c r="D13" s="94">
        <v>65</v>
      </c>
      <c r="E13" s="92">
        <v>29</v>
      </c>
      <c r="F13" s="93">
        <v>18</v>
      </c>
      <c r="G13" s="94">
        <v>19</v>
      </c>
      <c r="H13" s="92"/>
      <c r="I13" s="93">
        <v>57</v>
      </c>
      <c r="J13" s="94">
        <v>57</v>
      </c>
      <c r="K13" s="92">
        <v>50</v>
      </c>
      <c r="L13" s="93">
        <v>75</v>
      </c>
      <c r="M13" s="94"/>
    </row>
    <row r="14" spans="1:13" ht="18" customHeight="1" x14ac:dyDescent="0.35">
      <c r="A14" s="91" t="s">
        <v>81</v>
      </c>
      <c r="B14" s="92">
        <v>47</v>
      </c>
      <c r="C14" s="93"/>
      <c r="D14" s="94">
        <v>54</v>
      </c>
      <c r="E14" s="92">
        <v>32</v>
      </c>
      <c r="F14" s="93">
        <v>22</v>
      </c>
      <c r="G14" s="94">
        <v>25</v>
      </c>
      <c r="H14" s="92"/>
      <c r="I14" s="93">
        <v>65</v>
      </c>
      <c r="J14" s="94">
        <v>43</v>
      </c>
      <c r="K14" s="92">
        <v>62</v>
      </c>
      <c r="L14" s="93">
        <v>70</v>
      </c>
      <c r="M14" s="94"/>
    </row>
    <row r="15" spans="1:13" ht="18" customHeight="1" x14ac:dyDescent="0.35">
      <c r="A15" s="91" t="s">
        <v>82</v>
      </c>
      <c r="B15" s="92">
        <v>26</v>
      </c>
      <c r="C15" s="93"/>
      <c r="D15" s="94">
        <v>44</v>
      </c>
      <c r="E15" s="92">
        <v>40</v>
      </c>
      <c r="F15" s="93">
        <v>16</v>
      </c>
      <c r="G15" s="94">
        <v>29</v>
      </c>
      <c r="H15" s="92"/>
      <c r="I15" s="93">
        <v>55</v>
      </c>
      <c r="J15" s="94">
        <v>29</v>
      </c>
      <c r="K15" s="92">
        <v>57</v>
      </c>
      <c r="L15" s="93">
        <v>62</v>
      </c>
      <c r="M15" s="94"/>
    </row>
    <row r="16" spans="1:13" ht="18" customHeight="1" x14ac:dyDescent="0.35">
      <c r="A16" s="91" t="s">
        <v>83</v>
      </c>
      <c r="B16" s="92">
        <v>32</v>
      </c>
      <c r="C16" s="93"/>
      <c r="D16" s="94">
        <v>50</v>
      </c>
      <c r="E16" s="92">
        <v>33</v>
      </c>
      <c r="F16" s="93">
        <v>14</v>
      </c>
      <c r="G16" s="94">
        <v>21</v>
      </c>
      <c r="H16" s="92"/>
      <c r="I16" s="93">
        <v>50</v>
      </c>
      <c r="J16" s="94">
        <v>37</v>
      </c>
      <c r="K16" s="92">
        <v>60</v>
      </c>
      <c r="L16" s="93">
        <v>58</v>
      </c>
      <c r="M16" s="94"/>
    </row>
    <row r="17" spans="1:13" ht="18" customHeight="1" x14ac:dyDescent="0.35">
      <c r="A17" s="91" t="s">
        <v>84</v>
      </c>
      <c r="B17" s="92">
        <v>34</v>
      </c>
      <c r="C17" s="93"/>
      <c r="D17" s="94">
        <v>50</v>
      </c>
      <c r="E17" s="92">
        <v>19</v>
      </c>
      <c r="F17" s="93">
        <v>26</v>
      </c>
      <c r="G17" s="94">
        <v>19</v>
      </c>
      <c r="H17" s="92"/>
      <c r="I17" s="93">
        <v>47</v>
      </c>
      <c r="J17" s="94">
        <v>33</v>
      </c>
      <c r="K17" s="92">
        <v>53</v>
      </c>
      <c r="L17" s="93">
        <v>65</v>
      </c>
      <c r="M17" s="94"/>
    </row>
    <row r="18" spans="1:13" ht="18" customHeight="1" x14ac:dyDescent="0.35">
      <c r="A18" s="91" t="s">
        <v>85</v>
      </c>
      <c r="B18" s="92">
        <v>40</v>
      </c>
      <c r="C18" s="93"/>
      <c r="D18" s="94">
        <v>75</v>
      </c>
      <c r="E18" s="92">
        <v>27</v>
      </c>
      <c r="F18" s="93">
        <v>41</v>
      </c>
      <c r="G18" s="94">
        <v>32</v>
      </c>
      <c r="H18" s="92"/>
      <c r="I18" s="93">
        <v>45</v>
      </c>
      <c r="J18" s="94">
        <v>47</v>
      </c>
      <c r="K18" s="92">
        <v>71</v>
      </c>
      <c r="L18" s="93">
        <v>70</v>
      </c>
      <c r="M18" s="94"/>
    </row>
    <row r="19" spans="1:13" ht="18" customHeight="1" x14ac:dyDescent="0.35">
      <c r="A19" s="91" t="s">
        <v>86</v>
      </c>
      <c r="B19" s="92">
        <v>40</v>
      </c>
      <c r="C19" s="93"/>
      <c r="D19" s="94">
        <v>50</v>
      </c>
      <c r="E19" s="92">
        <v>31</v>
      </c>
      <c r="F19" s="93">
        <v>32</v>
      </c>
      <c r="G19" s="94">
        <v>29</v>
      </c>
      <c r="H19" s="92"/>
      <c r="I19" s="93">
        <v>62</v>
      </c>
      <c r="J19" s="94">
        <v>45</v>
      </c>
      <c r="K19" s="92">
        <v>58</v>
      </c>
      <c r="L19" s="93">
        <v>56</v>
      </c>
      <c r="M19" s="94"/>
    </row>
    <row r="20" spans="1:13" ht="18" customHeight="1" x14ac:dyDescent="0.35">
      <c r="A20" s="91" t="s">
        <v>87</v>
      </c>
      <c r="B20" s="92">
        <v>35</v>
      </c>
      <c r="C20" s="93"/>
      <c r="D20" s="94">
        <v>75</v>
      </c>
      <c r="E20" s="92">
        <v>15</v>
      </c>
      <c r="F20" s="93">
        <v>28</v>
      </c>
      <c r="G20" s="94">
        <v>37</v>
      </c>
      <c r="H20" s="92"/>
      <c r="I20" s="93">
        <v>51</v>
      </c>
      <c r="J20" s="94">
        <v>35</v>
      </c>
      <c r="K20" s="92">
        <v>65</v>
      </c>
      <c r="L20" s="93">
        <v>59</v>
      </c>
      <c r="M20" s="94"/>
    </row>
    <row r="21" spans="1:13" ht="18" customHeight="1" x14ac:dyDescent="0.35">
      <c r="A21" s="91" t="s">
        <v>88</v>
      </c>
      <c r="B21" s="92">
        <v>33</v>
      </c>
      <c r="C21" s="93"/>
      <c r="D21" s="94">
        <v>50</v>
      </c>
      <c r="E21" s="92">
        <v>28</v>
      </c>
      <c r="F21" s="93">
        <v>37</v>
      </c>
      <c r="G21" s="94">
        <v>20</v>
      </c>
      <c r="H21" s="92"/>
      <c r="I21" s="93">
        <v>42</v>
      </c>
      <c r="J21" s="94">
        <v>30</v>
      </c>
      <c r="K21" s="92">
        <v>53</v>
      </c>
      <c r="L21" s="93">
        <v>68</v>
      </c>
      <c r="M21" s="94"/>
    </row>
    <row r="22" spans="1:13" ht="18" customHeight="1" x14ac:dyDescent="0.35">
      <c r="A22" s="91" t="s">
        <v>89</v>
      </c>
      <c r="B22" s="92">
        <v>40</v>
      </c>
      <c r="C22" s="93"/>
      <c r="D22" s="94">
        <v>45</v>
      </c>
      <c r="E22" s="92">
        <v>42</v>
      </c>
      <c r="F22" s="93">
        <v>34</v>
      </c>
      <c r="G22" s="94">
        <v>34</v>
      </c>
      <c r="H22" s="92"/>
      <c r="I22" s="93">
        <v>70</v>
      </c>
      <c r="J22" s="94">
        <v>42</v>
      </c>
      <c r="K22" s="92">
        <v>67</v>
      </c>
      <c r="L22" s="93">
        <v>63</v>
      </c>
      <c r="M22" s="94"/>
    </row>
    <row r="23" spans="1:13" ht="18" customHeight="1" x14ac:dyDescent="0.35">
      <c r="A23" s="96" t="s">
        <v>90</v>
      </c>
      <c r="B23" s="92">
        <v>54</v>
      </c>
      <c r="C23" s="93"/>
      <c r="D23" s="94">
        <v>53</v>
      </c>
      <c r="E23" s="92">
        <v>31</v>
      </c>
      <c r="F23" s="93">
        <v>29</v>
      </c>
      <c r="G23" s="94">
        <v>25</v>
      </c>
      <c r="H23" s="92"/>
      <c r="I23" s="93">
        <v>62</v>
      </c>
      <c r="J23" s="94">
        <v>53</v>
      </c>
      <c r="K23" s="92">
        <v>47</v>
      </c>
      <c r="L23" s="93">
        <v>67</v>
      </c>
      <c r="M23" s="94"/>
    </row>
    <row r="24" spans="1:13" ht="18" customHeight="1" x14ac:dyDescent="0.35">
      <c r="A24" s="96" t="s">
        <v>91</v>
      </c>
      <c r="B24" s="92">
        <v>48</v>
      </c>
      <c r="C24" s="93"/>
      <c r="D24" s="94">
        <v>58</v>
      </c>
      <c r="E24" s="92">
        <v>27</v>
      </c>
      <c r="F24" s="93">
        <v>25</v>
      </c>
      <c r="G24" s="94">
        <v>28</v>
      </c>
      <c r="H24" s="92"/>
      <c r="I24" s="93">
        <v>69</v>
      </c>
      <c r="J24" s="94">
        <v>48</v>
      </c>
      <c r="K24" s="92">
        <v>55</v>
      </c>
      <c r="L24" s="93">
        <v>78</v>
      </c>
      <c r="M24" s="94"/>
    </row>
    <row r="25" spans="1:13" ht="18" customHeight="1" x14ac:dyDescent="0.35">
      <c r="A25" s="91" t="s">
        <v>92</v>
      </c>
      <c r="B25" s="92">
        <v>55</v>
      </c>
      <c r="C25" s="93"/>
      <c r="D25" s="94">
        <v>62</v>
      </c>
      <c r="E25" s="92">
        <v>20</v>
      </c>
      <c r="F25" s="93">
        <v>14</v>
      </c>
      <c r="G25" s="94">
        <v>22</v>
      </c>
      <c r="H25" s="92"/>
      <c r="I25" s="93">
        <v>75</v>
      </c>
      <c r="J25" s="94">
        <v>50</v>
      </c>
      <c r="K25" s="92">
        <v>64</v>
      </c>
      <c r="L25" s="93">
        <v>71</v>
      </c>
      <c r="M25" s="94"/>
    </row>
    <row r="26" spans="1:13" ht="18" customHeight="1" x14ac:dyDescent="0.35">
      <c r="A26" s="91" t="s">
        <v>93</v>
      </c>
      <c r="B26" s="92">
        <v>51</v>
      </c>
      <c r="C26" s="93"/>
      <c r="D26" s="94">
        <v>53</v>
      </c>
      <c r="E26" s="92">
        <v>29</v>
      </c>
      <c r="F26" s="93">
        <v>13</v>
      </c>
      <c r="G26" s="94">
        <v>31</v>
      </c>
      <c r="H26" s="92"/>
      <c r="I26" s="93">
        <v>68</v>
      </c>
      <c r="J26" s="94">
        <v>54</v>
      </c>
      <c r="K26" s="92">
        <v>49</v>
      </c>
      <c r="L26" s="93">
        <v>74</v>
      </c>
      <c r="M26" s="94"/>
    </row>
    <row r="27" spans="1:13" ht="18" customHeight="1" x14ac:dyDescent="0.35">
      <c r="A27" s="91" t="s">
        <v>94</v>
      </c>
      <c r="B27" s="92">
        <v>53</v>
      </c>
      <c r="C27" s="93"/>
      <c r="D27" s="94">
        <v>75</v>
      </c>
      <c r="E27" s="92">
        <v>23</v>
      </c>
      <c r="F27" s="93">
        <v>17</v>
      </c>
      <c r="G27" s="94">
        <v>29</v>
      </c>
      <c r="H27" s="92"/>
      <c r="I27" s="93">
        <v>61</v>
      </c>
      <c r="J27" s="94">
        <v>50</v>
      </c>
      <c r="K27" s="92">
        <v>69</v>
      </c>
      <c r="L27" s="93">
        <v>62</v>
      </c>
      <c r="M27" s="94"/>
    </row>
    <row r="28" spans="1:13" ht="18" customHeight="1" x14ac:dyDescent="0.35">
      <c r="A28" s="91" t="s">
        <v>95</v>
      </c>
      <c r="B28" s="92">
        <v>54</v>
      </c>
      <c r="C28" s="93"/>
      <c r="D28" s="94">
        <v>70</v>
      </c>
      <c r="E28" s="92">
        <v>13</v>
      </c>
      <c r="F28" s="93">
        <v>21</v>
      </c>
      <c r="G28" s="94">
        <v>16</v>
      </c>
      <c r="H28" s="92"/>
      <c r="I28" s="93">
        <v>63</v>
      </c>
      <c r="J28" s="94">
        <v>57</v>
      </c>
      <c r="K28" s="92">
        <v>76</v>
      </c>
      <c r="L28" s="93">
        <v>70</v>
      </c>
      <c r="M28" s="94"/>
    </row>
    <row r="29" spans="1:13" ht="18" customHeight="1" x14ac:dyDescent="0.35">
      <c r="A29" s="91" t="s">
        <v>96</v>
      </c>
      <c r="B29" s="92">
        <v>53</v>
      </c>
      <c r="C29" s="93"/>
      <c r="D29" s="94">
        <v>61</v>
      </c>
      <c r="E29" s="92">
        <v>17</v>
      </c>
      <c r="F29" s="93">
        <v>34</v>
      </c>
      <c r="G29" s="94">
        <v>14</v>
      </c>
      <c r="H29" s="92"/>
      <c r="I29" s="93">
        <v>78</v>
      </c>
      <c r="J29" s="94">
        <v>56</v>
      </c>
      <c r="K29" s="92">
        <v>65</v>
      </c>
      <c r="L29" s="93">
        <v>83</v>
      </c>
      <c r="M29" s="94"/>
    </row>
    <row r="30" spans="1:13" ht="18" customHeight="1" x14ac:dyDescent="0.35">
      <c r="A30" s="91" t="s">
        <v>97</v>
      </c>
      <c r="B30" s="92">
        <v>47</v>
      </c>
      <c r="C30" s="93"/>
      <c r="D30" s="94">
        <v>63</v>
      </c>
      <c r="E30" s="92">
        <v>28</v>
      </c>
      <c r="F30" s="93">
        <v>29</v>
      </c>
      <c r="G30" s="94">
        <v>26</v>
      </c>
      <c r="H30" s="92"/>
      <c r="I30" s="93">
        <v>63</v>
      </c>
      <c r="J30" s="94">
        <v>45</v>
      </c>
      <c r="K30" s="92">
        <v>74</v>
      </c>
      <c r="L30" s="93">
        <v>92</v>
      </c>
      <c r="M30" s="94"/>
    </row>
    <row r="31" spans="1:13" ht="18" customHeight="1" x14ac:dyDescent="0.35">
      <c r="A31" s="91" t="s">
        <v>98</v>
      </c>
      <c r="B31" s="92">
        <v>39</v>
      </c>
      <c r="C31" s="93"/>
      <c r="D31" s="94">
        <v>59</v>
      </c>
      <c r="E31" s="92">
        <v>15</v>
      </c>
      <c r="F31" s="93">
        <v>30</v>
      </c>
      <c r="G31" s="94">
        <v>23</v>
      </c>
      <c r="H31" s="92"/>
      <c r="I31" s="93">
        <v>71</v>
      </c>
      <c r="J31" s="94">
        <v>35</v>
      </c>
      <c r="K31" s="92">
        <v>76</v>
      </c>
      <c r="L31" s="93">
        <v>80</v>
      </c>
      <c r="M31" s="94"/>
    </row>
    <row r="32" spans="1:13" ht="18" customHeight="1" x14ac:dyDescent="0.35">
      <c r="A32" s="91" t="s">
        <v>99</v>
      </c>
      <c r="B32" s="92">
        <v>55</v>
      </c>
      <c r="C32" s="93"/>
      <c r="D32" s="94">
        <v>55</v>
      </c>
      <c r="E32" s="92">
        <v>27</v>
      </c>
      <c r="F32" s="93">
        <v>42</v>
      </c>
      <c r="G32" s="94">
        <v>36</v>
      </c>
      <c r="H32" s="92"/>
      <c r="I32" s="93">
        <v>74</v>
      </c>
      <c r="J32" s="94">
        <v>59</v>
      </c>
      <c r="K32" s="92">
        <v>72</v>
      </c>
      <c r="L32" s="93">
        <v>79</v>
      </c>
      <c r="M32" s="94"/>
    </row>
    <row r="33" spans="1:13" ht="18" customHeight="1" x14ac:dyDescent="0.35">
      <c r="A33" s="91" t="s">
        <v>100</v>
      </c>
      <c r="B33" s="92">
        <v>44</v>
      </c>
      <c r="C33" s="93"/>
      <c r="D33" s="94">
        <v>64</v>
      </c>
      <c r="E33" s="92">
        <v>32</v>
      </c>
      <c r="F33" s="93">
        <v>53</v>
      </c>
      <c r="G33" s="94">
        <v>17</v>
      </c>
      <c r="H33" s="92"/>
      <c r="I33" s="93">
        <v>79</v>
      </c>
      <c r="J33" s="94">
        <v>40</v>
      </c>
      <c r="K33" s="92">
        <v>63</v>
      </c>
      <c r="L33" s="93">
        <v>74</v>
      </c>
      <c r="M33" s="94"/>
    </row>
    <row r="34" spans="1:13" ht="18" customHeight="1" x14ac:dyDescent="0.35">
      <c r="A34" s="91" t="s">
        <v>101</v>
      </c>
      <c r="B34" s="92">
        <v>48</v>
      </c>
      <c r="C34" s="93"/>
      <c r="D34" s="94">
        <v>62</v>
      </c>
      <c r="E34" s="92">
        <v>42</v>
      </c>
      <c r="F34" s="93">
        <v>59</v>
      </c>
      <c r="G34" s="94">
        <v>27</v>
      </c>
      <c r="H34" s="92"/>
      <c r="I34" s="93">
        <v>64</v>
      </c>
      <c r="J34" s="94">
        <v>43</v>
      </c>
      <c r="K34" s="92">
        <v>66</v>
      </c>
      <c r="L34" s="93">
        <v>61</v>
      </c>
      <c r="M34" s="94"/>
    </row>
    <row r="35" spans="1:13" ht="18" customHeight="1" x14ac:dyDescent="0.35">
      <c r="A35" s="91" t="s">
        <v>102</v>
      </c>
      <c r="B35" s="92">
        <v>38</v>
      </c>
      <c r="C35" s="93"/>
      <c r="D35" s="94">
        <v>51</v>
      </c>
      <c r="E35" s="92">
        <v>37</v>
      </c>
      <c r="F35" s="93">
        <v>46</v>
      </c>
      <c r="G35" s="94">
        <v>21</v>
      </c>
      <c r="H35" s="92"/>
      <c r="I35" s="93">
        <v>85</v>
      </c>
      <c r="J35" s="94">
        <v>35</v>
      </c>
      <c r="K35" s="92">
        <v>70</v>
      </c>
      <c r="L35" s="93">
        <v>92</v>
      </c>
      <c r="M35" s="94"/>
    </row>
    <row r="36" spans="1:13" ht="18" customHeight="1" x14ac:dyDescent="0.35">
      <c r="A36" s="91" t="s">
        <v>103</v>
      </c>
      <c r="B36" s="92">
        <v>62</v>
      </c>
      <c r="C36" s="93"/>
      <c r="D36" s="94">
        <v>72</v>
      </c>
      <c r="E36" s="92">
        <v>29</v>
      </c>
      <c r="F36" s="93">
        <v>44</v>
      </c>
      <c r="G36" s="94">
        <v>35</v>
      </c>
      <c r="H36" s="92"/>
      <c r="I36" s="93">
        <v>59</v>
      </c>
      <c r="J36" s="94">
        <v>63</v>
      </c>
      <c r="K36" s="92">
        <v>67</v>
      </c>
      <c r="L36" s="93">
        <v>84</v>
      </c>
      <c r="M36" s="94"/>
    </row>
    <row r="37" spans="1:13" ht="18" customHeight="1" x14ac:dyDescent="0.35">
      <c r="A37" s="91" t="s">
        <v>104</v>
      </c>
      <c r="B37" s="92">
        <v>55</v>
      </c>
      <c r="C37" s="93"/>
      <c r="D37" s="94">
        <v>62</v>
      </c>
      <c r="E37" s="92">
        <v>32</v>
      </c>
      <c r="F37" s="93">
        <v>36</v>
      </c>
      <c r="G37" s="94">
        <v>40</v>
      </c>
      <c r="H37" s="92"/>
      <c r="I37" s="93">
        <v>63</v>
      </c>
      <c r="J37" s="94">
        <v>51</v>
      </c>
      <c r="K37" s="92">
        <v>52</v>
      </c>
      <c r="L37" s="93">
        <v>75</v>
      </c>
      <c r="M37" s="94"/>
    </row>
    <row r="38" spans="1:13" ht="18" customHeight="1" x14ac:dyDescent="0.35">
      <c r="A38" s="91" t="s">
        <v>105</v>
      </c>
      <c r="B38" s="92">
        <v>47</v>
      </c>
      <c r="C38" s="93"/>
      <c r="D38" s="94">
        <v>64</v>
      </c>
      <c r="E38" s="92">
        <v>45</v>
      </c>
      <c r="F38" s="93">
        <v>47</v>
      </c>
      <c r="G38" s="94">
        <v>23</v>
      </c>
      <c r="H38" s="92"/>
      <c r="I38" s="93">
        <v>81</v>
      </c>
      <c r="J38" s="94">
        <v>44</v>
      </c>
      <c r="K38" s="92">
        <v>63</v>
      </c>
      <c r="L38" s="93">
        <v>88</v>
      </c>
      <c r="M38" s="94"/>
    </row>
    <row r="39" spans="1:13" ht="18" customHeight="1" x14ac:dyDescent="0.35">
      <c r="A39" s="91" t="s">
        <v>106</v>
      </c>
      <c r="B39" s="92">
        <v>58</v>
      </c>
      <c r="C39" s="93"/>
      <c r="D39" s="94">
        <v>50</v>
      </c>
      <c r="E39" s="92">
        <v>47</v>
      </c>
      <c r="F39" s="93">
        <v>33</v>
      </c>
      <c r="G39" s="94">
        <v>38</v>
      </c>
      <c r="H39" s="92"/>
      <c r="I39" s="93">
        <v>73</v>
      </c>
      <c r="J39" s="94">
        <v>59</v>
      </c>
      <c r="K39" s="92">
        <v>77</v>
      </c>
      <c r="L39" s="93">
        <v>91</v>
      </c>
      <c r="M39" s="94"/>
    </row>
    <row r="40" spans="1:13" ht="18" customHeight="1" thickBot="1" x14ac:dyDescent="0.4">
      <c r="A40" s="97" t="s">
        <v>107</v>
      </c>
      <c r="B40" s="98">
        <v>68</v>
      </c>
      <c r="C40" s="99"/>
      <c r="D40" s="100">
        <v>75</v>
      </c>
      <c r="E40" s="98">
        <v>39</v>
      </c>
      <c r="F40" s="99">
        <v>54</v>
      </c>
      <c r="G40" s="100">
        <v>48</v>
      </c>
      <c r="H40" s="98"/>
      <c r="I40" s="99">
        <v>69</v>
      </c>
      <c r="J40" s="100">
        <v>69</v>
      </c>
      <c r="K40" s="98">
        <v>61</v>
      </c>
      <c r="L40" s="99">
        <v>73</v>
      </c>
      <c r="M40" s="100"/>
    </row>
    <row r="41" spans="1:13" ht="18" customHeight="1" thickBot="1" x14ac:dyDescent="0.4">
      <c r="A41" s="101" t="s">
        <v>47</v>
      </c>
      <c r="B41" s="102">
        <f t="shared" ref="B41:M41" si="0">SUM(B5:B40)</f>
        <v>1689</v>
      </c>
      <c r="C41" s="103">
        <f t="shared" si="0"/>
        <v>0</v>
      </c>
      <c r="D41" s="104">
        <f t="shared" si="0"/>
        <v>2240</v>
      </c>
      <c r="E41" s="102">
        <f t="shared" si="0"/>
        <v>1191</v>
      </c>
      <c r="F41" s="103">
        <f t="shared" si="0"/>
        <v>1201</v>
      </c>
      <c r="G41" s="104">
        <f t="shared" si="0"/>
        <v>1065</v>
      </c>
      <c r="H41" s="102">
        <f t="shared" si="0"/>
        <v>0</v>
      </c>
      <c r="I41" s="103">
        <f t="shared" si="0"/>
        <v>2423</v>
      </c>
      <c r="J41" s="104">
        <f t="shared" si="0"/>
        <v>1674</v>
      </c>
      <c r="K41" s="102">
        <f t="shared" si="0"/>
        <v>2338</v>
      </c>
      <c r="L41" s="103">
        <f t="shared" si="0"/>
        <v>2747</v>
      </c>
      <c r="M41" s="104">
        <f t="shared" si="0"/>
        <v>0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75" t="s">
        <v>134</v>
      </c>
      <c r="B48" s="575"/>
      <c r="C48" s="575"/>
      <c r="D48" s="575"/>
      <c r="E48" s="575"/>
      <c r="F48" s="575"/>
      <c r="G48" s="575"/>
      <c r="H48" s="575"/>
      <c r="I48" s="575"/>
      <c r="J48" s="575"/>
      <c r="K48" s="575"/>
      <c r="L48" s="575"/>
      <c r="M48" s="575"/>
    </row>
    <row r="49" spans="1:13" ht="15" thickBot="1" x14ac:dyDescent="0.4">
      <c r="A49" s="576" t="s">
        <v>48</v>
      </c>
      <c r="B49" s="576"/>
      <c r="C49" s="576"/>
      <c r="D49" s="576"/>
      <c r="E49" s="576"/>
      <c r="F49" s="576"/>
      <c r="G49" s="576"/>
      <c r="H49" s="576"/>
      <c r="I49" s="576"/>
      <c r="J49" s="576"/>
      <c r="K49" s="576"/>
      <c r="L49" s="576"/>
      <c r="M49" s="576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>
        <v>65</v>
      </c>
      <c r="C52" s="88"/>
      <c r="D52" s="89">
        <v>70</v>
      </c>
      <c r="E52" s="87">
        <v>46</v>
      </c>
      <c r="F52" s="88">
        <v>42</v>
      </c>
      <c r="G52" s="89">
        <v>39</v>
      </c>
      <c r="H52" s="87"/>
      <c r="I52" s="88">
        <v>82</v>
      </c>
      <c r="J52" s="107">
        <v>62</v>
      </c>
      <c r="K52" s="87">
        <v>68</v>
      </c>
      <c r="L52" s="88">
        <v>78</v>
      </c>
      <c r="M52" s="89"/>
    </row>
    <row r="53" spans="1:13" ht="18" customHeight="1" x14ac:dyDescent="0.35">
      <c r="A53" s="91" t="s">
        <v>73</v>
      </c>
      <c r="B53" s="92">
        <v>56</v>
      </c>
      <c r="C53" s="93"/>
      <c r="D53" s="94">
        <v>69</v>
      </c>
      <c r="E53" s="92">
        <v>40</v>
      </c>
      <c r="F53" s="93">
        <v>49</v>
      </c>
      <c r="G53" s="94">
        <v>42</v>
      </c>
      <c r="H53" s="92"/>
      <c r="I53" s="93">
        <v>81</v>
      </c>
      <c r="J53" s="95">
        <v>52</v>
      </c>
      <c r="K53" s="92">
        <v>75</v>
      </c>
      <c r="L53" s="93">
        <v>93</v>
      </c>
      <c r="M53" s="94"/>
    </row>
    <row r="54" spans="1:13" ht="18" customHeight="1" x14ac:dyDescent="0.35">
      <c r="A54" s="91" t="s">
        <v>74</v>
      </c>
      <c r="B54" s="92">
        <v>49</v>
      </c>
      <c r="C54" s="93"/>
      <c r="D54" s="94">
        <v>65</v>
      </c>
      <c r="E54" s="92">
        <v>53</v>
      </c>
      <c r="F54" s="93">
        <v>44</v>
      </c>
      <c r="G54" s="94">
        <v>57</v>
      </c>
      <c r="H54" s="92"/>
      <c r="I54" s="93">
        <v>93</v>
      </c>
      <c r="J54" s="95">
        <v>51</v>
      </c>
      <c r="K54" s="92">
        <v>79</v>
      </c>
      <c r="L54" s="93">
        <v>84</v>
      </c>
      <c r="M54" s="94"/>
    </row>
    <row r="55" spans="1:13" ht="18" customHeight="1" x14ac:dyDescent="0.35">
      <c r="A55" s="91" t="s">
        <v>75</v>
      </c>
      <c r="B55" s="92">
        <v>59</v>
      </c>
      <c r="C55" s="93"/>
      <c r="D55" s="94">
        <v>72</v>
      </c>
      <c r="E55" s="92">
        <v>49</v>
      </c>
      <c r="F55" s="93">
        <v>37</v>
      </c>
      <c r="G55" s="94">
        <v>50</v>
      </c>
      <c r="H55" s="92"/>
      <c r="I55" s="93">
        <v>79</v>
      </c>
      <c r="J55" s="95">
        <v>52</v>
      </c>
      <c r="K55" s="92">
        <v>70</v>
      </c>
      <c r="L55" s="93">
        <v>102</v>
      </c>
      <c r="M55" s="94"/>
    </row>
    <row r="56" spans="1:13" ht="18" customHeight="1" x14ac:dyDescent="0.35">
      <c r="A56" s="91" t="s">
        <v>76</v>
      </c>
      <c r="B56" s="92">
        <v>53</v>
      </c>
      <c r="C56" s="93"/>
      <c r="D56" s="94">
        <v>79</v>
      </c>
      <c r="E56" s="92">
        <v>60</v>
      </c>
      <c r="F56" s="93">
        <v>50</v>
      </c>
      <c r="G56" s="94">
        <v>41</v>
      </c>
      <c r="H56" s="92"/>
      <c r="I56" s="93">
        <v>87</v>
      </c>
      <c r="J56" s="95">
        <v>51</v>
      </c>
      <c r="K56" s="92">
        <v>68</v>
      </c>
      <c r="L56" s="93">
        <v>95</v>
      </c>
      <c r="M56" s="94"/>
    </row>
    <row r="57" spans="1:13" ht="18" customHeight="1" x14ac:dyDescent="0.35">
      <c r="A57" s="91" t="s">
        <v>77</v>
      </c>
      <c r="B57" s="92">
        <v>46</v>
      </c>
      <c r="C57" s="93"/>
      <c r="D57" s="94">
        <v>80</v>
      </c>
      <c r="E57" s="92">
        <v>57</v>
      </c>
      <c r="F57" s="93">
        <v>29</v>
      </c>
      <c r="G57" s="94">
        <v>32</v>
      </c>
      <c r="H57" s="92"/>
      <c r="I57" s="93">
        <v>92</v>
      </c>
      <c r="J57" s="95">
        <v>48</v>
      </c>
      <c r="K57" s="92">
        <v>70</v>
      </c>
      <c r="L57" s="93">
        <v>98</v>
      </c>
      <c r="M57" s="94"/>
    </row>
    <row r="58" spans="1:13" ht="18" customHeight="1" x14ac:dyDescent="0.35">
      <c r="A58" s="91" t="s">
        <v>78</v>
      </c>
      <c r="B58" s="92">
        <v>40</v>
      </c>
      <c r="C58" s="93"/>
      <c r="D58" s="94">
        <v>83</v>
      </c>
      <c r="E58" s="92">
        <v>53</v>
      </c>
      <c r="F58" s="93">
        <v>38</v>
      </c>
      <c r="G58" s="94">
        <v>35</v>
      </c>
      <c r="H58" s="92"/>
      <c r="I58" s="93">
        <v>71</v>
      </c>
      <c r="J58" s="95">
        <v>42</v>
      </c>
      <c r="K58" s="92">
        <v>83</v>
      </c>
      <c r="L58" s="93">
        <v>90</v>
      </c>
      <c r="M58" s="94"/>
    </row>
    <row r="59" spans="1:13" ht="18" customHeight="1" x14ac:dyDescent="0.35">
      <c r="A59" s="91" t="s">
        <v>79</v>
      </c>
      <c r="B59" s="92">
        <v>49</v>
      </c>
      <c r="C59" s="93"/>
      <c r="D59" s="94">
        <v>61</v>
      </c>
      <c r="E59" s="92">
        <v>38</v>
      </c>
      <c r="F59" s="93">
        <v>42</v>
      </c>
      <c r="G59" s="94">
        <v>23</v>
      </c>
      <c r="H59" s="92"/>
      <c r="I59" s="93">
        <v>65</v>
      </c>
      <c r="J59" s="95">
        <v>51</v>
      </c>
      <c r="K59" s="92">
        <v>73</v>
      </c>
      <c r="L59" s="93">
        <v>73</v>
      </c>
      <c r="M59" s="94"/>
    </row>
    <row r="60" spans="1:13" ht="18" customHeight="1" x14ac:dyDescent="0.35">
      <c r="A60" s="91" t="s">
        <v>80</v>
      </c>
      <c r="B60" s="92">
        <v>57</v>
      </c>
      <c r="C60" s="93"/>
      <c r="D60" s="94">
        <v>57</v>
      </c>
      <c r="E60" s="92">
        <v>29</v>
      </c>
      <c r="F60" s="93">
        <v>26</v>
      </c>
      <c r="G60" s="94">
        <v>38</v>
      </c>
      <c r="H60" s="92"/>
      <c r="I60" s="93">
        <v>74</v>
      </c>
      <c r="J60" s="95">
        <v>55</v>
      </c>
      <c r="K60" s="92">
        <v>62</v>
      </c>
      <c r="L60" s="93">
        <v>68</v>
      </c>
      <c r="M60" s="94"/>
    </row>
    <row r="61" spans="1:13" ht="18" customHeight="1" x14ac:dyDescent="0.35">
      <c r="A61" s="91" t="s">
        <v>81</v>
      </c>
      <c r="B61" s="92">
        <v>61</v>
      </c>
      <c r="C61" s="93"/>
      <c r="D61" s="94">
        <v>64</v>
      </c>
      <c r="E61" s="92">
        <v>51</v>
      </c>
      <c r="F61" s="93">
        <v>31</v>
      </c>
      <c r="G61" s="94">
        <v>29</v>
      </c>
      <c r="H61" s="92"/>
      <c r="I61" s="93">
        <v>52</v>
      </c>
      <c r="J61" s="95">
        <v>62</v>
      </c>
      <c r="K61" s="92">
        <v>58</v>
      </c>
      <c r="L61" s="93">
        <v>60</v>
      </c>
      <c r="M61" s="94"/>
    </row>
    <row r="62" spans="1:13" ht="18" customHeight="1" x14ac:dyDescent="0.35">
      <c r="A62" s="91" t="s">
        <v>82</v>
      </c>
      <c r="B62" s="92">
        <v>42</v>
      </c>
      <c r="C62" s="93"/>
      <c r="D62" s="94">
        <v>57</v>
      </c>
      <c r="E62" s="92">
        <v>40</v>
      </c>
      <c r="F62" s="93">
        <v>38</v>
      </c>
      <c r="G62" s="94">
        <v>37</v>
      </c>
      <c r="H62" s="92"/>
      <c r="I62" s="93">
        <v>47</v>
      </c>
      <c r="J62" s="94">
        <v>40</v>
      </c>
      <c r="K62" s="92">
        <v>62</v>
      </c>
      <c r="L62" s="93">
        <v>58</v>
      </c>
      <c r="M62" s="94"/>
    </row>
    <row r="63" spans="1:13" ht="18" customHeight="1" x14ac:dyDescent="0.35">
      <c r="A63" s="91" t="s">
        <v>83</v>
      </c>
      <c r="B63" s="92">
        <v>31</v>
      </c>
      <c r="C63" s="93"/>
      <c r="D63" s="94">
        <v>51</v>
      </c>
      <c r="E63" s="92">
        <v>29</v>
      </c>
      <c r="F63" s="93">
        <v>40</v>
      </c>
      <c r="G63" s="94">
        <v>49</v>
      </c>
      <c r="H63" s="92"/>
      <c r="I63" s="93">
        <v>45</v>
      </c>
      <c r="J63" s="94">
        <v>33</v>
      </c>
      <c r="K63" s="92">
        <v>60</v>
      </c>
      <c r="L63" s="93">
        <v>69</v>
      </c>
      <c r="M63" s="94"/>
    </row>
    <row r="64" spans="1:13" ht="18" customHeight="1" x14ac:dyDescent="0.35">
      <c r="A64" s="91" t="s">
        <v>84</v>
      </c>
      <c r="B64" s="92">
        <v>25</v>
      </c>
      <c r="C64" s="93"/>
      <c r="D64" s="94">
        <v>47</v>
      </c>
      <c r="E64" s="92">
        <v>20</v>
      </c>
      <c r="F64" s="93">
        <v>25</v>
      </c>
      <c r="G64" s="94">
        <v>51</v>
      </c>
      <c r="H64" s="92"/>
      <c r="I64" s="93">
        <v>72</v>
      </c>
      <c r="J64" s="94">
        <v>27</v>
      </c>
      <c r="K64" s="92">
        <v>54</v>
      </c>
      <c r="L64" s="93">
        <v>64</v>
      </c>
      <c r="M64" s="94"/>
    </row>
    <row r="65" spans="1:13" ht="18" customHeight="1" x14ac:dyDescent="0.35">
      <c r="A65" s="91" t="s">
        <v>85</v>
      </c>
      <c r="B65" s="92">
        <v>32</v>
      </c>
      <c r="C65" s="93"/>
      <c r="D65" s="94">
        <v>54</v>
      </c>
      <c r="E65" s="92">
        <v>14</v>
      </c>
      <c r="F65" s="93">
        <v>32</v>
      </c>
      <c r="G65" s="94">
        <v>17</v>
      </c>
      <c r="H65" s="92"/>
      <c r="I65" s="93">
        <v>78</v>
      </c>
      <c r="J65" s="94">
        <v>34</v>
      </c>
      <c r="K65" s="92">
        <v>61</v>
      </c>
      <c r="L65" s="93">
        <v>73</v>
      </c>
      <c r="M65" s="94"/>
    </row>
    <row r="66" spans="1:13" ht="18" customHeight="1" x14ac:dyDescent="0.35">
      <c r="A66" s="91" t="s">
        <v>86</v>
      </c>
      <c r="B66" s="92">
        <v>40</v>
      </c>
      <c r="C66" s="93"/>
      <c r="D66" s="94">
        <v>51</v>
      </c>
      <c r="E66" s="92">
        <v>12</v>
      </c>
      <c r="F66" s="93">
        <v>42</v>
      </c>
      <c r="G66" s="94">
        <v>21</v>
      </c>
      <c r="H66" s="92"/>
      <c r="I66" s="93">
        <v>76</v>
      </c>
      <c r="J66" s="94">
        <v>42</v>
      </c>
      <c r="K66" s="92">
        <v>53</v>
      </c>
      <c r="L66" s="93">
        <v>82</v>
      </c>
      <c r="M66" s="94"/>
    </row>
    <row r="67" spans="1:13" ht="18" customHeight="1" x14ac:dyDescent="0.35">
      <c r="A67" s="91" t="s">
        <v>87</v>
      </c>
      <c r="B67" s="92">
        <v>42</v>
      </c>
      <c r="C67" s="93"/>
      <c r="D67" s="94">
        <v>75</v>
      </c>
      <c r="E67" s="92">
        <v>27</v>
      </c>
      <c r="F67" s="93">
        <v>25</v>
      </c>
      <c r="G67" s="94">
        <v>29</v>
      </c>
      <c r="H67" s="92"/>
      <c r="I67" s="93">
        <v>73</v>
      </c>
      <c r="J67" s="94">
        <v>40</v>
      </c>
      <c r="K67" s="92">
        <v>71</v>
      </c>
      <c r="L67" s="93">
        <v>79</v>
      </c>
      <c r="M67" s="94"/>
    </row>
    <row r="68" spans="1:13" ht="18" customHeight="1" x14ac:dyDescent="0.35">
      <c r="A68" s="91" t="s">
        <v>88</v>
      </c>
      <c r="B68" s="92">
        <v>38</v>
      </c>
      <c r="C68" s="93"/>
      <c r="D68" s="94">
        <v>58</v>
      </c>
      <c r="E68" s="92">
        <v>29</v>
      </c>
      <c r="F68" s="93">
        <v>29</v>
      </c>
      <c r="G68" s="94">
        <v>34</v>
      </c>
      <c r="H68" s="92"/>
      <c r="I68" s="93">
        <v>68</v>
      </c>
      <c r="J68" s="94">
        <v>36</v>
      </c>
      <c r="K68" s="92">
        <v>58</v>
      </c>
      <c r="L68" s="93">
        <v>60</v>
      </c>
      <c r="M68" s="94"/>
    </row>
    <row r="69" spans="1:13" ht="18" customHeight="1" x14ac:dyDescent="0.35">
      <c r="A69" s="91" t="s">
        <v>89</v>
      </c>
      <c r="B69" s="92">
        <v>60</v>
      </c>
      <c r="C69" s="93"/>
      <c r="D69" s="94">
        <v>62</v>
      </c>
      <c r="E69" s="92">
        <v>32</v>
      </c>
      <c r="F69" s="93">
        <v>19</v>
      </c>
      <c r="G69" s="94">
        <v>27</v>
      </c>
      <c r="H69" s="92"/>
      <c r="I69" s="93">
        <v>73</v>
      </c>
      <c r="J69" s="94">
        <v>62</v>
      </c>
      <c r="K69" s="92">
        <v>65</v>
      </c>
      <c r="L69" s="93">
        <v>78</v>
      </c>
      <c r="M69" s="94"/>
    </row>
    <row r="70" spans="1:13" ht="18" customHeight="1" x14ac:dyDescent="0.35">
      <c r="A70" s="96" t="s">
        <v>90</v>
      </c>
      <c r="B70" s="92">
        <v>52</v>
      </c>
      <c r="C70" s="93"/>
      <c r="D70" s="94">
        <v>50</v>
      </c>
      <c r="E70" s="92">
        <v>22</v>
      </c>
      <c r="F70" s="93">
        <v>23</v>
      </c>
      <c r="G70" s="94">
        <v>33</v>
      </c>
      <c r="H70" s="92"/>
      <c r="I70" s="93">
        <v>60</v>
      </c>
      <c r="J70" s="94">
        <v>50</v>
      </c>
      <c r="K70" s="92">
        <v>71</v>
      </c>
      <c r="L70" s="93">
        <v>72</v>
      </c>
      <c r="M70" s="94"/>
    </row>
    <row r="71" spans="1:13" ht="18" customHeight="1" x14ac:dyDescent="0.35">
      <c r="A71" s="96" t="s">
        <v>91</v>
      </c>
      <c r="B71" s="92">
        <v>55</v>
      </c>
      <c r="C71" s="93"/>
      <c r="D71" s="94">
        <v>71</v>
      </c>
      <c r="E71" s="92">
        <v>44</v>
      </c>
      <c r="F71" s="93">
        <v>29</v>
      </c>
      <c r="G71" s="94">
        <v>28</v>
      </c>
      <c r="H71" s="92"/>
      <c r="I71" s="93">
        <v>70</v>
      </c>
      <c r="J71" s="94">
        <v>53</v>
      </c>
      <c r="K71" s="92">
        <v>58</v>
      </c>
      <c r="L71" s="93">
        <v>62</v>
      </c>
      <c r="M71" s="94"/>
    </row>
    <row r="72" spans="1:13" ht="18" customHeight="1" x14ac:dyDescent="0.35">
      <c r="A72" s="91" t="s">
        <v>92</v>
      </c>
      <c r="B72" s="92">
        <v>49</v>
      </c>
      <c r="C72" s="93"/>
      <c r="D72" s="94">
        <v>54</v>
      </c>
      <c r="E72" s="92">
        <v>41</v>
      </c>
      <c r="F72" s="93">
        <v>32</v>
      </c>
      <c r="G72" s="94">
        <v>20</v>
      </c>
      <c r="H72" s="92"/>
      <c r="I72" s="93">
        <v>68</v>
      </c>
      <c r="J72" s="94">
        <v>47</v>
      </c>
      <c r="K72" s="92">
        <v>68</v>
      </c>
      <c r="L72" s="93">
        <v>66</v>
      </c>
      <c r="M72" s="94"/>
    </row>
    <row r="73" spans="1:13" ht="18" customHeight="1" x14ac:dyDescent="0.35">
      <c r="A73" s="91" t="s">
        <v>93</v>
      </c>
      <c r="B73" s="92">
        <v>61</v>
      </c>
      <c r="C73" s="93"/>
      <c r="D73" s="94">
        <v>67</v>
      </c>
      <c r="E73" s="92">
        <v>28</v>
      </c>
      <c r="F73" s="93">
        <v>35</v>
      </c>
      <c r="G73" s="94">
        <v>24</v>
      </c>
      <c r="H73" s="92"/>
      <c r="I73" s="93">
        <v>70</v>
      </c>
      <c r="J73" s="94">
        <v>63</v>
      </c>
      <c r="K73" s="92">
        <v>73</v>
      </c>
      <c r="L73" s="93">
        <v>71</v>
      </c>
      <c r="M73" s="94"/>
    </row>
    <row r="74" spans="1:13" ht="18" customHeight="1" x14ac:dyDescent="0.35">
      <c r="A74" s="91" t="s">
        <v>94</v>
      </c>
      <c r="B74" s="92">
        <v>57</v>
      </c>
      <c r="C74" s="93"/>
      <c r="D74" s="94">
        <v>61</v>
      </c>
      <c r="E74" s="92">
        <v>34</v>
      </c>
      <c r="F74" s="93">
        <v>24</v>
      </c>
      <c r="G74" s="94">
        <v>15</v>
      </c>
      <c r="H74" s="92"/>
      <c r="I74" s="93">
        <v>78</v>
      </c>
      <c r="J74" s="94">
        <v>55</v>
      </c>
      <c r="K74" s="92">
        <v>48</v>
      </c>
      <c r="L74" s="93">
        <v>82</v>
      </c>
      <c r="M74" s="94"/>
    </row>
    <row r="75" spans="1:13" ht="18" customHeight="1" x14ac:dyDescent="0.35">
      <c r="A75" s="91" t="s">
        <v>95</v>
      </c>
      <c r="B75" s="92">
        <v>55</v>
      </c>
      <c r="C75" s="93"/>
      <c r="D75" s="94">
        <v>54</v>
      </c>
      <c r="E75" s="92">
        <v>31</v>
      </c>
      <c r="F75" s="93">
        <v>27</v>
      </c>
      <c r="G75" s="94">
        <v>12</v>
      </c>
      <c r="H75" s="92"/>
      <c r="I75" s="93">
        <v>61</v>
      </c>
      <c r="J75" s="94">
        <v>53</v>
      </c>
      <c r="K75" s="92">
        <v>60</v>
      </c>
      <c r="L75" s="93">
        <v>89</v>
      </c>
      <c r="M75" s="94"/>
    </row>
    <row r="76" spans="1:13" ht="18" customHeight="1" x14ac:dyDescent="0.35">
      <c r="A76" s="91" t="s">
        <v>96</v>
      </c>
      <c r="B76" s="92">
        <v>62</v>
      </c>
      <c r="C76" s="93"/>
      <c r="D76" s="94">
        <v>57</v>
      </c>
      <c r="E76" s="92">
        <v>23</v>
      </c>
      <c r="F76" s="93">
        <v>37</v>
      </c>
      <c r="G76" s="94">
        <v>21</v>
      </c>
      <c r="H76" s="92"/>
      <c r="I76" s="93">
        <v>72</v>
      </c>
      <c r="J76" s="94">
        <v>64</v>
      </c>
      <c r="K76" s="92">
        <v>70</v>
      </c>
      <c r="L76" s="93">
        <v>80</v>
      </c>
      <c r="M76" s="94"/>
    </row>
    <row r="77" spans="1:13" ht="18" customHeight="1" x14ac:dyDescent="0.35">
      <c r="A77" s="91" t="s">
        <v>97</v>
      </c>
      <c r="B77" s="92">
        <v>59</v>
      </c>
      <c r="C77" s="93"/>
      <c r="D77" s="94">
        <v>59</v>
      </c>
      <c r="E77" s="92">
        <v>25</v>
      </c>
      <c r="F77" s="93">
        <v>12</v>
      </c>
      <c r="G77" s="94">
        <v>17</v>
      </c>
      <c r="H77" s="92"/>
      <c r="I77" s="93">
        <v>73</v>
      </c>
      <c r="J77" s="94">
        <v>57</v>
      </c>
      <c r="K77" s="92">
        <v>65</v>
      </c>
      <c r="L77" s="93">
        <v>77</v>
      </c>
      <c r="M77" s="94"/>
    </row>
    <row r="78" spans="1:13" ht="18" customHeight="1" x14ac:dyDescent="0.35">
      <c r="A78" s="91" t="s">
        <v>98</v>
      </c>
      <c r="B78" s="92">
        <v>48</v>
      </c>
      <c r="C78" s="93"/>
      <c r="D78" s="94">
        <v>61</v>
      </c>
      <c r="E78" s="92">
        <v>18</v>
      </c>
      <c r="F78" s="93">
        <v>15</v>
      </c>
      <c r="G78" s="94">
        <v>27</v>
      </c>
      <c r="H78" s="92"/>
      <c r="I78" s="93">
        <v>60</v>
      </c>
      <c r="J78" s="94">
        <v>50</v>
      </c>
      <c r="K78" s="92">
        <v>68</v>
      </c>
      <c r="L78" s="93">
        <v>83</v>
      </c>
      <c r="M78" s="94"/>
    </row>
    <row r="79" spans="1:13" ht="18" customHeight="1" x14ac:dyDescent="0.35">
      <c r="A79" s="91" t="s">
        <v>99</v>
      </c>
      <c r="B79" s="92">
        <v>42</v>
      </c>
      <c r="C79" s="93"/>
      <c r="D79" s="94">
        <v>69</v>
      </c>
      <c r="E79" s="92">
        <v>14</v>
      </c>
      <c r="F79" s="93">
        <v>27</v>
      </c>
      <c r="G79" s="94">
        <v>22</v>
      </c>
      <c r="H79" s="92"/>
      <c r="I79" s="93">
        <v>75</v>
      </c>
      <c r="J79" s="94">
        <v>40</v>
      </c>
      <c r="K79" s="92">
        <v>71</v>
      </c>
      <c r="L79" s="93">
        <v>88</v>
      </c>
      <c r="M79" s="94"/>
    </row>
    <row r="80" spans="1:13" ht="18" customHeight="1" x14ac:dyDescent="0.35">
      <c r="A80" s="91" t="s">
        <v>100</v>
      </c>
      <c r="B80" s="92">
        <v>49</v>
      </c>
      <c r="C80" s="93"/>
      <c r="D80" s="94">
        <v>67</v>
      </c>
      <c r="E80" s="92">
        <v>47</v>
      </c>
      <c r="F80" s="93">
        <v>31</v>
      </c>
      <c r="G80" s="94">
        <v>35</v>
      </c>
      <c r="H80" s="92"/>
      <c r="I80" s="93">
        <v>79</v>
      </c>
      <c r="J80" s="94">
        <v>51</v>
      </c>
      <c r="K80" s="92">
        <v>66</v>
      </c>
      <c r="L80" s="93">
        <v>81</v>
      </c>
      <c r="M80" s="94"/>
    </row>
    <row r="81" spans="1:13" ht="18" customHeight="1" x14ac:dyDescent="0.35">
      <c r="A81" s="91" t="s">
        <v>101</v>
      </c>
      <c r="B81" s="92">
        <v>56</v>
      </c>
      <c r="C81" s="93"/>
      <c r="D81" s="94">
        <v>70</v>
      </c>
      <c r="E81" s="92">
        <v>55</v>
      </c>
      <c r="F81" s="93">
        <v>42</v>
      </c>
      <c r="G81" s="94">
        <v>47</v>
      </c>
      <c r="H81" s="92"/>
      <c r="I81" s="93">
        <v>63</v>
      </c>
      <c r="J81" s="94">
        <v>54</v>
      </c>
      <c r="K81" s="92">
        <v>62</v>
      </c>
      <c r="L81" s="93">
        <v>72</v>
      </c>
      <c r="M81" s="94"/>
    </row>
    <row r="82" spans="1:13" ht="18" customHeight="1" x14ac:dyDescent="0.35">
      <c r="A82" s="91" t="s">
        <v>102</v>
      </c>
      <c r="B82" s="92">
        <v>70</v>
      </c>
      <c r="C82" s="93"/>
      <c r="D82" s="94">
        <v>69</v>
      </c>
      <c r="E82" s="92">
        <v>42</v>
      </c>
      <c r="F82" s="93">
        <v>55</v>
      </c>
      <c r="G82" s="94">
        <v>44</v>
      </c>
      <c r="H82" s="92"/>
      <c r="I82" s="93">
        <v>77</v>
      </c>
      <c r="J82" s="94">
        <v>72</v>
      </c>
      <c r="K82" s="92">
        <v>73</v>
      </c>
      <c r="L82" s="93">
        <v>81</v>
      </c>
      <c r="M82" s="94"/>
    </row>
    <row r="83" spans="1:13" ht="18" customHeight="1" x14ac:dyDescent="0.35">
      <c r="A83" s="91" t="s">
        <v>103</v>
      </c>
      <c r="B83" s="92">
        <v>62</v>
      </c>
      <c r="C83" s="93"/>
      <c r="D83" s="94">
        <v>75</v>
      </c>
      <c r="E83" s="92">
        <v>49</v>
      </c>
      <c r="F83" s="93">
        <v>35</v>
      </c>
      <c r="G83" s="94">
        <v>57</v>
      </c>
      <c r="H83" s="92"/>
      <c r="I83" s="93">
        <v>67</v>
      </c>
      <c r="J83" s="94">
        <v>60</v>
      </c>
      <c r="K83" s="92">
        <v>61</v>
      </c>
      <c r="L83" s="93">
        <v>86</v>
      </c>
      <c r="M83" s="94"/>
    </row>
    <row r="84" spans="1:13" ht="18" customHeight="1" x14ac:dyDescent="0.35">
      <c r="A84" s="91" t="s">
        <v>104</v>
      </c>
      <c r="B84" s="92">
        <v>49</v>
      </c>
      <c r="C84" s="93"/>
      <c r="D84" s="94">
        <v>72</v>
      </c>
      <c r="E84" s="92">
        <v>53</v>
      </c>
      <c r="F84" s="93">
        <v>57</v>
      </c>
      <c r="G84" s="94">
        <v>48</v>
      </c>
      <c r="H84" s="92"/>
      <c r="I84" s="93">
        <v>69</v>
      </c>
      <c r="J84" s="94">
        <v>51</v>
      </c>
      <c r="K84" s="92">
        <v>55</v>
      </c>
      <c r="L84" s="93">
        <v>83</v>
      </c>
      <c r="M84" s="94"/>
    </row>
    <row r="85" spans="1:13" ht="18" customHeight="1" x14ac:dyDescent="0.35">
      <c r="A85" s="91" t="s">
        <v>105</v>
      </c>
      <c r="B85" s="92">
        <v>55</v>
      </c>
      <c r="C85" s="93"/>
      <c r="D85" s="94">
        <v>61</v>
      </c>
      <c r="E85" s="92">
        <v>47</v>
      </c>
      <c r="F85" s="93">
        <v>42</v>
      </c>
      <c r="G85" s="94">
        <v>39</v>
      </c>
      <c r="H85" s="92"/>
      <c r="I85" s="93">
        <v>73</v>
      </c>
      <c r="J85" s="94">
        <v>53</v>
      </c>
      <c r="K85" s="92">
        <v>68</v>
      </c>
      <c r="L85" s="93">
        <v>91</v>
      </c>
      <c r="M85" s="94"/>
    </row>
    <row r="86" spans="1:13" ht="18" customHeight="1" x14ac:dyDescent="0.35">
      <c r="A86" s="91" t="s">
        <v>106</v>
      </c>
      <c r="B86" s="92">
        <v>63</v>
      </c>
      <c r="C86" s="93"/>
      <c r="D86" s="94">
        <v>59</v>
      </c>
      <c r="E86" s="92">
        <v>50</v>
      </c>
      <c r="F86" s="93">
        <v>44</v>
      </c>
      <c r="G86" s="94">
        <v>52</v>
      </c>
      <c r="H86" s="92"/>
      <c r="I86" s="93">
        <v>86</v>
      </c>
      <c r="J86" s="94">
        <v>65</v>
      </c>
      <c r="K86" s="92">
        <v>73</v>
      </c>
      <c r="L86" s="93">
        <v>85</v>
      </c>
      <c r="M86" s="94"/>
    </row>
    <row r="87" spans="1:13" ht="18" customHeight="1" thickBot="1" x14ac:dyDescent="0.4">
      <c r="A87" s="97" t="s">
        <v>107</v>
      </c>
      <c r="B87" s="98">
        <v>72</v>
      </c>
      <c r="C87" s="99"/>
      <c r="D87" s="100">
        <v>69</v>
      </c>
      <c r="E87" s="98">
        <v>62</v>
      </c>
      <c r="F87" s="99">
        <v>57</v>
      </c>
      <c r="G87" s="100">
        <v>49</v>
      </c>
      <c r="H87" s="98"/>
      <c r="I87" s="99">
        <v>70</v>
      </c>
      <c r="J87" s="100">
        <v>70</v>
      </c>
      <c r="K87" s="98">
        <v>74</v>
      </c>
      <c r="L87" s="99">
        <v>78</v>
      </c>
      <c r="M87" s="100"/>
    </row>
    <row r="88" spans="1:13" ht="18" customHeight="1" thickBot="1" x14ac:dyDescent="0.4">
      <c r="A88" s="101" t="s">
        <v>47</v>
      </c>
      <c r="B88" s="102">
        <f t="shared" ref="B88:M88" si="1">SUM(B52:B87)</f>
        <v>1861</v>
      </c>
      <c r="C88" s="103">
        <f t="shared" si="1"/>
        <v>0</v>
      </c>
      <c r="D88" s="104">
        <f t="shared" si="1"/>
        <v>2300</v>
      </c>
      <c r="E88" s="102">
        <f t="shared" si="1"/>
        <v>1364</v>
      </c>
      <c r="F88" s="103">
        <f t="shared" si="1"/>
        <v>1262</v>
      </c>
      <c r="G88" s="104">
        <f t="shared" si="1"/>
        <v>1241</v>
      </c>
      <c r="H88" s="102">
        <f t="shared" si="1"/>
        <v>0</v>
      </c>
      <c r="I88" s="103">
        <f t="shared" si="1"/>
        <v>2579</v>
      </c>
      <c r="J88" s="104">
        <f t="shared" si="1"/>
        <v>1848</v>
      </c>
      <c r="K88" s="102">
        <f t="shared" si="1"/>
        <v>2374</v>
      </c>
      <c r="L88" s="103">
        <f t="shared" si="1"/>
        <v>2831</v>
      </c>
      <c r="M88" s="104">
        <f t="shared" si="1"/>
        <v>0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75" t="s">
        <v>134</v>
      </c>
      <c r="B95" s="575"/>
      <c r="C95" s="575"/>
      <c r="D95" s="575"/>
      <c r="E95" s="575"/>
      <c r="F95" s="575"/>
      <c r="G95" s="575"/>
      <c r="H95" s="575"/>
      <c r="I95" s="575"/>
      <c r="J95" s="575"/>
      <c r="K95" s="575"/>
      <c r="L95" s="575"/>
      <c r="M95" s="575"/>
    </row>
    <row r="96" spans="1:13" s="108" customFormat="1" ht="15" thickBot="1" x14ac:dyDescent="0.4">
      <c r="A96" s="576" t="s">
        <v>50</v>
      </c>
      <c r="B96" s="576"/>
      <c r="C96" s="576"/>
      <c r="D96" s="576"/>
      <c r="E96" s="576"/>
      <c r="F96" s="576"/>
      <c r="G96" s="576"/>
      <c r="H96" s="576"/>
      <c r="I96" s="576"/>
      <c r="J96" s="576"/>
      <c r="K96" s="576"/>
      <c r="L96" s="576"/>
      <c r="M96" s="576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4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109">
        <f>(B5+B52)/2</f>
        <v>66.5</v>
      </c>
      <c r="C99" s="132"/>
      <c r="D99" s="159">
        <f>(D5+D52)/2</f>
        <v>65.5</v>
      </c>
      <c r="E99" s="242">
        <f t="shared" ref="E99:L114" si="2">(E5+E52)/2</f>
        <v>49</v>
      </c>
      <c r="F99" s="158">
        <f t="shared" si="2"/>
        <v>40.5</v>
      </c>
      <c r="G99" s="144">
        <f t="shared" si="2"/>
        <v>41</v>
      </c>
      <c r="H99" s="242"/>
      <c r="I99" s="158">
        <f t="shared" si="2"/>
        <v>80.5</v>
      </c>
      <c r="J99" s="144">
        <f t="shared" si="2"/>
        <v>57</v>
      </c>
      <c r="K99" s="242">
        <f t="shared" si="2"/>
        <v>69</v>
      </c>
      <c r="L99" s="158">
        <f t="shared" si="2"/>
        <v>77</v>
      </c>
      <c r="M99" s="111"/>
    </row>
    <row r="100" spans="1:13" ht="18" customHeight="1" x14ac:dyDescent="0.35">
      <c r="A100" s="91" t="s">
        <v>73</v>
      </c>
      <c r="B100" s="109">
        <f t="shared" ref="B100:B134" si="3">(B6+B53)/2</f>
        <v>52</v>
      </c>
      <c r="C100" s="132"/>
      <c r="D100" s="111">
        <f t="shared" ref="D100:G115" si="4">(D6+D53)/2</f>
        <v>69.5</v>
      </c>
      <c r="E100" s="242">
        <f t="shared" si="4"/>
        <v>43.5</v>
      </c>
      <c r="F100" s="110">
        <f t="shared" si="4"/>
        <v>45.5</v>
      </c>
      <c r="G100" s="144">
        <f t="shared" si="4"/>
        <v>50</v>
      </c>
      <c r="H100" s="242"/>
      <c r="I100" s="110">
        <f t="shared" si="2"/>
        <v>81.5</v>
      </c>
      <c r="J100" s="144">
        <f t="shared" si="2"/>
        <v>52</v>
      </c>
      <c r="K100" s="242">
        <f t="shared" si="2"/>
        <v>73</v>
      </c>
      <c r="L100" s="110">
        <f t="shared" si="2"/>
        <v>88</v>
      </c>
      <c r="M100" s="111"/>
    </row>
    <row r="101" spans="1:13" ht="18" customHeight="1" x14ac:dyDescent="0.35">
      <c r="A101" s="91" t="s">
        <v>74</v>
      </c>
      <c r="B101" s="109">
        <f t="shared" si="3"/>
        <v>44.5</v>
      </c>
      <c r="C101" s="132"/>
      <c r="D101" s="111">
        <f t="shared" si="4"/>
        <v>68.5</v>
      </c>
      <c r="E101" s="242">
        <f t="shared" si="4"/>
        <v>57.5</v>
      </c>
      <c r="F101" s="110">
        <f t="shared" si="4"/>
        <v>39.5</v>
      </c>
      <c r="G101" s="144">
        <f t="shared" si="4"/>
        <v>52</v>
      </c>
      <c r="H101" s="242"/>
      <c r="I101" s="110">
        <f t="shared" si="2"/>
        <v>89</v>
      </c>
      <c r="J101" s="144">
        <f t="shared" si="2"/>
        <v>44.5</v>
      </c>
      <c r="K101" s="242">
        <f t="shared" si="2"/>
        <v>73.5</v>
      </c>
      <c r="L101" s="110">
        <f t="shared" si="2"/>
        <v>85.5</v>
      </c>
      <c r="M101" s="111"/>
    </row>
    <row r="102" spans="1:13" ht="18" customHeight="1" x14ac:dyDescent="0.35">
      <c r="A102" s="91" t="s">
        <v>75</v>
      </c>
      <c r="B102" s="109">
        <f t="shared" si="3"/>
        <v>55.5</v>
      </c>
      <c r="C102" s="132"/>
      <c r="D102" s="111">
        <f t="shared" si="4"/>
        <v>75</v>
      </c>
      <c r="E102" s="242">
        <f t="shared" si="4"/>
        <v>43.5</v>
      </c>
      <c r="F102" s="110">
        <f t="shared" si="4"/>
        <v>38.5</v>
      </c>
      <c r="G102" s="144">
        <f t="shared" si="4"/>
        <v>42.5</v>
      </c>
      <c r="H102" s="242"/>
      <c r="I102" s="110">
        <f t="shared" si="2"/>
        <v>75.5</v>
      </c>
      <c r="J102" s="144">
        <f t="shared" si="2"/>
        <v>51.5</v>
      </c>
      <c r="K102" s="242">
        <f t="shared" si="2"/>
        <v>74.5</v>
      </c>
      <c r="L102" s="110">
        <f t="shared" si="2"/>
        <v>98.5</v>
      </c>
      <c r="M102" s="111"/>
    </row>
    <row r="103" spans="1:13" ht="18" customHeight="1" x14ac:dyDescent="0.35">
      <c r="A103" s="91" t="s">
        <v>76</v>
      </c>
      <c r="B103" s="109">
        <f t="shared" si="3"/>
        <v>49.5</v>
      </c>
      <c r="C103" s="132"/>
      <c r="D103" s="111">
        <f t="shared" si="4"/>
        <v>77.5</v>
      </c>
      <c r="E103" s="242">
        <f t="shared" si="4"/>
        <v>57.5</v>
      </c>
      <c r="F103" s="110">
        <f t="shared" si="4"/>
        <v>49</v>
      </c>
      <c r="G103" s="144">
        <f t="shared" si="4"/>
        <v>36</v>
      </c>
      <c r="H103" s="242"/>
      <c r="I103" s="110">
        <f t="shared" si="2"/>
        <v>84</v>
      </c>
      <c r="J103" s="144">
        <f t="shared" si="2"/>
        <v>46.5</v>
      </c>
      <c r="K103" s="242">
        <f t="shared" si="2"/>
        <v>71.5</v>
      </c>
      <c r="L103" s="110">
        <f t="shared" si="2"/>
        <v>97.5</v>
      </c>
      <c r="M103" s="111"/>
    </row>
    <row r="104" spans="1:13" ht="18" customHeight="1" x14ac:dyDescent="0.35">
      <c r="A104" s="91" t="s">
        <v>77</v>
      </c>
      <c r="B104" s="109">
        <f t="shared" si="3"/>
        <v>47.5</v>
      </c>
      <c r="C104" s="132"/>
      <c r="D104" s="111">
        <f t="shared" si="4"/>
        <v>82.5</v>
      </c>
      <c r="E104" s="242">
        <f t="shared" si="4"/>
        <v>49</v>
      </c>
      <c r="F104" s="110">
        <f t="shared" si="4"/>
        <v>33</v>
      </c>
      <c r="G104" s="144">
        <f t="shared" si="4"/>
        <v>29</v>
      </c>
      <c r="H104" s="242"/>
      <c r="I104" s="110">
        <f t="shared" si="2"/>
        <v>87.5</v>
      </c>
      <c r="J104" s="144">
        <f t="shared" si="2"/>
        <v>46.5</v>
      </c>
      <c r="K104" s="242">
        <f t="shared" si="2"/>
        <v>67</v>
      </c>
      <c r="L104" s="110">
        <f t="shared" si="2"/>
        <v>93</v>
      </c>
      <c r="M104" s="111"/>
    </row>
    <row r="105" spans="1:13" ht="18" customHeight="1" x14ac:dyDescent="0.35">
      <c r="A105" s="91" t="s">
        <v>78</v>
      </c>
      <c r="B105" s="109">
        <f t="shared" si="3"/>
        <v>38.5</v>
      </c>
      <c r="C105" s="132"/>
      <c r="D105" s="111">
        <f t="shared" si="4"/>
        <v>72.5</v>
      </c>
      <c r="E105" s="242">
        <f t="shared" si="4"/>
        <v>41.5</v>
      </c>
      <c r="F105" s="110">
        <f t="shared" si="4"/>
        <v>37.5</v>
      </c>
      <c r="G105" s="144">
        <f t="shared" si="4"/>
        <v>36</v>
      </c>
      <c r="H105" s="242"/>
      <c r="I105" s="110">
        <f t="shared" si="2"/>
        <v>70</v>
      </c>
      <c r="J105" s="144">
        <f t="shared" si="2"/>
        <v>39</v>
      </c>
      <c r="K105" s="242">
        <f t="shared" si="2"/>
        <v>81.5</v>
      </c>
      <c r="L105" s="110">
        <f t="shared" si="2"/>
        <v>93.5</v>
      </c>
      <c r="M105" s="111"/>
    </row>
    <row r="106" spans="1:13" ht="18" customHeight="1" x14ac:dyDescent="0.35">
      <c r="A106" s="91" t="s">
        <v>79</v>
      </c>
      <c r="B106" s="109">
        <f t="shared" si="3"/>
        <v>46</v>
      </c>
      <c r="C106" s="132"/>
      <c r="D106" s="111">
        <f t="shared" si="4"/>
        <v>65</v>
      </c>
      <c r="E106" s="242">
        <f t="shared" si="4"/>
        <v>37.5</v>
      </c>
      <c r="F106" s="110">
        <f t="shared" si="4"/>
        <v>35.5</v>
      </c>
      <c r="G106" s="144">
        <f t="shared" si="4"/>
        <v>23.5</v>
      </c>
      <c r="H106" s="242"/>
      <c r="I106" s="110">
        <f t="shared" si="2"/>
        <v>68</v>
      </c>
      <c r="J106" s="144">
        <f t="shared" si="2"/>
        <v>50</v>
      </c>
      <c r="K106" s="242">
        <f t="shared" si="2"/>
        <v>71</v>
      </c>
      <c r="L106" s="110">
        <f t="shared" si="2"/>
        <v>77</v>
      </c>
      <c r="M106" s="111"/>
    </row>
    <row r="107" spans="1:13" ht="18" customHeight="1" x14ac:dyDescent="0.35">
      <c r="A107" s="91" t="s">
        <v>80</v>
      </c>
      <c r="B107" s="109">
        <f t="shared" si="3"/>
        <v>53.5</v>
      </c>
      <c r="C107" s="132"/>
      <c r="D107" s="111">
        <f t="shared" si="4"/>
        <v>61</v>
      </c>
      <c r="E107" s="242">
        <f t="shared" si="4"/>
        <v>29</v>
      </c>
      <c r="F107" s="110">
        <f t="shared" si="4"/>
        <v>22</v>
      </c>
      <c r="G107" s="144">
        <f t="shared" si="4"/>
        <v>28.5</v>
      </c>
      <c r="H107" s="242"/>
      <c r="I107" s="110">
        <f t="shared" si="2"/>
        <v>65.5</v>
      </c>
      <c r="J107" s="144">
        <f t="shared" si="2"/>
        <v>56</v>
      </c>
      <c r="K107" s="242">
        <f t="shared" si="2"/>
        <v>56</v>
      </c>
      <c r="L107" s="110">
        <f t="shared" si="2"/>
        <v>71.5</v>
      </c>
      <c r="M107" s="111"/>
    </row>
    <row r="108" spans="1:13" ht="18" customHeight="1" x14ac:dyDescent="0.35">
      <c r="A108" s="91" t="s">
        <v>81</v>
      </c>
      <c r="B108" s="109">
        <f t="shared" si="3"/>
        <v>54</v>
      </c>
      <c r="C108" s="132"/>
      <c r="D108" s="111">
        <f t="shared" si="4"/>
        <v>59</v>
      </c>
      <c r="E108" s="242">
        <f t="shared" si="4"/>
        <v>41.5</v>
      </c>
      <c r="F108" s="110">
        <f t="shared" si="4"/>
        <v>26.5</v>
      </c>
      <c r="G108" s="144">
        <f t="shared" si="4"/>
        <v>27</v>
      </c>
      <c r="H108" s="242"/>
      <c r="I108" s="110">
        <f t="shared" si="2"/>
        <v>58.5</v>
      </c>
      <c r="J108" s="144">
        <f t="shared" si="2"/>
        <v>52.5</v>
      </c>
      <c r="K108" s="242">
        <f t="shared" si="2"/>
        <v>60</v>
      </c>
      <c r="L108" s="110">
        <f t="shared" si="2"/>
        <v>65</v>
      </c>
      <c r="M108" s="111"/>
    </row>
    <row r="109" spans="1:13" ht="18" customHeight="1" x14ac:dyDescent="0.35">
      <c r="A109" s="91" t="s">
        <v>82</v>
      </c>
      <c r="B109" s="109">
        <f t="shared" si="3"/>
        <v>34</v>
      </c>
      <c r="C109" s="132"/>
      <c r="D109" s="111">
        <f t="shared" si="4"/>
        <v>50.5</v>
      </c>
      <c r="E109" s="242">
        <f t="shared" si="4"/>
        <v>40</v>
      </c>
      <c r="F109" s="110">
        <f t="shared" si="4"/>
        <v>27</v>
      </c>
      <c r="G109" s="144">
        <f t="shared" si="4"/>
        <v>33</v>
      </c>
      <c r="H109" s="242"/>
      <c r="I109" s="110">
        <f t="shared" si="2"/>
        <v>51</v>
      </c>
      <c r="J109" s="144">
        <f t="shared" si="2"/>
        <v>34.5</v>
      </c>
      <c r="K109" s="242">
        <f t="shared" si="2"/>
        <v>59.5</v>
      </c>
      <c r="L109" s="110">
        <f t="shared" si="2"/>
        <v>60</v>
      </c>
      <c r="M109" s="111"/>
    </row>
    <row r="110" spans="1:13" ht="18" customHeight="1" x14ac:dyDescent="0.35">
      <c r="A110" s="91" t="s">
        <v>83</v>
      </c>
      <c r="B110" s="109">
        <f t="shared" si="3"/>
        <v>31.5</v>
      </c>
      <c r="C110" s="132"/>
      <c r="D110" s="111">
        <f t="shared" si="4"/>
        <v>50.5</v>
      </c>
      <c r="E110" s="242">
        <f t="shared" si="4"/>
        <v>31</v>
      </c>
      <c r="F110" s="110">
        <f t="shared" si="4"/>
        <v>27</v>
      </c>
      <c r="G110" s="144">
        <f t="shared" si="4"/>
        <v>35</v>
      </c>
      <c r="H110" s="242"/>
      <c r="I110" s="110">
        <f t="shared" si="2"/>
        <v>47.5</v>
      </c>
      <c r="J110" s="144">
        <f t="shared" si="2"/>
        <v>35</v>
      </c>
      <c r="K110" s="242">
        <f t="shared" si="2"/>
        <v>60</v>
      </c>
      <c r="L110" s="110">
        <f t="shared" si="2"/>
        <v>63.5</v>
      </c>
      <c r="M110" s="111"/>
    </row>
    <row r="111" spans="1:13" ht="18" customHeight="1" x14ac:dyDescent="0.35">
      <c r="A111" s="91" t="s">
        <v>84</v>
      </c>
      <c r="B111" s="109">
        <f t="shared" si="3"/>
        <v>29.5</v>
      </c>
      <c r="C111" s="132"/>
      <c r="D111" s="111">
        <f t="shared" si="4"/>
        <v>48.5</v>
      </c>
      <c r="E111" s="242">
        <f t="shared" si="4"/>
        <v>19.5</v>
      </c>
      <c r="F111" s="110">
        <f t="shared" si="4"/>
        <v>25.5</v>
      </c>
      <c r="G111" s="144">
        <f t="shared" si="4"/>
        <v>35</v>
      </c>
      <c r="H111" s="242"/>
      <c r="I111" s="110">
        <f t="shared" si="2"/>
        <v>59.5</v>
      </c>
      <c r="J111" s="144">
        <f t="shared" si="2"/>
        <v>30</v>
      </c>
      <c r="K111" s="242">
        <f t="shared" si="2"/>
        <v>53.5</v>
      </c>
      <c r="L111" s="110">
        <f t="shared" si="2"/>
        <v>64.5</v>
      </c>
      <c r="M111" s="111"/>
    </row>
    <row r="112" spans="1:13" ht="18" customHeight="1" x14ac:dyDescent="0.35">
      <c r="A112" s="91" t="s">
        <v>85</v>
      </c>
      <c r="B112" s="109">
        <f t="shared" si="3"/>
        <v>36</v>
      </c>
      <c r="C112" s="132"/>
      <c r="D112" s="111">
        <f t="shared" si="4"/>
        <v>64.5</v>
      </c>
      <c r="E112" s="242">
        <f t="shared" si="4"/>
        <v>20.5</v>
      </c>
      <c r="F112" s="110">
        <f t="shared" si="4"/>
        <v>36.5</v>
      </c>
      <c r="G112" s="144">
        <f t="shared" si="4"/>
        <v>24.5</v>
      </c>
      <c r="H112" s="242"/>
      <c r="I112" s="110">
        <f t="shared" si="2"/>
        <v>61.5</v>
      </c>
      <c r="J112" s="144">
        <f t="shared" si="2"/>
        <v>40.5</v>
      </c>
      <c r="K112" s="242">
        <f t="shared" si="2"/>
        <v>66</v>
      </c>
      <c r="L112" s="110">
        <f t="shared" si="2"/>
        <v>71.5</v>
      </c>
      <c r="M112" s="111"/>
    </row>
    <row r="113" spans="1:13" ht="18" customHeight="1" x14ac:dyDescent="0.35">
      <c r="A113" s="91" t="s">
        <v>86</v>
      </c>
      <c r="B113" s="109">
        <f t="shared" si="3"/>
        <v>40</v>
      </c>
      <c r="C113" s="132"/>
      <c r="D113" s="111">
        <f t="shared" si="4"/>
        <v>50.5</v>
      </c>
      <c r="E113" s="242">
        <f t="shared" si="4"/>
        <v>21.5</v>
      </c>
      <c r="F113" s="110">
        <f t="shared" si="4"/>
        <v>37</v>
      </c>
      <c r="G113" s="144">
        <f t="shared" si="4"/>
        <v>25</v>
      </c>
      <c r="H113" s="242"/>
      <c r="I113" s="110">
        <f t="shared" si="2"/>
        <v>69</v>
      </c>
      <c r="J113" s="144">
        <f t="shared" si="2"/>
        <v>43.5</v>
      </c>
      <c r="K113" s="242">
        <f t="shared" si="2"/>
        <v>55.5</v>
      </c>
      <c r="L113" s="110">
        <f t="shared" si="2"/>
        <v>69</v>
      </c>
      <c r="M113" s="111"/>
    </row>
    <row r="114" spans="1:13" ht="18" customHeight="1" x14ac:dyDescent="0.35">
      <c r="A114" s="91" t="s">
        <v>87</v>
      </c>
      <c r="B114" s="109">
        <f t="shared" si="3"/>
        <v>38.5</v>
      </c>
      <c r="C114" s="132"/>
      <c r="D114" s="111">
        <f t="shared" si="4"/>
        <v>75</v>
      </c>
      <c r="E114" s="242">
        <f t="shared" si="4"/>
        <v>21</v>
      </c>
      <c r="F114" s="110">
        <f t="shared" si="4"/>
        <v>26.5</v>
      </c>
      <c r="G114" s="144">
        <f t="shared" si="4"/>
        <v>33</v>
      </c>
      <c r="H114" s="242"/>
      <c r="I114" s="110">
        <f t="shared" si="2"/>
        <v>62</v>
      </c>
      <c r="J114" s="144">
        <f t="shared" si="2"/>
        <v>37.5</v>
      </c>
      <c r="K114" s="242">
        <f t="shared" si="2"/>
        <v>68</v>
      </c>
      <c r="L114" s="110">
        <f t="shared" si="2"/>
        <v>69</v>
      </c>
      <c r="M114" s="111"/>
    </row>
    <row r="115" spans="1:13" ht="18" customHeight="1" x14ac:dyDescent="0.35">
      <c r="A115" s="91" t="s">
        <v>88</v>
      </c>
      <c r="B115" s="109">
        <f t="shared" si="3"/>
        <v>35.5</v>
      </c>
      <c r="C115" s="132"/>
      <c r="D115" s="111">
        <f t="shared" si="4"/>
        <v>54</v>
      </c>
      <c r="E115" s="242">
        <f t="shared" si="4"/>
        <v>28.5</v>
      </c>
      <c r="F115" s="110">
        <f t="shared" si="4"/>
        <v>33</v>
      </c>
      <c r="G115" s="144">
        <f t="shared" si="4"/>
        <v>27</v>
      </c>
      <c r="H115" s="242"/>
      <c r="I115" s="110">
        <f t="shared" ref="I115:L130" si="5">(I21+I68)/2</f>
        <v>55</v>
      </c>
      <c r="J115" s="144">
        <f t="shared" si="5"/>
        <v>33</v>
      </c>
      <c r="K115" s="242">
        <f t="shared" si="5"/>
        <v>55.5</v>
      </c>
      <c r="L115" s="110">
        <f t="shared" si="5"/>
        <v>64</v>
      </c>
      <c r="M115" s="111"/>
    </row>
    <row r="116" spans="1:13" ht="18" customHeight="1" x14ac:dyDescent="0.35">
      <c r="A116" s="91" t="s">
        <v>89</v>
      </c>
      <c r="B116" s="109">
        <f t="shared" si="3"/>
        <v>50</v>
      </c>
      <c r="C116" s="132"/>
      <c r="D116" s="111">
        <f t="shared" ref="D116:G131" si="6">(D22+D69)/2</f>
        <v>53.5</v>
      </c>
      <c r="E116" s="242">
        <f t="shared" si="6"/>
        <v>37</v>
      </c>
      <c r="F116" s="110">
        <f t="shared" si="6"/>
        <v>26.5</v>
      </c>
      <c r="G116" s="144">
        <f t="shared" si="6"/>
        <v>30.5</v>
      </c>
      <c r="H116" s="242"/>
      <c r="I116" s="110">
        <f t="shared" si="5"/>
        <v>71.5</v>
      </c>
      <c r="J116" s="144">
        <f t="shared" si="5"/>
        <v>52</v>
      </c>
      <c r="K116" s="242">
        <f t="shared" si="5"/>
        <v>66</v>
      </c>
      <c r="L116" s="110">
        <f t="shared" si="5"/>
        <v>70.5</v>
      </c>
      <c r="M116" s="111"/>
    </row>
    <row r="117" spans="1:13" ht="18" customHeight="1" x14ac:dyDescent="0.35">
      <c r="A117" s="96" t="s">
        <v>90</v>
      </c>
      <c r="B117" s="109">
        <f t="shared" si="3"/>
        <v>53</v>
      </c>
      <c r="C117" s="132"/>
      <c r="D117" s="111">
        <f t="shared" si="6"/>
        <v>51.5</v>
      </c>
      <c r="E117" s="242">
        <f t="shared" si="6"/>
        <v>26.5</v>
      </c>
      <c r="F117" s="110">
        <f t="shared" si="6"/>
        <v>26</v>
      </c>
      <c r="G117" s="144">
        <f t="shared" si="6"/>
        <v>29</v>
      </c>
      <c r="H117" s="242"/>
      <c r="I117" s="110">
        <f t="shared" si="5"/>
        <v>61</v>
      </c>
      <c r="J117" s="144">
        <f t="shared" si="5"/>
        <v>51.5</v>
      </c>
      <c r="K117" s="242">
        <f t="shared" si="5"/>
        <v>59</v>
      </c>
      <c r="L117" s="110">
        <f t="shared" si="5"/>
        <v>69.5</v>
      </c>
      <c r="M117" s="111"/>
    </row>
    <row r="118" spans="1:13" ht="18" customHeight="1" x14ac:dyDescent="0.35">
      <c r="A118" s="96" t="s">
        <v>91</v>
      </c>
      <c r="B118" s="109">
        <f t="shared" si="3"/>
        <v>51.5</v>
      </c>
      <c r="C118" s="132"/>
      <c r="D118" s="111">
        <f t="shared" si="6"/>
        <v>64.5</v>
      </c>
      <c r="E118" s="242">
        <f t="shared" si="6"/>
        <v>35.5</v>
      </c>
      <c r="F118" s="110">
        <f t="shared" si="6"/>
        <v>27</v>
      </c>
      <c r="G118" s="144">
        <f t="shared" si="6"/>
        <v>28</v>
      </c>
      <c r="H118" s="242"/>
      <c r="I118" s="110">
        <f t="shared" si="5"/>
        <v>69.5</v>
      </c>
      <c r="J118" s="144">
        <f t="shared" si="5"/>
        <v>50.5</v>
      </c>
      <c r="K118" s="242">
        <f t="shared" si="5"/>
        <v>56.5</v>
      </c>
      <c r="L118" s="110">
        <f t="shared" si="5"/>
        <v>70</v>
      </c>
      <c r="M118" s="111"/>
    </row>
    <row r="119" spans="1:13" ht="18" customHeight="1" x14ac:dyDescent="0.35">
      <c r="A119" s="91" t="s">
        <v>92</v>
      </c>
      <c r="B119" s="109">
        <f t="shared" si="3"/>
        <v>52</v>
      </c>
      <c r="C119" s="132"/>
      <c r="D119" s="111">
        <f t="shared" si="6"/>
        <v>58</v>
      </c>
      <c r="E119" s="242">
        <f t="shared" si="6"/>
        <v>30.5</v>
      </c>
      <c r="F119" s="110">
        <f t="shared" si="6"/>
        <v>23</v>
      </c>
      <c r="G119" s="144">
        <f t="shared" si="6"/>
        <v>21</v>
      </c>
      <c r="H119" s="242"/>
      <c r="I119" s="110">
        <f t="shared" si="5"/>
        <v>71.5</v>
      </c>
      <c r="J119" s="144">
        <f t="shared" si="5"/>
        <v>48.5</v>
      </c>
      <c r="K119" s="242">
        <f t="shared" si="5"/>
        <v>66</v>
      </c>
      <c r="L119" s="110">
        <f t="shared" si="5"/>
        <v>68.5</v>
      </c>
      <c r="M119" s="111"/>
    </row>
    <row r="120" spans="1:13" ht="18" customHeight="1" x14ac:dyDescent="0.35">
      <c r="A120" s="91" t="s">
        <v>93</v>
      </c>
      <c r="B120" s="109">
        <f t="shared" si="3"/>
        <v>56</v>
      </c>
      <c r="C120" s="132"/>
      <c r="D120" s="111">
        <f t="shared" si="6"/>
        <v>60</v>
      </c>
      <c r="E120" s="242">
        <f t="shared" si="6"/>
        <v>28.5</v>
      </c>
      <c r="F120" s="110">
        <f t="shared" si="6"/>
        <v>24</v>
      </c>
      <c r="G120" s="144">
        <f t="shared" si="6"/>
        <v>27.5</v>
      </c>
      <c r="H120" s="242"/>
      <c r="I120" s="110">
        <f t="shared" si="5"/>
        <v>69</v>
      </c>
      <c r="J120" s="144">
        <f t="shared" si="5"/>
        <v>58.5</v>
      </c>
      <c r="K120" s="242">
        <f t="shared" si="5"/>
        <v>61</v>
      </c>
      <c r="L120" s="110">
        <f t="shared" si="5"/>
        <v>72.5</v>
      </c>
      <c r="M120" s="111"/>
    </row>
    <row r="121" spans="1:13" ht="18" customHeight="1" x14ac:dyDescent="0.35">
      <c r="A121" s="91" t="s">
        <v>94</v>
      </c>
      <c r="B121" s="109">
        <f t="shared" si="3"/>
        <v>55</v>
      </c>
      <c r="C121" s="132"/>
      <c r="D121" s="111">
        <f t="shared" si="6"/>
        <v>68</v>
      </c>
      <c r="E121" s="242">
        <f t="shared" si="6"/>
        <v>28.5</v>
      </c>
      <c r="F121" s="110">
        <f t="shared" si="6"/>
        <v>20.5</v>
      </c>
      <c r="G121" s="144">
        <f t="shared" si="6"/>
        <v>22</v>
      </c>
      <c r="H121" s="242"/>
      <c r="I121" s="110">
        <f t="shared" si="5"/>
        <v>69.5</v>
      </c>
      <c r="J121" s="144">
        <f t="shared" si="5"/>
        <v>52.5</v>
      </c>
      <c r="K121" s="242">
        <f t="shared" si="5"/>
        <v>58.5</v>
      </c>
      <c r="L121" s="110">
        <f t="shared" si="5"/>
        <v>72</v>
      </c>
      <c r="M121" s="111"/>
    </row>
    <row r="122" spans="1:13" ht="18" customHeight="1" x14ac:dyDescent="0.35">
      <c r="A122" s="91" t="s">
        <v>95</v>
      </c>
      <c r="B122" s="109">
        <f t="shared" si="3"/>
        <v>54.5</v>
      </c>
      <c r="C122" s="132"/>
      <c r="D122" s="111">
        <f t="shared" si="6"/>
        <v>62</v>
      </c>
      <c r="E122" s="242">
        <f t="shared" si="6"/>
        <v>22</v>
      </c>
      <c r="F122" s="110">
        <f t="shared" si="6"/>
        <v>24</v>
      </c>
      <c r="G122" s="144">
        <f t="shared" si="6"/>
        <v>14</v>
      </c>
      <c r="H122" s="242"/>
      <c r="I122" s="110">
        <f t="shared" si="5"/>
        <v>62</v>
      </c>
      <c r="J122" s="144">
        <f t="shared" si="5"/>
        <v>55</v>
      </c>
      <c r="K122" s="242">
        <f t="shared" si="5"/>
        <v>68</v>
      </c>
      <c r="L122" s="110">
        <f t="shared" si="5"/>
        <v>79.5</v>
      </c>
      <c r="M122" s="111"/>
    </row>
    <row r="123" spans="1:13" ht="18" customHeight="1" x14ac:dyDescent="0.35">
      <c r="A123" s="91" t="s">
        <v>96</v>
      </c>
      <c r="B123" s="109">
        <f t="shared" si="3"/>
        <v>57.5</v>
      </c>
      <c r="C123" s="132"/>
      <c r="D123" s="111">
        <f t="shared" si="6"/>
        <v>59</v>
      </c>
      <c r="E123" s="242">
        <f t="shared" si="6"/>
        <v>20</v>
      </c>
      <c r="F123" s="110">
        <f t="shared" si="6"/>
        <v>35.5</v>
      </c>
      <c r="G123" s="144">
        <f t="shared" si="6"/>
        <v>17.5</v>
      </c>
      <c r="H123" s="242"/>
      <c r="I123" s="110">
        <f t="shared" si="5"/>
        <v>75</v>
      </c>
      <c r="J123" s="144">
        <f t="shared" si="5"/>
        <v>60</v>
      </c>
      <c r="K123" s="242">
        <f t="shared" si="5"/>
        <v>67.5</v>
      </c>
      <c r="L123" s="110">
        <f t="shared" si="5"/>
        <v>81.5</v>
      </c>
      <c r="M123" s="111"/>
    </row>
    <row r="124" spans="1:13" ht="18" customHeight="1" x14ac:dyDescent="0.35">
      <c r="A124" s="91" t="s">
        <v>97</v>
      </c>
      <c r="B124" s="109">
        <f t="shared" si="3"/>
        <v>53</v>
      </c>
      <c r="C124" s="132"/>
      <c r="D124" s="111">
        <f t="shared" si="6"/>
        <v>61</v>
      </c>
      <c r="E124" s="242">
        <f t="shared" si="6"/>
        <v>26.5</v>
      </c>
      <c r="F124" s="110">
        <f t="shared" si="6"/>
        <v>20.5</v>
      </c>
      <c r="G124" s="144">
        <f t="shared" si="6"/>
        <v>21.5</v>
      </c>
      <c r="H124" s="242"/>
      <c r="I124" s="110">
        <f t="shared" si="5"/>
        <v>68</v>
      </c>
      <c r="J124" s="144">
        <f t="shared" si="5"/>
        <v>51</v>
      </c>
      <c r="K124" s="242">
        <f t="shared" si="5"/>
        <v>69.5</v>
      </c>
      <c r="L124" s="110">
        <f t="shared" si="5"/>
        <v>84.5</v>
      </c>
      <c r="M124" s="111"/>
    </row>
    <row r="125" spans="1:13" ht="18" customHeight="1" x14ac:dyDescent="0.35">
      <c r="A125" s="91" t="s">
        <v>98</v>
      </c>
      <c r="B125" s="109">
        <f t="shared" si="3"/>
        <v>43.5</v>
      </c>
      <c r="C125" s="132"/>
      <c r="D125" s="111">
        <f t="shared" si="6"/>
        <v>60</v>
      </c>
      <c r="E125" s="242">
        <f t="shared" si="6"/>
        <v>16.5</v>
      </c>
      <c r="F125" s="110">
        <f t="shared" si="6"/>
        <v>22.5</v>
      </c>
      <c r="G125" s="144">
        <f t="shared" si="6"/>
        <v>25</v>
      </c>
      <c r="H125" s="242"/>
      <c r="I125" s="110">
        <f t="shared" si="5"/>
        <v>65.5</v>
      </c>
      <c r="J125" s="144">
        <f t="shared" si="5"/>
        <v>42.5</v>
      </c>
      <c r="K125" s="242">
        <f t="shared" si="5"/>
        <v>72</v>
      </c>
      <c r="L125" s="110">
        <f t="shared" si="5"/>
        <v>81.5</v>
      </c>
      <c r="M125" s="111"/>
    </row>
    <row r="126" spans="1:13" ht="18" customHeight="1" x14ac:dyDescent="0.35">
      <c r="A126" s="91" t="s">
        <v>99</v>
      </c>
      <c r="B126" s="109">
        <f t="shared" si="3"/>
        <v>48.5</v>
      </c>
      <c r="C126" s="132"/>
      <c r="D126" s="111">
        <f t="shared" si="6"/>
        <v>62</v>
      </c>
      <c r="E126" s="242">
        <f t="shared" si="6"/>
        <v>20.5</v>
      </c>
      <c r="F126" s="110">
        <f t="shared" si="6"/>
        <v>34.5</v>
      </c>
      <c r="G126" s="144">
        <f t="shared" si="6"/>
        <v>29</v>
      </c>
      <c r="H126" s="242"/>
      <c r="I126" s="110">
        <f t="shared" si="5"/>
        <v>74.5</v>
      </c>
      <c r="J126" s="144">
        <f t="shared" si="5"/>
        <v>49.5</v>
      </c>
      <c r="K126" s="242">
        <f t="shared" si="5"/>
        <v>71.5</v>
      </c>
      <c r="L126" s="110">
        <f t="shared" si="5"/>
        <v>83.5</v>
      </c>
      <c r="M126" s="111"/>
    </row>
    <row r="127" spans="1:13" ht="18" customHeight="1" x14ac:dyDescent="0.35">
      <c r="A127" s="91" t="s">
        <v>100</v>
      </c>
      <c r="B127" s="109">
        <f t="shared" si="3"/>
        <v>46.5</v>
      </c>
      <c r="C127" s="132"/>
      <c r="D127" s="111">
        <f t="shared" si="6"/>
        <v>65.5</v>
      </c>
      <c r="E127" s="242">
        <f t="shared" si="6"/>
        <v>39.5</v>
      </c>
      <c r="F127" s="110">
        <f t="shared" si="6"/>
        <v>42</v>
      </c>
      <c r="G127" s="144">
        <f t="shared" si="6"/>
        <v>26</v>
      </c>
      <c r="H127" s="242"/>
      <c r="I127" s="110">
        <f t="shared" si="5"/>
        <v>79</v>
      </c>
      <c r="J127" s="144">
        <f t="shared" si="5"/>
        <v>45.5</v>
      </c>
      <c r="K127" s="242">
        <f t="shared" si="5"/>
        <v>64.5</v>
      </c>
      <c r="L127" s="110">
        <f t="shared" si="5"/>
        <v>77.5</v>
      </c>
      <c r="M127" s="111"/>
    </row>
    <row r="128" spans="1:13" ht="18" customHeight="1" x14ac:dyDescent="0.35">
      <c r="A128" s="91" t="s">
        <v>101</v>
      </c>
      <c r="B128" s="109">
        <f t="shared" si="3"/>
        <v>52</v>
      </c>
      <c r="C128" s="132"/>
      <c r="D128" s="111">
        <f t="shared" si="6"/>
        <v>66</v>
      </c>
      <c r="E128" s="242">
        <f t="shared" si="6"/>
        <v>48.5</v>
      </c>
      <c r="F128" s="110">
        <f t="shared" si="6"/>
        <v>50.5</v>
      </c>
      <c r="G128" s="144">
        <f t="shared" si="6"/>
        <v>37</v>
      </c>
      <c r="H128" s="242"/>
      <c r="I128" s="110">
        <f t="shared" si="5"/>
        <v>63.5</v>
      </c>
      <c r="J128" s="144">
        <f t="shared" si="5"/>
        <v>48.5</v>
      </c>
      <c r="K128" s="242">
        <f t="shared" si="5"/>
        <v>64</v>
      </c>
      <c r="L128" s="110">
        <f t="shared" si="5"/>
        <v>66.5</v>
      </c>
      <c r="M128" s="111"/>
    </row>
    <row r="129" spans="1:13" ht="18" customHeight="1" x14ac:dyDescent="0.35">
      <c r="A129" s="91" t="s">
        <v>102</v>
      </c>
      <c r="B129" s="109">
        <f t="shared" si="3"/>
        <v>54</v>
      </c>
      <c r="C129" s="132"/>
      <c r="D129" s="111">
        <f t="shared" si="6"/>
        <v>60</v>
      </c>
      <c r="E129" s="242">
        <f t="shared" si="6"/>
        <v>39.5</v>
      </c>
      <c r="F129" s="110">
        <f t="shared" si="6"/>
        <v>50.5</v>
      </c>
      <c r="G129" s="144">
        <f t="shared" si="6"/>
        <v>32.5</v>
      </c>
      <c r="H129" s="242"/>
      <c r="I129" s="110">
        <f t="shared" si="5"/>
        <v>81</v>
      </c>
      <c r="J129" s="144">
        <f t="shared" si="5"/>
        <v>53.5</v>
      </c>
      <c r="K129" s="242">
        <f t="shared" si="5"/>
        <v>71.5</v>
      </c>
      <c r="L129" s="110">
        <f t="shared" si="5"/>
        <v>86.5</v>
      </c>
      <c r="M129" s="111"/>
    </row>
    <row r="130" spans="1:13" ht="18" customHeight="1" x14ac:dyDescent="0.35">
      <c r="A130" s="91" t="s">
        <v>103</v>
      </c>
      <c r="B130" s="109">
        <f t="shared" si="3"/>
        <v>62</v>
      </c>
      <c r="C130" s="132"/>
      <c r="D130" s="111">
        <f t="shared" si="6"/>
        <v>73.5</v>
      </c>
      <c r="E130" s="242">
        <f t="shared" si="6"/>
        <v>39</v>
      </c>
      <c r="F130" s="110">
        <f t="shared" si="6"/>
        <v>39.5</v>
      </c>
      <c r="G130" s="144">
        <f t="shared" si="6"/>
        <v>46</v>
      </c>
      <c r="H130" s="242"/>
      <c r="I130" s="110">
        <f t="shared" si="5"/>
        <v>63</v>
      </c>
      <c r="J130" s="144">
        <f t="shared" si="5"/>
        <v>61.5</v>
      </c>
      <c r="K130" s="242">
        <f t="shared" si="5"/>
        <v>64</v>
      </c>
      <c r="L130" s="110">
        <f t="shared" si="5"/>
        <v>85</v>
      </c>
      <c r="M130" s="111"/>
    </row>
    <row r="131" spans="1:13" ht="18" customHeight="1" x14ac:dyDescent="0.35">
      <c r="A131" s="91" t="s">
        <v>104</v>
      </c>
      <c r="B131" s="109">
        <f t="shared" si="3"/>
        <v>52</v>
      </c>
      <c r="C131" s="132"/>
      <c r="D131" s="111">
        <f t="shared" si="6"/>
        <v>67</v>
      </c>
      <c r="E131" s="242">
        <f t="shared" si="6"/>
        <v>42.5</v>
      </c>
      <c r="F131" s="110">
        <f t="shared" si="6"/>
        <v>46.5</v>
      </c>
      <c r="G131" s="144">
        <f t="shared" si="6"/>
        <v>44</v>
      </c>
      <c r="H131" s="242"/>
      <c r="I131" s="110">
        <f t="shared" ref="I131:L134" si="7">(I37+I84)/2</f>
        <v>66</v>
      </c>
      <c r="J131" s="144">
        <f t="shared" si="7"/>
        <v>51</v>
      </c>
      <c r="K131" s="242">
        <f t="shared" si="7"/>
        <v>53.5</v>
      </c>
      <c r="L131" s="110">
        <f t="shared" si="7"/>
        <v>79</v>
      </c>
      <c r="M131" s="111"/>
    </row>
    <row r="132" spans="1:13" ht="18" customHeight="1" x14ac:dyDescent="0.35">
      <c r="A132" s="91" t="s">
        <v>105</v>
      </c>
      <c r="B132" s="109">
        <f t="shared" si="3"/>
        <v>51</v>
      </c>
      <c r="C132" s="132"/>
      <c r="D132" s="111">
        <f t="shared" ref="D132:G134" si="8">(D38+D85)/2</f>
        <v>62.5</v>
      </c>
      <c r="E132" s="242">
        <f t="shared" si="8"/>
        <v>46</v>
      </c>
      <c r="F132" s="110">
        <f t="shared" si="8"/>
        <v>44.5</v>
      </c>
      <c r="G132" s="144">
        <f t="shared" si="8"/>
        <v>31</v>
      </c>
      <c r="H132" s="242"/>
      <c r="I132" s="110">
        <f t="shared" si="7"/>
        <v>77</v>
      </c>
      <c r="J132" s="144">
        <f t="shared" si="7"/>
        <v>48.5</v>
      </c>
      <c r="K132" s="242">
        <f t="shared" si="7"/>
        <v>65.5</v>
      </c>
      <c r="L132" s="110">
        <f t="shared" si="7"/>
        <v>89.5</v>
      </c>
      <c r="M132" s="111"/>
    </row>
    <row r="133" spans="1:13" ht="18" customHeight="1" x14ac:dyDescent="0.35">
      <c r="A133" s="91" t="s">
        <v>106</v>
      </c>
      <c r="B133" s="109">
        <f t="shared" si="3"/>
        <v>60.5</v>
      </c>
      <c r="C133" s="132"/>
      <c r="D133" s="111">
        <f t="shared" si="8"/>
        <v>54.5</v>
      </c>
      <c r="E133" s="242">
        <f t="shared" si="8"/>
        <v>48.5</v>
      </c>
      <c r="F133" s="110">
        <f t="shared" si="8"/>
        <v>38.5</v>
      </c>
      <c r="G133" s="144">
        <f t="shared" si="8"/>
        <v>45</v>
      </c>
      <c r="H133" s="242"/>
      <c r="I133" s="110">
        <f t="shared" si="7"/>
        <v>79.5</v>
      </c>
      <c r="J133" s="144">
        <f t="shared" si="7"/>
        <v>62</v>
      </c>
      <c r="K133" s="242">
        <f t="shared" si="7"/>
        <v>75</v>
      </c>
      <c r="L133" s="110">
        <f t="shared" si="7"/>
        <v>88</v>
      </c>
      <c r="M133" s="111"/>
    </row>
    <row r="134" spans="1:13" ht="18" customHeight="1" thickBot="1" x14ac:dyDescent="0.4">
      <c r="A134" s="97" t="s">
        <v>107</v>
      </c>
      <c r="B134" s="109">
        <f t="shared" si="3"/>
        <v>70</v>
      </c>
      <c r="C134" s="132"/>
      <c r="D134" s="111">
        <f t="shared" si="8"/>
        <v>72</v>
      </c>
      <c r="E134" s="242">
        <f t="shared" si="8"/>
        <v>50.5</v>
      </c>
      <c r="F134" s="110">
        <f t="shared" si="8"/>
        <v>55.5</v>
      </c>
      <c r="G134" s="144">
        <f t="shared" si="8"/>
        <v>48.5</v>
      </c>
      <c r="H134" s="242"/>
      <c r="I134" s="110">
        <f t="shared" si="7"/>
        <v>69.5</v>
      </c>
      <c r="J134" s="144">
        <f t="shared" si="7"/>
        <v>69.5</v>
      </c>
      <c r="K134" s="242">
        <f t="shared" si="7"/>
        <v>67.5</v>
      </c>
      <c r="L134" s="110">
        <f t="shared" si="7"/>
        <v>75.5</v>
      </c>
      <c r="M134" s="111"/>
    </row>
    <row r="135" spans="1:13" ht="18" customHeight="1" thickBot="1" x14ac:dyDescent="0.4">
      <c r="A135" s="101" t="s">
        <v>47</v>
      </c>
      <c r="B135" s="118">
        <f t="shared" ref="B135:M135" si="9">SUM(B99:B134)</f>
        <v>1775</v>
      </c>
      <c r="C135" s="155">
        <f t="shared" si="9"/>
        <v>0</v>
      </c>
      <c r="D135" s="120">
        <f t="shared" si="9"/>
        <v>2270</v>
      </c>
      <c r="E135" s="251">
        <f t="shared" si="9"/>
        <v>1277.5</v>
      </c>
      <c r="F135" s="119">
        <f t="shared" si="9"/>
        <v>1231.5</v>
      </c>
      <c r="G135" s="262">
        <f t="shared" si="9"/>
        <v>1153</v>
      </c>
      <c r="H135" s="251">
        <f t="shared" si="9"/>
        <v>0</v>
      </c>
      <c r="I135" s="119">
        <f t="shared" si="9"/>
        <v>2501</v>
      </c>
      <c r="J135" s="262">
        <f t="shared" si="9"/>
        <v>1761</v>
      </c>
      <c r="K135" s="251">
        <f t="shared" si="9"/>
        <v>2356</v>
      </c>
      <c r="L135" s="119">
        <f t="shared" si="9"/>
        <v>2789</v>
      </c>
      <c r="M135" s="120">
        <f t="shared" si="9"/>
        <v>0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75" t="s">
        <v>134</v>
      </c>
      <c r="B142" s="575"/>
      <c r="C142" s="575"/>
      <c r="D142" s="575"/>
      <c r="E142" s="575"/>
      <c r="F142" s="575"/>
      <c r="G142" s="575"/>
      <c r="H142" s="575"/>
      <c r="I142" s="575"/>
      <c r="J142" s="575"/>
      <c r="K142" s="575"/>
      <c r="L142" s="575"/>
      <c r="M142" s="575"/>
    </row>
    <row r="143" spans="1:13" s="108" customFormat="1" ht="15" thickBot="1" x14ac:dyDescent="0.4">
      <c r="A143" s="576" t="s">
        <v>52</v>
      </c>
      <c r="B143" s="576"/>
      <c r="C143" s="576"/>
      <c r="D143" s="576"/>
      <c r="E143" s="576"/>
      <c r="F143" s="576"/>
      <c r="G143" s="576"/>
      <c r="H143" s="576"/>
      <c r="I143" s="576"/>
      <c r="J143" s="576"/>
      <c r="K143" s="576"/>
      <c r="L143" s="576"/>
      <c r="M143" s="576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43" t="s">
        <v>72</v>
      </c>
      <c r="B146" s="109">
        <v>72</v>
      </c>
      <c r="C146" s="110"/>
      <c r="D146" s="111">
        <v>50</v>
      </c>
      <c r="E146" s="109">
        <v>40</v>
      </c>
      <c r="F146" s="110">
        <v>37</v>
      </c>
      <c r="G146" s="111">
        <v>42</v>
      </c>
      <c r="H146" s="109"/>
      <c r="I146" s="110">
        <v>78</v>
      </c>
      <c r="J146" s="111">
        <v>74</v>
      </c>
      <c r="K146" s="109">
        <v>68</v>
      </c>
      <c r="L146" s="110">
        <v>81</v>
      </c>
      <c r="M146" s="111"/>
    </row>
    <row r="147" spans="1:13" ht="18" customHeight="1" x14ac:dyDescent="0.35">
      <c r="A147" s="146" t="s">
        <v>73</v>
      </c>
      <c r="B147" s="112">
        <v>68</v>
      </c>
      <c r="C147" s="114"/>
      <c r="D147" s="113">
        <v>60</v>
      </c>
      <c r="E147" s="112">
        <v>43</v>
      </c>
      <c r="F147" s="114">
        <v>44</v>
      </c>
      <c r="G147" s="113">
        <v>49</v>
      </c>
      <c r="H147" s="112"/>
      <c r="I147" s="114">
        <v>83</v>
      </c>
      <c r="J147" s="113">
        <v>66</v>
      </c>
      <c r="K147" s="112">
        <v>70</v>
      </c>
      <c r="L147" s="114">
        <v>93</v>
      </c>
      <c r="M147" s="113"/>
    </row>
    <row r="148" spans="1:13" ht="18" customHeight="1" x14ac:dyDescent="0.35">
      <c r="A148" s="146" t="s">
        <v>74</v>
      </c>
      <c r="B148" s="112">
        <v>58</v>
      </c>
      <c r="C148" s="114"/>
      <c r="D148" s="113">
        <v>71</v>
      </c>
      <c r="E148" s="112">
        <v>51</v>
      </c>
      <c r="F148" s="114">
        <v>47</v>
      </c>
      <c r="G148" s="113">
        <v>51</v>
      </c>
      <c r="H148" s="112"/>
      <c r="I148" s="114">
        <v>99</v>
      </c>
      <c r="J148" s="113">
        <v>60</v>
      </c>
      <c r="K148" s="112">
        <v>75</v>
      </c>
      <c r="L148" s="114">
        <v>117</v>
      </c>
      <c r="M148" s="113"/>
    </row>
    <row r="149" spans="1:13" ht="18" customHeight="1" x14ac:dyDescent="0.35">
      <c r="A149" s="146" t="s">
        <v>75</v>
      </c>
      <c r="B149" s="112">
        <v>62</v>
      </c>
      <c r="C149" s="114"/>
      <c r="D149" s="113">
        <v>65</v>
      </c>
      <c r="E149" s="112">
        <v>49</v>
      </c>
      <c r="F149" s="114">
        <v>34</v>
      </c>
      <c r="G149" s="113">
        <v>42</v>
      </c>
      <c r="H149" s="112"/>
      <c r="I149" s="114">
        <v>92</v>
      </c>
      <c r="J149" s="113">
        <v>60</v>
      </c>
      <c r="K149" s="112">
        <v>81</v>
      </c>
      <c r="L149" s="114">
        <v>104</v>
      </c>
      <c r="M149" s="113"/>
    </row>
    <row r="150" spans="1:13" ht="18" customHeight="1" x14ac:dyDescent="0.35">
      <c r="A150" s="146" t="s">
        <v>76</v>
      </c>
      <c r="B150" s="112">
        <v>55</v>
      </c>
      <c r="C150" s="114"/>
      <c r="D150" s="113">
        <v>68</v>
      </c>
      <c r="E150" s="112">
        <v>51</v>
      </c>
      <c r="F150" s="114">
        <v>44</v>
      </c>
      <c r="G150" s="113">
        <v>39</v>
      </c>
      <c r="H150" s="112"/>
      <c r="I150" s="114">
        <v>89</v>
      </c>
      <c r="J150" s="113">
        <v>57</v>
      </c>
      <c r="K150" s="112">
        <v>77</v>
      </c>
      <c r="L150" s="114">
        <v>106</v>
      </c>
      <c r="M150" s="113"/>
    </row>
    <row r="151" spans="1:13" ht="18" customHeight="1" x14ac:dyDescent="0.35">
      <c r="A151" s="146" t="s">
        <v>77</v>
      </c>
      <c r="B151" s="112">
        <v>54</v>
      </c>
      <c r="C151" s="114"/>
      <c r="D151" s="113">
        <v>69</v>
      </c>
      <c r="E151" s="112">
        <v>37</v>
      </c>
      <c r="F151" s="114">
        <v>51</v>
      </c>
      <c r="G151" s="113">
        <v>57</v>
      </c>
      <c r="H151" s="112"/>
      <c r="I151" s="114">
        <v>92</v>
      </c>
      <c r="J151" s="113">
        <v>52</v>
      </c>
      <c r="K151" s="112">
        <v>72</v>
      </c>
      <c r="L151" s="114">
        <v>112</v>
      </c>
      <c r="M151" s="113"/>
    </row>
    <row r="152" spans="1:13" ht="18" customHeight="1" x14ac:dyDescent="0.35">
      <c r="A152" s="146" t="s">
        <v>78</v>
      </c>
      <c r="B152" s="112">
        <v>67</v>
      </c>
      <c r="C152" s="114"/>
      <c r="D152" s="113">
        <v>55</v>
      </c>
      <c r="E152" s="112">
        <v>47</v>
      </c>
      <c r="F152" s="114">
        <v>47</v>
      </c>
      <c r="G152" s="113">
        <v>29</v>
      </c>
      <c r="H152" s="112"/>
      <c r="I152" s="114">
        <v>96</v>
      </c>
      <c r="J152" s="113">
        <v>69</v>
      </c>
      <c r="K152" s="112">
        <v>62</v>
      </c>
      <c r="L152" s="114">
        <v>101</v>
      </c>
      <c r="M152" s="113"/>
    </row>
    <row r="153" spans="1:13" ht="18" customHeight="1" x14ac:dyDescent="0.35">
      <c r="A153" s="146" t="s">
        <v>79</v>
      </c>
      <c r="B153" s="112">
        <v>56</v>
      </c>
      <c r="C153" s="114"/>
      <c r="D153" s="113">
        <v>48</v>
      </c>
      <c r="E153" s="112">
        <v>31</v>
      </c>
      <c r="F153" s="114">
        <v>38</v>
      </c>
      <c r="G153" s="113">
        <v>50</v>
      </c>
      <c r="H153" s="112"/>
      <c r="I153" s="114">
        <v>74</v>
      </c>
      <c r="J153" s="113">
        <v>54</v>
      </c>
      <c r="K153" s="112">
        <v>61</v>
      </c>
      <c r="L153" s="114">
        <v>89</v>
      </c>
      <c r="M153" s="113"/>
    </row>
    <row r="154" spans="1:13" ht="18" customHeight="1" x14ac:dyDescent="0.35">
      <c r="A154" s="146" t="s">
        <v>80</v>
      </c>
      <c r="B154" s="112">
        <v>70</v>
      </c>
      <c r="C154" s="114"/>
      <c r="D154" s="113">
        <v>39</v>
      </c>
      <c r="E154" s="112">
        <v>29</v>
      </c>
      <c r="F154" s="114">
        <v>21</v>
      </c>
      <c r="G154" s="113">
        <v>41</v>
      </c>
      <c r="H154" s="112"/>
      <c r="I154" s="114">
        <v>70</v>
      </c>
      <c r="J154" s="113">
        <v>72</v>
      </c>
      <c r="K154" s="112">
        <v>59</v>
      </c>
      <c r="L154" s="114">
        <v>81</v>
      </c>
      <c r="M154" s="113"/>
    </row>
    <row r="155" spans="1:13" ht="18" customHeight="1" x14ac:dyDescent="0.35">
      <c r="A155" s="146" t="s">
        <v>81</v>
      </c>
      <c r="B155" s="112">
        <v>48</v>
      </c>
      <c r="C155" s="114"/>
      <c r="D155" s="113">
        <v>51</v>
      </c>
      <c r="E155" s="112">
        <v>40</v>
      </c>
      <c r="F155" s="114">
        <v>33</v>
      </c>
      <c r="G155" s="113">
        <v>32</v>
      </c>
      <c r="H155" s="112"/>
      <c r="I155" s="114">
        <v>65</v>
      </c>
      <c r="J155" s="113">
        <v>46</v>
      </c>
      <c r="K155" s="112">
        <v>48</v>
      </c>
      <c r="L155" s="114">
        <v>80</v>
      </c>
      <c r="M155" s="113"/>
    </row>
    <row r="156" spans="1:13" ht="18" customHeight="1" x14ac:dyDescent="0.35">
      <c r="A156" s="146" t="s">
        <v>82</v>
      </c>
      <c r="B156" s="112">
        <v>54</v>
      </c>
      <c r="C156" s="114"/>
      <c r="D156" s="113">
        <v>62</v>
      </c>
      <c r="E156" s="112">
        <v>28</v>
      </c>
      <c r="F156" s="114">
        <v>42</v>
      </c>
      <c r="G156" s="113">
        <v>29</v>
      </c>
      <c r="H156" s="112"/>
      <c r="I156" s="114">
        <v>67</v>
      </c>
      <c r="J156" s="113">
        <v>56</v>
      </c>
      <c r="K156" s="112">
        <v>51</v>
      </c>
      <c r="L156" s="114">
        <v>78</v>
      </c>
      <c r="M156" s="113"/>
    </row>
    <row r="157" spans="1:13" ht="18" customHeight="1" x14ac:dyDescent="0.35">
      <c r="A157" s="146" t="s">
        <v>83</v>
      </c>
      <c r="B157" s="112">
        <v>47</v>
      </c>
      <c r="C157" s="114"/>
      <c r="D157" s="113">
        <v>39</v>
      </c>
      <c r="E157" s="112">
        <v>38</v>
      </c>
      <c r="F157" s="114">
        <v>26</v>
      </c>
      <c r="G157" s="113">
        <v>25</v>
      </c>
      <c r="H157" s="112"/>
      <c r="I157" s="114">
        <v>64</v>
      </c>
      <c r="J157" s="113">
        <v>45</v>
      </c>
      <c r="K157" s="112">
        <v>65</v>
      </c>
      <c r="L157" s="114">
        <v>72</v>
      </c>
      <c r="M157" s="113"/>
    </row>
    <row r="158" spans="1:13" ht="18" customHeight="1" x14ac:dyDescent="0.35">
      <c r="A158" s="146" t="s">
        <v>84</v>
      </c>
      <c r="B158" s="112">
        <v>33</v>
      </c>
      <c r="C158" s="114"/>
      <c r="D158" s="113">
        <v>42</v>
      </c>
      <c r="E158" s="112">
        <v>31</v>
      </c>
      <c r="F158" s="114">
        <v>31</v>
      </c>
      <c r="G158" s="113">
        <v>35</v>
      </c>
      <c r="H158" s="112"/>
      <c r="I158" s="114">
        <v>66</v>
      </c>
      <c r="J158" s="113">
        <v>35</v>
      </c>
      <c r="K158" s="112">
        <v>61</v>
      </c>
      <c r="L158" s="114">
        <v>63</v>
      </c>
      <c r="M158" s="113"/>
    </row>
    <row r="159" spans="1:13" ht="18" customHeight="1" x14ac:dyDescent="0.35">
      <c r="A159" s="146" t="s">
        <v>85</v>
      </c>
      <c r="B159" s="112">
        <v>28</v>
      </c>
      <c r="C159" s="114"/>
      <c r="D159" s="113">
        <v>50</v>
      </c>
      <c r="E159" s="112">
        <v>29</v>
      </c>
      <c r="F159" s="114">
        <v>28</v>
      </c>
      <c r="G159" s="113">
        <v>32</v>
      </c>
      <c r="H159" s="112"/>
      <c r="I159" s="114">
        <v>50</v>
      </c>
      <c r="J159" s="113">
        <v>30</v>
      </c>
      <c r="K159" s="112">
        <v>53</v>
      </c>
      <c r="L159" s="114">
        <v>61</v>
      </c>
      <c r="M159" s="113"/>
    </row>
    <row r="160" spans="1:13" ht="18" customHeight="1" x14ac:dyDescent="0.35">
      <c r="A160" s="146" t="s">
        <v>86</v>
      </c>
      <c r="B160" s="112">
        <v>50</v>
      </c>
      <c r="C160" s="114"/>
      <c r="D160" s="113">
        <v>43</v>
      </c>
      <c r="E160" s="112">
        <v>23</v>
      </c>
      <c r="F160" s="114">
        <v>25</v>
      </c>
      <c r="G160" s="113">
        <v>31</v>
      </c>
      <c r="H160" s="112"/>
      <c r="I160" s="114">
        <v>62</v>
      </c>
      <c r="J160" s="113">
        <v>48</v>
      </c>
      <c r="K160" s="112">
        <v>47</v>
      </c>
      <c r="L160" s="114">
        <v>57</v>
      </c>
      <c r="M160" s="113"/>
    </row>
    <row r="161" spans="1:13" ht="18" customHeight="1" x14ac:dyDescent="0.35">
      <c r="A161" s="146" t="s">
        <v>87</v>
      </c>
      <c r="B161" s="112">
        <v>49</v>
      </c>
      <c r="C161" s="114"/>
      <c r="D161" s="113">
        <v>31</v>
      </c>
      <c r="E161" s="112">
        <v>27</v>
      </c>
      <c r="F161" s="114">
        <v>22</v>
      </c>
      <c r="G161" s="113">
        <v>25</v>
      </c>
      <c r="H161" s="112"/>
      <c r="I161" s="114">
        <v>48</v>
      </c>
      <c r="J161" s="113">
        <v>51</v>
      </c>
      <c r="K161" s="112">
        <v>58</v>
      </c>
      <c r="L161" s="114">
        <v>71</v>
      </c>
      <c r="M161" s="113"/>
    </row>
    <row r="162" spans="1:13" ht="18" customHeight="1" x14ac:dyDescent="0.35">
      <c r="A162" s="146" t="s">
        <v>88</v>
      </c>
      <c r="B162" s="112">
        <v>39</v>
      </c>
      <c r="C162" s="114"/>
      <c r="D162" s="113">
        <v>23</v>
      </c>
      <c r="E162" s="112">
        <v>29</v>
      </c>
      <c r="F162" s="114">
        <v>19</v>
      </c>
      <c r="G162" s="113">
        <v>23</v>
      </c>
      <c r="H162" s="112"/>
      <c r="I162" s="114">
        <v>57</v>
      </c>
      <c r="J162" s="113">
        <v>37</v>
      </c>
      <c r="K162" s="112">
        <v>55</v>
      </c>
      <c r="L162" s="114">
        <v>59</v>
      </c>
      <c r="M162" s="113"/>
    </row>
    <row r="163" spans="1:13" ht="18" customHeight="1" x14ac:dyDescent="0.35">
      <c r="A163" s="146" t="s">
        <v>89</v>
      </c>
      <c r="B163" s="112">
        <v>48</v>
      </c>
      <c r="C163" s="114"/>
      <c r="D163" s="113">
        <v>49</v>
      </c>
      <c r="E163" s="112">
        <v>20</v>
      </c>
      <c r="F163" s="114">
        <v>16</v>
      </c>
      <c r="G163" s="113">
        <v>15</v>
      </c>
      <c r="H163" s="112"/>
      <c r="I163" s="114">
        <v>50</v>
      </c>
      <c r="J163" s="113">
        <v>50</v>
      </c>
      <c r="K163" s="112">
        <v>64</v>
      </c>
      <c r="L163" s="114">
        <v>68</v>
      </c>
      <c r="M163" s="113"/>
    </row>
    <row r="164" spans="1:13" ht="18" customHeight="1" x14ac:dyDescent="0.35">
      <c r="A164" s="156" t="s">
        <v>90</v>
      </c>
      <c r="B164" s="112">
        <v>40</v>
      </c>
      <c r="C164" s="114"/>
      <c r="D164" s="113">
        <v>39</v>
      </c>
      <c r="E164" s="112">
        <v>12</v>
      </c>
      <c r="F164" s="114">
        <v>14</v>
      </c>
      <c r="G164" s="113">
        <v>17</v>
      </c>
      <c r="H164" s="112"/>
      <c r="I164" s="114">
        <v>56</v>
      </c>
      <c r="J164" s="113">
        <v>38</v>
      </c>
      <c r="K164" s="112">
        <v>59</v>
      </c>
      <c r="L164" s="114">
        <v>60</v>
      </c>
      <c r="M164" s="113"/>
    </row>
    <row r="165" spans="1:13" ht="18" customHeight="1" x14ac:dyDescent="0.35">
      <c r="A165" s="156" t="s">
        <v>91</v>
      </c>
      <c r="B165" s="112">
        <v>35</v>
      </c>
      <c r="C165" s="114"/>
      <c r="D165" s="113">
        <v>30</v>
      </c>
      <c r="E165" s="112">
        <v>18</v>
      </c>
      <c r="F165" s="114">
        <v>19</v>
      </c>
      <c r="G165" s="113">
        <v>21</v>
      </c>
      <c r="H165" s="112"/>
      <c r="I165" s="114">
        <v>48</v>
      </c>
      <c r="J165" s="113">
        <v>37</v>
      </c>
      <c r="K165" s="112">
        <v>56</v>
      </c>
      <c r="L165" s="114">
        <v>55</v>
      </c>
      <c r="M165" s="113"/>
    </row>
    <row r="166" spans="1:13" ht="18" customHeight="1" x14ac:dyDescent="0.35">
      <c r="A166" s="146" t="s">
        <v>92</v>
      </c>
      <c r="B166" s="112">
        <v>47</v>
      </c>
      <c r="C166" s="114"/>
      <c r="D166" s="113">
        <v>51</v>
      </c>
      <c r="E166" s="112">
        <v>26</v>
      </c>
      <c r="F166" s="114">
        <v>13</v>
      </c>
      <c r="G166" s="113">
        <v>33</v>
      </c>
      <c r="H166" s="112"/>
      <c r="I166" s="114">
        <v>65</v>
      </c>
      <c r="J166" s="113">
        <v>45</v>
      </c>
      <c r="K166" s="112">
        <v>47</v>
      </c>
      <c r="L166" s="114">
        <v>72</v>
      </c>
      <c r="M166" s="113"/>
    </row>
    <row r="167" spans="1:13" ht="18" customHeight="1" x14ac:dyDescent="0.35">
      <c r="A167" s="146" t="s">
        <v>93</v>
      </c>
      <c r="B167" s="112">
        <v>51</v>
      </c>
      <c r="C167" s="114"/>
      <c r="D167" s="113">
        <v>62</v>
      </c>
      <c r="E167" s="112">
        <v>30</v>
      </c>
      <c r="F167" s="114">
        <v>18</v>
      </c>
      <c r="G167" s="113">
        <v>27</v>
      </c>
      <c r="H167" s="112"/>
      <c r="I167" s="114">
        <v>63</v>
      </c>
      <c r="J167" s="113">
        <v>53</v>
      </c>
      <c r="K167" s="112">
        <v>52</v>
      </c>
      <c r="L167" s="114">
        <v>68</v>
      </c>
      <c r="M167" s="113"/>
    </row>
    <row r="168" spans="1:13" ht="18" customHeight="1" x14ac:dyDescent="0.35">
      <c r="A168" s="146" t="s">
        <v>94</v>
      </c>
      <c r="B168" s="112">
        <v>37</v>
      </c>
      <c r="C168" s="114"/>
      <c r="D168" s="113">
        <v>40</v>
      </c>
      <c r="E168" s="112">
        <v>34</v>
      </c>
      <c r="F168" s="114">
        <v>23</v>
      </c>
      <c r="G168" s="113">
        <v>25</v>
      </c>
      <c r="H168" s="112"/>
      <c r="I168" s="114">
        <v>43</v>
      </c>
      <c r="J168" s="113">
        <v>35</v>
      </c>
      <c r="K168" s="112">
        <v>51</v>
      </c>
      <c r="L168" s="114">
        <v>51</v>
      </c>
      <c r="M168" s="113"/>
    </row>
    <row r="169" spans="1:13" ht="18" customHeight="1" x14ac:dyDescent="0.35">
      <c r="A169" s="146" t="s">
        <v>95</v>
      </c>
      <c r="B169" s="112">
        <v>40</v>
      </c>
      <c r="C169" s="114"/>
      <c r="D169" s="113">
        <v>57</v>
      </c>
      <c r="E169" s="112">
        <v>20</v>
      </c>
      <c r="F169" s="114">
        <v>27</v>
      </c>
      <c r="G169" s="113">
        <v>29</v>
      </c>
      <c r="H169" s="112"/>
      <c r="I169" s="114">
        <v>62</v>
      </c>
      <c r="J169" s="113">
        <v>42</v>
      </c>
      <c r="K169" s="112">
        <v>48</v>
      </c>
      <c r="L169" s="114">
        <v>57</v>
      </c>
      <c r="M169" s="113"/>
    </row>
    <row r="170" spans="1:13" ht="18" customHeight="1" x14ac:dyDescent="0.35">
      <c r="A170" s="146" t="s">
        <v>96</v>
      </c>
      <c r="B170" s="112">
        <v>62</v>
      </c>
      <c r="C170" s="114"/>
      <c r="D170" s="113">
        <v>62</v>
      </c>
      <c r="E170" s="112">
        <v>29</v>
      </c>
      <c r="F170" s="114">
        <v>35</v>
      </c>
      <c r="G170" s="113">
        <v>33</v>
      </c>
      <c r="H170" s="112"/>
      <c r="I170" s="114">
        <v>68</v>
      </c>
      <c r="J170" s="113">
        <v>60</v>
      </c>
      <c r="K170" s="112">
        <v>32</v>
      </c>
      <c r="L170" s="114">
        <v>73</v>
      </c>
      <c r="M170" s="113"/>
    </row>
    <row r="171" spans="1:13" ht="18" customHeight="1" x14ac:dyDescent="0.35">
      <c r="A171" s="146" t="s">
        <v>97</v>
      </c>
      <c r="B171" s="112">
        <v>68</v>
      </c>
      <c r="C171" s="114"/>
      <c r="D171" s="113">
        <v>68</v>
      </c>
      <c r="E171" s="112">
        <v>34</v>
      </c>
      <c r="F171" s="114">
        <v>39</v>
      </c>
      <c r="G171" s="113">
        <v>39</v>
      </c>
      <c r="H171" s="112"/>
      <c r="I171" s="114">
        <v>81</v>
      </c>
      <c r="J171" s="113">
        <v>70</v>
      </c>
      <c r="K171" s="112">
        <v>51</v>
      </c>
      <c r="L171" s="114">
        <v>84</v>
      </c>
      <c r="M171" s="113"/>
    </row>
    <row r="172" spans="1:13" ht="18" customHeight="1" x14ac:dyDescent="0.35">
      <c r="A172" s="146" t="s">
        <v>98</v>
      </c>
      <c r="B172" s="112">
        <v>74</v>
      </c>
      <c r="C172" s="114"/>
      <c r="D172" s="113">
        <v>48</v>
      </c>
      <c r="E172" s="112">
        <v>49</v>
      </c>
      <c r="F172" s="114">
        <v>42</v>
      </c>
      <c r="G172" s="113">
        <v>40</v>
      </c>
      <c r="H172" s="112"/>
      <c r="I172" s="114">
        <v>78</v>
      </c>
      <c r="J172" s="113">
        <v>72</v>
      </c>
      <c r="K172" s="112">
        <v>68</v>
      </c>
      <c r="L172" s="114">
        <v>73</v>
      </c>
      <c r="M172" s="113"/>
    </row>
    <row r="173" spans="1:13" ht="18" customHeight="1" x14ac:dyDescent="0.35">
      <c r="A173" s="146" t="s">
        <v>99</v>
      </c>
      <c r="B173" s="112">
        <v>59</v>
      </c>
      <c r="C173" s="114"/>
      <c r="D173" s="113">
        <v>55</v>
      </c>
      <c r="E173" s="112">
        <v>50</v>
      </c>
      <c r="F173" s="114">
        <v>55</v>
      </c>
      <c r="G173" s="113">
        <v>47</v>
      </c>
      <c r="H173" s="112"/>
      <c r="I173" s="114">
        <v>71</v>
      </c>
      <c r="J173" s="113">
        <v>61</v>
      </c>
      <c r="K173" s="112">
        <v>72</v>
      </c>
      <c r="L173" s="114">
        <v>79</v>
      </c>
      <c r="M173" s="113"/>
    </row>
    <row r="174" spans="1:13" ht="18" customHeight="1" x14ac:dyDescent="0.35">
      <c r="A174" s="146" t="s">
        <v>100</v>
      </c>
      <c r="B174" s="112">
        <v>51</v>
      </c>
      <c r="C174" s="114"/>
      <c r="D174" s="113">
        <v>62</v>
      </c>
      <c r="E174" s="112">
        <v>57</v>
      </c>
      <c r="F174" s="114">
        <v>57</v>
      </c>
      <c r="G174" s="113">
        <v>48</v>
      </c>
      <c r="H174" s="112"/>
      <c r="I174" s="114">
        <v>66</v>
      </c>
      <c r="J174" s="113">
        <v>49</v>
      </c>
      <c r="K174" s="112">
        <v>49</v>
      </c>
      <c r="L174" s="114">
        <v>88</v>
      </c>
      <c r="M174" s="113"/>
    </row>
    <row r="175" spans="1:13" ht="18" customHeight="1" x14ac:dyDescent="0.35">
      <c r="A175" s="146" t="s">
        <v>101</v>
      </c>
      <c r="B175" s="112">
        <v>65</v>
      </c>
      <c r="C175" s="114"/>
      <c r="D175" s="113">
        <v>59</v>
      </c>
      <c r="E175" s="112">
        <v>47</v>
      </c>
      <c r="F175" s="114">
        <v>60</v>
      </c>
      <c r="G175" s="113">
        <v>37</v>
      </c>
      <c r="H175" s="112"/>
      <c r="I175" s="114">
        <v>74</v>
      </c>
      <c r="J175" s="113">
        <v>67</v>
      </c>
      <c r="K175" s="112">
        <v>67</v>
      </c>
      <c r="L175" s="114">
        <v>81</v>
      </c>
      <c r="M175" s="113"/>
    </row>
    <row r="176" spans="1:13" ht="18" customHeight="1" x14ac:dyDescent="0.35">
      <c r="A176" s="146" t="s">
        <v>102</v>
      </c>
      <c r="B176" s="112">
        <v>40</v>
      </c>
      <c r="C176" s="114"/>
      <c r="D176" s="113">
        <v>37</v>
      </c>
      <c r="E176" s="112">
        <v>38</v>
      </c>
      <c r="F176" s="114">
        <v>39</v>
      </c>
      <c r="G176" s="113">
        <v>61</v>
      </c>
      <c r="H176" s="112"/>
      <c r="I176" s="114">
        <v>67</v>
      </c>
      <c r="J176" s="113">
        <v>38</v>
      </c>
      <c r="K176" s="112">
        <v>71</v>
      </c>
      <c r="L176" s="114">
        <v>64</v>
      </c>
      <c r="M176" s="113"/>
    </row>
    <row r="177" spans="1:13" ht="18" customHeight="1" x14ac:dyDescent="0.35">
      <c r="A177" s="146" t="s">
        <v>103</v>
      </c>
      <c r="B177" s="112">
        <v>35</v>
      </c>
      <c r="C177" s="114"/>
      <c r="D177" s="113">
        <v>49</v>
      </c>
      <c r="E177" s="112">
        <v>42</v>
      </c>
      <c r="F177" s="114">
        <v>48</v>
      </c>
      <c r="G177" s="113">
        <v>55</v>
      </c>
      <c r="H177" s="112"/>
      <c r="I177" s="114">
        <v>69</v>
      </c>
      <c r="J177" s="113">
        <v>37</v>
      </c>
      <c r="K177" s="112">
        <v>57</v>
      </c>
      <c r="L177" s="114">
        <v>78</v>
      </c>
      <c r="M177" s="113"/>
    </row>
    <row r="178" spans="1:13" ht="18" customHeight="1" x14ac:dyDescent="0.35">
      <c r="A178" s="146" t="s">
        <v>104</v>
      </c>
      <c r="B178" s="112">
        <v>51</v>
      </c>
      <c r="C178" s="114"/>
      <c r="D178" s="113">
        <v>62</v>
      </c>
      <c r="E178" s="112">
        <v>39</v>
      </c>
      <c r="F178" s="114">
        <v>52</v>
      </c>
      <c r="G178" s="113">
        <v>51</v>
      </c>
      <c r="H178" s="112"/>
      <c r="I178" s="114">
        <v>83</v>
      </c>
      <c r="J178" s="113">
        <v>49</v>
      </c>
      <c r="K178" s="112">
        <v>69</v>
      </c>
      <c r="L178" s="114">
        <v>92</v>
      </c>
      <c r="M178" s="113"/>
    </row>
    <row r="179" spans="1:13" ht="18" customHeight="1" x14ac:dyDescent="0.35">
      <c r="A179" s="146" t="s">
        <v>105</v>
      </c>
      <c r="B179" s="112">
        <v>57</v>
      </c>
      <c r="C179" s="114"/>
      <c r="D179" s="113">
        <v>51</v>
      </c>
      <c r="E179" s="112">
        <v>49</v>
      </c>
      <c r="F179" s="114">
        <v>62</v>
      </c>
      <c r="G179" s="113">
        <v>26</v>
      </c>
      <c r="H179" s="112"/>
      <c r="I179" s="114">
        <v>80</v>
      </c>
      <c r="J179" s="113">
        <v>59</v>
      </c>
      <c r="K179" s="112">
        <v>71</v>
      </c>
      <c r="L179" s="114">
        <v>73</v>
      </c>
      <c r="M179" s="113"/>
    </row>
    <row r="180" spans="1:13" ht="18" customHeight="1" x14ac:dyDescent="0.35">
      <c r="A180" s="146" t="s">
        <v>106</v>
      </c>
      <c r="B180" s="112">
        <v>62</v>
      </c>
      <c r="C180" s="114"/>
      <c r="D180" s="113">
        <v>66</v>
      </c>
      <c r="E180" s="112">
        <v>61</v>
      </c>
      <c r="F180" s="114">
        <v>50</v>
      </c>
      <c r="G180" s="113">
        <v>38</v>
      </c>
      <c r="H180" s="112"/>
      <c r="I180" s="114">
        <v>63</v>
      </c>
      <c r="J180" s="113">
        <v>60</v>
      </c>
      <c r="K180" s="112">
        <v>58</v>
      </c>
      <c r="L180" s="114">
        <v>78</v>
      </c>
      <c r="M180" s="113"/>
    </row>
    <row r="181" spans="1:13" ht="18" customHeight="1" thickBot="1" x14ac:dyDescent="0.4">
      <c r="A181" s="146" t="s">
        <v>107</v>
      </c>
      <c r="B181" s="112">
        <v>52</v>
      </c>
      <c r="C181" s="114"/>
      <c r="D181" s="113">
        <v>69</v>
      </c>
      <c r="E181" s="112">
        <v>53</v>
      </c>
      <c r="F181" s="114">
        <v>49</v>
      </c>
      <c r="G181" s="113">
        <v>47</v>
      </c>
      <c r="H181" s="112"/>
      <c r="I181" s="114">
        <v>72</v>
      </c>
      <c r="J181" s="113">
        <v>50</v>
      </c>
      <c r="K181" s="112">
        <v>62</v>
      </c>
      <c r="L181" s="114">
        <v>80</v>
      </c>
      <c r="M181" s="113"/>
    </row>
    <row r="182" spans="1:13" ht="18" customHeight="1" thickBot="1" x14ac:dyDescent="0.4">
      <c r="A182" s="127" t="s">
        <v>47</v>
      </c>
      <c r="B182" s="102">
        <f t="shared" ref="B182:M182" si="10">SUM(B146:B181)</f>
        <v>1884</v>
      </c>
      <c r="C182" s="103">
        <f t="shared" si="10"/>
        <v>0</v>
      </c>
      <c r="D182" s="104">
        <f t="shared" si="10"/>
        <v>1882</v>
      </c>
      <c r="E182" s="102">
        <f t="shared" si="10"/>
        <v>1331</v>
      </c>
      <c r="F182" s="103">
        <f t="shared" si="10"/>
        <v>1307</v>
      </c>
      <c r="G182" s="104">
        <f t="shared" si="10"/>
        <v>1321</v>
      </c>
      <c r="H182" s="102">
        <f t="shared" si="10"/>
        <v>0</v>
      </c>
      <c r="I182" s="103">
        <f t="shared" si="10"/>
        <v>2511</v>
      </c>
      <c r="J182" s="104">
        <f t="shared" si="10"/>
        <v>1884</v>
      </c>
      <c r="K182" s="128">
        <f t="shared" si="10"/>
        <v>2167</v>
      </c>
      <c r="L182" s="103">
        <f t="shared" si="10"/>
        <v>2799</v>
      </c>
      <c r="M182" s="104">
        <f t="shared" si="10"/>
        <v>0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575" t="s">
        <v>134</v>
      </c>
      <c r="B188" s="575"/>
      <c r="C188" s="575"/>
      <c r="D188" s="575"/>
      <c r="E188" s="575"/>
      <c r="F188" s="575"/>
      <c r="G188" s="575"/>
      <c r="H188" s="575"/>
      <c r="I188" s="575"/>
      <c r="J188" s="575"/>
      <c r="K188" s="575"/>
      <c r="L188" s="575"/>
      <c r="M188" s="575"/>
    </row>
    <row r="189" spans="1:13" ht="17.25" customHeight="1" thickBot="1" x14ac:dyDescent="0.4">
      <c r="A189" s="576" t="s">
        <v>54</v>
      </c>
      <c r="B189" s="576"/>
      <c r="C189" s="576"/>
      <c r="D189" s="576"/>
      <c r="E189" s="576"/>
      <c r="F189" s="576"/>
      <c r="G189" s="576"/>
      <c r="H189" s="576"/>
      <c r="I189" s="576"/>
      <c r="J189" s="576"/>
      <c r="K189" s="576"/>
      <c r="L189" s="576"/>
      <c r="M189" s="576"/>
    </row>
    <row r="190" spans="1:13" ht="18" customHeight="1" x14ac:dyDescent="0.35">
      <c r="A190" s="577" t="s">
        <v>67</v>
      </c>
      <c r="B190" s="584" t="s">
        <v>68</v>
      </c>
      <c r="C190" s="582"/>
      <c r="D190" s="583"/>
      <c r="E190" s="584" t="s">
        <v>69</v>
      </c>
      <c r="F190" s="582"/>
      <c r="G190" s="583"/>
      <c r="H190" s="584" t="s">
        <v>70</v>
      </c>
      <c r="I190" s="582"/>
      <c r="J190" s="583"/>
      <c r="K190" s="581" t="s">
        <v>71</v>
      </c>
      <c r="L190" s="582"/>
      <c r="M190" s="583"/>
    </row>
    <row r="191" spans="1:13" ht="18" customHeight="1" thickBot="1" x14ac:dyDescent="0.4">
      <c r="A191" s="578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43" t="s">
        <v>72</v>
      </c>
      <c r="B192" s="87">
        <v>62</v>
      </c>
      <c r="C192" s="88"/>
      <c r="D192" s="89">
        <v>53</v>
      </c>
      <c r="E192" s="87">
        <v>38</v>
      </c>
      <c r="F192" s="88">
        <v>42</v>
      </c>
      <c r="G192" s="89">
        <v>46</v>
      </c>
      <c r="H192" s="87"/>
      <c r="I192" s="88">
        <v>61</v>
      </c>
      <c r="J192" s="89">
        <v>64</v>
      </c>
      <c r="K192" s="129">
        <v>56</v>
      </c>
      <c r="L192" s="88">
        <v>55</v>
      </c>
      <c r="M192" s="89"/>
    </row>
    <row r="193" spans="1:13" ht="18" customHeight="1" x14ac:dyDescent="0.35">
      <c r="A193" s="146" t="s">
        <v>73</v>
      </c>
      <c r="B193" s="92">
        <v>68</v>
      </c>
      <c r="C193" s="93"/>
      <c r="D193" s="94">
        <v>69</v>
      </c>
      <c r="E193" s="92">
        <v>34</v>
      </c>
      <c r="F193" s="93">
        <v>37</v>
      </c>
      <c r="G193" s="94">
        <v>40</v>
      </c>
      <c r="H193" s="92"/>
      <c r="I193" s="93">
        <v>46</v>
      </c>
      <c r="J193" s="94">
        <v>66</v>
      </c>
      <c r="K193" s="130">
        <v>59</v>
      </c>
      <c r="L193" s="93">
        <v>52</v>
      </c>
      <c r="M193" s="94"/>
    </row>
    <row r="194" spans="1:13" ht="18" customHeight="1" x14ac:dyDescent="0.35">
      <c r="A194" s="146" t="s">
        <v>74</v>
      </c>
      <c r="B194" s="92">
        <v>70</v>
      </c>
      <c r="C194" s="93"/>
      <c r="D194" s="94">
        <v>75</v>
      </c>
      <c r="E194" s="92">
        <v>29</v>
      </c>
      <c r="F194" s="93">
        <v>35</v>
      </c>
      <c r="G194" s="94">
        <v>37</v>
      </c>
      <c r="H194" s="92"/>
      <c r="I194" s="93">
        <v>46</v>
      </c>
      <c r="J194" s="94">
        <v>72</v>
      </c>
      <c r="K194" s="130">
        <v>41</v>
      </c>
      <c r="L194" s="93">
        <v>58</v>
      </c>
      <c r="M194" s="94"/>
    </row>
    <row r="195" spans="1:13" ht="18" customHeight="1" x14ac:dyDescent="0.35">
      <c r="A195" s="146" t="s">
        <v>75</v>
      </c>
      <c r="B195" s="92">
        <v>57</v>
      </c>
      <c r="C195" s="93"/>
      <c r="D195" s="94">
        <v>48</v>
      </c>
      <c r="E195" s="92">
        <v>40</v>
      </c>
      <c r="F195" s="93">
        <v>41</v>
      </c>
      <c r="G195" s="94">
        <v>29</v>
      </c>
      <c r="H195" s="92"/>
      <c r="I195" s="93">
        <v>37</v>
      </c>
      <c r="J195" s="94">
        <v>57</v>
      </c>
      <c r="K195" s="130">
        <v>53</v>
      </c>
      <c r="L195" s="93">
        <v>43</v>
      </c>
      <c r="M195" s="94"/>
    </row>
    <row r="196" spans="1:13" ht="18" customHeight="1" x14ac:dyDescent="0.35">
      <c r="A196" s="146" t="s">
        <v>76</v>
      </c>
      <c r="B196" s="92">
        <v>64</v>
      </c>
      <c r="C196" s="93"/>
      <c r="D196" s="94">
        <v>38</v>
      </c>
      <c r="E196" s="92">
        <v>25</v>
      </c>
      <c r="F196" s="93">
        <v>23</v>
      </c>
      <c r="G196" s="94">
        <v>22</v>
      </c>
      <c r="H196" s="92"/>
      <c r="I196" s="93">
        <v>44</v>
      </c>
      <c r="J196" s="94">
        <v>62</v>
      </c>
      <c r="K196" s="130">
        <v>34</v>
      </c>
      <c r="L196" s="93">
        <v>48</v>
      </c>
      <c r="M196" s="94"/>
    </row>
    <row r="197" spans="1:13" ht="18" customHeight="1" x14ac:dyDescent="0.35">
      <c r="A197" s="146" t="s">
        <v>77</v>
      </c>
      <c r="B197" s="92">
        <v>45</v>
      </c>
      <c r="C197" s="93"/>
      <c r="D197" s="94">
        <v>49</v>
      </c>
      <c r="E197" s="92">
        <v>38</v>
      </c>
      <c r="F197" s="93">
        <v>21</v>
      </c>
      <c r="G197" s="94">
        <v>41</v>
      </c>
      <c r="H197" s="92"/>
      <c r="I197" s="93">
        <v>30</v>
      </c>
      <c r="J197" s="94">
        <v>47</v>
      </c>
      <c r="K197" s="130">
        <v>22</v>
      </c>
      <c r="L197" s="93">
        <v>37</v>
      </c>
      <c r="M197" s="94"/>
    </row>
    <row r="198" spans="1:13" ht="18" customHeight="1" x14ac:dyDescent="0.35">
      <c r="A198" s="146" t="s">
        <v>78</v>
      </c>
      <c r="B198" s="92">
        <v>59</v>
      </c>
      <c r="C198" s="93"/>
      <c r="D198" s="94">
        <v>50</v>
      </c>
      <c r="E198" s="92">
        <v>41</v>
      </c>
      <c r="F198" s="93">
        <v>14</v>
      </c>
      <c r="G198" s="94">
        <v>32</v>
      </c>
      <c r="H198" s="92"/>
      <c r="I198" s="93">
        <v>47</v>
      </c>
      <c r="J198" s="94">
        <v>57</v>
      </c>
      <c r="K198" s="130">
        <v>29</v>
      </c>
      <c r="L198" s="93">
        <v>42</v>
      </c>
      <c r="M198" s="94"/>
    </row>
    <row r="199" spans="1:13" ht="18" customHeight="1" x14ac:dyDescent="0.35">
      <c r="A199" s="146" t="s">
        <v>79</v>
      </c>
      <c r="B199" s="92">
        <v>47</v>
      </c>
      <c r="C199" s="93"/>
      <c r="D199" s="94">
        <v>59</v>
      </c>
      <c r="E199" s="92">
        <v>29</v>
      </c>
      <c r="F199" s="93">
        <v>19</v>
      </c>
      <c r="G199" s="94">
        <v>37</v>
      </c>
      <c r="H199" s="92"/>
      <c r="I199" s="93">
        <v>54</v>
      </c>
      <c r="J199" s="94">
        <v>49</v>
      </c>
      <c r="K199" s="130">
        <v>62</v>
      </c>
      <c r="L199" s="93">
        <v>57</v>
      </c>
      <c r="M199" s="94"/>
    </row>
    <row r="200" spans="1:13" ht="18" customHeight="1" x14ac:dyDescent="0.35">
      <c r="A200" s="146" t="s">
        <v>80</v>
      </c>
      <c r="B200" s="92">
        <v>35</v>
      </c>
      <c r="C200" s="93"/>
      <c r="D200" s="94">
        <v>43</v>
      </c>
      <c r="E200" s="92">
        <v>55</v>
      </c>
      <c r="F200" s="93">
        <v>25</v>
      </c>
      <c r="G200" s="94">
        <v>44</v>
      </c>
      <c r="H200" s="92"/>
      <c r="I200" s="93">
        <v>63</v>
      </c>
      <c r="J200" s="94">
        <v>33</v>
      </c>
      <c r="K200" s="130">
        <v>51</v>
      </c>
      <c r="L200" s="93">
        <v>72</v>
      </c>
      <c r="M200" s="94"/>
    </row>
    <row r="201" spans="1:13" ht="18" customHeight="1" x14ac:dyDescent="0.35">
      <c r="A201" s="146" t="s">
        <v>81</v>
      </c>
      <c r="B201" s="92">
        <v>62</v>
      </c>
      <c r="C201" s="93"/>
      <c r="D201" s="94">
        <v>24</v>
      </c>
      <c r="E201" s="92">
        <v>42</v>
      </c>
      <c r="F201" s="93">
        <v>35</v>
      </c>
      <c r="G201" s="94">
        <v>51</v>
      </c>
      <c r="H201" s="92"/>
      <c r="I201" s="93">
        <v>56</v>
      </c>
      <c r="J201" s="94">
        <v>64</v>
      </c>
      <c r="K201" s="130">
        <v>56</v>
      </c>
      <c r="L201" s="93">
        <v>67</v>
      </c>
      <c r="M201" s="94"/>
    </row>
    <row r="202" spans="1:13" ht="18" customHeight="1" x14ac:dyDescent="0.35">
      <c r="A202" s="146" t="s">
        <v>82</v>
      </c>
      <c r="B202" s="92">
        <v>53</v>
      </c>
      <c r="C202" s="93"/>
      <c r="D202" s="94">
        <v>62</v>
      </c>
      <c r="E202" s="92">
        <v>36</v>
      </c>
      <c r="F202" s="93">
        <v>54</v>
      </c>
      <c r="G202" s="94">
        <v>34</v>
      </c>
      <c r="H202" s="92"/>
      <c r="I202" s="93">
        <v>67</v>
      </c>
      <c r="J202" s="94">
        <v>51</v>
      </c>
      <c r="K202" s="130">
        <v>65</v>
      </c>
      <c r="L202" s="93">
        <v>62</v>
      </c>
      <c r="M202" s="94"/>
    </row>
    <row r="203" spans="1:13" ht="18" customHeight="1" x14ac:dyDescent="0.35">
      <c r="A203" s="146" t="s">
        <v>83</v>
      </c>
      <c r="B203" s="92">
        <v>67</v>
      </c>
      <c r="C203" s="93"/>
      <c r="D203" s="94">
        <v>42</v>
      </c>
      <c r="E203" s="92">
        <v>52</v>
      </c>
      <c r="F203" s="93">
        <v>63</v>
      </c>
      <c r="G203" s="94">
        <v>28</v>
      </c>
      <c r="H203" s="92"/>
      <c r="I203" s="93">
        <v>44</v>
      </c>
      <c r="J203" s="94">
        <v>69</v>
      </c>
      <c r="K203" s="130">
        <v>50</v>
      </c>
      <c r="L203" s="93">
        <v>53</v>
      </c>
      <c r="M203" s="94"/>
    </row>
    <row r="204" spans="1:13" ht="18" customHeight="1" x14ac:dyDescent="0.35">
      <c r="A204" s="146" t="s">
        <v>84</v>
      </c>
      <c r="B204" s="92">
        <v>75</v>
      </c>
      <c r="C204" s="93"/>
      <c r="D204" s="94">
        <v>51</v>
      </c>
      <c r="E204" s="92">
        <v>57</v>
      </c>
      <c r="F204" s="93">
        <v>45</v>
      </c>
      <c r="G204" s="94">
        <v>53</v>
      </c>
      <c r="H204" s="92"/>
      <c r="I204" s="93">
        <v>51</v>
      </c>
      <c r="J204" s="94">
        <v>73</v>
      </c>
      <c r="K204" s="130">
        <v>40</v>
      </c>
      <c r="L204" s="93">
        <v>65</v>
      </c>
      <c r="M204" s="94"/>
    </row>
    <row r="205" spans="1:13" ht="18" customHeight="1" x14ac:dyDescent="0.35">
      <c r="A205" s="146" t="s">
        <v>85</v>
      </c>
      <c r="B205" s="92">
        <v>69</v>
      </c>
      <c r="C205" s="93"/>
      <c r="D205" s="94">
        <v>37</v>
      </c>
      <c r="E205" s="92">
        <v>45</v>
      </c>
      <c r="F205" s="93">
        <v>32</v>
      </c>
      <c r="G205" s="94">
        <v>37</v>
      </c>
      <c r="H205" s="92"/>
      <c r="I205" s="93">
        <v>43</v>
      </c>
      <c r="J205" s="94">
        <v>71</v>
      </c>
      <c r="K205" s="130">
        <v>38</v>
      </c>
      <c r="L205" s="93">
        <v>58</v>
      </c>
      <c r="M205" s="94"/>
    </row>
    <row r="206" spans="1:13" ht="18" customHeight="1" x14ac:dyDescent="0.35">
      <c r="A206" s="146" t="s">
        <v>86</v>
      </c>
      <c r="B206" s="92">
        <v>64</v>
      </c>
      <c r="C206" s="93"/>
      <c r="D206" s="94">
        <v>40</v>
      </c>
      <c r="E206" s="92">
        <v>33</v>
      </c>
      <c r="F206" s="93">
        <v>27</v>
      </c>
      <c r="G206" s="94">
        <v>40</v>
      </c>
      <c r="H206" s="92"/>
      <c r="I206" s="93">
        <v>49</v>
      </c>
      <c r="J206" s="94">
        <v>62</v>
      </c>
      <c r="K206" s="130">
        <v>33</v>
      </c>
      <c r="L206" s="93">
        <v>69</v>
      </c>
      <c r="M206" s="94"/>
    </row>
    <row r="207" spans="1:13" ht="18" customHeight="1" x14ac:dyDescent="0.35">
      <c r="A207" s="146" t="s">
        <v>87</v>
      </c>
      <c r="B207" s="92">
        <v>72</v>
      </c>
      <c r="C207" s="93"/>
      <c r="D207" s="94">
        <v>65</v>
      </c>
      <c r="E207" s="92">
        <v>41</v>
      </c>
      <c r="F207" s="93">
        <v>44</v>
      </c>
      <c r="G207" s="94">
        <v>55</v>
      </c>
      <c r="H207" s="92"/>
      <c r="I207" s="93">
        <v>61</v>
      </c>
      <c r="J207" s="94">
        <v>74</v>
      </c>
      <c r="K207" s="130">
        <v>44</v>
      </c>
      <c r="L207" s="93">
        <v>73</v>
      </c>
      <c r="M207" s="94"/>
    </row>
    <row r="208" spans="1:13" ht="18" customHeight="1" x14ac:dyDescent="0.35">
      <c r="A208" s="146" t="s">
        <v>88</v>
      </c>
      <c r="B208" s="92">
        <v>52</v>
      </c>
      <c r="C208" s="93"/>
      <c r="D208" s="94">
        <v>59</v>
      </c>
      <c r="E208" s="92">
        <v>25</v>
      </c>
      <c r="F208" s="93">
        <v>40</v>
      </c>
      <c r="G208" s="94">
        <v>36</v>
      </c>
      <c r="H208" s="92"/>
      <c r="I208" s="93">
        <v>45</v>
      </c>
      <c r="J208" s="94">
        <v>50</v>
      </c>
      <c r="K208" s="130">
        <v>57</v>
      </c>
      <c r="L208" s="93">
        <v>51</v>
      </c>
      <c r="M208" s="94"/>
    </row>
    <row r="209" spans="1:13" ht="18" customHeight="1" x14ac:dyDescent="0.35">
      <c r="A209" s="146" t="s">
        <v>89</v>
      </c>
      <c r="B209" s="92">
        <v>49</v>
      </c>
      <c r="C209" s="93"/>
      <c r="D209" s="94">
        <v>40</v>
      </c>
      <c r="E209" s="92">
        <v>54</v>
      </c>
      <c r="F209" s="93">
        <v>35</v>
      </c>
      <c r="G209" s="94">
        <v>43</v>
      </c>
      <c r="H209" s="92"/>
      <c r="I209" s="93">
        <v>35</v>
      </c>
      <c r="J209" s="94">
        <v>51</v>
      </c>
      <c r="K209" s="130">
        <v>46</v>
      </c>
      <c r="L209" s="93">
        <v>46</v>
      </c>
      <c r="M209" s="94"/>
    </row>
    <row r="210" spans="1:13" ht="18" customHeight="1" x14ac:dyDescent="0.35">
      <c r="A210" s="156" t="s">
        <v>90</v>
      </c>
      <c r="B210" s="92">
        <v>60</v>
      </c>
      <c r="C210" s="93"/>
      <c r="D210" s="94">
        <v>71</v>
      </c>
      <c r="E210" s="92">
        <v>63</v>
      </c>
      <c r="F210" s="93">
        <v>43</v>
      </c>
      <c r="G210" s="94">
        <v>51</v>
      </c>
      <c r="H210" s="92"/>
      <c r="I210" s="93">
        <v>40</v>
      </c>
      <c r="J210" s="94">
        <v>58</v>
      </c>
      <c r="K210" s="130">
        <v>51</v>
      </c>
      <c r="L210" s="93">
        <v>48</v>
      </c>
      <c r="M210" s="94"/>
    </row>
    <row r="211" spans="1:13" ht="18" customHeight="1" x14ac:dyDescent="0.35">
      <c r="A211" s="156" t="s">
        <v>91</v>
      </c>
      <c r="B211" s="92">
        <v>57</v>
      </c>
      <c r="C211" s="93"/>
      <c r="D211" s="94">
        <v>62</v>
      </c>
      <c r="E211" s="92">
        <v>50</v>
      </c>
      <c r="F211" s="93">
        <v>37</v>
      </c>
      <c r="G211" s="94">
        <v>47</v>
      </c>
      <c r="H211" s="92"/>
      <c r="I211" s="93">
        <v>46</v>
      </c>
      <c r="J211" s="94">
        <v>59</v>
      </c>
      <c r="K211" s="130">
        <v>38</v>
      </c>
      <c r="L211" s="93">
        <v>50</v>
      </c>
      <c r="M211" s="94"/>
    </row>
    <row r="212" spans="1:13" ht="18" customHeight="1" x14ac:dyDescent="0.35">
      <c r="A212" s="146" t="s">
        <v>92</v>
      </c>
      <c r="B212" s="92">
        <v>63</v>
      </c>
      <c r="C212" s="93"/>
      <c r="D212" s="94">
        <v>69</v>
      </c>
      <c r="E212" s="92">
        <v>48</v>
      </c>
      <c r="F212" s="93">
        <v>42</v>
      </c>
      <c r="G212" s="94">
        <v>21</v>
      </c>
      <c r="H212" s="92"/>
      <c r="I212" s="93">
        <v>62</v>
      </c>
      <c r="J212" s="94">
        <v>61</v>
      </c>
      <c r="K212" s="130">
        <v>54</v>
      </c>
      <c r="L212" s="93">
        <v>73</v>
      </c>
      <c r="M212" s="94"/>
    </row>
    <row r="213" spans="1:13" ht="18" customHeight="1" x14ac:dyDescent="0.35">
      <c r="A213" s="146" t="s">
        <v>93</v>
      </c>
      <c r="B213" s="92">
        <v>54</v>
      </c>
      <c r="C213" s="93"/>
      <c r="D213" s="94">
        <v>58</v>
      </c>
      <c r="E213" s="92">
        <v>38</v>
      </c>
      <c r="F213" s="93">
        <v>26</v>
      </c>
      <c r="G213" s="94">
        <v>42</v>
      </c>
      <c r="H213" s="92"/>
      <c r="I213" s="93">
        <v>68</v>
      </c>
      <c r="J213" s="94">
        <v>56</v>
      </c>
      <c r="K213" s="130">
        <v>47</v>
      </c>
      <c r="L213" s="93">
        <v>78</v>
      </c>
      <c r="M213" s="94"/>
    </row>
    <row r="214" spans="1:13" ht="18" customHeight="1" x14ac:dyDescent="0.35">
      <c r="A214" s="146" t="s">
        <v>94</v>
      </c>
      <c r="B214" s="92">
        <v>38</v>
      </c>
      <c r="C214" s="93"/>
      <c r="D214" s="94">
        <v>45</v>
      </c>
      <c r="E214" s="92">
        <v>29</v>
      </c>
      <c r="F214" s="93">
        <v>31</v>
      </c>
      <c r="G214" s="94">
        <v>38</v>
      </c>
      <c r="H214" s="92"/>
      <c r="I214" s="93">
        <v>56</v>
      </c>
      <c r="J214" s="94">
        <v>36</v>
      </c>
      <c r="K214" s="130">
        <v>39</v>
      </c>
      <c r="L214" s="93">
        <v>63</v>
      </c>
      <c r="M214" s="94"/>
    </row>
    <row r="215" spans="1:13" ht="18" customHeight="1" x14ac:dyDescent="0.35">
      <c r="A215" s="146" t="s">
        <v>95</v>
      </c>
      <c r="B215" s="92">
        <v>42</v>
      </c>
      <c r="C215" s="93"/>
      <c r="D215" s="94">
        <v>54</v>
      </c>
      <c r="E215" s="92">
        <v>33</v>
      </c>
      <c r="F215" s="93">
        <v>47</v>
      </c>
      <c r="G215" s="94">
        <v>30</v>
      </c>
      <c r="H215" s="92"/>
      <c r="I215" s="93">
        <v>61</v>
      </c>
      <c r="J215" s="94">
        <v>44</v>
      </c>
      <c r="K215" s="130">
        <v>47</v>
      </c>
      <c r="L215" s="93">
        <v>66</v>
      </c>
      <c r="M215" s="94"/>
    </row>
    <row r="216" spans="1:13" ht="18" customHeight="1" x14ac:dyDescent="0.35">
      <c r="A216" s="146" t="s">
        <v>96</v>
      </c>
      <c r="B216" s="92">
        <v>51</v>
      </c>
      <c r="C216" s="93"/>
      <c r="D216" s="94">
        <v>34</v>
      </c>
      <c r="E216" s="92">
        <v>42</v>
      </c>
      <c r="F216" s="93">
        <v>56</v>
      </c>
      <c r="G216" s="94">
        <v>50</v>
      </c>
      <c r="H216" s="92"/>
      <c r="I216" s="93">
        <v>53</v>
      </c>
      <c r="J216" s="94">
        <v>49</v>
      </c>
      <c r="K216" s="130">
        <v>51</v>
      </c>
      <c r="L216" s="93">
        <v>57</v>
      </c>
      <c r="M216" s="94"/>
    </row>
    <row r="217" spans="1:13" ht="18" customHeight="1" x14ac:dyDescent="0.35">
      <c r="A217" s="146" t="s">
        <v>97</v>
      </c>
      <c r="B217" s="92">
        <v>29</v>
      </c>
      <c r="C217" s="93"/>
      <c r="D217" s="94">
        <v>40</v>
      </c>
      <c r="E217" s="92">
        <v>48</v>
      </c>
      <c r="F217" s="93">
        <v>39</v>
      </c>
      <c r="G217" s="94">
        <v>40</v>
      </c>
      <c r="H217" s="92"/>
      <c r="I217" s="93">
        <v>59</v>
      </c>
      <c r="J217" s="94">
        <v>31</v>
      </c>
      <c r="K217" s="130">
        <v>35</v>
      </c>
      <c r="L217" s="93">
        <v>48</v>
      </c>
      <c r="M217" s="94"/>
    </row>
    <row r="218" spans="1:13" ht="18" customHeight="1" x14ac:dyDescent="0.35">
      <c r="A218" s="146" t="s">
        <v>98</v>
      </c>
      <c r="B218" s="92">
        <v>37</v>
      </c>
      <c r="C218" s="93"/>
      <c r="D218" s="94">
        <v>24</v>
      </c>
      <c r="E218" s="92">
        <v>71</v>
      </c>
      <c r="F218" s="93">
        <v>62</v>
      </c>
      <c r="G218" s="94">
        <v>43</v>
      </c>
      <c r="H218" s="92"/>
      <c r="I218" s="93">
        <v>64</v>
      </c>
      <c r="J218" s="94">
        <v>35</v>
      </c>
      <c r="K218" s="130">
        <v>41</v>
      </c>
      <c r="L218" s="93">
        <v>56</v>
      </c>
      <c r="M218" s="94"/>
    </row>
    <row r="219" spans="1:13" ht="18" customHeight="1" x14ac:dyDescent="0.35">
      <c r="A219" s="146" t="s">
        <v>99</v>
      </c>
      <c r="B219" s="92">
        <v>57</v>
      </c>
      <c r="C219" s="93"/>
      <c r="D219" s="94">
        <v>46</v>
      </c>
      <c r="E219" s="92">
        <v>63</v>
      </c>
      <c r="F219" s="93">
        <v>37</v>
      </c>
      <c r="G219" s="94">
        <v>51</v>
      </c>
      <c r="H219" s="92"/>
      <c r="I219" s="93">
        <v>61</v>
      </c>
      <c r="J219" s="94">
        <v>59</v>
      </c>
      <c r="K219" s="130">
        <v>46</v>
      </c>
      <c r="L219" s="93">
        <v>62</v>
      </c>
      <c r="M219" s="94"/>
    </row>
    <row r="220" spans="1:13" ht="18" customHeight="1" x14ac:dyDescent="0.35">
      <c r="A220" s="146" t="s">
        <v>100</v>
      </c>
      <c r="B220" s="92">
        <v>46</v>
      </c>
      <c r="C220" s="93"/>
      <c r="D220" s="94">
        <v>51</v>
      </c>
      <c r="E220" s="92">
        <v>57</v>
      </c>
      <c r="F220" s="93">
        <v>50</v>
      </c>
      <c r="G220" s="94">
        <v>43</v>
      </c>
      <c r="H220" s="92"/>
      <c r="I220" s="93">
        <v>45</v>
      </c>
      <c r="J220" s="94">
        <v>44</v>
      </c>
      <c r="K220" s="130">
        <v>52</v>
      </c>
      <c r="L220" s="93">
        <v>54</v>
      </c>
      <c r="M220" s="94"/>
    </row>
    <row r="221" spans="1:13" ht="18" customHeight="1" x14ac:dyDescent="0.35">
      <c r="A221" s="146" t="s">
        <v>101</v>
      </c>
      <c r="B221" s="92">
        <v>42</v>
      </c>
      <c r="C221" s="93"/>
      <c r="D221" s="94">
        <v>46</v>
      </c>
      <c r="E221" s="92">
        <v>44</v>
      </c>
      <c r="F221" s="93">
        <v>44</v>
      </c>
      <c r="G221" s="94">
        <v>39</v>
      </c>
      <c r="H221" s="92"/>
      <c r="I221" s="93">
        <v>53</v>
      </c>
      <c r="J221" s="94">
        <v>44</v>
      </c>
      <c r="K221" s="130">
        <v>46</v>
      </c>
      <c r="L221" s="93">
        <v>67</v>
      </c>
      <c r="M221" s="94"/>
    </row>
    <row r="222" spans="1:13" ht="18" customHeight="1" x14ac:dyDescent="0.35">
      <c r="A222" s="146" t="s">
        <v>102</v>
      </c>
      <c r="B222" s="92">
        <v>61</v>
      </c>
      <c r="C222" s="93"/>
      <c r="D222" s="94">
        <v>51</v>
      </c>
      <c r="E222" s="92">
        <v>60</v>
      </c>
      <c r="F222" s="93">
        <v>53</v>
      </c>
      <c r="G222" s="94">
        <v>41</v>
      </c>
      <c r="H222" s="92"/>
      <c r="I222" s="93">
        <v>67</v>
      </c>
      <c r="J222" s="94">
        <v>59</v>
      </c>
      <c r="K222" s="130">
        <v>71</v>
      </c>
      <c r="L222" s="93">
        <v>59</v>
      </c>
      <c r="M222" s="94"/>
    </row>
    <row r="223" spans="1:13" ht="18" customHeight="1" x14ac:dyDescent="0.35">
      <c r="A223" s="146" t="s">
        <v>103</v>
      </c>
      <c r="B223" s="92">
        <v>64</v>
      </c>
      <c r="C223" s="93"/>
      <c r="D223" s="94">
        <v>45</v>
      </c>
      <c r="E223" s="92">
        <v>64</v>
      </c>
      <c r="F223" s="93">
        <v>67</v>
      </c>
      <c r="G223" s="94">
        <v>53</v>
      </c>
      <c r="H223" s="92"/>
      <c r="I223" s="93">
        <v>56</v>
      </c>
      <c r="J223" s="94">
        <v>66</v>
      </c>
      <c r="K223" s="130">
        <v>54</v>
      </c>
      <c r="L223" s="93">
        <v>52</v>
      </c>
      <c r="M223" s="94"/>
    </row>
    <row r="224" spans="1:13" ht="18" customHeight="1" x14ac:dyDescent="0.35">
      <c r="A224" s="146" t="s">
        <v>104</v>
      </c>
      <c r="B224" s="92">
        <v>68</v>
      </c>
      <c r="C224" s="93"/>
      <c r="D224" s="94">
        <v>67</v>
      </c>
      <c r="E224" s="92">
        <v>68</v>
      </c>
      <c r="F224" s="93">
        <v>58</v>
      </c>
      <c r="G224" s="94">
        <v>59</v>
      </c>
      <c r="H224" s="92"/>
      <c r="I224" s="93">
        <v>66</v>
      </c>
      <c r="J224" s="94">
        <v>66</v>
      </c>
      <c r="K224" s="130">
        <v>62</v>
      </c>
      <c r="L224" s="93">
        <v>73</v>
      </c>
      <c r="M224" s="94"/>
    </row>
    <row r="225" spans="1:13" ht="18" customHeight="1" x14ac:dyDescent="0.35">
      <c r="A225" s="146" t="s">
        <v>105</v>
      </c>
      <c r="B225" s="92">
        <v>70</v>
      </c>
      <c r="C225" s="93"/>
      <c r="D225" s="94">
        <v>59</v>
      </c>
      <c r="E225" s="92">
        <v>70</v>
      </c>
      <c r="F225" s="93">
        <v>60</v>
      </c>
      <c r="G225" s="94">
        <v>62</v>
      </c>
      <c r="H225" s="92"/>
      <c r="I225" s="93">
        <v>59</v>
      </c>
      <c r="J225" s="94">
        <v>72</v>
      </c>
      <c r="K225" s="130">
        <v>54</v>
      </c>
      <c r="L225" s="93">
        <v>68</v>
      </c>
      <c r="M225" s="94"/>
    </row>
    <row r="226" spans="1:13" ht="18" customHeight="1" x14ac:dyDescent="0.35">
      <c r="A226" s="146" t="s">
        <v>106</v>
      </c>
      <c r="B226" s="92">
        <v>65</v>
      </c>
      <c r="C226" s="93"/>
      <c r="D226" s="94">
        <v>63</v>
      </c>
      <c r="E226" s="92">
        <v>66</v>
      </c>
      <c r="F226" s="93">
        <v>53</v>
      </c>
      <c r="G226" s="94">
        <v>57</v>
      </c>
      <c r="H226" s="92"/>
      <c r="I226" s="93">
        <v>68</v>
      </c>
      <c r="J226" s="94">
        <v>63</v>
      </c>
      <c r="K226" s="130">
        <v>60</v>
      </c>
      <c r="L226" s="93">
        <v>61</v>
      </c>
      <c r="M226" s="94"/>
    </row>
    <row r="227" spans="1:13" ht="18" customHeight="1" thickBot="1" x14ac:dyDescent="0.4">
      <c r="A227" s="146" t="s">
        <v>107</v>
      </c>
      <c r="B227" s="92">
        <v>76</v>
      </c>
      <c r="C227" s="93"/>
      <c r="D227" s="94">
        <v>50</v>
      </c>
      <c r="E227" s="92">
        <v>72</v>
      </c>
      <c r="F227" s="93">
        <v>61</v>
      </c>
      <c r="G227" s="94">
        <v>59</v>
      </c>
      <c r="H227" s="92"/>
      <c r="I227" s="93">
        <v>69</v>
      </c>
      <c r="J227" s="94">
        <v>74</v>
      </c>
      <c r="K227" s="130">
        <v>65</v>
      </c>
      <c r="L227" s="93">
        <v>73</v>
      </c>
      <c r="M227" s="94"/>
    </row>
    <row r="228" spans="1:13" ht="18" customHeight="1" thickBot="1" x14ac:dyDescent="0.4">
      <c r="A228" s="127" t="s">
        <v>47</v>
      </c>
      <c r="B228" s="102">
        <f t="shared" ref="B228:M228" si="11">SUM(B192:B227)</f>
        <v>2050</v>
      </c>
      <c r="C228" s="103">
        <f t="shared" si="11"/>
        <v>0</v>
      </c>
      <c r="D228" s="104">
        <f t="shared" si="11"/>
        <v>1839</v>
      </c>
      <c r="E228" s="102">
        <f t="shared" si="11"/>
        <v>1700</v>
      </c>
      <c r="F228" s="103">
        <f t="shared" si="11"/>
        <v>1498</v>
      </c>
      <c r="G228" s="104">
        <f t="shared" si="11"/>
        <v>1531</v>
      </c>
      <c r="H228" s="102">
        <f t="shared" si="11"/>
        <v>0</v>
      </c>
      <c r="I228" s="103">
        <f t="shared" si="11"/>
        <v>1932</v>
      </c>
      <c r="J228" s="104">
        <f t="shared" si="11"/>
        <v>2048</v>
      </c>
      <c r="K228" s="128">
        <f t="shared" si="11"/>
        <v>1749</v>
      </c>
      <c r="L228" s="103">
        <f t="shared" si="11"/>
        <v>2116</v>
      </c>
      <c r="M228" s="104">
        <f t="shared" si="11"/>
        <v>0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7.25" customHeight="1" x14ac:dyDescent="0.3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</row>
    <row r="231" spans="1:13" ht="17.25" customHeight="1" x14ac:dyDescent="0.35">
      <c r="A231" s="191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</row>
    <row r="232" spans="1:13" ht="17.25" customHeight="1" x14ac:dyDescent="0.35">
      <c r="A232" s="191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</row>
    <row r="233" spans="1:13" ht="17.25" customHeight="1" x14ac:dyDescent="0.35">
      <c r="A233" s="191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</row>
    <row r="234" spans="1:13" ht="18.75" customHeight="1" x14ac:dyDescent="0.35">
      <c r="A234" s="575" t="s">
        <v>134</v>
      </c>
      <c r="B234" s="575"/>
      <c r="C234" s="575"/>
      <c r="D234" s="575"/>
      <c r="E234" s="575"/>
      <c r="F234" s="575"/>
      <c r="G234" s="575"/>
      <c r="H234" s="575"/>
      <c r="I234" s="575"/>
      <c r="J234" s="575"/>
      <c r="K234" s="575"/>
      <c r="L234" s="575"/>
      <c r="M234" s="575"/>
    </row>
    <row r="235" spans="1:13" ht="17.25" customHeight="1" thickBot="1" x14ac:dyDescent="0.4">
      <c r="A235" s="576" t="s">
        <v>56</v>
      </c>
      <c r="B235" s="576"/>
      <c r="C235" s="576"/>
      <c r="D235" s="576"/>
      <c r="E235" s="576"/>
      <c r="F235" s="576"/>
      <c r="G235" s="576"/>
      <c r="H235" s="576"/>
      <c r="I235" s="576"/>
      <c r="J235" s="576"/>
      <c r="K235" s="576"/>
      <c r="L235" s="576"/>
      <c r="M235" s="576"/>
    </row>
    <row r="236" spans="1:13" ht="18" customHeight="1" x14ac:dyDescent="0.35">
      <c r="A236" s="586" t="s">
        <v>67</v>
      </c>
      <c r="B236" s="577" t="s">
        <v>68</v>
      </c>
      <c r="C236" s="579"/>
      <c r="D236" s="580"/>
      <c r="E236" s="577" t="s">
        <v>69</v>
      </c>
      <c r="F236" s="579"/>
      <c r="G236" s="580"/>
      <c r="H236" s="577" t="s">
        <v>70</v>
      </c>
      <c r="I236" s="579"/>
      <c r="J236" s="580"/>
      <c r="K236" s="579" t="s">
        <v>71</v>
      </c>
      <c r="L236" s="579"/>
      <c r="M236" s="580"/>
    </row>
    <row r="237" spans="1:13" ht="18" customHeight="1" thickBot="1" x14ac:dyDescent="0.4">
      <c r="A237" s="587"/>
      <c r="B237" s="82" t="s">
        <v>8</v>
      </c>
      <c r="C237" s="83" t="s">
        <v>9</v>
      </c>
      <c r="D237" s="85" t="s">
        <v>10</v>
      </c>
      <c r="E237" s="82" t="s">
        <v>8</v>
      </c>
      <c r="F237" s="83" t="s">
        <v>9</v>
      </c>
      <c r="G237" s="85" t="s">
        <v>10</v>
      </c>
      <c r="H237" s="82" t="s">
        <v>8</v>
      </c>
      <c r="I237" s="83" t="s">
        <v>9</v>
      </c>
      <c r="J237" s="85" t="s">
        <v>10</v>
      </c>
      <c r="K237" s="122" t="s">
        <v>8</v>
      </c>
      <c r="L237" s="83" t="s">
        <v>9</v>
      </c>
      <c r="M237" s="85" t="s">
        <v>10</v>
      </c>
    </row>
    <row r="238" spans="1:13" ht="18" customHeight="1" x14ac:dyDescent="0.35">
      <c r="A238" s="86" t="s">
        <v>72</v>
      </c>
      <c r="B238" s="109">
        <f t="shared" ref="B238:B273" si="12">SUM(B5+B52+B99+B146+B192)</f>
        <v>333.5</v>
      </c>
      <c r="C238" s="110"/>
      <c r="D238" s="111">
        <f t="shared" ref="D238:G253" si="13">SUM(D5+D52+D99+D146+D192)</f>
        <v>299.5</v>
      </c>
      <c r="E238" s="109">
        <f t="shared" si="13"/>
        <v>225</v>
      </c>
      <c r="F238" s="110">
        <f t="shared" si="13"/>
        <v>200.5</v>
      </c>
      <c r="G238" s="111">
        <f t="shared" si="13"/>
        <v>211</v>
      </c>
      <c r="H238" s="109"/>
      <c r="I238" s="110">
        <f t="shared" ref="I238:L253" si="14">SUM(I5+I52+I99+I146+I192)</f>
        <v>380.5</v>
      </c>
      <c r="J238" s="111">
        <f t="shared" si="14"/>
        <v>309</v>
      </c>
      <c r="K238" s="144">
        <f t="shared" si="14"/>
        <v>331</v>
      </c>
      <c r="L238" s="110">
        <f t="shared" si="14"/>
        <v>367</v>
      </c>
      <c r="M238" s="111"/>
    </row>
    <row r="239" spans="1:13" ht="18" customHeight="1" x14ac:dyDescent="0.35">
      <c r="A239" s="91" t="s">
        <v>73</v>
      </c>
      <c r="B239" s="109">
        <f t="shared" si="12"/>
        <v>292</v>
      </c>
      <c r="C239" s="110"/>
      <c r="D239" s="111">
        <f t="shared" si="13"/>
        <v>337.5</v>
      </c>
      <c r="E239" s="109">
        <f t="shared" si="13"/>
        <v>207.5</v>
      </c>
      <c r="F239" s="110">
        <f t="shared" si="13"/>
        <v>217.5</v>
      </c>
      <c r="G239" s="111">
        <f t="shared" si="13"/>
        <v>239</v>
      </c>
      <c r="H239" s="109"/>
      <c r="I239" s="110">
        <f t="shared" si="14"/>
        <v>373.5</v>
      </c>
      <c r="J239" s="111">
        <f t="shared" si="14"/>
        <v>288</v>
      </c>
      <c r="K239" s="144">
        <f t="shared" si="14"/>
        <v>348</v>
      </c>
      <c r="L239" s="110">
        <f t="shared" si="14"/>
        <v>409</v>
      </c>
      <c r="M239" s="111"/>
    </row>
    <row r="240" spans="1:13" ht="18" customHeight="1" x14ac:dyDescent="0.35">
      <c r="A240" s="91" t="s">
        <v>74</v>
      </c>
      <c r="B240" s="109">
        <f t="shared" si="12"/>
        <v>261.5</v>
      </c>
      <c r="C240" s="110"/>
      <c r="D240" s="111">
        <f t="shared" si="13"/>
        <v>351.5</v>
      </c>
      <c r="E240" s="109">
        <f t="shared" si="13"/>
        <v>252.5</v>
      </c>
      <c r="F240" s="110">
        <f t="shared" si="13"/>
        <v>200.5</v>
      </c>
      <c r="G240" s="111">
        <f t="shared" si="13"/>
        <v>244</v>
      </c>
      <c r="H240" s="109"/>
      <c r="I240" s="110">
        <f t="shared" si="14"/>
        <v>412</v>
      </c>
      <c r="J240" s="111">
        <f t="shared" si="14"/>
        <v>265.5</v>
      </c>
      <c r="K240" s="144">
        <f t="shared" si="14"/>
        <v>336.5</v>
      </c>
      <c r="L240" s="110">
        <f t="shared" si="14"/>
        <v>431.5</v>
      </c>
      <c r="M240" s="111"/>
    </row>
    <row r="241" spans="1:13" ht="18" customHeight="1" x14ac:dyDescent="0.35">
      <c r="A241" s="91" t="s">
        <v>75</v>
      </c>
      <c r="B241" s="109">
        <f t="shared" si="12"/>
        <v>285.5</v>
      </c>
      <c r="C241" s="110"/>
      <c r="D241" s="111">
        <f t="shared" si="13"/>
        <v>338</v>
      </c>
      <c r="E241" s="109">
        <f t="shared" si="13"/>
        <v>219.5</v>
      </c>
      <c r="F241" s="110">
        <f t="shared" si="13"/>
        <v>190.5</v>
      </c>
      <c r="G241" s="111">
        <f t="shared" si="13"/>
        <v>198.5</v>
      </c>
      <c r="H241" s="109"/>
      <c r="I241" s="110">
        <f t="shared" si="14"/>
        <v>355.5</v>
      </c>
      <c r="J241" s="111">
        <f t="shared" si="14"/>
        <v>271.5</v>
      </c>
      <c r="K241" s="144">
        <f t="shared" si="14"/>
        <v>357.5</v>
      </c>
      <c r="L241" s="110">
        <f t="shared" si="14"/>
        <v>442.5</v>
      </c>
      <c r="M241" s="111"/>
    </row>
    <row r="242" spans="1:13" ht="18" customHeight="1" x14ac:dyDescent="0.35">
      <c r="A242" s="91" t="s">
        <v>76</v>
      </c>
      <c r="B242" s="109">
        <f t="shared" si="12"/>
        <v>267.5</v>
      </c>
      <c r="C242" s="110"/>
      <c r="D242" s="111">
        <f t="shared" si="13"/>
        <v>338.5</v>
      </c>
      <c r="E242" s="109">
        <f t="shared" si="13"/>
        <v>248.5</v>
      </c>
      <c r="F242" s="110">
        <f t="shared" si="13"/>
        <v>214</v>
      </c>
      <c r="G242" s="111">
        <f t="shared" si="13"/>
        <v>169</v>
      </c>
      <c r="H242" s="109"/>
      <c r="I242" s="110">
        <f t="shared" si="14"/>
        <v>385</v>
      </c>
      <c r="J242" s="111">
        <f t="shared" si="14"/>
        <v>258.5</v>
      </c>
      <c r="K242" s="144">
        <f t="shared" si="14"/>
        <v>325.5</v>
      </c>
      <c r="L242" s="110">
        <f t="shared" si="14"/>
        <v>446.5</v>
      </c>
      <c r="M242" s="111"/>
    </row>
    <row r="243" spans="1:13" ht="18" customHeight="1" x14ac:dyDescent="0.35">
      <c r="A243" s="91" t="s">
        <v>77</v>
      </c>
      <c r="B243" s="109">
        <f t="shared" si="12"/>
        <v>241.5</v>
      </c>
      <c r="C243" s="110"/>
      <c r="D243" s="111">
        <f t="shared" si="13"/>
        <v>365.5</v>
      </c>
      <c r="E243" s="109">
        <f t="shared" si="13"/>
        <v>222</v>
      </c>
      <c r="F243" s="110">
        <f t="shared" si="13"/>
        <v>171</v>
      </c>
      <c r="G243" s="111">
        <f t="shared" si="13"/>
        <v>185</v>
      </c>
      <c r="H243" s="109"/>
      <c r="I243" s="110">
        <f t="shared" si="14"/>
        <v>384.5</v>
      </c>
      <c r="J243" s="111">
        <f t="shared" si="14"/>
        <v>238.5</v>
      </c>
      <c r="K243" s="144">
        <f t="shared" si="14"/>
        <v>295</v>
      </c>
      <c r="L243" s="110">
        <f t="shared" si="14"/>
        <v>428</v>
      </c>
      <c r="M243" s="111"/>
    </row>
    <row r="244" spans="1:13" ht="18" customHeight="1" x14ac:dyDescent="0.35">
      <c r="A244" s="91" t="s">
        <v>78</v>
      </c>
      <c r="B244" s="109">
        <f t="shared" si="12"/>
        <v>241.5</v>
      </c>
      <c r="C244" s="110"/>
      <c r="D244" s="111">
        <f t="shared" si="13"/>
        <v>322.5</v>
      </c>
      <c r="E244" s="109">
        <f t="shared" si="13"/>
        <v>212.5</v>
      </c>
      <c r="F244" s="110">
        <f t="shared" si="13"/>
        <v>173.5</v>
      </c>
      <c r="G244" s="111">
        <f t="shared" si="13"/>
        <v>169</v>
      </c>
      <c r="H244" s="109"/>
      <c r="I244" s="110">
        <f t="shared" si="14"/>
        <v>353</v>
      </c>
      <c r="J244" s="111">
        <f t="shared" si="14"/>
        <v>243</v>
      </c>
      <c r="K244" s="144">
        <f t="shared" si="14"/>
        <v>335.5</v>
      </c>
      <c r="L244" s="110">
        <f t="shared" si="14"/>
        <v>423.5</v>
      </c>
      <c r="M244" s="111"/>
    </row>
    <row r="245" spans="1:13" ht="18" customHeight="1" x14ac:dyDescent="0.35">
      <c r="A245" s="91" t="s">
        <v>79</v>
      </c>
      <c r="B245" s="109">
        <f t="shared" si="12"/>
        <v>241</v>
      </c>
      <c r="C245" s="110"/>
      <c r="D245" s="111">
        <f t="shared" si="13"/>
        <v>302</v>
      </c>
      <c r="E245" s="109">
        <f t="shared" si="13"/>
        <v>172.5</v>
      </c>
      <c r="F245" s="110">
        <f t="shared" si="13"/>
        <v>163.5</v>
      </c>
      <c r="G245" s="111">
        <f t="shared" si="13"/>
        <v>157.5</v>
      </c>
      <c r="H245" s="109"/>
      <c r="I245" s="110">
        <f t="shared" si="14"/>
        <v>332</v>
      </c>
      <c r="J245" s="111">
        <f t="shared" si="14"/>
        <v>253</v>
      </c>
      <c r="K245" s="144">
        <f t="shared" si="14"/>
        <v>336</v>
      </c>
      <c r="L245" s="110">
        <f t="shared" si="14"/>
        <v>377</v>
      </c>
      <c r="M245" s="111"/>
    </row>
    <row r="246" spans="1:13" ht="18" customHeight="1" x14ac:dyDescent="0.35">
      <c r="A246" s="91" t="s">
        <v>80</v>
      </c>
      <c r="B246" s="109">
        <f t="shared" si="12"/>
        <v>265.5</v>
      </c>
      <c r="C246" s="110"/>
      <c r="D246" s="111">
        <f t="shared" si="13"/>
        <v>265</v>
      </c>
      <c r="E246" s="109">
        <f t="shared" si="13"/>
        <v>171</v>
      </c>
      <c r="F246" s="110">
        <f t="shared" si="13"/>
        <v>112</v>
      </c>
      <c r="G246" s="111">
        <f t="shared" si="13"/>
        <v>170.5</v>
      </c>
      <c r="H246" s="109"/>
      <c r="I246" s="110">
        <f t="shared" si="14"/>
        <v>329.5</v>
      </c>
      <c r="J246" s="111">
        <f t="shared" si="14"/>
        <v>273</v>
      </c>
      <c r="K246" s="144">
        <f t="shared" si="14"/>
        <v>278</v>
      </c>
      <c r="L246" s="110">
        <f t="shared" si="14"/>
        <v>367.5</v>
      </c>
      <c r="M246" s="111"/>
    </row>
    <row r="247" spans="1:13" ht="18" customHeight="1" x14ac:dyDescent="0.35">
      <c r="A247" s="91" t="s">
        <v>81</v>
      </c>
      <c r="B247" s="109">
        <f t="shared" si="12"/>
        <v>272</v>
      </c>
      <c r="C247" s="110"/>
      <c r="D247" s="111">
        <f t="shared" si="13"/>
        <v>252</v>
      </c>
      <c r="E247" s="109">
        <f t="shared" si="13"/>
        <v>206.5</v>
      </c>
      <c r="F247" s="110">
        <f t="shared" si="13"/>
        <v>147.5</v>
      </c>
      <c r="G247" s="111">
        <f t="shared" si="13"/>
        <v>164</v>
      </c>
      <c r="H247" s="109"/>
      <c r="I247" s="110">
        <f t="shared" si="14"/>
        <v>296.5</v>
      </c>
      <c r="J247" s="111">
        <f t="shared" si="14"/>
        <v>267.5</v>
      </c>
      <c r="K247" s="144">
        <f t="shared" si="14"/>
        <v>284</v>
      </c>
      <c r="L247" s="110">
        <f t="shared" si="14"/>
        <v>342</v>
      </c>
      <c r="M247" s="111"/>
    </row>
    <row r="248" spans="1:13" ht="18" customHeight="1" x14ac:dyDescent="0.35">
      <c r="A248" s="91" t="s">
        <v>82</v>
      </c>
      <c r="B248" s="109">
        <f t="shared" si="12"/>
        <v>209</v>
      </c>
      <c r="C248" s="110"/>
      <c r="D248" s="111">
        <f t="shared" si="13"/>
        <v>275.5</v>
      </c>
      <c r="E248" s="109">
        <f t="shared" si="13"/>
        <v>184</v>
      </c>
      <c r="F248" s="110">
        <f t="shared" si="13"/>
        <v>177</v>
      </c>
      <c r="G248" s="111">
        <f t="shared" si="13"/>
        <v>162</v>
      </c>
      <c r="H248" s="109"/>
      <c r="I248" s="110">
        <f t="shared" si="14"/>
        <v>287</v>
      </c>
      <c r="J248" s="111">
        <f t="shared" si="14"/>
        <v>210.5</v>
      </c>
      <c r="K248" s="144">
        <f t="shared" si="14"/>
        <v>294.5</v>
      </c>
      <c r="L248" s="110">
        <f t="shared" si="14"/>
        <v>320</v>
      </c>
      <c r="M248" s="111"/>
    </row>
    <row r="249" spans="1:13" ht="18" customHeight="1" x14ac:dyDescent="0.35">
      <c r="A249" s="91" t="s">
        <v>83</v>
      </c>
      <c r="B249" s="109">
        <f t="shared" si="12"/>
        <v>208.5</v>
      </c>
      <c r="C249" s="110"/>
      <c r="D249" s="111">
        <f t="shared" si="13"/>
        <v>232.5</v>
      </c>
      <c r="E249" s="109">
        <f t="shared" si="13"/>
        <v>183</v>
      </c>
      <c r="F249" s="110">
        <f t="shared" si="13"/>
        <v>170</v>
      </c>
      <c r="G249" s="111">
        <f t="shared" si="13"/>
        <v>158</v>
      </c>
      <c r="H249" s="109"/>
      <c r="I249" s="110">
        <f t="shared" si="14"/>
        <v>250.5</v>
      </c>
      <c r="J249" s="111">
        <f t="shared" si="14"/>
        <v>219</v>
      </c>
      <c r="K249" s="144">
        <f t="shared" si="14"/>
        <v>295</v>
      </c>
      <c r="L249" s="110">
        <f t="shared" si="14"/>
        <v>315.5</v>
      </c>
      <c r="M249" s="111"/>
    </row>
    <row r="250" spans="1:13" ht="18" customHeight="1" x14ac:dyDescent="0.35">
      <c r="A250" s="91" t="s">
        <v>84</v>
      </c>
      <c r="B250" s="109">
        <f t="shared" si="12"/>
        <v>196.5</v>
      </c>
      <c r="C250" s="110"/>
      <c r="D250" s="111">
        <f t="shared" si="13"/>
        <v>238.5</v>
      </c>
      <c r="E250" s="109">
        <f t="shared" si="13"/>
        <v>146.5</v>
      </c>
      <c r="F250" s="110">
        <f t="shared" si="13"/>
        <v>152.5</v>
      </c>
      <c r="G250" s="111">
        <f t="shared" si="13"/>
        <v>193</v>
      </c>
      <c r="H250" s="109"/>
      <c r="I250" s="110">
        <f t="shared" si="14"/>
        <v>295.5</v>
      </c>
      <c r="J250" s="111">
        <f t="shared" si="14"/>
        <v>198</v>
      </c>
      <c r="K250" s="144">
        <f t="shared" si="14"/>
        <v>261.5</v>
      </c>
      <c r="L250" s="110">
        <f t="shared" si="14"/>
        <v>321.5</v>
      </c>
      <c r="M250" s="111"/>
    </row>
    <row r="251" spans="1:13" ht="18" customHeight="1" x14ac:dyDescent="0.35">
      <c r="A251" s="91" t="s">
        <v>85</v>
      </c>
      <c r="B251" s="109">
        <f t="shared" si="12"/>
        <v>205</v>
      </c>
      <c r="C251" s="110"/>
      <c r="D251" s="111">
        <f t="shared" si="13"/>
        <v>280.5</v>
      </c>
      <c r="E251" s="109">
        <f t="shared" si="13"/>
        <v>135.5</v>
      </c>
      <c r="F251" s="110">
        <f t="shared" si="13"/>
        <v>169.5</v>
      </c>
      <c r="G251" s="111">
        <f t="shared" si="13"/>
        <v>142.5</v>
      </c>
      <c r="H251" s="109"/>
      <c r="I251" s="110">
        <f t="shared" si="14"/>
        <v>277.5</v>
      </c>
      <c r="J251" s="111">
        <f t="shared" si="14"/>
        <v>222.5</v>
      </c>
      <c r="K251" s="144">
        <f t="shared" si="14"/>
        <v>289</v>
      </c>
      <c r="L251" s="110">
        <f t="shared" si="14"/>
        <v>333.5</v>
      </c>
      <c r="M251" s="111"/>
    </row>
    <row r="252" spans="1:13" ht="18" customHeight="1" x14ac:dyDescent="0.35">
      <c r="A252" s="91" t="s">
        <v>86</v>
      </c>
      <c r="B252" s="109">
        <f t="shared" si="12"/>
        <v>234</v>
      </c>
      <c r="C252" s="110"/>
      <c r="D252" s="111">
        <f t="shared" si="13"/>
        <v>234.5</v>
      </c>
      <c r="E252" s="109">
        <f t="shared" si="13"/>
        <v>120.5</v>
      </c>
      <c r="F252" s="110">
        <f t="shared" si="13"/>
        <v>163</v>
      </c>
      <c r="G252" s="111">
        <f t="shared" si="13"/>
        <v>146</v>
      </c>
      <c r="H252" s="109"/>
      <c r="I252" s="110">
        <f t="shared" si="14"/>
        <v>318</v>
      </c>
      <c r="J252" s="111">
        <f t="shared" si="14"/>
        <v>240.5</v>
      </c>
      <c r="K252" s="144">
        <f t="shared" si="14"/>
        <v>246.5</v>
      </c>
      <c r="L252" s="110">
        <f t="shared" si="14"/>
        <v>333</v>
      </c>
      <c r="M252" s="111"/>
    </row>
    <row r="253" spans="1:13" ht="18" customHeight="1" x14ac:dyDescent="0.35">
      <c r="A253" s="91" t="s">
        <v>87</v>
      </c>
      <c r="B253" s="109">
        <f t="shared" si="12"/>
        <v>236.5</v>
      </c>
      <c r="C253" s="110"/>
      <c r="D253" s="111">
        <f t="shared" si="13"/>
        <v>321</v>
      </c>
      <c r="E253" s="109">
        <f t="shared" si="13"/>
        <v>131</v>
      </c>
      <c r="F253" s="110">
        <f t="shared" si="13"/>
        <v>145.5</v>
      </c>
      <c r="G253" s="111">
        <f t="shared" si="13"/>
        <v>179</v>
      </c>
      <c r="H253" s="109"/>
      <c r="I253" s="110">
        <f t="shared" si="14"/>
        <v>295</v>
      </c>
      <c r="J253" s="111">
        <f t="shared" si="14"/>
        <v>237.5</v>
      </c>
      <c r="K253" s="144">
        <f t="shared" si="14"/>
        <v>306</v>
      </c>
      <c r="L253" s="110">
        <f t="shared" si="14"/>
        <v>351</v>
      </c>
      <c r="M253" s="111"/>
    </row>
    <row r="254" spans="1:13" ht="18" customHeight="1" x14ac:dyDescent="0.35">
      <c r="A254" s="91" t="s">
        <v>88</v>
      </c>
      <c r="B254" s="109">
        <f t="shared" si="12"/>
        <v>197.5</v>
      </c>
      <c r="C254" s="110"/>
      <c r="D254" s="111">
        <f t="shared" ref="D254:G269" si="15">SUM(D21+D68+D115+D162+D208)</f>
        <v>244</v>
      </c>
      <c r="E254" s="109">
        <f t="shared" si="15"/>
        <v>139.5</v>
      </c>
      <c r="F254" s="110">
        <f t="shared" si="15"/>
        <v>158</v>
      </c>
      <c r="G254" s="111">
        <f t="shared" si="15"/>
        <v>140</v>
      </c>
      <c r="H254" s="109"/>
      <c r="I254" s="110">
        <f t="shared" ref="I254:L269" si="16">SUM(I21+I68+I115+I162+I208)</f>
        <v>267</v>
      </c>
      <c r="J254" s="111">
        <f t="shared" si="16"/>
        <v>186</v>
      </c>
      <c r="K254" s="144">
        <f t="shared" si="16"/>
        <v>278.5</v>
      </c>
      <c r="L254" s="110">
        <f t="shared" si="16"/>
        <v>302</v>
      </c>
      <c r="M254" s="111"/>
    </row>
    <row r="255" spans="1:13" ht="18" customHeight="1" x14ac:dyDescent="0.35">
      <c r="A255" s="91" t="s">
        <v>89</v>
      </c>
      <c r="B255" s="109">
        <f t="shared" si="12"/>
        <v>247</v>
      </c>
      <c r="C255" s="110"/>
      <c r="D255" s="111">
        <f t="shared" si="15"/>
        <v>249.5</v>
      </c>
      <c r="E255" s="109">
        <f t="shared" si="15"/>
        <v>185</v>
      </c>
      <c r="F255" s="110">
        <f t="shared" si="15"/>
        <v>130.5</v>
      </c>
      <c r="G255" s="111">
        <f t="shared" si="15"/>
        <v>149.5</v>
      </c>
      <c r="H255" s="109"/>
      <c r="I255" s="110">
        <f t="shared" si="16"/>
        <v>299.5</v>
      </c>
      <c r="J255" s="111">
        <f t="shared" si="16"/>
        <v>257</v>
      </c>
      <c r="K255" s="144">
        <f t="shared" si="16"/>
        <v>308</v>
      </c>
      <c r="L255" s="110">
        <f t="shared" si="16"/>
        <v>325.5</v>
      </c>
      <c r="M255" s="111"/>
    </row>
    <row r="256" spans="1:13" ht="18" customHeight="1" x14ac:dyDescent="0.35">
      <c r="A256" s="96" t="s">
        <v>90</v>
      </c>
      <c r="B256" s="109">
        <f t="shared" si="12"/>
        <v>259</v>
      </c>
      <c r="C256" s="110"/>
      <c r="D256" s="111">
        <f t="shared" si="15"/>
        <v>264.5</v>
      </c>
      <c r="E256" s="109">
        <f t="shared" si="15"/>
        <v>154.5</v>
      </c>
      <c r="F256" s="110">
        <f t="shared" si="15"/>
        <v>135</v>
      </c>
      <c r="G256" s="111">
        <f t="shared" si="15"/>
        <v>155</v>
      </c>
      <c r="H256" s="109"/>
      <c r="I256" s="110">
        <f t="shared" si="16"/>
        <v>279</v>
      </c>
      <c r="J256" s="111">
        <f t="shared" si="16"/>
        <v>250.5</v>
      </c>
      <c r="K256" s="144">
        <f t="shared" si="16"/>
        <v>287</v>
      </c>
      <c r="L256" s="110">
        <f t="shared" si="16"/>
        <v>316.5</v>
      </c>
      <c r="M256" s="111"/>
    </row>
    <row r="257" spans="1:13" ht="18" customHeight="1" x14ac:dyDescent="0.35">
      <c r="A257" s="96" t="s">
        <v>91</v>
      </c>
      <c r="B257" s="109">
        <f t="shared" si="12"/>
        <v>246.5</v>
      </c>
      <c r="C257" s="110"/>
      <c r="D257" s="111">
        <f t="shared" si="15"/>
        <v>285.5</v>
      </c>
      <c r="E257" s="109">
        <f t="shared" si="15"/>
        <v>174.5</v>
      </c>
      <c r="F257" s="110">
        <f t="shared" si="15"/>
        <v>137</v>
      </c>
      <c r="G257" s="111">
        <f t="shared" si="15"/>
        <v>152</v>
      </c>
      <c r="H257" s="109"/>
      <c r="I257" s="110">
        <f t="shared" si="16"/>
        <v>302.5</v>
      </c>
      <c r="J257" s="111">
        <f t="shared" si="16"/>
        <v>247.5</v>
      </c>
      <c r="K257" s="144">
        <f t="shared" si="16"/>
        <v>263.5</v>
      </c>
      <c r="L257" s="110">
        <f t="shared" si="16"/>
        <v>315</v>
      </c>
      <c r="M257" s="111"/>
    </row>
    <row r="258" spans="1:13" ht="18" customHeight="1" x14ac:dyDescent="0.35">
      <c r="A258" s="91" t="s">
        <v>92</v>
      </c>
      <c r="B258" s="109">
        <f t="shared" si="12"/>
        <v>266</v>
      </c>
      <c r="C258" s="110"/>
      <c r="D258" s="111">
        <f t="shared" si="15"/>
        <v>294</v>
      </c>
      <c r="E258" s="109">
        <f t="shared" si="15"/>
        <v>165.5</v>
      </c>
      <c r="F258" s="110">
        <f t="shared" si="15"/>
        <v>124</v>
      </c>
      <c r="G258" s="111">
        <f t="shared" si="15"/>
        <v>117</v>
      </c>
      <c r="H258" s="109"/>
      <c r="I258" s="110">
        <f t="shared" si="16"/>
        <v>341.5</v>
      </c>
      <c r="J258" s="111">
        <f t="shared" si="16"/>
        <v>251.5</v>
      </c>
      <c r="K258" s="144">
        <f t="shared" si="16"/>
        <v>299</v>
      </c>
      <c r="L258" s="110">
        <f t="shared" si="16"/>
        <v>350.5</v>
      </c>
      <c r="M258" s="111"/>
    </row>
    <row r="259" spans="1:13" ht="18" customHeight="1" x14ac:dyDescent="0.35">
      <c r="A259" s="91" t="s">
        <v>93</v>
      </c>
      <c r="B259" s="109">
        <f t="shared" si="12"/>
        <v>273</v>
      </c>
      <c r="C259" s="110"/>
      <c r="D259" s="111">
        <f t="shared" si="15"/>
        <v>300</v>
      </c>
      <c r="E259" s="109">
        <f t="shared" si="15"/>
        <v>153.5</v>
      </c>
      <c r="F259" s="110">
        <f t="shared" si="15"/>
        <v>116</v>
      </c>
      <c r="G259" s="111">
        <f t="shared" si="15"/>
        <v>151.5</v>
      </c>
      <c r="H259" s="109"/>
      <c r="I259" s="110">
        <f t="shared" si="16"/>
        <v>338</v>
      </c>
      <c r="J259" s="111">
        <f t="shared" si="16"/>
        <v>284.5</v>
      </c>
      <c r="K259" s="144">
        <f t="shared" si="16"/>
        <v>282</v>
      </c>
      <c r="L259" s="110">
        <f t="shared" si="16"/>
        <v>363.5</v>
      </c>
      <c r="M259" s="111"/>
    </row>
    <row r="260" spans="1:13" ht="18" customHeight="1" x14ac:dyDescent="0.35">
      <c r="A260" s="91" t="s">
        <v>94</v>
      </c>
      <c r="B260" s="109">
        <f t="shared" si="12"/>
        <v>240</v>
      </c>
      <c r="C260" s="110"/>
      <c r="D260" s="111">
        <f t="shared" si="15"/>
        <v>289</v>
      </c>
      <c r="E260" s="109">
        <f t="shared" si="15"/>
        <v>148.5</v>
      </c>
      <c r="F260" s="110">
        <f t="shared" si="15"/>
        <v>115.5</v>
      </c>
      <c r="G260" s="111">
        <f t="shared" si="15"/>
        <v>129</v>
      </c>
      <c r="H260" s="109"/>
      <c r="I260" s="110">
        <f t="shared" si="16"/>
        <v>307.5</v>
      </c>
      <c r="J260" s="111">
        <f t="shared" si="16"/>
        <v>228.5</v>
      </c>
      <c r="K260" s="144">
        <f t="shared" si="16"/>
        <v>265.5</v>
      </c>
      <c r="L260" s="110">
        <f t="shared" si="16"/>
        <v>330</v>
      </c>
      <c r="M260" s="111"/>
    </row>
    <row r="261" spans="1:13" ht="18" customHeight="1" x14ac:dyDescent="0.35">
      <c r="A261" s="91" t="s">
        <v>95</v>
      </c>
      <c r="B261" s="109">
        <f t="shared" si="12"/>
        <v>245.5</v>
      </c>
      <c r="C261" s="110"/>
      <c r="D261" s="111">
        <f t="shared" si="15"/>
        <v>297</v>
      </c>
      <c r="E261" s="109">
        <f t="shared" si="15"/>
        <v>119</v>
      </c>
      <c r="F261" s="110">
        <f t="shared" si="15"/>
        <v>146</v>
      </c>
      <c r="G261" s="111">
        <f t="shared" si="15"/>
        <v>101</v>
      </c>
      <c r="H261" s="109"/>
      <c r="I261" s="110">
        <f t="shared" si="16"/>
        <v>309</v>
      </c>
      <c r="J261" s="111">
        <f t="shared" si="16"/>
        <v>251</v>
      </c>
      <c r="K261" s="144">
        <f t="shared" si="16"/>
        <v>299</v>
      </c>
      <c r="L261" s="110">
        <f t="shared" si="16"/>
        <v>361.5</v>
      </c>
      <c r="M261" s="111"/>
    </row>
    <row r="262" spans="1:13" ht="18" customHeight="1" x14ac:dyDescent="0.35">
      <c r="A262" s="91" t="s">
        <v>96</v>
      </c>
      <c r="B262" s="109">
        <f t="shared" si="12"/>
        <v>285.5</v>
      </c>
      <c r="C262" s="110"/>
      <c r="D262" s="111">
        <f t="shared" si="15"/>
        <v>273</v>
      </c>
      <c r="E262" s="109">
        <f t="shared" si="15"/>
        <v>131</v>
      </c>
      <c r="F262" s="110">
        <f t="shared" si="15"/>
        <v>197.5</v>
      </c>
      <c r="G262" s="111">
        <f t="shared" si="15"/>
        <v>135.5</v>
      </c>
      <c r="H262" s="109"/>
      <c r="I262" s="110">
        <f t="shared" si="16"/>
        <v>346</v>
      </c>
      <c r="J262" s="111">
        <f t="shared" si="16"/>
        <v>289</v>
      </c>
      <c r="K262" s="144">
        <f t="shared" si="16"/>
        <v>285.5</v>
      </c>
      <c r="L262" s="110">
        <f t="shared" si="16"/>
        <v>374.5</v>
      </c>
      <c r="M262" s="111"/>
    </row>
    <row r="263" spans="1:13" ht="18" customHeight="1" x14ac:dyDescent="0.35">
      <c r="A263" s="91" t="s">
        <v>97</v>
      </c>
      <c r="B263" s="109">
        <f t="shared" si="12"/>
        <v>256</v>
      </c>
      <c r="C263" s="110"/>
      <c r="D263" s="111">
        <f t="shared" si="15"/>
        <v>291</v>
      </c>
      <c r="E263" s="109">
        <f t="shared" si="15"/>
        <v>161.5</v>
      </c>
      <c r="F263" s="110">
        <f t="shared" si="15"/>
        <v>139.5</v>
      </c>
      <c r="G263" s="111">
        <f t="shared" si="15"/>
        <v>143.5</v>
      </c>
      <c r="H263" s="109"/>
      <c r="I263" s="110">
        <f t="shared" si="16"/>
        <v>344</v>
      </c>
      <c r="J263" s="111">
        <f t="shared" si="16"/>
        <v>254</v>
      </c>
      <c r="K263" s="144">
        <f t="shared" si="16"/>
        <v>294.5</v>
      </c>
      <c r="L263" s="110">
        <f t="shared" si="16"/>
        <v>385.5</v>
      </c>
      <c r="M263" s="111"/>
    </row>
    <row r="264" spans="1:13" ht="18" customHeight="1" x14ac:dyDescent="0.35">
      <c r="A264" s="91" t="s">
        <v>98</v>
      </c>
      <c r="B264" s="109">
        <f t="shared" si="12"/>
        <v>241.5</v>
      </c>
      <c r="C264" s="110"/>
      <c r="D264" s="111">
        <f t="shared" si="15"/>
        <v>252</v>
      </c>
      <c r="E264" s="109">
        <f t="shared" si="15"/>
        <v>169.5</v>
      </c>
      <c r="F264" s="110">
        <f t="shared" si="15"/>
        <v>171.5</v>
      </c>
      <c r="G264" s="111">
        <f t="shared" si="15"/>
        <v>158</v>
      </c>
      <c r="H264" s="109"/>
      <c r="I264" s="110">
        <f t="shared" si="16"/>
        <v>338.5</v>
      </c>
      <c r="J264" s="111">
        <f t="shared" si="16"/>
        <v>234.5</v>
      </c>
      <c r="K264" s="144">
        <f t="shared" si="16"/>
        <v>325</v>
      </c>
      <c r="L264" s="110">
        <f t="shared" si="16"/>
        <v>373.5</v>
      </c>
      <c r="M264" s="111"/>
    </row>
    <row r="265" spans="1:13" ht="18" customHeight="1" x14ac:dyDescent="0.35">
      <c r="A265" s="91" t="s">
        <v>99</v>
      </c>
      <c r="B265" s="109">
        <f t="shared" si="12"/>
        <v>261.5</v>
      </c>
      <c r="C265" s="110"/>
      <c r="D265" s="111">
        <f t="shared" si="15"/>
        <v>287</v>
      </c>
      <c r="E265" s="109">
        <f t="shared" si="15"/>
        <v>174.5</v>
      </c>
      <c r="F265" s="110">
        <f t="shared" si="15"/>
        <v>195.5</v>
      </c>
      <c r="G265" s="111">
        <f t="shared" si="15"/>
        <v>185</v>
      </c>
      <c r="H265" s="109"/>
      <c r="I265" s="110">
        <f t="shared" si="16"/>
        <v>355.5</v>
      </c>
      <c r="J265" s="111">
        <f t="shared" si="16"/>
        <v>268.5</v>
      </c>
      <c r="K265" s="144">
        <f t="shared" si="16"/>
        <v>332.5</v>
      </c>
      <c r="L265" s="110">
        <f t="shared" si="16"/>
        <v>391.5</v>
      </c>
      <c r="M265" s="111"/>
    </row>
    <row r="266" spans="1:13" ht="18" customHeight="1" x14ac:dyDescent="0.35">
      <c r="A266" s="91" t="s">
        <v>100</v>
      </c>
      <c r="B266" s="109">
        <f t="shared" si="12"/>
        <v>236.5</v>
      </c>
      <c r="C266" s="110"/>
      <c r="D266" s="111">
        <f t="shared" si="15"/>
        <v>309.5</v>
      </c>
      <c r="E266" s="109">
        <f t="shared" si="15"/>
        <v>232.5</v>
      </c>
      <c r="F266" s="110">
        <f t="shared" si="15"/>
        <v>233</v>
      </c>
      <c r="G266" s="111">
        <f t="shared" si="15"/>
        <v>169</v>
      </c>
      <c r="H266" s="109"/>
      <c r="I266" s="110">
        <f t="shared" si="16"/>
        <v>348</v>
      </c>
      <c r="J266" s="111">
        <f t="shared" si="16"/>
        <v>229.5</v>
      </c>
      <c r="K266" s="144">
        <f t="shared" si="16"/>
        <v>294.5</v>
      </c>
      <c r="L266" s="110">
        <f t="shared" si="16"/>
        <v>374.5</v>
      </c>
      <c r="M266" s="111"/>
    </row>
    <row r="267" spans="1:13" ht="18" customHeight="1" x14ac:dyDescent="0.35">
      <c r="A267" s="91" t="s">
        <v>101</v>
      </c>
      <c r="B267" s="109">
        <f t="shared" si="12"/>
        <v>263</v>
      </c>
      <c r="C267" s="110"/>
      <c r="D267" s="111">
        <f t="shared" si="15"/>
        <v>303</v>
      </c>
      <c r="E267" s="109">
        <f t="shared" si="15"/>
        <v>236.5</v>
      </c>
      <c r="F267" s="110">
        <f t="shared" si="15"/>
        <v>255.5</v>
      </c>
      <c r="G267" s="111">
        <f t="shared" si="15"/>
        <v>187</v>
      </c>
      <c r="H267" s="109"/>
      <c r="I267" s="110">
        <f t="shared" si="16"/>
        <v>317.5</v>
      </c>
      <c r="J267" s="111">
        <f t="shared" si="16"/>
        <v>256.5</v>
      </c>
      <c r="K267" s="144">
        <f t="shared" si="16"/>
        <v>305</v>
      </c>
      <c r="L267" s="110">
        <f t="shared" si="16"/>
        <v>347.5</v>
      </c>
      <c r="M267" s="111"/>
    </row>
    <row r="268" spans="1:13" ht="18" customHeight="1" x14ac:dyDescent="0.35">
      <c r="A268" s="91" t="s">
        <v>102</v>
      </c>
      <c r="B268" s="109">
        <f t="shared" si="12"/>
        <v>263</v>
      </c>
      <c r="C268" s="110"/>
      <c r="D268" s="111">
        <f t="shared" si="15"/>
        <v>268</v>
      </c>
      <c r="E268" s="109">
        <f t="shared" si="15"/>
        <v>216.5</v>
      </c>
      <c r="F268" s="110">
        <f t="shared" si="15"/>
        <v>243.5</v>
      </c>
      <c r="G268" s="111">
        <f t="shared" si="15"/>
        <v>199.5</v>
      </c>
      <c r="H268" s="109"/>
      <c r="I268" s="110">
        <f t="shared" si="16"/>
        <v>377</v>
      </c>
      <c r="J268" s="111">
        <f t="shared" si="16"/>
        <v>257.5</v>
      </c>
      <c r="K268" s="144">
        <f t="shared" si="16"/>
        <v>356.5</v>
      </c>
      <c r="L268" s="110">
        <f t="shared" si="16"/>
        <v>382.5</v>
      </c>
      <c r="M268" s="111"/>
    </row>
    <row r="269" spans="1:13" ht="18" customHeight="1" x14ac:dyDescent="0.35">
      <c r="A269" s="91" t="s">
        <v>103</v>
      </c>
      <c r="B269" s="109">
        <f t="shared" si="12"/>
        <v>285</v>
      </c>
      <c r="C269" s="110"/>
      <c r="D269" s="111">
        <f t="shared" si="15"/>
        <v>314.5</v>
      </c>
      <c r="E269" s="109">
        <f t="shared" si="15"/>
        <v>223</v>
      </c>
      <c r="F269" s="110">
        <f t="shared" si="15"/>
        <v>233.5</v>
      </c>
      <c r="G269" s="111">
        <f t="shared" si="15"/>
        <v>246</v>
      </c>
      <c r="H269" s="109"/>
      <c r="I269" s="110">
        <f t="shared" si="16"/>
        <v>314</v>
      </c>
      <c r="J269" s="111">
        <f t="shared" si="16"/>
        <v>287.5</v>
      </c>
      <c r="K269" s="144">
        <f t="shared" si="16"/>
        <v>303</v>
      </c>
      <c r="L269" s="110">
        <f t="shared" si="16"/>
        <v>385</v>
      </c>
      <c r="M269" s="111"/>
    </row>
    <row r="270" spans="1:13" ht="18" customHeight="1" x14ac:dyDescent="0.35">
      <c r="A270" s="91" t="s">
        <v>104</v>
      </c>
      <c r="B270" s="109">
        <f t="shared" si="12"/>
        <v>275</v>
      </c>
      <c r="C270" s="110"/>
      <c r="D270" s="111">
        <f t="shared" ref="D270:G273" si="17">SUM(D37+D84+D131+D178+D224)</f>
        <v>330</v>
      </c>
      <c r="E270" s="109">
        <f t="shared" si="17"/>
        <v>234.5</v>
      </c>
      <c r="F270" s="110">
        <f t="shared" si="17"/>
        <v>249.5</v>
      </c>
      <c r="G270" s="111">
        <f t="shared" si="17"/>
        <v>242</v>
      </c>
      <c r="H270" s="109"/>
      <c r="I270" s="110">
        <f t="shared" ref="I270:L273" si="18">SUM(I37+I84+I131+I178+I224)</f>
        <v>347</v>
      </c>
      <c r="J270" s="111">
        <f t="shared" si="18"/>
        <v>268</v>
      </c>
      <c r="K270" s="144">
        <f t="shared" si="18"/>
        <v>291.5</v>
      </c>
      <c r="L270" s="110">
        <f t="shared" si="18"/>
        <v>402</v>
      </c>
      <c r="M270" s="111"/>
    </row>
    <row r="271" spans="1:13" ht="18" customHeight="1" x14ac:dyDescent="0.35">
      <c r="A271" s="91" t="s">
        <v>105</v>
      </c>
      <c r="B271" s="109">
        <f t="shared" si="12"/>
        <v>280</v>
      </c>
      <c r="C271" s="110"/>
      <c r="D271" s="111">
        <f t="shared" si="17"/>
        <v>297.5</v>
      </c>
      <c r="E271" s="109">
        <f t="shared" si="17"/>
        <v>257</v>
      </c>
      <c r="F271" s="110">
        <f t="shared" si="17"/>
        <v>255.5</v>
      </c>
      <c r="G271" s="111">
        <f t="shared" si="17"/>
        <v>181</v>
      </c>
      <c r="H271" s="109"/>
      <c r="I271" s="110">
        <f t="shared" si="18"/>
        <v>370</v>
      </c>
      <c r="J271" s="111">
        <f t="shared" si="18"/>
        <v>276.5</v>
      </c>
      <c r="K271" s="144">
        <f t="shared" si="18"/>
        <v>321.5</v>
      </c>
      <c r="L271" s="110">
        <f t="shared" si="18"/>
        <v>409.5</v>
      </c>
      <c r="M271" s="111"/>
    </row>
    <row r="272" spans="1:13" ht="18" customHeight="1" x14ac:dyDescent="0.35">
      <c r="A272" s="91" t="s">
        <v>106</v>
      </c>
      <c r="B272" s="109">
        <f t="shared" si="12"/>
        <v>308.5</v>
      </c>
      <c r="C272" s="110"/>
      <c r="D272" s="111">
        <f t="shared" si="17"/>
        <v>292.5</v>
      </c>
      <c r="E272" s="109">
        <f t="shared" si="17"/>
        <v>272.5</v>
      </c>
      <c r="F272" s="110">
        <f t="shared" si="17"/>
        <v>218.5</v>
      </c>
      <c r="G272" s="111">
        <f t="shared" si="17"/>
        <v>230</v>
      </c>
      <c r="H272" s="109"/>
      <c r="I272" s="110">
        <f t="shared" si="18"/>
        <v>369.5</v>
      </c>
      <c r="J272" s="111">
        <f t="shared" si="18"/>
        <v>309</v>
      </c>
      <c r="K272" s="144">
        <f t="shared" si="18"/>
        <v>343</v>
      </c>
      <c r="L272" s="110">
        <f t="shared" si="18"/>
        <v>403</v>
      </c>
      <c r="M272" s="111"/>
    </row>
    <row r="273" spans="1:13" ht="18" customHeight="1" thickBot="1" x14ac:dyDescent="0.4">
      <c r="A273" s="133" t="s">
        <v>107</v>
      </c>
      <c r="B273" s="137">
        <f t="shared" si="12"/>
        <v>338</v>
      </c>
      <c r="C273" s="135"/>
      <c r="D273" s="140">
        <f t="shared" si="17"/>
        <v>335</v>
      </c>
      <c r="E273" s="137">
        <f t="shared" si="17"/>
        <v>276.5</v>
      </c>
      <c r="F273" s="135">
        <f t="shared" si="17"/>
        <v>276.5</v>
      </c>
      <c r="G273" s="140">
        <f t="shared" si="17"/>
        <v>251.5</v>
      </c>
      <c r="H273" s="137"/>
      <c r="I273" s="135">
        <f t="shared" si="18"/>
        <v>349.5</v>
      </c>
      <c r="J273" s="140">
        <f t="shared" si="18"/>
        <v>332.5</v>
      </c>
      <c r="K273" s="263">
        <f t="shared" si="18"/>
        <v>329.5</v>
      </c>
      <c r="L273" s="135">
        <f t="shared" si="18"/>
        <v>379.5</v>
      </c>
      <c r="M273" s="140"/>
    </row>
    <row r="274" spans="1:13" ht="18" customHeight="1" thickBot="1" x14ac:dyDescent="0.4">
      <c r="A274" s="127" t="s">
        <v>47</v>
      </c>
      <c r="B274" s="102">
        <f t="shared" ref="B274:M274" si="19">SUM(B238:B273)</f>
        <v>9259</v>
      </c>
      <c r="C274" s="103">
        <f t="shared" si="19"/>
        <v>0</v>
      </c>
      <c r="D274" s="104">
        <f t="shared" si="19"/>
        <v>10531</v>
      </c>
      <c r="E274" s="118">
        <f>SUM(E238:E273)</f>
        <v>6863.5</v>
      </c>
      <c r="F274" s="119">
        <f>SUM(F238:F273)</f>
        <v>6499.5</v>
      </c>
      <c r="G274" s="104">
        <f t="shared" si="19"/>
        <v>6311</v>
      </c>
      <c r="H274" s="102">
        <f t="shared" si="19"/>
        <v>0</v>
      </c>
      <c r="I274" s="119">
        <f>SUM(I238:I273)</f>
        <v>11946</v>
      </c>
      <c r="J274" s="104">
        <f t="shared" si="19"/>
        <v>9215</v>
      </c>
      <c r="K274" s="128">
        <f t="shared" si="19"/>
        <v>10984</v>
      </c>
      <c r="L274" s="103">
        <f t="shared" si="19"/>
        <v>13282</v>
      </c>
      <c r="M274" s="104">
        <f t="shared" si="19"/>
        <v>0</v>
      </c>
    </row>
    <row r="275" spans="1:13" ht="18" customHeight="1" x14ac:dyDescent="0.35">
      <c r="A275" s="105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</row>
    <row r="276" spans="1:13" ht="18" customHeight="1" x14ac:dyDescent="0.35">
      <c r="A276" s="105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</row>
    <row r="277" spans="1:13" ht="18" customHeight="1" x14ac:dyDescent="0.35">
      <c r="A277" s="105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</row>
    <row r="278" spans="1:13" ht="18" customHeight="1" x14ac:dyDescent="0.35">
      <c r="A278" s="105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</row>
    <row r="279" spans="1:13" ht="18" customHeight="1" x14ac:dyDescent="0.35">
      <c r="A279" s="105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</row>
    <row r="280" spans="1:13" x14ac:dyDescent="0.35">
      <c r="A280" s="575" t="s">
        <v>134</v>
      </c>
      <c r="B280" s="575"/>
      <c r="C280" s="575"/>
      <c r="D280" s="575"/>
      <c r="E280" s="575"/>
      <c r="F280" s="575"/>
      <c r="G280" s="575"/>
      <c r="H280" s="575"/>
      <c r="I280" s="575"/>
      <c r="J280" s="575"/>
      <c r="K280" s="575"/>
      <c r="L280" s="575"/>
      <c r="M280" s="575"/>
    </row>
    <row r="281" spans="1:13" ht="17.25" customHeight="1" thickBot="1" x14ac:dyDescent="0.4">
      <c r="A281" s="576" t="s">
        <v>57</v>
      </c>
      <c r="B281" s="576"/>
      <c r="C281" s="576"/>
      <c r="D281" s="576"/>
      <c r="E281" s="576"/>
      <c r="F281" s="576"/>
      <c r="G281" s="576"/>
      <c r="H281" s="576"/>
      <c r="I281" s="576"/>
      <c r="J281" s="576"/>
      <c r="K281" s="576"/>
      <c r="L281" s="576"/>
      <c r="M281" s="576"/>
    </row>
    <row r="282" spans="1:13" ht="18" customHeight="1" x14ac:dyDescent="0.35">
      <c r="A282" s="588" t="s">
        <v>67</v>
      </c>
      <c r="B282" s="584" t="s">
        <v>68</v>
      </c>
      <c r="C282" s="582"/>
      <c r="D282" s="583"/>
      <c r="E282" s="584" t="s">
        <v>69</v>
      </c>
      <c r="F282" s="582"/>
      <c r="G282" s="583"/>
      <c r="H282" s="584" t="s">
        <v>70</v>
      </c>
      <c r="I282" s="582"/>
      <c r="J282" s="583"/>
      <c r="K282" s="584" t="s">
        <v>71</v>
      </c>
      <c r="L282" s="582"/>
      <c r="M282" s="583"/>
    </row>
    <row r="283" spans="1:13" ht="18" customHeight="1" thickBot="1" x14ac:dyDescent="0.4">
      <c r="A283" s="589"/>
      <c r="B283" s="82" t="s">
        <v>8</v>
      </c>
      <c r="C283" s="83" t="s">
        <v>9</v>
      </c>
      <c r="D283" s="85" t="s">
        <v>10</v>
      </c>
      <c r="E283" s="82" t="s">
        <v>8</v>
      </c>
      <c r="F283" s="83" t="s">
        <v>9</v>
      </c>
      <c r="G283" s="85" t="s">
        <v>10</v>
      </c>
      <c r="H283" s="82" t="s">
        <v>8</v>
      </c>
      <c r="I283" s="83" t="s">
        <v>9</v>
      </c>
      <c r="J283" s="85" t="s">
        <v>10</v>
      </c>
      <c r="K283" s="82" t="s">
        <v>8</v>
      </c>
      <c r="L283" s="83" t="s">
        <v>9</v>
      </c>
      <c r="M283" s="85" t="s">
        <v>10</v>
      </c>
    </row>
    <row r="284" spans="1:13" ht="18" customHeight="1" x14ac:dyDescent="0.35">
      <c r="A284" s="86" t="s">
        <v>72</v>
      </c>
      <c r="B284" s="109">
        <f t="shared" ref="B284:B295" si="20">B238/5</f>
        <v>66.7</v>
      </c>
      <c r="C284" s="110"/>
      <c r="D284" s="111">
        <f t="shared" ref="D284:G295" si="21">D238/5</f>
        <v>59.9</v>
      </c>
      <c r="E284" s="109">
        <f t="shared" si="21"/>
        <v>45</v>
      </c>
      <c r="F284" s="110">
        <f t="shared" si="21"/>
        <v>40.1</v>
      </c>
      <c r="G284" s="111">
        <f t="shared" si="21"/>
        <v>42.2</v>
      </c>
      <c r="H284" s="109"/>
      <c r="I284" s="110">
        <f t="shared" ref="I284:L295" si="22">I238/5</f>
        <v>76.099999999999994</v>
      </c>
      <c r="J284" s="111">
        <f t="shared" si="22"/>
        <v>61.8</v>
      </c>
      <c r="K284" s="109">
        <f t="shared" si="22"/>
        <v>66.2</v>
      </c>
      <c r="L284" s="110">
        <f t="shared" si="22"/>
        <v>73.400000000000006</v>
      </c>
      <c r="M284" s="111"/>
    </row>
    <row r="285" spans="1:13" ht="18" customHeight="1" x14ac:dyDescent="0.35">
      <c r="A285" s="91" t="s">
        <v>73</v>
      </c>
      <c r="B285" s="109">
        <f t="shared" si="20"/>
        <v>58.4</v>
      </c>
      <c r="C285" s="110"/>
      <c r="D285" s="111">
        <f t="shared" si="21"/>
        <v>67.5</v>
      </c>
      <c r="E285" s="109">
        <f t="shared" si="21"/>
        <v>41.5</v>
      </c>
      <c r="F285" s="110">
        <f t="shared" si="21"/>
        <v>43.5</v>
      </c>
      <c r="G285" s="111">
        <f t="shared" si="21"/>
        <v>47.8</v>
      </c>
      <c r="H285" s="109"/>
      <c r="I285" s="110">
        <f t="shared" si="22"/>
        <v>74.7</v>
      </c>
      <c r="J285" s="111">
        <f t="shared" si="22"/>
        <v>57.6</v>
      </c>
      <c r="K285" s="109">
        <f t="shared" si="22"/>
        <v>69.599999999999994</v>
      </c>
      <c r="L285" s="110">
        <f t="shared" si="22"/>
        <v>81.8</v>
      </c>
      <c r="M285" s="111"/>
    </row>
    <row r="286" spans="1:13" ht="18" customHeight="1" x14ac:dyDescent="0.35">
      <c r="A286" s="91" t="s">
        <v>74</v>
      </c>
      <c r="B286" s="109">
        <f t="shared" si="20"/>
        <v>52.3</v>
      </c>
      <c r="C286" s="110"/>
      <c r="D286" s="111">
        <f t="shared" si="21"/>
        <v>70.3</v>
      </c>
      <c r="E286" s="109">
        <f t="shared" si="21"/>
        <v>50.5</v>
      </c>
      <c r="F286" s="110">
        <f t="shared" si="21"/>
        <v>40.1</v>
      </c>
      <c r="G286" s="111">
        <f t="shared" si="21"/>
        <v>48.8</v>
      </c>
      <c r="H286" s="109"/>
      <c r="I286" s="110">
        <f t="shared" si="22"/>
        <v>82.4</v>
      </c>
      <c r="J286" s="111">
        <f t="shared" si="22"/>
        <v>53.1</v>
      </c>
      <c r="K286" s="109">
        <f t="shared" si="22"/>
        <v>67.3</v>
      </c>
      <c r="L286" s="110">
        <f t="shared" si="22"/>
        <v>86.3</v>
      </c>
      <c r="M286" s="111"/>
    </row>
    <row r="287" spans="1:13" ht="18" customHeight="1" x14ac:dyDescent="0.35">
      <c r="A287" s="91" t="s">
        <v>75</v>
      </c>
      <c r="B287" s="109">
        <f t="shared" si="20"/>
        <v>57.1</v>
      </c>
      <c r="C287" s="110"/>
      <c r="D287" s="111">
        <f t="shared" si="21"/>
        <v>67.599999999999994</v>
      </c>
      <c r="E287" s="109">
        <f t="shared" si="21"/>
        <v>43.9</v>
      </c>
      <c r="F287" s="110">
        <f t="shared" si="21"/>
        <v>38.1</v>
      </c>
      <c r="G287" s="111">
        <f t="shared" si="21"/>
        <v>39.700000000000003</v>
      </c>
      <c r="H287" s="109"/>
      <c r="I287" s="110">
        <f t="shared" si="22"/>
        <v>71.099999999999994</v>
      </c>
      <c r="J287" s="111">
        <f t="shared" si="22"/>
        <v>54.3</v>
      </c>
      <c r="K287" s="109">
        <f t="shared" si="22"/>
        <v>71.5</v>
      </c>
      <c r="L287" s="110">
        <f t="shared" si="22"/>
        <v>88.5</v>
      </c>
      <c r="M287" s="111"/>
    </row>
    <row r="288" spans="1:13" ht="18" customHeight="1" x14ac:dyDescent="0.35">
      <c r="A288" s="91" t="s">
        <v>76</v>
      </c>
      <c r="B288" s="109">
        <f t="shared" si="20"/>
        <v>53.5</v>
      </c>
      <c r="C288" s="110"/>
      <c r="D288" s="111">
        <f t="shared" si="21"/>
        <v>67.7</v>
      </c>
      <c r="E288" s="109">
        <f t="shared" si="21"/>
        <v>49.7</v>
      </c>
      <c r="F288" s="110">
        <f t="shared" si="21"/>
        <v>42.8</v>
      </c>
      <c r="G288" s="111">
        <f t="shared" si="21"/>
        <v>33.799999999999997</v>
      </c>
      <c r="H288" s="109"/>
      <c r="I288" s="110">
        <f t="shared" si="22"/>
        <v>77</v>
      </c>
      <c r="J288" s="111">
        <f t="shared" si="22"/>
        <v>51.7</v>
      </c>
      <c r="K288" s="109">
        <f t="shared" si="22"/>
        <v>65.099999999999994</v>
      </c>
      <c r="L288" s="110">
        <f t="shared" si="22"/>
        <v>89.3</v>
      </c>
      <c r="M288" s="111"/>
    </row>
    <row r="289" spans="1:13" ht="18" customHeight="1" x14ac:dyDescent="0.35">
      <c r="A289" s="91" t="s">
        <v>77</v>
      </c>
      <c r="B289" s="109">
        <f t="shared" si="20"/>
        <v>48.3</v>
      </c>
      <c r="C289" s="110"/>
      <c r="D289" s="111">
        <f t="shared" si="21"/>
        <v>73.099999999999994</v>
      </c>
      <c r="E289" s="109">
        <f t="shared" si="21"/>
        <v>44.4</v>
      </c>
      <c r="F289" s="110">
        <f t="shared" si="21"/>
        <v>34.200000000000003</v>
      </c>
      <c r="G289" s="111">
        <f t="shared" si="21"/>
        <v>37</v>
      </c>
      <c r="H289" s="109"/>
      <c r="I289" s="110">
        <f t="shared" si="22"/>
        <v>76.900000000000006</v>
      </c>
      <c r="J289" s="111">
        <f t="shared" si="22"/>
        <v>47.7</v>
      </c>
      <c r="K289" s="109">
        <f t="shared" si="22"/>
        <v>59</v>
      </c>
      <c r="L289" s="110">
        <f t="shared" si="22"/>
        <v>85.6</v>
      </c>
      <c r="M289" s="111"/>
    </row>
    <row r="290" spans="1:13" ht="18" customHeight="1" x14ac:dyDescent="0.35">
      <c r="A290" s="91" t="s">
        <v>78</v>
      </c>
      <c r="B290" s="109">
        <f t="shared" si="20"/>
        <v>48.3</v>
      </c>
      <c r="C290" s="110"/>
      <c r="D290" s="111">
        <f t="shared" si="21"/>
        <v>64.5</v>
      </c>
      <c r="E290" s="109">
        <f t="shared" si="21"/>
        <v>42.5</v>
      </c>
      <c r="F290" s="110">
        <f t="shared" si="21"/>
        <v>34.700000000000003</v>
      </c>
      <c r="G290" s="111">
        <f t="shared" si="21"/>
        <v>33.799999999999997</v>
      </c>
      <c r="H290" s="109"/>
      <c r="I290" s="110">
        <f t="shared" si="22"/>
        <v>70.599999999999994</v>
      </c>
      <c r="J290" s="111">
        <f t="shared" si="22"/>
        <v>48.6</v>
      </c>
      <c r="K290" s="109">
        <f t="shared" si="22"/>
        <v>67.099999999999994</v>
      </c>
      <c r="L290" s="110">
        <f t="shared" si="22"/>
        <v>84.7</v>
      </c>
      <c r="M290" s="111"/>
    </row>
    <row r="291" spans="1:13" ht="18" customHeight="1" x14ac:dyDescent="0.35">
      <c r="A291" s="91" t="s">
        <v>79</v>
      </c>
      <c r="B291" s="109">
        <f t="shared" si="20"/>
        <v>48.2</v>
      </c>
      <c r="C291" s="110"/>
      <c r="D291" s="111">
        <f t="shared" si="21"/>
        <v>60.4</v>
      </c>
      <c r="E291" s="109">
        <f t="shared" si="21"/>
        <v>34.5</v>
      </c>
      <c r="F291" s="110">
        <f t="shared" si="21"/>
        <v>32.700000000000003</v>
      </c>
      <c r="G291" s="111">
        <f t="shared" si="21"/>
        <v>31.5</v>
      </c>
      <c r="H291" s="109"/>
      <c r="I291" s="110">
        <f t="shared" si="22"/>
        <v>66.400000000000006</v>
      </c>
      <c r="J291" s="111">
        <f t="shared" si="22"/>
        <v>50.6</v>
      </c>
      <c r="K291" s="109">
        <f t="shared" si="22"/>
        <v>67.2</v>
      </c>
      <c r="L291" s="110">
        <f t="shared" si="22"/>
        <v>75.400000000000006</v>
      </c>
      <c r="M291" s="111"/>
    </row>
    <row r="292" spans="1:13" ht="18" customHeight="1" x14ac:dyDescent="0.35">
      <c r="A292" s="91" t="s">
        <v>80</v>
      </c>
      <c r="B292" s="109">
        <f t="shared" si="20"/>
        <v>53.1</v>
      </c>
      <c r="C292" s="110"/>
      <c r="D292" s="111">
        <f t="shared" si="21"/>
        <v>53</v>
      </c>
      <c r="E292" s="109">
        <f t="shared" si="21"/>
        <v>34.200000000000003</v>
      </c>
      <c r="F292" s="110">
        <f t="shared" si="21"/>
        <v>22.4</v>
      </c>
      <c r="G292" s="111">
        <f t="shared" si="21"/>
        <v>34.1</v>
      </c>
      <c r="H292" s="109"/>
      <c r="I292" s="110">
        <f t="shared" si="22"/>
        <v>65.900000000000006</v>
      </c>
      <c r="J292" s="111">
        <f t="shared" si="22"/>
        <v>54.6</v>
      </c>
      <c r="K292" s="109">
        <f t="shared" si="22"/>
        <v>55.6</v>
      </c>
      <c r="L292" s="110">
        <f t="shared" si="22"/>
        <v>73.5</v>
      </c>
      <c r="M292" s="111"/>
    </row>
    <row r="293" spans="1:13" ht="18" customHeight="1" x14ac:dyDescent="0.35">
      <c r="A293" s="91" t="s">
        <v>81</v>
      </c>
      <c r="B293" s="109">
        <f t="shared" si="20"/>
        <v>54.4</v>
      </c>
      <c r="C293" s="110"/>
      <c r="D293" s="111">
        <f t="shared" si="21"/>
        <v>50.4</v>
      </c>
      <c r="E293" s="109">
        <f t="shared" si="21"/>
        <v>41.3</v>
      </c>
      <c r="F293" s="110">
        <f t="shared" si="21"/>
        <v>29.5</v>
      </c>
      <c r="G293" s="111">
        <f t="shared" si="21"/>
        <v>32.799999999999997</v>
      </c>
      <c r="H293" s="109"/>
      <c r="I293" s="110">
        <f t="shared" si="22"/>
        <v>59.3</v>
      </c>
      <c r="J293" s="111">
        <f t="shared" si="22"/>
        <v>53.5</v>
      </c>
      <c r="K293" s="109">
        <f t="shared" si="22"/>
        <v>56.8</v>
      </c>
      <c r="L293" s="110">
        <f t="shared" si="22"/>
        <v>68.400000000000006</v>
      </c>
      <c r="M293" s="111"/>
    </row>
    <row r="294" spans="1:13" ht="18" customHeight="1" x14ac:dyDescent="0.35">
      <c r="A294" s="91" t="s">
        <v>82</v>
      </c>
      <c r="B294" s="109">
        <f t="shared" si="20"/>
        <v>41.8</v>
      </c>
      <c r="C294" s="110"/>
      <c r="D294" s="111">
        <f t="shared" si="21"/>
        <v>55.1</v>
      </c>
      <c r="E294" s="109">
        <f t="shared" si="21"/>
        <v>36.799999999999997</v>
      </c>
      <c r="F294" s="110">
        <f t="shared" si="21"/>
        <v>35.4</v>
      </c>
      <c r="G294" s="111">
        <f t="shared" si="21"/>
        <v>32.4</v>
      </c>
      <c r="H294" s="109"/>
      <c r="I294" s="110">
        <f t="shared" si="22"/>
        <v>57.4</v>
      </c>
      <c r="J294" s="111">
        <f t="shared" si="22"/>
        <v>42.1</v>
      </c>
      <c r="K294" s="109">
        <f t="shared" si="22"/>
        <v>58.9</v>
      </c>
      <c r="L294" s="110">
        <f t="shared" si="22"/>
        <v>64</v>
      </c>
      <c r="M294" s="111"/>
    </row>
    <row r="295" spans="1:13" ht="18" customHeight="1" thickBot="1" x14ac:dyDescent="0.4">
      <c r="A295" s="97" t="s">
        <v>83</v>
      </c>
      <c r="B295" s="152">
        <f t="shared" si="20"/>
        <v>41.7</v>
      </c>
      <c r="C295" s="149"/>
      <c r="D295" s="147">
        <f t="shared" si="21"/>
        <v>46.5</v>
      </c>
      <c r="E295" s="152">
        <f t="shared" si="21"/>
        <v>36.6</v>
      </c>
      <c r="F295" s="149">
        <f t="shared" si="21"/>
        <v>34</v>
      </c>
      <c r="G295" s="147">
        <f t="shared" si="21"/>
        <v>31.6</v>
      </c>
      <c r="H295" s="152"/>
      <c r="I295" s="149">
        <f t="shared" si="22"/>
        <v>50.1</v>
      </c>
      <c r="J295" s="147">
        <f t="shared" si="22"/>
        <v>43.8</v>
      </c>
      <c r="K295" s="152">
        <f t="shared" si="22"/>
        <v>59</v>
      </c>
      <c r="L295" s="149">
        <f t="shared" si="22"/>
        <v>63.1</v>
      </c>
      <c r="M295" s="147"/>
    </row>
    <row r="296" spans="1:13" ht="18" customHeight="1" thickBot="1" x14ac:dyDescent="0.4">
      <c r="A296" s="206" t="s">
        <v>58</v>
      </c>
      <c r="B296" s="251">
        <f>SUM(B284:B295)</f>
        <v>623.80000000000007</v>
      </c>
      <c r="C296" s="119"/>
      <c r="D296" s="120">
        <f t="shared" ref="D296:L296" si="23">SUM(D284:D295)</f>
        <v>735.99999999999989</v>
      </c>
      <c r="E296" s="251">
        <f t="shared" si="23"/>
        <v>500.90000000000003</v>
      </c>
      <c r="F296" s="155">
        <f t="shared" si="23"/>
        <v>427.49999999999989</v>
      </c>
      <c r="G296" s="120">
        <f t="shared" si="23"/>
        <v>445.50000000000006</v>
      </c>
      <c r="H296" s="251"/>
      <c r="I296" s="119">
        <f t="shared" si="23"/>
        <v>827.9</v>
      </c>
      <c r="J296" s="120">
        <f t="shared" si="23"/>
        <v>619.4</v>
      </c>
      <c r="K296" s="251">
        <f t="shared" si="23"/>
        <v>763.30000000000007</v>
      </c>
      <c r="L296" s="155">
        <f t="shared" si="23"/>
        <v>934</v>
      </c>
      <c r="M296" s="120"/>
    </row>
    <row r="297" spans="1:13" ht="18" customHeight="1" x14ac:dyDescent="0.35">
      <c r="A297" s="86" t="s">
        <v>84</v>
      </c>
      <c r="B297" s="109">
        <f t="shared" ref="B297:B308" si="24">B250/5</f>
        <v>39.299999999999997</v>
      </c>
      <c r="C297" s="110"/>
      <c r="D297" s="111">
        <f t="shared" ref="D297:G308" si="25">D250/5</f>
        <v>47.7</v>
      </c>
      <c r="E297" s="109">
        <f t="shared" si="25"/>
        <v>29.3</v>
      </c>
      <c r="F297" s="110">
        <f t="shared" si="25"/>
        <v>30.5</v>
      </c>
      <c r="G297" s="111">
        <f t="shared" si="25"/>
        <v>38.6</v>
      </c>
      <c r="H297" s="109"/>
      <c r="I297" s="110">
        <f t="shared" ref="I297:L308" si="26">I250/5</f>
        <v>59.1</v>
      </c>
      <c r="J297" s="111">
        <f t="shared" si="26"/>
        <v>39.6</v>
      </c>
      <c r="K297" s="109">
        <f t="shared" si="26"/>
        <v>52.3</v>
      </c>
      <c r="L297" s="110">
        <f t="shared" si="26"/>
        <v>64.3</v>
      </c>
      <c r="M297" s="111"/>
    </row>
    <row r="298" spans="1:13" ht="18" customHeight="1" x14ac:dyDescent="0.35">
      <c r="A298" s="91" t="s">
        <v>85</v>
      </c>
      <c r="B298" s="109">
        <f t="shared" si="24"/>
        <v>41</v>
      </c>
      <c r="C298" s="110"/>
      <c r="D298" s="111">
        <f t="shared" si="25"/>
        <v>56.1</v>
      </c>
      <c r="E298" s="109">
        <f t="shared" si="25"/>
        <v>27.1</v>
      </c>
      <c r="F298" s="110">
        <f t="shared" si="25"/>
        <v>33.9</v>
      </c>
      <c r="G298" s="111">
        <f t="shared" si="25"/>
        <v>28.5</v>
      </c>
      <c r="H298" s="109"/>
      <c r="I298" s="110">
        <f t="shared" si="26"/>
        <v>55.5</v>
      </c>
      <c r="J298" s="111">
        <f t="shared" si="26"/>
        <v>44.5</v>
      </c>
      <c r="K298" s="109">
        <f t="shared" si="26"/>
        <v>57.8</v>
      </c>
      <c r="L298" s="110">
        <f t="shared" si="26"/>
        <v>66.7</v>
      </c>
      <c r="M298" s="111"/>
    </row>
    <row r="299" spans="1:13" ht="18" customHeight="1" x14ac:dyDescent="0.35">
      <c r="A299" s="91" t="s">
        <v>86</v>
      </c>
      <c r="B299" s="109">
        <f t="shared" si="24"/>
        <v>46.8</v>
      </c>
      <c r="C299" s="110"/>
      <c r="D299" s="111">
        <f t="shared" si="25"/>
        <v>46.9</v>
      </c>
      <c r="E299" s="109">
        <f t="shared" si="25"/>
        <v>24.1</v>
      </c>
      <c r="F299" s="110">
        <f t="shared" si="25"/>
        <v>32.6</v>
      </c>
      <c r="G299" s="111">
        <f t="shared" si="25"/>
        <v>29.2</v>
      </c>
      <c r="H299" s="109"/>
      <c r="I299" s="110">
        <f t="shared" si="26"/>
        <v>63.6</v>
      </c>
      <c r="J299" s="111">
        <f t="shared" si="26"/>
        <v>48.1</v>
      </c>
      <c r="K299" s="109">
        <f t="shared" si="26"/>
        <v>49.3</v>
      </c>
      <c r="L299" s="110">
        <f t="shared" si="26"/>
        <v>66.599999999999994</v>
      </c>
      <c r="M299" s="111"/>
    </row>
    <row r="300" spans="1:13" ht="18" customHeight="1" x14ac:dyDescent="0.35">
      <c r="A300" s="91" t="s">
        <v>87</v>
      </c>
      <c r="B300" s="109">
        <f t="shared" si="24"/>
        <v>47.3</v>
      </c>
      <c r="C300" s="110"/>
      <c r="D300" s="111">
        <f t="shared" si="25"/>
        <v>64.2</v>
      </c>
      <c r="E300" s="109">
        <f t="shared" si="25"/>
        <v>26.2</v>
      </c>
      <c r="F300" s="110">
        <f t="shared" si="25"/>
        <v>29.1</v>
      </c>
      <c r="G300" s="111">
        <f t="shared" si="25"/>
        <v>35.799999999999997</v>
      </c>
      <c r="H300" s="109"/>
      <c r="I300" s="110">
        <f t="shared" si="26"/>
        <v>59</v>
      </c>
      <c r="J300" s="111">
        <f t="shared" si="26"/>
        <v>47.5</v>
      </c>
      <c r="K300" s="109">
        <f t="shared" si="26"/>
        <v>61.2</v>
      </c>
      <c r="L300" s="110">
        <f t="shared" si="26"/>
        <v>70.2</v>
      </c>
      <c r="M300" s="111"/>
    </row>
    <row r="301" spans="1:13" ht="18" customHeight="1" x14ac:dyDescent="0.35">
      <c r="A301" s="91" t="s">
        <v>88</v>
      </c>
      <c r="B301" s="109">
        <f t="shared" si="24"/>
        <v>39.5</v>
      </c>
      <c r="C301" s="110"/>
      <c r="D301" s="111">
        <f t="shared" si="25"/>
        <v>48.8</v>
      </c>
      <c r="E301" s="109">
        <f t="shared" si="25"/>
        <v>27.9</v>
      </c>
      <c r="F301" s="110">
        <f t="shared" si="25"/>
        <v>31.6</v>
      </c>
      <c r="G301" s="111">
        <f t="shared" si="25"/>
        <v>28</v>
      </c>
      <c r="H301" s="109"/>
      <c r="I301" s="110">
        <f t="shared" si="26"/>
        <v>53.4</v>
      </c>
      <c r="J301" s="111">
        <f t="shared" si="26"/>
        <v>37.200000000000003</v>
      </c>
      <c r="K301" s="109">
        <f t="shared" si="26"/>
        <v>55.7</v>
      </c>
      <c r="L301" s="110">
        <f t="shared" si="26"/>
        <v>60.4</v>
      </c>
      <c r="M301" s="111"/>
    </row>
    <row r="302" spans="1:13" ht="18" customHeight="1" x14ac:dyDescent="0.35">
      <c r="A302" s="91" t="s">
        <v>89</v>
      </c>
      <c r="B302" s="109">
        <f t="shared" si="24"/>
        <v>49.4</v>
      </c>
      <c r="C302" s="110"/>
      <c r="D302" s="111">
        <f t="shared" si="25"/>
        <v>49.9</v>
      </c>
      <c r="E302" s="109">
        <f t="shared" si="25"/>
        <v>37</v>
      </c>
      <c r="F302" s="110">
        <f t="shared" si="25"/>
        <v>26.1</v>
      </c>
      <c r="G302" s="111">
        <f t="shared" si="25"/>
        <v>29.9</v>
      </c>
      <c r="H302" s="109"/>
      <c r="I302" s="110">
        <f t="shared" si="26"/>
        <v>59.9</v>
      </c>
      <c r="J302" s="111">
        <f t="shared" si="26"/>
        <v>51.4</v>
      </c>
      <c r="K302" s="109">
        <f t="shared" si="26"/>
        <v>61.6</v>
      </c>
      <c r="L302" s="110">
        <f t="shared" si="26"/>
        <v>65.099999999999994</v>
      </c>
      <c r="M302" s="111"/>
    </row>
    <row r="303" spans="1:13" ht="18" customHeight="1" x14ac:dyDescent="0.35">
      <c r="A303" s="96" t="s">
        <v>90</v>
      </c>
      <c r="B303" s="109">
        <f t="shared" si="24"/>
        <v>51.8</v>
      </c>
      <c r="C303" s="110"/>
      <c r="D303" s="111">
        <f t="shared" si="25"/>
        <v>52.9</v>
      </c>
      <c r="E303" s="109">
        <f t="shared" si="25"/>
        <v>30.9</v>
      </c>
      <c r="F303" s="110">
        <f t="shared" si="25"/>
        <v>27</v>
      </c>
      <c r="G303" s="111">
        <f t="shared" si="25"/>
        <v>31</v>
      </c>
      <c r="H303" s="109"/>
      <c r="I303" s="110">
        <f t="shared" si="26"/>
        <v>55.8</v>
      </c>
      <c r="J303" s="111">
        <f t="shared" si="26"/>
        <v>50.1</v>
      </c>
      <c r="K303" s="109">
        <f t="shared" si="26"/>
        <v>57.4</v>
      </c>
      <c r="L303" s="110">
        <f t="shared" si="26"/>
        <v>63.3</v>
      </c>
      <c r="M303" s="111"/>
    </row>
    <row r="304" spans="1:13" ht="18" customHeight="1" x14ac:dyDescent="0.35">
      <c r="A304" s="96" t="s">
        <v>91</v>
      </c>
      <c r="B304" s="109">
        <f t="shared" si="24"/>
        <v>49.3</v>
      </c>
      <c r="C304" s="110"/>
      <c r="D304" s="111">
        <f t="shared" si="25"/>
        <v>57.1</v>
      </c>
      <c r="E304" s="109">
        <f t="shared" si="25"/>
        <v>34.9</v>
      </c>
      <c r="F304" s="110">
        <f t="shared" si="25"/>
        <v>27.4</v>
      </c>
      <c r="G304" s="111">
        <f t="shared" si="25"/>
        <v>30.4</v>
      </c>
      <c r="H304" s="109"/>
      <c r="I304" s="110">
        <f t="shared" si="26"/>
        <v>60.5</v>
      </c>
      <c r="J304" s="111">
        <f t="shared" si="26"/>
        <v>49.5</v>
      </c>
      <c r="K304" s="109">
        <f t="shared" si="26"/>
        <v>52.7</v>
      </c>
      <c r="L304" s="110">
        <f t="shared" si="26"/>
        <v>63</v>
      </c>
      <c r="M304" s="111"/>
    </row>
    <row r="305" spans="1:13" ht="18" customHeight="1" x14ac:dyDescent="0.35">
      <c r="A305" s="91" t="s">
        <v>92</v>
      </c>
      <c r="B305" s="109">
        <f t="shared" si="24"/>
        <v>53.2</v>
      </c>
      <c r="C305" s="110"/>
      <c r="D305" s="111">
        <f t="shared" si="25"/>
        <v>58.8</v>
      </c>
      <c r="E305" s="109">
        <f t="shared" si="25"/>
        <v>33.1</v>
      </c>
      <c r="F305" s="110">
        <f t="shared" si="25"/>
        <v>24.8</v>
      </c>
      <c r="G305" s="111">
        <f t="shared" si="25"/>
        <v>23.4</v>
      </c>
      <c r="H305" s="109"/>
      <c r="I305" s="110">
        <f t="shared" si="26"/>
        <v>68.3</v>
      </c>
      <c r="J305" s="111">
        <f t="shared" si="26"/>
        <v>50.3</v>
      </c>
      <c r="K305" s="109">
        <f t="shared" si="26"/>
        <v>59.8</v>
      </c>
      <c r="L305" s="110">
        <f t="shared" si="26"/>
        <v>70.099999999999994</v>
      </c>
      <c r="M305" s="111"/>
    </row>
    <row r="306" spans="1:13" ht="18" customHeight="1" x14ac:dyDescent="0.35">
      <c r="A306" s="91" t="s">
        <v>93</v>
      </c>
      <c r="B306" s="109">
        <f t="shared" si="24"/>
        <v>54.6</v>
      </c>
      <c r="C306" s="110"/>
      <c r="D306" s="111">
        <f t="shared" si="25"/>
        <v>60</v>
      </c>
      <c r="E306" s="109">
        <f t="shared" si="25"/>
        <v>30.7</v>
      </c>
      <c r="F306" s="110">
        <f t="shared" si="25"/>
        <v>23.2</v>
      </c>
      <c r="G306" s="111">
        <f t="shared" si="25"/>
        <v>30.3</v>
      </c>
      <c r="H306" s="109"/>
      <c r="I306" s="110">
        <f t="shared" si="26"/>
        <v>67.599999999999994</v>
      </c>
      <c r="J306" s="111">
        <f t="shared" si="26"/>
        <v>56.9</v>
      </c>
      <c r="K306" s="109">
        <f t="shared" si="26"/>
        <v>56.4</v>
      </c>
      <c r="L306" s="110">
        <f t="shared" si="26"/>
        <v>72.7</v>
      </c>
      <c r="M306" s="111"/>
    </row>
    <row r="307" spans="1:13" ht="18" customHeight="1" x14ac:dyDescent="0.35">
      <c r="A307" s="91" t="s">
        <v>94</v>
      </c>
      <c r="B307" s="109">
        <f t="shared" si="24"/>
        <v>48</v>
      </c>
      <c r="C307" s="110"/>
      <c r="D307" s="111">
        <f t="shared" si="25"/>
        <v>57.8</v>
      </c>
      <c r="E307" s="109">
        <f t="shared" si="25"/>
        <v>29.7</v>
      </c>
      <c r="F307" s="110">
        <f t="shared" si="25"/>
        <v>23.1</v>
      </c>
      <c r="G307" s="111">
        <f t="shared" si="25"/>
        <v>25.8</v>
      </c>
      <c r="H307" s="109"/>
      <c r="I307" s="110">
        <f t="shared" si="26"/>
        <v>61.5</v>
      </c>
      <c r="J307" s="111">
        <f t="shared" si="26"/>
        <v>45.7</v>
      </c>
      <c r="K307" s="109">
        <f t="shared" si="26"/>
        <v>53.1</v>
      </c>
      <c r="L307" s="110">
        <f t="shared" si="26"/>
        <v>66</v>
      </c>
      <c r="M307" s="111"/>
    </row>
    <row r="308" spans="1:13" ht="18" customHeight="1" thickBot="1" x14ac:dyDescent="0.4">
      <c r="A308" s="97" t="s">
        <v>95</v>
      </c>
      <c r="B308" s="152">
        <f t="shared" si="24"/>
        <v>49.1</v>
      </c>
      <c r="C308" s="149"/>
      <c r="D308" s="147">
        <f t="shared" si="25"/>
        <v>59.4</v>
      </c>
      <c r="E308" s="152">
        <f t="shared" si="25"/>
        <v>23.8</v>
      </c>
      <c r="F308" s="149">
        <f t="shared" si="25"/>
        <v>29.2</v>
      </c>
      <c r="G308" s="147">
        <f t="shared" si="25"/>
        <v>20.2</v>
      </c>
      <c r="H308" s="152"/>
      <c r="I308" s="149">
        <f t="shared" si="26"/>
        <v>61.8</v>
      </c>
      <c r="J308" s="147">
        <f t="shared" si="26"/>
        <v>50.2</v>
      </c>
      <c r="K308" s="152">
        <f t="shared" si="26"/>
        <v>59.8</v>
      </c>
      <c r="L308" s="149">
        <f t="shared" si="26"/>
        <v>72.3</v>
      </c>
      <c r="M308" s="147"/>
    </row>
    <row r="309" spans="1:13" ht="18" customHeight="1" thickBot="1" x14ac:dyDescent="0.4">
      <c r="A309" s="206" t="s">
        <v>59</v>
      </c>
      <c r="B309" s="251">
        <f>SUM(B297:B308)</f>
        <v>569.30000000000007</v>
      </c>
      <c r="C309" s="119"/>
      <c r="D309" s="120">
        <f t="shared" ref="D309:G309" si="27">SUM(D297:D308)</f>
        <v>659.6</v>
      </c>
      <c r="E309" s="251">
        <f t="shared" si="27"/>
        <v>354.7</v>
      </c>
      <c r="F309" s="155">
        <f t="shared" si="27"/>
        <v>338.5</v>
      </c>
      <c r="G309" s="120">
        <f t="shared" si="27"/>
        <v>351.1</v>
      </c>
      <c r="H309" s="251"/>
      <c r="I309" s="119">
        <f t="shared" ref="I309:L309" si="28">SUM(I297:I308)</f>
        <v>725.99999999999989</v>
      </c>
      <c r="J309" s="120">
        <f t="shared" si="28"/>
        <v>571</v>
      </c>
      <c r="K309" s="251">
        <f t="shared" si="28"/>
        <v>677.09999999999991</v>
      </c>
      <c r="L309" s="155">
        <f t="shared" si="28"/>
        <v>800.69999999999993</v>
      </c>
      <c r="M309" s="120"/>
    </row>
    <row r="310" spans="1:13" ht="18" customHeight="1" x14ac:dyDescent="0.35">
      <c r="A310" s="86" t="s">
        <v>96</v>
      </c>
      <c r="B310" s="109">
        <f t="shared" ref="B310:B321" si="29">B262/5</f>
        <v>57.1</v>
      </c>
      <c r="C310" s="110"/>
      <c r="D310" s="111">
        <f t="shared" ref="D310:G321" si="30">D262/5</f>
        <v>54.6</v>
      </c>
      <c r="E310" s="109">
        <f t="shared" si="30"/>
        <v>26.2</v>
      </c>
      <c r="F310" s="110">
        <f t="shared" si="30"/>
        <v>39.5</v>
      </c>
      <c r="G310" s="111">
        <f t="shared" si="30"/>
        <v>27.1</v>
      </c>
      <c r="H310" s="109"/>
      <c r="I310" s="110">
        <f t="shared" ref="I310:L321" si="31">I262/5</f>
        <v>69.2</v>
      </c>
      <c r="J310" s="111">
        <f t="shared" si="31"/>
        <v>57.8</v>
      </c>
      <c r="K310" s="109">
        <f t="shared" si="31"/>
        <v>57.1</v>
      </c>
      <c r="L310" s="110">
        <f t="shared" si="31"/>
        <v>74.900000000000006</v>
      </c>
      <c r="M310" s="111"/>
    </row>
    <row r="311" spans="1:13" ht="18" customHeight="1" x14ac:dyDescent="0.35">
      <c r="A311" s="91" t="s">
        <v>97</v>
      </c>
      <c r="B311" s="109">
        <f t="shared" si="29"/>
        <v>51.2</v>
      </c>
      <c r="C311" s="110"/>
      <c r="D311" s="111">
        <f t="shared" si="30"/>
        <v>58.2</v>
      </c>
      <c r="E311" s="109">
        <f t="shared" si="30"/>
        <v>32.299999999999997</v>
      </c>
      <c r="F311" s="110">
        <f t="shared" si="30"/>
        <v>27.9</v>
      </c>
      <c r="G311" s="111">
        <f t="shared" si="30"/>
        <v>28.7</v>
      </c>
      <c r="H311" s="109"/>
      <c r="I311" s="110">
        <f t="shared" si="31"/>
        <v>68.8</v>
      </c>
      <c r="J311" s="111">
        <f t="shared" si="31"/>
        <v>50.8</v>
      </c>
      <c r="K311" s="109">
        <f t="shared" si="31"/>
        <v>58.9</v>
      </c>
      <c r="L311" s="110">
        <f t="shared" si="31"/>
        <v>77.099999999999994</v>
      </c>
      <c r="M311" s="111"/>
    </row>
    <row r="312" spans="1:13" ht="18" customHeight="1" x14ac:dyDescent="0.35">
      <c r="A312" s="91" t="s">
        <v>98</v>
      </c>
      <c r="B312" s="109">
        <f t="shared" si="29"/>
        <v>48.3</v>
      </c>
      <c r="C312" s="110"/>
      <c r="D312" s="111">
        <f t="shared" si="30"/>
        <v>50.4</v>
      </c>
      <c r="E312" s="109">
        <f t="shared" si="30"/>
        <v>33.9</v>
      </c>
      <c r="F312" s="110">
        <f t="shared" si="30"/>
        <v>34.299999999999997</v>
      </c>
      <c r="G312" s="111">
        <f t="shared" si="30"/>
        <v>31.6</v>
      </c>
      <c r="H312" s="109"/>
      <c r="I312" s="110">
        <f t="shared" si="31"/>
        <v>67.7</v>
      </c>
      <c r="J312" s="111">
        <f t="shared" si="31"/>
        <v>46.9</v>
      </c>
      <c r="K312" s="109">
        <f t="shared" si="31"/>
        <v>65</v>
      </c>
      <c r="L312" s="110">
        <f t="shared" si="31"/>
        <v>74.7</v>
      </c>
      <c r="M312" s="111"/>
    </row>
    <row r="313" spans="1:13" ht="18" customHeight="1" x14ac:dyDescent="0.35">
      <c r="A313" s="91" t="s">
        <v>99</v>
      </c>
      <c r="B313" s="109">
        <f t="shared" si="29"/>
        <v>52.3</v>
      </c>
      <c r="C313" s="110"/>
      <c r="D313" s="111">
        <f t="shared" si="30"/>
        <v>57.4</v>
      </c>
      <c r="E313" s="109">
        <f t="shared" si="30"/>
        <v>34.9</v>
      </c>
      <c r="F313" s="110">
        <f t="shared" si="30"/>
        <v>39.1</v>
      </c>
      <c r="G313" s="111">
        <f t="shared" si="30"/>
        <v>37</v>
      </c>
      <c r="H313" s="109"/>
      <c r="I313" s="110">
        <f t="shared" si="31"/>
        <v>71.099999999999994</v>
      </c>
      <c r="J313" s="111">
        <f t="shared" si="31"/>
        <v>53.7</v>
      </c>
      <c r="K313" s="109">
        <f t="shared" si="31"/>
        <v>66.5</v>
      </c>
      <c r="L313" s="110">
        <f t="shared" si="31"/>
        <v>78.3</v>
      </c>
      <c r="M313" s="111"/>
    </row>
    <row r="314" spans="1:13" ht="18" customHeight="1" x14ac:dyDescent="0.35">
      <c r="A314" s="91" t="s">
        <v>100</v>
      </c>
      <c r="B314" s="109">
        <f t="shared" si="29"/>
        <v>47.3</v>
      </c>
      <c r="C314" s="110"/>
      <c r="D314" s="111">
        <f t="shared" si="30"/>
        <v>61.9</v>
      </c>
      <c r="E314" s="109">
        <f t="shared" si="30"/>
        <v>46.5</v>
      </c>
      <c r="F314" s="110">
        <f t="shared" si="30"/>
        <v>46.6</v>
      </c>
      <c r="G314" s="111">
        <f t="shared" si="30"/>
        <v>33.799999999999997</v>
      </c>
      <c r="H314" s="109"/>
      <c r="I314" s="110">
        <f t="shared" si="31"/>
        <v>69.599999999999994</v>
      </c>
      <c r="J314" s="111">
        <f t="shared" si="31"/>
        <v>45.9</v>
      </c>
      <c r="K314" s="109">
        <f t="shared" si="31"/>
        <v>58.9</v>
      </c>
      <c r="L314" s="110">
        <f t="shared" si="31"/>
        <v>74.900000000000006</v>
      </c>
      <c r="M314" s="111"/>
    </row>
    <row r="315" spans="1:13" ht="18" customHeight="1" x14ac:dyDescent="0.35">
      <c r="A315" s="91" t="s">
        <v>101</v>
      </c>
      <c r="B315" s="109">
        <f t="shared" si="29"/>
        <v>52.6</v>
      </c>
      <c r="C315" s="110"/>
      <c r="D315" s="111">
        <f t="shared" si="30"/>
        <v>60.6</v>
      </c>
      <c r="E315" s="109">
        <f t="shared" si="30"/>
        <v>47.3</v>
      </c>
      <c r="F315" s="110">
        <f t="shared" si="30"/>
        <v>51.1</v>
      </c>
      <c r="G315" s="111">
        <f t="shared" si="30"/>
        <v>37.4</v>
      </c>
      <c r="H315" s="109"/>
      <c r="I315" s="110">
        <f t="shared" si="31"/>
        <v>63.5</v>
      </c>
      <c r="J315" s="111">
        <f t="shared" si="31"/>
        <v>51.3</v>
      </c>
      <c r="K315" s="109">
        <f t="shared" si="31"/>
        <v>61</v>
      </c>
      <c r="L315" s="110">
        <f t="shared" si="31"/>
        <v>69.5</v>
      </c>
      <c r="M315" s="111"/>
    </row>
    <row r="316" spans="1:13" ht="18" customHeight="1" x14ac:dyDescent="0.35">
      <c r="A316" s="91" t="s">
        <v>102</v>
      </c>
      <c r="B316" s="109">
        <f t="shared" si="29"/>
        <v>52.6</v>
      </c>
      <c r="C316" s="110"/>
      <c r="D316" s="111">
        <f t="shared" si="30"/>
        <v>53.6</v>
      </c>
      <c r="E316" s="109">
        <f t="shared" si="30"/>
        <v>43.3</v>
      </c>
      <c r="F316" s="110">
        <f t="shared" si="30"/>
        <v>48.7</v>
      </c>
      <c r="G316" s="111">
        <f t="shared" si="30"/>
        <v>39.9</v>
      </c>
      <c r="H316" s="109"/>
      <c r="I316" s="110">
        <f t="shared" si="31"/>
        <v>75.400000000000006</v>
      </c>
      <c r="J316" s="111">
        <f t="shared" si="31"/>
        <v>51.5</v>
      </c>
      <c r="K316" s="109">
        <f t="shared" si="31"/>
        <v>71.3</v>
      </c>
      <c r="L316" s="110">
        <f t="shared" si="31"/>
        <v>76.5</v>
      </c>
      <c r="M316" s="111"/>
    </row>
    <row r="317" spans="1:13" ht="18" customHeight="1" x14ac:dyDescent="0.35">
      <c r="A317" s="91" t="s">
        <v>103</v>
      </c>
      <c r="B317" s="109">
        <f t="shared" si="29"/>
        <v>57</v>
      </c>
      <c r="C317" s="110"/>
      <c r="D317" s="111">
        <f t="shared" si="30"/>
        <v>62.9</v>
      </c>
      <c r="E317" s="109">
        <f t="shared" si="30"/>
        <v>44.6</v>
      </c>
      <c r="F317" s="110">
        <f t="shared" si="30"/>
        <v>46.7</v>
      </c>
      <c r="G317" s="111">
        <f t="shared" si="30"/>
        <v>49.2</v>
      </c>
      <c r="H317" s="109"/>
      <c r="I317" s="110">
        <f t="shared" si="31"/>
        <v>62.8</v>
      </c>
      <c r="J317" s="111">
        <f t="shared" si="31"/>
        <v>57.5</v>
      </c>
      <c r="K317" s="109">
        <f t="shared" si="31"/>
        <v>60.6</v>
      </c>
      <c r="L317" s="110">
        <f t="shared" si="31"/>
        <v>77</v>
      </c>
      <c r="M317" s="111"/>
    </row>
    <row r="318" spans="1:13" ht="18" customHeight="1" x14ac:dyDescent="0.35">
      <c r="A318" s="91" t="s">
        <v>104</v>
      </c>
      <c r="B318" s="109">
        <f t="shared" si="29"/>
        <v>55</v>
      </c>
      <c r="C318" s="110"/>
      <c r="D318" s="111">
        <f t="shared" si="30"/>
        <v>66</v>
      </c>
      <c r="E318" s="109">
        <f t="shared" si="30"/>
        <v>46.9</v>
      </c>
      <c r="F318" s="110">
        <f t="shared" si="30"/>
        <v>49.9</v>
      </c>
      <c r="G318" s="111">
        <f t="shared" si="30"/>
        <v>48.4</v>
      </c>
      <c r="H318" s="109"/>
      <c r="I318" s="110">
        <f t="shared" si="31"/>
        <v>69.400000000000006</v>
      </c>
      <c r="J318" s="111">
        <f t="shared" si="31"/>
        <v>53.6</v>
      </c>
      <c r="K318" s="109">
        <f t="shared" si="31"/>
        <v>58.3</v>
      </c>
      <c r="L318" s="110">
        <f t="shared" si="31"/>
        <v>80.400000000000006</v>
      </c>
      <c r="M318" s="111"/>
    </row>
    <row r="319" spans="1:13" ht="18" customHeight="1" x14ac:dyDescent="0.35">
      <c r="A319" s="91" t="s">
        <v>105</v>
      </c>
      <c r="B319" s="109">
        <f t="shared" si="29"/>
        <v>56</v>
      </c>
      <c r="C319" s="110"/>
      <c r="D319" s="111">
        <f t="shared" si="30"/>
        <v>59.5</v>
      </c>
      <c r="E319" s="109">
        <f t="shared" si="30"/>
        <v>51.4</v>
      </c>
      <c r="F319" s="110">
        <f t="shared" si="30"/>
        <v>51.1</v>
      </c>
      <c r="G319" s="111">
        <f t="shared" si="30"/>
        <v>36.200000000000003</v>
      </c>
      <c r="H319" s="109"/>
      <c r="I319" s="110">
        <f t="shared" si="31"/>
        <v>74</v>
      </c>
      <c r="J319" s="111">
        <f t="shared" si="31"/>
        <v>55.3</v>
      </c>
      <c r="K319" s="109">
        <f t="shared" si="31"/>
        <v>64.3</v>
      </c>
      <c r="L319" s="110">
        <f t="shared" si="31"/>
        <v>81.900000000000006</v>
      </c>
      <c r="M319" s="111"/>
    </row>
    <row r="320" spans="1:13" ht="18" customHeight="1" x14ac:dyDescent="0.35">
      <c r="A320" s="91" t="s">
        <v>106</v>
      </c>
      <c r="B320" s="109">
        <f t="shared" si="29"/>
        <v>61.7</v>
      </c>
      <c r="C320" s="110"/>
      <c r="D320" s="111">
        <f t="shared" si="30"/>
        <v>58.5</v>
      </c>
      <c r="E320" s="109">
        <f t="shared" si="30"/>
        <v>54.5</v>
      </c>
      <c r="F320" s="110">
        <f t="shared" si="30"/>
        <v>43.7</v>
      </c>
      <c r="G320" s="111">
        <f t="shared" si="30"/>
        <v>46</v>
      </c>
      <c r="H320" s="109"/>
      <c r="I320" s="110">
        <f t="shared" si="31"/>
        <v>73.900000000000006</v>
      </c>
      <c r="J320" s="111">
        <f t="shared" si="31"/>
        <v>61.8</v>
      </c>
      <c r="K320" s="109">
        <f t="shared" si="31"/>
        <v>68.599999999999994</v>
      </c>
      <c r="L320" s="110">
        <f t="shared" si="31"/>
        <v>80.599999999999994</v>
      </c>
      <c r="M320" s="111"/>
    </row>
    <row r="321" spans="1:13" ht="18" customHeight="1" thickBot="1" x14ac:dyDescent="0.4">
      <c r="A321" s="133" t="s">
        <v>107</v>
      </c>
      <c r="B321" s="137">
        <f t="shared" si="29"/>
        <v>67.599999999999994</v>
      </c>
      <c r="C321" s="135"/>
      <c r="D321" s="140">
        <f t="shared" si="30"/>
        <v>67</v>
      </c>
      <c r="E321" s="137">
        <f t="shared" si="30"/>
        <v>55.3</v>
      </c>
      <c r="F321" s="135">
        <f t="shared" si="30"/>
        <v>55.3</v>
      </c>
      <c r="G321" s="140">
        <f t="shared" si="30"/>
        <v>50.3</v>
      </c>
      <c r="H321" s="137"/>
      <c r="I321" s="135">
        <f t="shared" si="31"/>
        <v>69.900000000000006</v>
      </c>
      <c r="J321" s="140">
        <f t="shared" si="31"/>
        <v>66.5</v>
      </c>
      <c r="K321" s="137">
        <f t="shared" si="31"/>
        <v>65.900000000000006</v>
      </c>
      <c r="L321" s="135">
        <f t="shared" si="31"/>
        <v>75.900000000000006</v>
      </c>
      <c r="M321" s="140"/>
    </row>
    <row r="322" spans="1:13" ht="18" customHeight="1" thickBot="1" x14ac:dyDescent="0.4">
      <c r="A322" s="264" t="s">
        <v>60</v>
      </c>
      <c r="B322" s="265">
        <f>SUM(B310:B321)</f>
        <v>658.70000000000016</v>
      </c>
      <c r="C322" s="266"/>
      <c r="D322" s="267">
        <f t="shared" ref="D322:G322" si="32">SUM(D310:D321)</f>
        <v>710.6</v>
      </c>
      <c r="E322" s="265">
        <f t="shared" si="32"/>
        <v>517.1</v>
      </c>
      <c r="F322" s="268">
        <f t="shared" si="32"/>
        <v>533.9</v>
      </c>
      <c r="G322" s="267">
        <f t="shared" si="32"/>
        <v>465.59999999999997</v>
      </c>
      <c r="H322" s="265"/>
      <c r="I322" s="266">
        <f t="shared" ref="I322:L322" si="33">SUM(I310:I321)</f>
        <v>835.29999999999984</v>
      </c>
      <c r="J322" s="267">
        <f t="shared" si="33"/>
        <v>652.59999999999991</v>
      </c>
      <c r="K322" s="265">
        <f t="shared" si="33"/>
        <v>756.4</v>
      </c>
      <c r="L322" s="268">
        <f t="shared" si="33"/>
        <v>921.69999999999993</v>
      </c>
      <c r="M322" s="267"/>
    </row>
    <row r="323" spans="1:13" ht="18" customHeight="1" thickBot="1" x14ac:dyDescent="0.4">
      <c r="A323" s="206" t="s">
        <v>111</v>
      </c>
      <c r="B323" s="251">
        <f t="shared" ref="B323" si="34" xml:space="preserve"> B296+B309+B322</f>
        <v>1851.8000000000002</v>
      </c>
      <c r="C323" s="119"/>
      <c r="D323" s="120">
        <v>2107</v>
      </c>
      <c r="E323" s="251">
        <f xml:space="preserve"> E296+E309+E322</f>
        <v>1372.7</v>
      </c>
      <c r="F323" s="155">
        <v>1301</v>
      </c>
      <c r="G323" s="120">
        <v>1263</v>
      </c>
      <c r="H323" s="251"/>
      <c r="I323" s="155">
        <f t="shared" ref="I323:J323" si="35" xml:space="preserve"> I296+I309+I322</f>
        <v>2389.1999999999998</v>
      </c>
      <c r="J323" s="120">
        <f t="shared" si="35"/>
        <v>1843</v>
      </c>
      <c r="K323" s="251">
        <v>2196</v>
      </c>
      <c r="L323" s="155">
        <v>2657</v>
      </c>
      <c r="M323" s="120"/>
    </row>
    <row r="324" spans="1:13" x14ac:dyDescent="0.35">
      <c r="A324" s="167"/>
      <c r="B324" s="168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68"/>
    </row>
    <row r="325" spans="1:13" ht="15.5" x14ac:dyDescent="0.35">
      <c r="A325" s="169"/>
      <c r="B325" s="170"/>
      <c r="C325" s="170"/>
      <c r="D325" s="170"/>
      <c r="E325" s="170"/>
      <c r="F325" s="170"/>
      <c r="G325" s="170"/>
      <c r="H325" s="170"/>
      <c r="I325" s="170"/>
      <c r="J325" s="170"/>
      <c r="K325" s="170"/>
      <c r="L325" s="170"/>
      <c r="M325" s="170"/>
    </row>
    <row r="326" spans="1:13" ht="15" customHeight="1" x14ac:dyDescent="0.35">
      <c r="A326" s="169" t="s">
        <v>126</v>
      </c>
      <c r="B326" s="170">
        <v>1852</v>
      </c>
      <c r="C326" s="170"/>
      <c r="D326" s="170"/>
      <c r="E326" s="170"/>
      <c r="F326" s="170"/>
      <c r="G326" s="170"/>
      <c r="H326" s="170"/>
      <c r="I326" s="170"/>
      <c r="J326" s="170"/>
      <c r="K326" s="170"/>
      <c r="L326" s="170"/>
      <c r="M326" s="170"/>
    </row>
    <row r="327" spans="1:13" ht="15.5" x14ac:dyDescent="0.35">
      <c r="A327" s="171" t="s">
        <v>112</v>
      </c>
      <c r="B327" s="170">
        <v>2107</v>
      </c>
      <c r="C327" s="170"/>
      <c r="D327" s="170"/>
      <c r="E327" s="170"/>
      <c r="F327" s="170"/>
      <c r="G327" s="170"/>
      <c r="H327" s="170"/>
      <c r="I327" s="170"/>
      <c r="J327" s="170"/>
      <c r="K327" s="170"/>
      <c r="L327" s="170"/>
      <c r="M327" s="170"/>
    </row>
    <row r="328" spans="1:13" ht="15.5" x14ac:dyDescent="0.35">
      <c r="A328" s="171" t="s">
        <v>113</v>
      </c>
      <c r="B328" s="170">
        <v>1373</v>
      </c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.5" x14ac:dyDescent="0.35">
      <c r="A329" s="171" t="s">
        <v>114</v>
      </c>
      <c r="B329" s="170">
        <v>1301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135</v>
      </c>
      <c r="B330" s="170">
        <v>1263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62</v>
      </c>
      <c r="B331" s="170">
        <v>2389</v>
      </c>
      <c r="D331" s="170"/>
    </row>
    <row r="332" spans="1:13" x14ac:dyDescent="0.35">
      <c r="A332" s="171" t="s">
        <v>63</v>
      </c>
      <c r="B332" s="81">
        <v>1843</v>
      </c>
    </row>
    <row r="333" spans="1:13" x14ac:dyDescent="0.35">
      <c r="A333" s="171" t="s">
        <v>64</v>
      </c>
      <c r="B333" s="81">
        <v>2196</v>
      </c>
    </row>
    <row r="334" spans="1:13" x14ac:dyDescent="0.35">
      <c r="A334" s="171" t="s">
        <v>65</v>
      </c>
      <c r="B334" s="81">
        <v>2657</v>
      </c>
    </row>
  </sheetData>
  <mergeCells count="49">
    <mergeCell ref="A1:M1"/>
    <mergeCell ref="A2:M2"/>
    <mergeCell ref="A3:A4"/>
    <mergeCell ref="B3:D3"/>
    <mergeCell ref="E3:G3"/>
    <mergeCell ref="H3:J3"/>
    <mergeCell ref="K3:M3"/>
    <mergeCell ref="A48:M48"/>
    <mergeCell ref="A49:M49"/>
    <mergeCell ref="A50:A51"/>
    <mergeCell ref="B50:D50"/>
    <mergeCell ref="E50:G50"/>
    <mergeCell ref="H50:J50"/>
    <mergeCell ref="K50:M50"/>
    <mergeCell ref="A95:M95"/>
    <mergeCell ref="A96:M96"/>
    <mergeCell ref="A97:A98"/>
    <mergeCell ref="B97:D97"/>
    <mergeCell ref="E97:G97"/>
    <mergeCell ref="H97:J97"/>
    <mergeCell ref="K97:M97"/>
    <mergeCell ref="A142:M142"/>
    <mergeCell ref="A143:M143"/>
    <mergeCell ref="A144:A145"/>
    <mergeCell ref="B144:D144"/>
    <mergeCell ref="E144:G144"/>
    <mergeCell ref="H144:J144"/>
    <mergeCell ref="K144:M144"/>
    <mergeCell ref="A188:M188"/>
    <mergeCell ref="A189:M189"/>
    <mergeCell ref="A190:A191"/>
    <mergeCell ref="B190:D190"/>
    <mergeCell ref="E190:G190"/>
    <mergeCell ref="H190:J190"/>
    <mergeCell ref="K190:M190"/>
    <mergeCell ref="A234:M234"/>
    <mergeCell ref="A235:M235"/>
    <mergeCell ref="A236:A237"/>
    <mergeCell ref="B236:D236"/>
    <mergeCell ref="E236:G236"/>
    <mergeCell ref="H236:J236"/>
    <mergeCell ref="K236:M236"/>
    <mergeCell ref="A280:M280"/>
    <mergeCell ref="A281:M281"/>
    <mergeCell ref="A282:A283"/>
    <mergeCell ref="B282:D282"/>
    <mergeCell ref="E282:G282"/>
    <mergeCell ref="H282:J282"/>
    <mergeCell ref="K282:M282"/>
  </mergeCells>
  <pageMargins left="0.75" right="0.75" top="0.25" bottom="0.2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42"/>
  <sheetViews>
    <sheetView zoomScale="124" zoomScaleNormal="124" workbookViewId="0">
      <selection activeCell="F13" sqref="F13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136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576" t="s">
        <v>1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>
        <v>18</v>
      </c>
      <c r="C5" s="88">
        <v>96</v>
      </c>
      <c r="D5" s="89">
        <v>23</v>
      </c>
      <c r="E5" s="87">
        <v>4</v>
      </c>
      <c r="F5" s="88">
        <v>300</v>
      </c>
      <c r="G5" s="89">
        <v>10</v>
      </c>
      <c r="H5" s="87">
        <v>2</v>
      </c>
      <c r="I5" s="88">
        <v>16</v>
      </c>
      <c r="J5" s="89">
        <v>33</v>
      </c>
      <c r="K5" s="87">
        <v>29</v>
      </c>
      <c r="L5" s="88">
        <v>18</v>
      </c>
      <c r="M5" s="89">
        <v>16</v>
      </c>
    </row>
    <row r="6" spans="1:13" ht="18" customHeight="1" x14ac:dyDescent="0.35">
      <c r="A6" s="91" t="s">
        <v>73</v>
      </c>
      <c r="B6" s="92">
        <v>9</v>
      </c>
      <c r="C6" s="93">
        <v>138</v>
      </c>
      <c r="D6" s="94">
        <v>14</v>
      </c>
      <c r="E6" s="92">
        <v>2</v>
      </c>
      <c r="F6" s="93">
        <v>280</v>
      </c>
      <c r="G6" s="94">
        <v>7</v>
      </c>
      <c r="H6" s="92">
        <v>0</v>
      </c>
      <c r="I6" s="93">
        <v>20</v>
      </c>
      <c r="J6" s="94">
        <v>30</v>
      </c>
      <c r="K6" s="92">
        <v>24</v>
      </c>
      <c r="L6" s="93">
        <v>14</v>
      </c>
      <c r="M6" s="94">
        <v>15</v>
      </c>
    </row>
    <row r="7" spans="1:13" ht="18" customHeight="1" x14ac:dyDescent="0.35">
      <c r="A7" s="91" t="s">
        <v>74</v>
      </c>
      <c r="B7" s="92">
        <v>30</v>
      </c>
      <c r="C7" s="93">
        <v>172</v>
      </c>
      <c r="D7" s="94">
        <v>19</v>
      </c>
      <c r="E7" s="92">
        <v>5</v>
      </c>
      <c r="F7" s="93">
        <v>260</v>
      </c>
      <c r="G7" s="94">
        <v>8</v>
      </c>
      <c r="H7" s="92">
        <v>5</v>
      </c>
      <c r="I7" s="93">
        <v>41</v>
      </c>
      <c r="J7" s="94">
        <v>40</v>
      </c>
      <c r="K7" s="92">
        <v>31</v>
      </c>
      <c r="L7" s="93">
        <v>46</v>
      </c>
      <c r="M7" s="94">
        <v>17</v>
      </c>
    </row>
    <row r="8" spans="1:13" ht="18" customHeight="1" x14ac:dyDescent="0.35">
      <c r="A8" s="91" t="s">
        <v>75</v>
      </c>
      <c r="B8" s="92">
        <v>23</v>
      </c>
      <c r="C8" s="93">
        <v>193</v>
      </c>
      <c r="D8" s="94">
        <v>17</v>
      </c>
      <c r="E8" s="92">
        <v>7</v>
      </c>
      <c r="F8" s="93">
        <v>230</v>
      </c>
      <c r="G8" s="94">
        <v>21</v>
      </c>
      <c r="H8" s="92">
        <v>6</v>
      </c>
      <c r="I8" s="93">
        <v>74</v>
      </c>
      <c r="J8" s="94">
        <v>31</v>
      </c>
      <c r="K8" s="92">
        <v>59</v>
      </c>
      <c r="L8" s="93">
        <v>105</v>
      </c>
      <c r="M8" s="94">
        <v>38</v>
      </c>
    </row>
    <row r="9" spans="1:13" ht="18" customHeight="1" x14ac:dyDescent="0.35">
      <c r="A9" s="91" t="s">
        <v>76</v>
      </c>
      <c r="B9" s="92">
        <v>32</v>
      </c>
      <c r="C9" s="93">
        <v>218</v>
      </c>
      <c r="D9" s="94">
        <v>23</v>
      </c>
      <c r="E9" s="92">
        <v>3</v>
      </c>
      <c r="F9" s="93">
        <v>170</v>
      </c>
      <c r="G9" s="94">
        <v>5</v>
      </c>
      <c r="H9" s="92">
        <v>6</v>
      </c>
      <c r="I9" s="93">
        <v>91</v>
      </c>
      <c r="J9" s="94">
        <v>38</v>
      </c>
      <c r="K9" s="92">
        <v>50</v>
      </c>
      <c r="L9" s="93">
        <v>70</v>
      </c>
      <c r="M9" s="94">
        <v>36</v>
      </c>
    </row>
    <row r="10" spans="1:13" ht="18" customHeight="1" x14ac:dyDescent="0.35">
      <c r="A10" s="91" t="s">
        <v>77</v>
      </c>
      <c r="B10" s="92">
        <v>12</v>
      </c>
      <c r="C10" s="93">
        <v>112</v>
      </c>
      <c r="D10" s="94">
        <v>15</v>
      </c>
      <c r="E10" s="92">
        <v>4</v>
      </c>
      <c r="F10" s="93">
        <v>120</v>
      </c>
      <c r="G10" s="94">
        <v>8</v>
      </c>
      <c r="H10" s="92">
        <v>13</v>
      </c>
      <c r="I10" s="93">
        <v>70</v>
      </c>
      <c r="J10" s="94">
        <v>15</v>
      </c>
      <c r="K10" s="92">
        <v>48</v>
      </c>
      <c r="L10" s="93">
        <v>65</v>
      </c>
      <c r="M10" s="94">
        <v>40</v>
      </c>
    </row>
    <row r="11" spans="1:13" ht="18" customHeight="1" x14ac:dyDescent="0.35">
      <c r="A11" s="91" t="s">
        <v>78</v>
      </c>
      <c r="B11" s="92">
        <v>14</v>
      </c>
      <c r="C11" s="93">
        <v>129</v>
      </c>
      <c r="D11" s="94">
        <v>32</v>
      </c>
      <c r="E11" s="92">
        <v>8</v>
      </c>
      <c r="F11" s="93">
        <v>185</v>
      </c>
      <c r="G11" s="94">
        <v>15</v>
      </c>
      <c r="H11" s="92">
        <v>11</v>
      </c>
      <c r="I11" s="93">
        <v>98</v>
      </c>
      <c r="J11" s="94">
        <v>14</v>
      </c>
      <c r="K11" s="92">
        <v>53</v>
      </c>
      <c r="L11" s="93">
        <v>60</v>
      </c>
      <c r="M11" s="94">
        <v>29</v>
      </c>
    </row>
    <row r="12" spans="1:13" ht="18" customHeight="1" x14ac:dyDescent="0.35">
      <c r="A12" s="91" t="s">
        <v>79</v>
      </c>
      <c r="B12" s="92">
        <v>42</v>
      </c>
      <c r="C12" s="93">
        <v>188</v>
      </c>
      <c r="D12" s="94">
        <v>57</v>
      </c>
      <c r="E12" s="92">
        <v>9</v>
      </c>
      <c r="F12" s="93">
        <v>280</v>
      </c>
      <c r="G12" s="94">
        <v>13</v>
      </c>
      <c r="H12" s="92">
        <v>4</v>
      </c>
      <c r="I12" s="93">
        <v>73</v>
      </c>
      <c r="J12" s="94">
        <v>17</v>
      </c>
      <c r="K12" s="92">
        <v>61</v>
      </c>
      <c r="L12" s="93">
        <v>80</v>
      </c>
      <c r="M12" s="94">
        <v>25</v>
      </c>
    </row>
    <row r="13" spans="1:13" ht="18" customHeight="1" x14ac:dyDescent="0.35">
      <c r="A13" s="91" t="s">
        <v>80</v>
      </c>
      <c r="B13" s="92">
        <v>21</v>
      </c>
      <c r="C13" s="93">
        <v>206</v>
      </c>
      <c r="D13" s="94">
        <v>36</v>
      </c>
      <c r="E13" s="92">
        <v>8</v>
      </c>
      <c r="F13" s="93">
        <v>240</v>
      </c>
      <c r="G13" s="94">
        <v>19</v>
      </c>
      <c r="H13" s="92">
        <v>13</v>
      </c>
      <c r="I13" s="93">
        <v>84</v>
      </c>
      <c r="J13" s="94">
        <v>20</v>
      </c>
      <c r="K13" s="92">
        <v>72</v>
      </c>
      <c r="L13" s="93">
        <v>72</v>
      </c>
      <c r="M13" s="94">
        <v>22</v>
      </c>
    </row>
    <row r="14" spans="1:13" ht="18" customHeight="1" x14ac:dyDescent="0.35">
      <c r="A14" s="91" t="s">
        <v>81</v>
      </c>
      <c r="B14" s="92">
        <v>16</v>
      </c>
      <c r="C14" s="93">
        <v>146</v>
      </c>
      <c r="D14" s="94">
        <v>42</v>
      </c>
      <c r="E14" s="92">
        <v>10</v>
      </c>
      <c r="F14" s="93">
        <v>270</v>
      </c>
      <c r="G14" s="94">
        <v>16</v>
      </c>
      <c r="H14" s="92">
        <v>10</v>
      </c>
      <c r="I14" s="93">
        <v>75</v>
      </c>
      <c r="J14" s="94">
        <v>32</v>
      </c>
      <c r="K14" s="92">
        <v>124</v>
      </c>
      <c r="L14" s="93">
        <v>110</v>
      </c>
      <c r="M14" s="94">
        <v>55</v>
      </c>
    </row>
    <row r="15" spans="1:13" ht="18" customHeight="1" x14ac:dyDescent="0.35">
      <c r="A15" s="91" t="s">
        <v>82</v>
      </c>
      <c r="B15" s="92">
        <v>13</v>
      </c>
      <c r="C15" s="93">
        <v>169</v>
      </c>
      <c r="D15" s="94">
        <v>54</v>
      </c>
      <c r="E15" s="92">
        <v>7</v>
      </c>
      <c r="F15" s="93">
        <v>290</v>
      </c>
      <c r="G15" s="94">
        <v>14</v>
      </c>
      <c r="H15" s="92">
        <v>6</v>
      </c>
      <c r="I15" s="93">
        <v>85</v>
      </c>
      <c r="J15" s="94">
        <v>16</v>
      </c>
      <c r="K15" s="92">
        <v>70</v>
      </c>
      <c r="L15" s="93">
        <v>50</v>
      </c>
      <c r="M15" s="94">
        <v>25</v>
      </c>
    </row>
    <row r="16" spans="1:13" ht="18" customHeight="1" x14ac:dyDescent="0.35">
      <c r="A16" s="91" t="s">
        <v>83</v>
      </c>
      <c r="B16" s="92">
        <v>22</v>
      </c>
      <c r="C16" s="93">
        <v>114</v>
      </c>
      <c r="D16" s="94">
        <v>37</v>
      </c>
      <c r="E16" s="92">
        <v>6</v>
      </c>
      <c r="F16" s="93">
        <v>275</v>
      </c>
      <c r="G16" s="94">
        <v>11</v>
      </c>
      <c r="H16" s="92">
        <v>2</v>
      </c>
      <c r="I16" s="93">
        <v>62</v>
      </c>
      <c r="J16" s="94">
        <v>23</v>
      </c>
      <c r="K16" s="92">
        <v>52</v>
      </c>
      <c r="L16" s="93">
        <v>30</v>
      </c>
      <c r="M16" s="94">
        <v>29</v>
      </c>
    </row>
    <row r="17" spans="1:13" ht="18" customHeight="1" x14ac:dyDescent="0.35">
      <c r="A17" s="91" t="s">
        <v>84</v>
      </c>
      <c r="B17" s="92">
        <v>18</v>
      </c>
      <c r="C17" s="93">
        <v>153</v>
      </c>
      <c r="D17" s="94">
        <v>12</v>
      </c>
      <c r="E17" s="92">
        <v>9</v>
      </c>
      <c r="F17" s="93">
        <v>300</v>
      </c>
      <c r="G17" s="94">
        <v>25</v>
      </c>
      <c r="H17" s="92">
        <v>3</v>
      </c>
      <c r="I17" s="93">
        <v>55</v>
      </c>
      <c r="J17" s="94">
        <v>15</v>
      </c>
      <c r="K17" s="92">
        <v>64</v>
      </c>
      <c r="L17" s="93">
        <v>50</v>
      </c>
      <c r="M17" s="94">
        <v>25</v>
      </c>
    </row>
    <row r="18" spans="1:13" ht="18" customHeight="1" x14ac:dyDescent="0.35">
      <c r="A18" s="91" t="s">
        <v>85</v>
      </c>
      <c r="B18" s="92">
        <v>4</v>
      </c>
      <c r="C18" s="93">
        <v>122</v>
      </c>
      <c r="D18" s="94">
        <v>17</v>
      </c>
      <c r="E18" s="92">
        <v>10</v>
      </c>
      <c r="F18" s="93">
        <v>237</v>
      </c>
      <c r="G18" s="94">
        <v>23</v>
      </c>
      <c r="H18" s="92">
        <v>11</v>
      </c>
      <c r="I18" s="93">
        <v>31</v>
      </c>
      <c r="J18" s="94">
        <v>24</v>
      </c>
      <c r="K18" s="92">
        <v>55</v>
      </c>
      <c r="L18" s="93">
        <v>28</v>
      </c>
      <c r="M18" s="94">
        <v>30</v>
      </c>
    </row>
    <row r="19" spans="1:13" ht="18" customHeight="1" x14ac:dyDescent="0.35">
      <c r="A19" s="91" t="s">
        <v>86</v>
      </c>
      <c r="B19" s="92">
        <v>16</v>
      </c>
      <c r="C19" s="93">
        <v>207</v>
      </c>
      <c r="D19" s="94">
        <v>43</v>
      </c>
      <c r="E19" s="92">
        <v>8</v>
      </c>
      <c r="F19" s="93">
        <v>190</v>
      </c>
      <c r="G19" s="94">
        <v>22</v>
      </c>
      <c r="H19" s="92">
        <v>17</v>
      </c>
      <c r="I19" s="93">
        <v>57</v>
      </c>
      <c r="J19" s="94">
        <v>16</v>
      </c>
      <c r="K19" s="92">
        <v>63</v>
      </c>
      <c r="L19" s="93">
        <v>35</v>
      </c>
      <c r="M19" s="94">
        <v>20</v>
      </c>
    </row>
    <row r="20" spans="1:13" ht="18" customHeight="1" x14ac:dyDescent="0.35">
      <c r="A20" s="91" t="s">
        <v>87</v>
      </c>
      <c r="B20" s="92">
        <v>22</v>
      </c>
      <c r="C20" s="93">
        <v>118</v>
      </c>
      <c r="D20" s="94">
        <v>26</v>
      </c>
      <c r="E20" s="92">
        <v>19</v>
      </c>
      <c r="F20" s="93">
        <v>240</v>
      </c>
      <c r="G20" s="94">
        <v>12</v>
      </c>
      <c r="H20" s="92">
        <v>15</v>
      </c>
      <c r="I20" s="93">
        <v>69</v>
      </c>
      <c r="J20" s="94">
        <v>20</v>
      </c>
      <c r="K20" s="92">
        <v>51</v>
      </c>
      <c r="L20" s="93">
        <v>24</v>
      </c>
      <c r="M20" s="94">
        <v>16</v>
      </c>
    </row>
    <row r="21" spans="1:13" ht="18" customHeight="1" x14ac:dyDescent="0.35">
      <c r="A21" s="91" t="s">
        <v>88</v>
      </c>
      <c r="B21" s="92">
        <v>9</v>
      </c>
      <c r="C21" s="93">
        <v>139</v>
      </c>
      <c r="D21" s="94">
        <v>23</v>
      </c>
      <c r="E21" s="92">
        <v>11</v>
      </c>
      <c r="F21" s="93">
        <v>210</v>
      </c>
      <c r="G21" s="94">
        <v>14</v>
      </c>
      <c r="H21" s="92">
        <v>14</v>
      </c>
      <c r="I21" s="93">
        <v>49</v>
      </c>
      <c r="J21" s="94">
        <v>21</v>
      </c>
      <c r="K21" s="92">
        <v>43</v>
      </c>
      <c r="L21" s="93">
        <v>38</v>
      </c>
      <c r="M21" s="94">
        <v>35</v>
      </c>
    </row>
    <row r="22" spans="1:13" ht="18" customHeight="1" x14ac:dyDescent="0.35">
      <c r="A22" s="91" t="s">
        <v>89</v>
      </c>
      <c r="B22" s="92">
        <v>3</v>
      </c>
      <c r="C22" s="93">
        <v>84</v>
      </c>
      <c r="D22" s="94">
        <v>7</v>
      </c>
      <c r="E22" s="92">
        <v>3</v>
      </c>
      <c r="F22" s="93">
        <v>260</v>
      </c>
      <c r="G22" s="94">
        <v>25</v>
      </c>
      <c r="H22" s="92">
        <v>5</v>
      </c>
      <c r="I22" s="93">
        <v>49</v>
      </c>
      <c r="J22" s="94">
        <v>20</v>
      </c>
      <c r="K22" s="92">
        <v>47</v>
      </c>
      <c r="L22" s="93">
        <v>47</v>
      </c>
      <c r="M22" s="94">
        <v>19</v>
      </c>
    </row>
    <row r="23" spans="1:13" ht="18" customHeight="1" x14ac:dyDescent="0.35">
      <c r="A23" s="96" t="s">
        <v>90</v>
      </c>
      <c r="B23" s="92">
        <v>12</v>
      </c>
      <c r="C23" s="93">
        <v>116</v>
      </c>
      <c r="D23" s="94">
        <v>25</v>
      </c>
      <c r="E23" s="92">
        <v>5</v>
      </c>
      <c r="F23" s="93">
        <v>225</v>
      </c>
      <c r="G23" s="94">
        <v>13</v>
      </c>
      <c r="H23" s="92">
        <v>7</v>
      </c>
      <c r="I23" s="93">
        <v>52</v>
      </c>
      <c r="J23" s="94">
        <v>10</v>
      </c>
      <c r="K23" s="92">
        <v>59</v>
      </c>
      <c r="L23" s="93">
        <v>35</v>
      </c>
      <c r="M23" s="94">
        <v>25</v>
      </c>
    </row>
    <row r="24" spans="1:13" ht="18" customHeight="1" x14ac:dyDescent="0.35">
      <c r="A24" s="96" t="s">
        <v>91</v>
      </c>
      <c r="B24" s="92">
        <v>1</v>
      </c>
      <c r="C24" s="93">
        <v>112</v>
      </c>
      <c r="D24" s="94">
        <v>18</v>
      </c>
      <c r="E24" s="92">
        <v>8</v>
      </c>
      <c r="F24" s="93">
        <v>214</v>
      </c>
      <c r="G24" s="94">
        <v>10</v>
      </c>
      <c r="H24" s="92">
        <v>12</v>
      </c>
      <c r="I24" s="93">
        <v>31</v>
      </c>
      <c r="J24" s="94">
        <v>17</v>
      </c>
      <c r="K24" s="92">
        <v>37</v>
      </c>
      <c r="L24" s="93">
        <v>21</v>
      </c>
      <c r="M24" s="94">
        <v>15</v>
      </c>
    </row>
    <row r="25" spans="1:13" ht="18" customHeight="1" x14ac:dyDescent="0.35">
      <c r="A25" s="91" t="s">
        <v>92</v>
      </c>
      <c r="B25" s="92">
        <v>0</v>
      </c>
      <c r="C25" s="93">
        <v>75</v>
      </c>
      <c r="D25" s="94">
        <v>4</v>
      </c>
      <c r="E25" s="92">
        <v>12</v>
      </c>
      <c r="F25" s="93">
        <v>230</v>
      </c>
      <c r="G25" s="94">
        <v>15</v>
      </c>
      <c r="H25" s="92">
        <v>6</v>
      </c>
      <c r="I25" s="93">
        <v>43</v>
      </c>
      <c r="J25" s="94">
        <v>9</v>
      </c>
      <c r="K25" s="92">
        <v>10</v>
      </c>
      <c r="L25" s="93">
        <v>19</v>
      </c>
      <c r="M25" s="94">
        <v>15</v>
      </c>
    </row>
    <row r="26" spans="1:13" ht="18" customHeight="1" x14ac:dyDescent="0.35">
      <c r="A26" s="91" t="s">
        <v>93</v>
      </c>
      <c r="B26" s="92">
        <v>2</v>
      </c>
      <c r="C26" s="93">
        <v>127</v>
      </c>
      <c r="D26" s="94">
        <v>23</v>
      </c>
      <c r="E26" s="92">
        <v>9</v>
      </c>
      <c r="F26" s="93">
        <v>260</v>
      </c>
      <c r="G26" s="94">
        <v>30</v>
      </c>
      <c r="H26" s="92">
        <v>7</v>
      </c>
      <c r="I26" s="93">
        <v>49</v>
      </c>
      <c r="J26" s="94">
        <v>19</v>
      </c>
      <c r="K26" s="92">
        <v>28</v>
      </c>
      <c r="L26" s="93">
        <v>25</v>
      </c>
      <c r="M26" s="94">
        <v>17</v>
      </c>
    </row>
    <row r="27" spans="1:13" ht="18" customHeight="1" x14ac:dyDescent="0.35">
      <c r="A27" s="91" t="s">
        <v>94</v>
      </c>
      <c r="B27" s="92">
        <v>8</v>
      </c>
      <c r="C27" s="93">
        <v>82</v>
      </c>
      <c r="D27" s="94">
        <v>13</v>
      </c>
      <c r="E27" s="92">
        <v>8</v>
      </c>
      <c r="F27" s="93">
        <v>225</v>
      </c>
      <c r="G27" s="94">
        <v>24</v>
      </c>
      <c r="H27" s="92">
        <v>12</v>
      </c>
      <c r="I27" s="93">
        <v>64</v>
      </c>
      <c r="J27" s="94">
        <v>17</v>
      </c>
      <c r="K27" s="92">
        <v>24</v>
      </c>
      <c r="L27" s="93">
        <v>31</v>
      </c>
      <c r="M27" s="94">
        <v>21</v>
      </c>
    </row>
    <row r="28" spans="1:13" ht="18" customHeight="1" x14ac:dyDescent="0.35">
      <c r="A28" s="91" t="s">
        <v>95</v>
      </c>
      <c r="B28" s="92">
        <v>14</v>
      </c>
      <c r="C28" s="93">
        <v>94</v>
      </c>
      <c r="D28" s="94">
        <v>24</v>
      </c>
      <c r="E28" s="92">
        <v>10</v>
      </c>
      <c r="F28" s="93">
        <v>230</v>
      </c>
      <c r="G28" s="94">
        <v>21</v>
      </c>
      <c r="H28" s="92">
        <v>15</v>
      </c>
      <c r="I28" s="93">
        <v>66</v>
      </c>
      <c r="J28" s="94">
        <v>12</v>
      </c>
      <c r="K28" s="92">
        <v>63</v>
      </c>
      <c r="L28" s="93">
        <v>23</v>
      </c>
      <c r="M28" s="94">
        <v>18</v>
      </c>
    </row>
    <row r="29" spans="1:13" ht="18" customHeight="1" x14ac:dyDescent="0.35">
      <c r="A29" s="91" t="s">
        <v>96</v>
      </c>
      <c r="B29" s="92">
        <v>11</v>
      </c>
      <c r="C29" s="93">
        <v>172</v>
      </c>
      <c r="D29" s="94">
        <v>13</v>
      </c>
      <c r="E29" s="92">
        <v>6</v>
      </c>
      <c r="F29" s="93">
        <v>200</v>
      </c>
      <c r="G29" s="94">
        <v>14</v>
      </c>
      <c r="H29" s="92">
        <v>5</v>
      </c>
      <c r="I29" s="93">
        <v>56</v>
      </c>
      <c r="J29" s="94">
        <v>13</v>
      </c>
      <c r="K29" s="92">
        <v>52</v>
      </c>
      <c r="L29" s="93">
        <v>25</v>
      </c>
      <c r="M29" s="94">
        <v>20</v>
      </c>
    </row>
    <row r="30" spans="1:13" ht="18" customHeight="1" x14ac:dyDescent="0.35">
      <c r="A30" s="91" t="s">
        <v>97</v>
      </c>
      <c r="B30" s="92">
        <v>16</v>
      </c>
      <c r="C30" s="93">
        <v>111</v>
      </c>
      <c r="D30" s="94">
        <v>6</v>
      </c>
      <c r="E30" s="92">
        <v>7</v>
      </c>
      <c r="F30" s="93">
        <v>190</v>
      </c>
      <c r="G30" s="94">
        <v>12</v>
      </c>
      <c r="H30" s="92">
        <v>8</v>
      </c>
      <c r="I30" s="93">
        <v>64</v>
      </c>
      <c r="J30" s="94">
        <v>8</v>
      </c>
      <c r="K30" s="92">
        <v>21</v>
      </c>
      <c r="L30" s="93">
        <v>16</v>
      </c>
      <c r="M30" s="94">
        <v>25</v>
      </c>
    </row>
    <row r="31" spans="1:13" ht="18" customHeight="1" x14ac:dyDescent="0.35">
      <c r="A31" s="91" t="s">
        <v>98</v>
      </c>
      <c r="B31" s="92">
        <v>3</v>
      </c>
      <c r="C31" s="93">
        <v>134</v>
      </c>
      <c r="D31" s="94">
        <v>11</v>
      </c>
      <c r="E31" s="92">
        <v>9</v>
      </c>
      <c r="F31" s="93">
        <v>210</v>
      </c>
      <c r="G31" s="94">
        <v>11</v>
      </c>
      <c r="H31" s="92">
        <v>6</v>
      </c>
      <c r="I31" s="93">
        <v>41</v>
      </c>
      <c r="J31" s="94">
        <v>10</v>
      </c>
      <c r="K31" s="92">
        <v>43</v>
      </c>
      <c r="L31" s="93">
        <v>35</v>
      </c>
      <c r="M31" s="94">
        <v>13</v>
      </c>
    </row>
    <row r="32" spans="1:13" ht="18" customHeight="1" x14ac:dyDescent="0.35">
      <c r="A32" s="91" t="s">
        <v>99</v>
      </c>
      <c r="B32" s="92">
        <v>1</v>
      </c>
      <c r="C32" s="93">
        <v>96</v>
      </c>
      <c r="D32" s="94">
        <v>2</v>
      </c>
      <c r="E32" s="92">
        <v>13</v>
      </c>
      <c r="F32" s="93">
        <v>225</v>
      </c>
      <c r="G32" s="94">
        <v>26</v>
      </c>
      <c r="H32" s="92">
        <v>9</v>
      </c>
      <c r="I32" s="93">
        <v>58</v>
      </c>
      <c r="J32" s="94">
        <v>8</v>
      </c>
      <c r="K32" s="92">
        <v>28</v>
      </c>
      <c r="L32" s="93">
        <v>36</v>
      </c>
      <c r="M32" s="94">
        <v>13</v>
      </c>
    </row>
    <row r="33" spans="1:13" ht="18" customHeight="1" x14ac:dyDescent="0.35">
      <c r="A33" s="91" t="s">
        <v>100</v>
      </c>
      <c r="B33" s="92">
        <v>0</v>
      </c>
      <c r="C33" s="93">
        <v>72</v>
      </c>
      <c r="D33" s="94">
        <v>6</v>
      </c>
      <c r="E33" s="92">
        <v>8</v>
      </c>
      <c r="F33" s="93">
        <v>230</v>
      </c>
      <c r="G33" s="94">
        <v>13</v>
      </c>
      <c r="H33" s="92">
        <v>5</v>
      </c>
      <c r="I33" s="93">
        <v>41</v>
      </c>
      <c r="J33" s="94">
        <v>3</v>
      </c>
      <c r="K33" s="92">
        <v>65</v>
      </c>
      <c r="L33" s="93">
        <v>32</v>
      </c>
      <c r="M33" s="94">
        <v>16</v>
      </c>
    </row>
    <row r="34" spans="1:13" ht="18" customHeight="1" x14ac:dyDescent="0.35">
      <c r="A34" s="91" t="s">
        <v>101</v>
      </c>
      <c r="B34" s="92">
        <v>6</v>
      </c>
      <c r="C34" s="93">
        <v>117</v>
      </c>
      <c r="D34" s="94">
        <v>13</v>
      </c>
      <c r="E34" s="92">
        <v>10</v>
      </c>
      <c r="F34" s="93">
        <v>206</v>
      </c>
      <c r="G34" s="94">
        <v>15</v>
      </c>
      <c r="H34" s="92">
        <v>10</v>
      </c>
      <c r="I34" s="93">
        <v>64</v>
      </c>
      <c r="J34" s="94">
        <v>22</v>
      </c>
      <c r="K34" s="92">
        <v>39</v>
      </c>
      <c r="L34" s="93">
        <v>37</v>
      </c>
      <c r="M34" s="94">
        <v>20</v>
      </c>
    </row>
    <row r="35" spans="1:13" ht="18" customHeight="1" x14ac:dyDescent="0.35">
      <c r="A35" s="91" t="s">
        <v>102</v>
      </c>
      <c r="B35" s="92">
        <v>2</v>
      </c>
      <c r="C35" s="93">
        <v>95</v>
      </c>
      <c r="D35" s="94">
        <v>7</v>
      </c>
      <c r="E35" s="92">
        <v>16</v>
      </c>
      <c r="F35" s="93">
        <v>243</v>
      </c>
      <c r="G35" s="94">
        <v>23</v>
      </c>
      <c r="H35" s="92">
        <v>6</v>
      </c>
      <c r="I35" s="93">
        <v>60</v>
      </c>
      <c r="J35" s="94">
        <v>13</v>
      </c>
      <c r="K35" s="92">
        <v>61</v>
      </c>
      <c r="L35" s="93">
        <v>50</v>
      </c>
      <c r="M35" s="94">
        <v>19</v>
      </c>
    </row>
    <row r="36" spans="1:13" ht="18" customHeight="1" x14ac:dyDescent="0.35">
      <c r="A36" s="91" t="s">
        <v>103</v>
      </c>
      <c r="B36" s="92">
        <v>2</v>
      </c>
      <c r="C36" s="93">
        <v>132</v>
      </c>
      <c r="D36" s="94">
        <v>11</v>
      </c>
      <c r="E36" s="92">
        <v>14</v>
      </c>
      <c r="F36" s="93">
        <v>220</v>
      </c>
      <c r="G36" s="94">
        <v>18</v>
      </c>
      <c r="H36" s="92">
        <v>2</v>
      </c>
      <c r="I36" s="93">
        <v>61</v>
      </c>
      <c r="J36" s="94">
        <v>22</v>
      </c>
      <c r="K36" s="92">
        <v>65</v>
      </c>
      <c r="L36" s="93">
        <v>15</v>
      </c>
      <c r="M36" s="94">
        <v>10</v>
      </c>
    </row>
    <row r="37" spans="1:13" ht="18" customHeight="1" x14ac:dyDescent="0.35">
      <c r="A37" s="91" t="s">
        <v>104</v>
      </c>
      <c r="B37" s="92">
        <v>3</v>
      </c>
      <c r="C37" s="93">
        <v>107</v>
      </c>
      <c r="D37" s="94">
        <v>15</v>
      </c>
      <c r="E37" s="92">
        <v>10</v>
      </c>
      <c r="F37" s="93">
        <v>190</v>
      </c>
      <c r="G37" s="94">
        <v>9</v>
      </c>
      <c r="H37" s="92">
        <v>5</v>
      </c>
      <c r="I37" s="93">
        <v>83</v>
      </c>
      <c r="J37" s="94">
        <v>24</v>
      </c>
      <c r="K37" s="92">
        <v>24</v>
      </c>
      <c r="L37" s="93">
        <v>14</v>
      </c>
      <c r="M37" s="94">
        <v>9</v>
      </c>
    </row>
    <row r="38" spans="1:13" ht="18" customHeight="1" x14ac:dyDescent="0.35">
      <c r="A38" s="91" t="s">
        <v>105</v>
      </c>
      <c r="B38" s="92">
        <v>6</v>
      </c>
      <c r="C38" s="93">
        <v>160</v>
      </c>
      <c r="D38" s="94">
        <v>13</v>
      </c>
      <c r="E38" s="92">
        <v>11</v>
      </c>
      <c r="F38" s="93">
        <v>230</v>
      </c>
      <c r="G38" s="94">
        <v>15</v>
      </c>
      <c r="H38" s="92">
        <v>8</v>
      </c>
      <c r="I38" s="93">
        <v>73</v>
      </c>
      <c r="J38" s="94">
        <v>27</v>
      </c>
      <c r="K38" s="92">
        <v>48</v>
      </c>
      <c r="L38" s="93">
        <v>35</v>
      </c>
      <c r="M38" s="94">
        <v>18</v>
      </c>
    </row>
    <row r="39" spans="1:13" ht="18" customHeight="1" x14ac:dyDescent="0.35">
      <c r="A39" s="91" t="s">
        <v>106</v>
      </c>
      <c r="B39" s="92">
        <v>12</v>
      </c>
      <c r="C39" s="93">
        <v>113</v>
      </c>
      <c r="D39" s="94">
        <v>31</v>
      </c>
      <c r="E39" s="92">
        <v>12</v>
      </c>
      <c r="F39" s="93">
        <v>237</v>
      </c>
      <c r="G39" s="94">
        <v>24</v>
      </c>
      <c r="H39" s="92">
        <v>4</v>
      </c>
      <c r="I39" s="93">
        <v>84</v>
      </c>
      <c r="J39" s="94">
        <v>31</v>
      </c>
      <c r="K39" s="92">
        <v>44</v>
      </c>
      <c r="L39" s="93">
        <v>40</v>
      </c>
      <c r="M39" s="94">
        <v>10</v>
      </c>
    </row>
    <row r="40" spans="1:13" ht="18" customHeight="1" thickBot="1" x14ac:dyDescent="0.4">
      <c r="A40" s="97" t="s">
        <v>107</v>
      </c>
      <c r="B40" s="98">
        <v>9</v>
      </c>
      <c r="C40" s="99">
        <v>122</v>
      </c>
      <c r="D40" s="100">
        <v>14</v>
      </c>
      <c r="E40" s="98">
        <v>14</v>
      </c>
      <c r="F40" s="99">
        <v>210</v>
      </c>
      <c r="G40" s="100">
        <v>16</v>
      </c>
      <c r="H40" s="98">
        <v>8</v>
      </c>
      <c r="I40" s="99">
        <v>87</v>
      </c>
      <c r="J40" s="100">
        <v>22</v>
      </c>
      <c r="K40" s="98">
        <v>52</v>
      </c>
      <c r="L40" s="99">
        <v>55</v>
      </c>
      <c r="M40" s="100">
        <v>22</v>
      </c>
    </row>
    <row r="41" spans="1:13" ht="18" customHeight="1" thickBot="1" x14ac:dyDescent="0.4">
      <c r="A41" s="101" t="s">
        <v>47</v>
      </c>
      <c r="B41" s="102">
        <f t="shared" ref="B41:M41" si="0">SUM(B5:B40)</f>
        <v>432</v>
      </c>
      <c r="C41" s="103">
        <f t="shared" si="0"/>
        <v>4741</v>
      </c>
      <c r="D41" s="104">
        <f t="shared" si="0"/>
        <v>746</v>
      </c>
      <c r="E41" s="102">
        <f t="shared" si="0"/>
        <v>315</v>
      </c>
      <c r="F41" s="103">
        <f t="shared" si="0"/>
        <v>8312</v>
      </c>
      <c r="G41" s="104">
        <f t="shared" si="0"/>
        <v>577</v>
      </c>
      <c r="H41" s="102">
        <f t="shared" si="0"/>
        <v>278</v>
      </c>
      <c r="I41" s="103">
        <f t="shared" si="0"/>
        <v>2176</v>
      </c>
      <c r="J41" s="104">
        <f t="shared" si="0"/>
        <v>712</v>
      </c>
      <c r="K41" s="102">
        <f t="shared" si="0"/>
        <v>1759</v>
      </c>
      <c r="L41" s="103">
        <f t="shared" si="0"/>
        <v>1486</v>
      </c>
      <c r="M41" s="104">
        <f t="shared" si="0"/>
        <v>798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136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576" t="s">
        <v>48</v>
      </c>
      <c r="B49" s="576"/>
      <c r="C49" s="576"/>
      <c r="D49" s="576"/>
      <c r="E49" s="576"/>
      <c r="F49" s="576"/>
      <c r="G49" s="576"/>
      <c r="H49" s="576"/>
      <c r="I49" s="576"/>
      <c r="J49" s="576"/>
      <c r="K49" s="576"/>
      <c r="L49" s="576"/>
      <c r="M49" s="576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x14ac:dyDescent="0.35">
      <c r="A51" s="590"/>
      <c r="B51" s="217" t="s">
        <v>8</v>
      </c>
      <c r="C51" s="218" t="s">
        <v>9</v>
      </c>
      <c r="D51" s="219" t="s">
        <v>10</v>
      </c>
      <c r="E51" s="217" t="s">
        <v>8</v>
      </c>
      <c r="F51" s="218" t="s">
        <v>9</v>
      </c>
      <c r="G51" s="219" t="s">
        <v>10</v>
      </c>
      <c r="H51" s="217" t="s">
        <v>8</v>
      </c>
      <c r="I51" s="218" t="s">
        <v>9</v>
      </c>
      <c r="J51" s="219" t="s">
        <v>10</v>
      </c>
      <c r="K51" s="217" t="s">
        <v>8</v>
      </c>
      <c r="L51" s="218" t="s">
        <v>9</v>
      </c>
      <c r="M51" s="219" t="s">
        <v>10</v>
      </c>
    </row>
    <row r="52" spans="1:13" ht="18" customHeight="1" x14ac:dyDescent="0.35">
      <c r="A52" s="91" t="s">
        <v>72</v>
      </c>
      <c r="B52" s="92">
        <v>2</v>
      </c>
      <c r="C52" s="93">
        <v>81</v>
      </c>
      <c r="D52" s="94">
        <v>7</v>
      </c>
      <c r="E52" s="92">
        <v>10</v>
      </c>
      <c r="F52" s="93">
        <v>310</v>
      </c>
      <c r="G52" s="94">
        <v>6</v>
      </c>
      <c r="H52" s="92">
        <v>5</v>
      </c>
      <c r="I52" s="93">
        <v>30</v>
      </c>
      <c r="J52" s="94">
        <v>10</v>
      </c>
      <c r="K52" s="92">
        <v>30</v>
      </c>
      <c r="L52" s="93">
        <v>47</v>
      </c>
      <c r="M52" s="94">
        <v>24</v>
      </c>
    </row>
    <row r="53" spans="1:13" ht="18" customHeight="1" x14ac:dyDescent="0.35">
      <c r="A53" s="91" t="s">
        <v>73</v>
      </c>
      <c r="B53" s="92">
        <v>8</v>
      </c>
      <c r="C53" s="93">
        <v>104</v>
      </c>
      <c r="D53" s="94">
        <v>5</v>
      </c>
      <c r="E53" s="92">
        <v>17</v>
      </c>
      <c r="F53" s="93">
        <v>300</v>
      </c>
      <c r="G53" s="94">
        <v>8</v>
      </c>
      <c r="H53" s="92">
        <v>15</v>
      </c>
      <c r="I53" s="93">
        <v>60</v>
      </c>
      <c r="J53" s="94">
        <v>25</v>
      </c>
      <c r="K53" s="92">
        <v>38</v>
      </c>
      <c r="L53" s="93">
        <v>53</v>
      </c>
      <c r="M53" s="94">
        <v>37</v>
      </c>
    </row>
    <row r="54" spans="1:13" ht="18" customHeight="1" x14ac:dyDescent="0.35">
      <c r="A54" s="91" t="s">
        <v>74</v>
      </c>
      <c r="B54" s="92">
        <v>6</v>
      </c>
      <c r="C54" s="93">
        <v>215</v>
      </c>
      <c r="D54" s="94">
        <v>12</v>
      </c>
      <c r="E54" s="92">
        <v>16</v>
      </c>
      <c r="F54" s="93">
        <v>280</v>
      </c>
      <c r="G54" s="94">
        <v>4</v>
      </c>
      <c r="H54" s="92">
        <v>12</v>
      </c>
      <c r="I54" s="93">
        <v>81</v>
      </c>
      <c r="J54" s="94">
        <v>24</v>
      </c>
      <c r="K54" s="92">
        <v>57</v>
      </c>
      <c r="L54" s="93">
        <v>76</v>
      </c>
      <c r="M54" s="94">
        <v>30</v>
      </c>
    </row>
    <row r="55" spans="1:13" ht="18" customHeight="1" x14ac:dyDescent="0.35">
      <c r="A55" s="91" t="s">
        <v>75</v>
      </c>
      <c r="B55" s="92">
        <v>2</v>
      </c>
      <c r="C55" s="93">
        <v>236</v>
      </c>
      <c r="D55" s="94">
        <v>8</v>
      </c>
      <c r="E55" s="92">
        <v>10</v>
      </c>
      <c r="F55" s="93">
        <v>260</v>
      </c>
      <c r="G55" s="94">
        <v>6</v>
      </c>
      <c r="H55" s="92">
        <v>18</v>
      </c>
      <c r="I55" s="93">
        <v>96</v>
      </c>
      <c r="J55" s="94">
        <v>27</v>
      </c>
      <c r="K55" s="92">
        <v>49</v>
      </c>
      <c r="L55" s="93">
        <v>95</v>
      </c>
      <c r="M55" s="94">
        <v>18</v>
      </c>
    </row>
    <row r="56" spans="1:13" ht="18" customHeight="1" x14ac:dyDescent="0.35">
      <c r="A56" s="91" t="s">
        <v>76</v>
      </c>
      <c r="B56" s="92">
        <v>4</v>
      </c>
      <c r="C56" s="93">
        <v>251</v>
      </c>
      <c r="D56" s="94">
        <v>24</v>
      </c>
      <c r="E56" s="92">
        <v>12</v>
      </c>
      <c r="F56" s="93">
        <v>270</v>
      </c>
      <c r="G56" s="94">
        <v>8</v>
      </c>
      <c r="H56" s="92">
        <v>8</v>
      </c>
      <c r="I56" s="93">
        <v>109</v>
      </c>
      <c r="J56" s="94">
        <v>30</v>
      </c>
      <c r="K56" s="92">
        <v>55</v>
      </c>
      <c r="L56" s="93">
        <v>75</v>
      </c>
      <c r="M56" s="94">
        <v>31</v>
      </c>
    </row>
    <row r="57" spans="1:13" ht="18" customHeight="1" x14ac:dyDescent="0.35">
      <c r="A57" s="91" t="s">
        <v>77</v>
      </c>
      <c r="B57" s="92">
        <v>7</v>
      </c>
      <c r="C57" s="93">
        <v>146</v>
      </c>
      <c r="D57" s="94">
        <v>12</v>
      </c>
      <c r="E57" s="92">
        <v>14</v>
      </c>
      <c r="F57" s="93">
        <v>280</v>
      </c>
      <c r="G57" s="94">
        <v>7</v>
      </c>
      <c r="H57" s="92">
        <v>13</v>
      </c>
      <c r="I57" s="93">
        <v>128</v>
      </c>
      <c r="J57" s="94">
        <v>20</v>
      </c>
      <c r="K57" s="92">
        <v>60</v>
      </c>
      <c r="L57" s="93">
        <v>125</v>
      </c>
      <c r="M57" s="94">
        <v>30</v>
      </c>
    </row>
    <row r="58" spans="1:13" ht="18" customHeight="1" x14ac:dyDescent="0.35">
      <c r="A58" s="91" t="s">
        <v>78</v>
      </c>
      <c r="B58" s="92">
        <v>6</v>
      </c>
      <c r="C58" s="93">
        <v>164</v>
      </c>
      <c r="D58" s="94">
        <v>21</v>
      </c>
      <c r="E58" s="92">
        <v>13</v>
      </c>
      <c r="F58" s="93">
        <v>260</v>
      </c>
      <c r="G58" s="94">
        <v>5</v>
      </c>
      <c r="H58" s="92">
        <v>9</v>
      </c>
      <c r="I58" s="93">
        <v>112</v>
      </c>
      <c r="J58" s="94">
        <v>18</v>
      </c>
      <c r="K58" s="92">
        <v>59</v>
      </c>
      <c r="L58" s="93">
        <v>59</v>
      </c>
      <c r="M58" s="94">
        <v>35</v>
      </c>
    </row>
    <row r="59" spans="1:13" ht="18" customHeight="1" x14ac:dyDescent="0.35">
      <c r="A59" s="91" t="s">
        <v>79</v>
      </c>
      <c r="B59" s="92">
        <v>2</v>
      </c>
      <c r="C59" s="93">
        <v>98</v>
      </c>
      <c r="D59" s="94">
        <v>14</v>
      </c>
      <c r="E59" s="92">
        <v>19</v>
      </c>
      <c r="F59" s="93">
        <v>270</v>
      </c>
      <c r="G59" s="94">
        <v>8</v>
      </c>
      <c r="H59" s="92">
        <v>8</v>
      </c>
      <c r="I59" s="93">
        <v>116</v>
      </c>
      <c r="J59" s="94">
        <v>22</v>
      </c>
      <c r="K59" s="92">
        <v>53</v>
      </c>
      <c r="L59" s="93">
        <v>85</v>
      </c>
      <c r="M59" s="94">
        <v>24</v>
      </c>
    </row>
    <row r="60" spans="1:13" ht="18" customHeight="1" x14ac:dyDescent="0.35">
      <c r="A60" s="91" t="s">
        <v>80</v>
      </c>
      <c r="B60" s="92">
        <v>4</v>
      </c>
      <c r="C60" s="93">
        <v>106</v>
      </c>
      <c r="D60" s="94">
        <v>7</v>
      </c>
      <c r="E60" s="92">
        <v>40</v>
      </c>
      <c r="F60" s="93">
        <v>330</v>
      </c>
      <c r="G60" s="94">
        <v>20</v>
      </c>
      <c r="H60" s="92">
        <v>8</v>
      </c>
      <c r="I60" s="93">
        <v>87</v>
      </c>
      <c r="J60" s="94">
        <v>26</v>
      </c>
      <c r="K60" s="92">
        <v>56</v>
      </c>
      <c r="L60" s="93">
        <v>50</v>
      </c>
      <c r="M60" s="94">
        <v>20</v>
      </c>
    </row>
    <row r="61" spans="1:13" ht="18" customHeight="1" x14ac:dyDescent="0.35">
      <c r="A61" s="91" t="s">
        <v>81</v>
      </c>
      <c r="B61" s="92">
        <v>1</v>
      </c>
      <c r="C61" s="93">
        <v>132</v>
      </c>
      <c r="D61" s="94">
        <v>11</v>
      </c>
      <c r="E61" s="92">
        <v>21</v>
      </c>
      <c r="F61" s="93">
        <v>300</v>
      </c>
      <c r="G61" s="94">
        <v>12</v>
      </c>
      <c r="H61" s="92">
        <v>10</v>
      </c>
      <c r="I61" s="93">
        <v>100</v>
      </c>
      <c r="J61" s="94">
        <v>16</v>
      </c>
      <c r="K61" s="92">
        <v>28</v>
      </c>
      <c r="L61" s="93">
        <v>55</v>
      </c>
      <c r="M61" s="94">
        <v>22</v>
      </c>
    </row>
    <row r="62" spans="1:13" ht="18" customHeight="1" x14ac:dyDescent="0.35">
      <c r="A62" s="91" t="s">
        <v>82</v>
      </c>
      <c r="B62" s="92">
        <v>3</v>
      </c>
      <c r="C62" s="93">
        <v>220</v>
      </c>
      <c r="D62" s="94">
        <v>5</v>
      </c>
      <c r="E62" s="92">
        <v>15</v>
      </c>
      <c r="F62" s="93">
        <v>260</v>
      </c>
      <c r="G62" s="94">
        <v>8</v>
      </c>
      <c r="H62" s="92">
        <v>17</v>
      </c>
      <c r="I62" s="93">
        <v>96</v>
      </c>
      <c r="J62" s="94">
        <v>19</v>
      </c>
      <c r="K62" s="92">
        <v>58</v>
      </c>
      <c r="L62" s="93">
        <v>48</v>
      </c>
      <c r="M62" s="94">
        <v>26</v>
      </c>
    </row>
    <row r="63" spans="1:13" ht="18" customHeight="1" x14ac:dyDescent="0.35">
      <c r="A63" s="91" t="s">
        <v>83</v>
      </c>
      <c r="B63" s="92">
        <v>7</v>
      </c>
      <c r="C63" s="93">
        <v>192</v>
      </c>
      <c r="D63" s="94">
        <v>13</v>
      </c>
      <c r="E63" s="92">
        <v>20</v>
      </c>
      <c r="F63" s="93">
        <v>275</v>
      </c>
      <c r="G63" s="94">
        <v>10</v>
      </c>
      <c r="H63" s="92">
        <v>10</v>
      </c>
      <c r="I63" s="93">
        <v>68</v>
      </c>
      <c r="J63" s="94">
        <v>20</v>
      </c>
      <c r="K63" s="92">
        <v>63</v>
      </c>
      <c r="L63" s="93">
        <v>82</v>
      </c>
      <c r="M63" s="94">
        <v>22</v>
      </c>
    </row>
    <row r="64" spans="1:13" ht="18" customHeight="1" x14ac:dyDescent="0.35">
      <c r="A64" s="91" t="s">
        <v>84</v>
      </c>
      <c r="B64" s="92">
        <v>14</v>
      </c>
      <c r="C64" s="93">
        <v>168</v>
      </c>
      <c r="D64" s="94">
        <v>25</v>
      </c>
      <c r="E64" s="92">
        <v>14</v>
      </c>
      <c r="F64" s="93">
        <v>250</v>
      </c>
      <c r="G64" s="94">
        <v>12</v>
      </c>
      <c r="H64" s="92">
        <v>10</v>
      </c>
      <c r="I64" s="93">
        <v>84</v>
      </c>
      <c r="J64" s="94">
        <v>12</v>
      </c>
      <c r="K64" s="92">
        <v>44</v>
      </c>
      <c r="L64" s="93">
        <v>60</v>
      </c>
      <c r="M64" s="94">
        <v>45</v>
      </c>
    </row>
    <row r="65" spans="1:13" ht="18" customHeight="1" x14ac:dyDescent="0.35">
      <c r="A65" s="91" t="s">
        <v>85</v>
      </c>
      <c r="B65" s="92">
        <v>11</v>
      </c>
      <c r="C65" s="93">
        <v>243</v>
      </c>
      <c r="D65" s="94">
        <v>37</v>
      </c>
      <c r="E65" s="92">
        <v>13</v>
      </c>
      <c r="F65" s="93">
        <v>195</v>
      </c>
      <c r="G65" s="94">
        <v>11</v>
      </c>
      <c r="H65" s="92">
        <v>7</v>
      </c>
      <c r="I65" s="93">
        <v>54</v>
      </c>
      <c r="J65" s="94">
        <v>7</v>
      </c>
      <c r="K65" s="92">
        <v>54</v>
      </c>
      <c r="L65" s="93">
        <v>50</v>
      </c>
      <c r="M65" s="94">
        <v>30</v>
      </c>
    </row>
    <row r="66" spans="1:13" ht="18" customHeight="1" x14ac:dyDescent="0.35">
      <c r="A66" s="91" t="s">
        <v>86</v>
      </c>
      <c r="B66" s="92">
        <v>9</v>
      </c>
      <c r="C66" s="93">
        <v>172</v>
      </c>
      <c r="D66" s="94">
        <v>33</v>
      </c>
      <c r="E66" s="92">
        <v>17</v>
      </c>
      <c r="F66" s="93">
        <v>190</v>
      </c>
      <c r="G66" s="94">
        <v>6</v>
      </c>
      <c r="H66" s="92">
        <v>7</v>
      </c>
      <c r="I66" s="93">
        <v>65</v>
      </c>
      <c r="J66" s="94">
        <v>21</v>
      </c>
      <c r="K66" s="92">
        <v>57</v>
      </c>
      <c r="L66" s="93">
        <v>38</v>
      </c>
      <c r="M66" s="94">
        <v>30</v>
      </c>
    </row>
    <row r="67" spans="1:13" ht="18" customHeight="1" x14ac:dyDescent="0.35">
      <c r="A67" s="91" t="s">
        <v>87</v>
      </c>
      <c r="B67" s="92">
        <v>2</v>
      </c>
      <c r="C67" s="93">
        <v>186</v>
      </c>
      <c r="D67" s="94">
        <v>14</v>
      </c>
      <c r="E67" s="92">
        <v>16</v>
      </c>
      <c r="F67" s="93">
        <v>200</v>
      </c>
      <c r="G67" s="94">
        <v>23</v>
      </c>
      <c r="H67" s="92">
        <v>5</v>
      </c>
      <c r="I67" s="93">
        <v>65</v>
      </c>
      <c r="J67" s="94">
        <v>14</v>
      </c>
      <c r="K67" s="92">
        <v>42</v>
      </c>
      <c r="L67" s="93">
        <v>25</v>
      </c>
      <c r="M67" s="94">
        <v>18</v>
      </c>
    </row>
    <row r="68" spans="1:13" ht="18" customHeight="1" x14ac:dyDescent="0.35">
      <c r="A68" s="91" t="s">
        <v>88</v>
      </c>
      <c r="B68" s="92">
        <v>4</v>
      </c>
      <c r="C68" s="93">
        <v>129</v>
      </c>
      <c r="D68" s="94">
        <v>12</v>
      </c>
      <c r="E68" s="92">
        <v>12</v>
      </c>
      <c r="F68" s="93">
        <v>220</v>
      </c>
      <c r="G68" s="94">
        <v>17</v>
      </c>
      <c r="H68" s="92">
        <v>7</v>
      </c>
      <c r="I68" s="93">
        <v>43</v>
      </c>
      <c r="J68" s="94">
        <v>5</v>
      </c>
      <c r="K68" s="92">
        <v>44</v>
      </c>
      <c r="L68" s="93">
        <v>40</v>
      </c>
      <c r="M68" s="94">
        <v>20</v>
      </c>
    </row>
    <row r="69" spans="1:13" ht="18" customHeight="1" x14ac:dyDescent="0.35">
      <c r="A69" s="91" t="s">
        <v>89</v>
      </c>
      <c r="B69" s="92">
        <v>8</v>
      </c>
      <c r="C69" s="93">
        <v>115</v>
      </c>
      <c r="D69" s="94">
        <v>19</v>
      </c>
      <c r="E69" s="92">
        <v>20</v>
      </c>
      <c r="F69" s="93">
        <v>230</v>
      </c>
      <c r="G69" s="94">
        <v>11</v>
      </c>
      <c r="H69" s="92">
        <v>8</v>
      </c>
      <c r="I69" s="93">
        <v>56</v>
      </c>
      <c r="J69" s="94">
        <v>8</v>
      </c>
      <c r="K69" s="92">
        <v>36</v>
      </c>
      <c r="L69" s="93">
        <v>26</v>
      </c>
      <c r="M69" s="94">
        <v>15</v>
      </c>
    </row>
    <row r="70" spans="1:13" ht="18" customHeight="1" x14ac:dyDescent="0.35">
      <c r="A70" s="96" t="s">
        <v>90</v>
      </c>
      <c r="B70" s="92">
        <v>6</v>
      </c>
      <c r="C70" s="93">
        <v>129</v>
      </c>
      <c r="D70" s="94">
        <v>25</v>
      </c>
      <c r="E70" s="92">
        <v>18</v>
      </c>
      <c r="F70" s="93">
        <v>210</v>
      </c>
      <c r="G70" s="94">
        <v>9</v>
      </c>
      <c r="H70" s="92">
        <v>6</v>
      </c>
      <c r="I70" s="93">
        <v>72</v>
      </c>
      <c r="J70" s="94">
        <v>18</v>
      </c>
      <c r="K70" s="92">
        <v>52</v>
      </c>
      <c r="L70" s="93">
        <v>40</v>
      </c>
      <c r="M70" s="94">
        <v>9</v>
      </c>
    </row>
    <row r="71" spans="1:13" ht="18" customHeight="1" x14ac:dyDescent="0.35">
      <c r="A71" s="96" t="s">
        <v>91</v>
      </c>
      <c r="B71" s="92">
        <v>13</v>
      </c>
      <c r="C71" s="93">
        <v>147</v>
      </c>
      <c r="D71" s="94">
        <v>19</v>
      </c>
      <c r="E71" s="92">
        <v>14</v>
      </c>
      <c r="F71" s="93">
        <v>205</v>
      </c>
      <c r="G71" s="94">
        <v>8</v>
      </c>
      <c r="H71" s="92">
        <v>9</v>
      </c>
      <c r="I71" s="93">
        <v>99</v>
      </c>
      <c r="J71" s="94">
        <v>13</v>
      </c>
      <c r="K71" s="92">
        <v>52</v>
      </c>
      <c r="L71" s="93">
        <v>35</v>
      </c>
      <c r="M71" s="94">
        <v>14</v>
      </c>
    </row>
    <row r="72" spans="1:13" ht="18" customHeight="1" x14ac:dyDescent="0.35">
      <c r="A72" s="91" t="s">
        <v>92</v>
      </c>
      <c r="B72" s="92">
        <v>4</v>
      </c>
      <c r="C72" s="93">
        <v>68</v>
      </c>
      <c r="D72" s="94">
        <v>11</v>
      </c>
      <c r="E72" s="92">
        <v>22</v>
      </c>
      <c r="F72" s="93">
        <v>247</v>
      </c>
      <c r="G72" s="94">
        <v>10</v>
      </c>
      <c r="H72" s="92">
        <v>7</v>
      </c>
      <c r="I72" s="93">
        <v>55</v>
      </c>
      <c r="J72" s="94">
        <v>5</v>
      </c>
      <c r="K72" s="92">
        <v>82</v>
      </c>
      <c r="L72" s="93">
        <v>45</v>
      </c>
      <c r="M72" s="94">
        <v>21</v>
      </c>
    </row>
    <row r="73" spans="1:13" ht="18" customHeight="1" x14ac:dyDescent="0.35">
      <c r="A73" s="91" t="s">
        <v>93</v>
      </c>
      <c r="B73" s="92">
        <v>17</v>
      </c>
      <c r="C73" s="93">
        <v>183</v>
      </c>
      <c r="D73" s="94">
        <v>22</v>
      </c>
      <c r="E73" s="92">
        <v>12</v>
      </c>
      <c r="F73" s="93">
        <v>200</v>
      </c>
      <c r="G73" s="94">
        <v>13</v>
      </c>
      <c r="H73" s="92">
        <v>12</v>
      </c>
      <c r="I73" s="93">
        <v>48</v>
      </c>
      <c r="J73" s="94">
        <v>10</v>
      </c>
      <c r="K73" s="92">
        <v>66</v>
      </c>
      <c r="L73" s="93">
        <v>30</v>
      </c>
      <c r="M73" s="94">
        <v>15</v>
      </c>
    </row>
    <row r="74" spans="1:13" ht="18" customHeight="1" x14ac:dyDescent="0.35">
      <c r="A74" s="91" t="s">
        <v>94</v>
      </c>
      <c r="B74" s="92">
        <v>3</v>
      </c>
      <c r="C74" s="93">
        <v>122</v>
      </c>
      <c r="D74" s="94">
        <v>7</v>
      </c>
      <c r="E74" s="92">
        <v>14</v>
      </c>
      <c r="F74" s="93">
        <v>230</v>
      </c>
      <c r="G74" s="94">
        <v>7</v>
      </c>
      <c r="H74" s="92">
        <v>12</v>
      </c>
      <c r="I74" s="93">
        <v>52</v>
      </c>
      <c r="J74" s="94">
        <v>8</v>
      </c>
      <c r="K74" s="92">
        <v>42</v>
      </c>
      <c r="L74" s="93">
        <v>40</v>
      </c>
      <c r="M74" s="94">
        <v>7</v>
      </c>
    </row>
    <row r="75" spans="1:13" ht="18" customHeight="1" x14ac:dyDescent="0.35">
      <c r="A75" s="91" t="s">
        <v>95</v>
      </c>
      <c r="B75" s="92">
        <v>14</v>
      </c>
      <c r="C75" s="93">
        <v>101</v>
      </c>
      <c r="D75" s="94">
        <v>28</v>
      </c>
      <c r="E75" s="92">
        <v>16</v>
      </c>
      <c r="F75" s="93">
        <v>216</v>
      </c>
      <c r="G75" s="94">
        <v>11</v>
      </c>
      <c r="H75" s="92">
        <v>4</v>
      </c>
      <c r="I75" s="93">
        <v>45</v>
      </c>
      <c r="J75" s="94">
        <v>8</v>
      </c>
      <c r="K75" s="92">
        <v>33</v>
      </c>
      <c r="L75" s="93">
        <v>22</v>
      </c>
      <c r="M75" s="94">
        <v>7</v>
      </c>
    </row>
    <row r="76" spans="1:13" ht="18" customHeight="1" x14ac:dyDescent="0.35">
      <c r="A76" s="91" t="s">
        <v>96</v>
      </c>
      <c r="B76" s="92">
        <v>10</v>
      </c>
      <c r="C76" s="93">
        <v>117</v>
      </c>
      <c r="D76" s="94">
        <v>41</v>
      </c>
      <c r="E76" s="92">
        <v>22</v>
      </c>
      <c r="F76" s="93">
        <v>230</v>
      </c>
      <c r="G76" s="94">
        <v>8</v>
      </c>
      <c r="H76" s="92">
        <v>10</v>
      </c>
      <c r="I76" s="93">
        <v>43</v>
      </c>
      <c r="J76" s="94">
        <v>16</v>
      </c>
      <c r="K76" s="92">
        <v>68</v>
      </c>
      <c r="L76" s="93">
        <v>65</v>
      </c>
      <c r="M76" s="94">
        <v>33</v>
      </c>
    </row>
    <row r="77" spans="1:13" ht="18" customHeight="1" x14ac:dyDescent="0.35">
      <c r="A77" s="91" t="s">
        <v>97</v>
      </c>
      <c r="B77" s="92">
        <v>6</v>
      </c>
      <c r="C77" s="93">
        <v>138</v>
      </c>
      <c r="D77" s="94">
        <v>19</v>
      </c>
      <c r="E77" s="92">
        <v>15</v>
      </c>
      <c r="F77" s="93">
        <v>190</v>
      </c>
      <c r="G77" s="94">
        <v>12</v>
      </c>
      <c r="H77" s="92">
        <v>11</v>
      </c>
      <c r="I77" s="93">
        <v>93</v>
      </c>
      <c r="J77" s="94">
        <v>21</v>
      </c>
      <c r="K77" s="92">
        <v>50</v>
      </c>
      <c r="L77" s="93">
        <v>31</v>
      </c>
      <c r="M77" s="94">
        <v>27</v>
      </c>
    </row>
    <row r="78" spans="1:13" ht="18" customHeight="1" x14ac:dyDescent="0.35">
      <c r="A78" s="91" t="s">
        <v>98</v>
      </c>
      <c r="B78" s="92">
        <v>16</v>
      </c>
      <c r="C78" s="93">
        <v>183</v>
      </c>
      <c r="D78" s="94">
        <v>27</v>
      </c>
      <c r="E78" s="92">
        <v>17</v>
      </c>
      <c r="F78" s="93">
        <v>210</v>
      </c>
      <c r="G78" s="94">
        <v>14</v>
      </c>
      <c r="H78" s="92">
        <v>6</v>
      </c>
      <c r="I78" s="93">
        <v>49</v>
      </c>
      <c r="J78" s="94">
        <v>16</v>
      </c>
      <c r="K78" s="92">
        <v>64</v>
      </c>
      <c r="L78" s="93">
        <v>45</v>
      </c>
      <c r="M78" s="94">
        <v>20</v>
      </c>
    </row>
    <row r="79" spans="1:13" ht="18" customHeight="1" x14ac:dyDescent="0.35">
      <c r="A79" s="91" t="s">
        <v>99</v>
      </c>
      <c r="B79" s="92">
        <v>8</v>
      </c>
      <c r="C79" s="93">
        <v>164</v>
      </c>
      <c r="D79" s="94">
        <v>13</v>
      </c>
      <c r="E79" s="92">
        <v>14</v>
      </c>
      <c r="F79" s="93">
        <v>206</v>
      </c>
      <c r="G79" s="94">
        <v>7</v>
      </c>
      <c r="H79" s="92">
        <v>5</v>
      </c>
      <c r="I79" s="93">
        <v>74</v>
      </c>
      <c r="J79" s="94">
        <v>34</v>
      </c>
      <c r="K79" s="92">
        <v>46</v>
      </c>
      <c r="L79" s="93">
        <v>20</v>
      </c>
      <c r="M79" s="94">
        <v>20</v>
      </c>
    </row>
    <row r="80" spans="1:13" ht="18" customHeight="1" x14ac:dyDescent="0.35">
      <c r="A80" s="91" t="s">
        <v>100</v>
      </c>
      <c r="B80" s="92">
        <v>12</v>
      </c>
      <c r="C80" s="93">
        <v>97</v>
      </c>
      <c r="D80" s="94">
        <v>16</v>
      </c>
      <c r="E80" s="92">
        <v>18</v>
      </c>
      <c r="F80" s="93">
        <v>228</v>
      </c>
      <c r="G80" s="94">
        <v>11</v>
      </c>
      <c r="H80" s="92">
        <v>13</v>
      </c>
      <c r="I80" s="93">
        <v>83</v>
      </c>
      <c r="J80" s="94">
        <v>30</v>
      </c>
      <c r="K80" s="92">
        <v>59</v>
      </c>
      <c r="L80" s="93">
        <v>50</v>
      </c>
      <c r="M80" s="94">
        <v>35</v>
      </c>
    </row>
    <row r="81" spans="1:13" ht="18" customHeight="1" x14ac:dyDescent="0.35">
      <c r="A81" s="91" t="s">
        <v>101</v>
      </c>
      <c r="B81" s="92">
        <v>21</v>
      </c>
      <c r="C81" s="93">
        <v>157</v>
      </c>
      <c r="D81" s="94">
        <v>37</v>
      </c>
      <c r="E81" s="92">
        <v>16</v>
      </c>
      <c r="F81" s="93">
        <v>200</v>
      </c>
      <c r="G81" s="94">
        <v>9</v>
      </c>
      <c r="H81" s="92">
        <v>12</v>
      </c>
      <c r="I81" s="93">
        <v>89</v>
      </c>
      <c r="J81" s="94">
        <v>33</v>
      </c>
      <c r="K81" s="92">
        <v>64</v>
      </c>
      <c r="L81" s="93">
        <v>48</v>
      </c>
      <c r="M81" s="94">
        <v>10</v>
      </c>
    </row>
    <row r="82" spans="1:13" ht="18" customHeight="1" x14ac:dyDescent="0.35">
      <c r="A82" s="91" t="s">
        <v>102</v>
      </c>
      <c r="B82" s="92">
        <v>9</v>
      </c>
      <c r="C82" s="93">
        <v>230</v>
      </c>
      <c r="D82" s="94">
        <v>20</v>
      </c>
      <c r="E82" s="92">
        <v>20</v>
      </c>
      <c r="F82" s="93">
        <v>240</v>
      </c>
      <c r="G82" s="94">
        <v>12</v>
      </c>
      <c r="H82" s="92">
        <v>12</v>
      </c>
      <c r="I82" s="93">
        <v>63</v>
      </c>
      <c r="J82" s="94">
        <v>18</v>
      </c>
      <c r="K82" s="92">
        <v>71</v>
      </c>
      <c r="L82" s="93">
        <v>50</v>
      </c>
      <c r="M82" s="94">
        <v>18</v>
      </c>
    </row>
    <row r="83" spans="1:13" ht="18" customHeight="1" x14ac:dyDescent="0.35">
      <c r="A83" s="91" t="s">
        <v>103</v>
      </c>
      <c r="B83" s="92">
        <v>8</v>
      </c>
      <c r="C83" s="93">
        <v>221</v>
      </c>
      <c r="D83" s="94">
        <v>48</v>
      </c>
      <c r="E83" s="92">
        <v>27</v>
      </c>
      <c r="F83" s="93">
        <v>257</v>
      </c>
      <c r="G83" s="94">
        <v>14</v>
      </c>
      <c r="H83" s="92">
        <v>13</v>
      </c>
      <c r="I83" s="93">
        <v>80</v>
      </c>
      <c r="J83" s="94">
        <v>12</v>
      </c>
      <c r="K83" s="92">
        <v>73</v>
      </c>
      <c r="L83" s="93">
        <v>58</v>
      </c>
      <c r="M83" s="94">
        <v>15</v>
      </c>
    </row>
    <row r="84" spans="1:13" ht="18" customHeight="1" x14ac:dyDescent="0.35">
      <c r="A84" s="91" t="s">
        <v>104</v>
      </c>
      <c r="B84" s="92">
        <v>12</v>
      </c>
      <c r="C84" s="93">
        <v>152</v>
      </c>
      <c r="D84" s="94">
        <v>34</v>
      </c>
      <c r="E84" s="92">
        <v>15</v>
      </c>
      <c r="F84" s="93">
        <v>220</v>
      </c>
      <c r="G84" s="94">
        <v>8</v>
      </c>
      <c r="H84" s="92">
        <v>8</v>
      </c>
      <c r="I84" s="93">
        <v>65</v>
      </c>
      <c r="J84" s="94">
        <v>10</v>
      </c>
      <c r="K84" s="92">
        <v>50</v>
      </c>
      <c r="L84" s="93">
        <v>25</v>
      </c>
      <c r="M84" s="94">
        <v>12</v>
      </c>
    </row>
    <row r="85" spans="1:13" ht="18" customHeight="1" x14ac:dyDescent="0.35">
      <c r="A85" s="91" t="s">
        <v>105</v>
      </c>
      <c r="B85" s="92">
        <v>18</v>
      </c>
      <c r="C85" s="93">
        <v>185</v>
      </c>
      <c r="D85" s="94">
        <v>41</v>
      </c>
      <c r="E85" s="92">
        <v>12</v>
      </c>
      <c r="F85" s="93">
        <v>230</v>
      </c>
      <c r="G85" s="94">
        <v>10</v>
      </c>
      <c r="H85" s="92">
        <v>12</v>
      </c>
      <c r="I85" s="93">
        <v>101</v>
      </c>
      <c r="J85" s="94">
        <v>22</v>
      </c>
      <c r="K85" s="92">
        <v>41</v>
      </c>
      <c r="L85" s="93">
        <v>15</v>
      </c>
      <c r="M85" s="94">
        <v>10</v>
      </c>
    </row>
    <row r="86" spans="1:13" ht="18" customHeight="1" x14ac:dyDescent="0.35">
      <c r="A86" s="91" t="s">
        <v>106</v>
      </c>
      <c r="B86" s="92">
        <v>8</v>
      </c>
      <c r="C86" s="93">
        <v>128</v>
      </c>
      <c r="D86" s="94">
        <v>22</v>
      </c>
      <c r="E86" s="92">
        <v>17</v>
      </c>
      <c r="F86" s="93">
        <v>250</v>
      </c>
      <c r="G86" s="94">
        <v>13</v>
      </c>
      <c r="H86" s="92">
        <v>7</v>
      </c>
      <c r="I86" s="93">
        <v>96</v>
      </c>
      <c r="J86" s="94">
        <v>26</v>
      </c>
      <c r="K86" s="92">
        <v>50</v>
      </c>
      <c r="L86" s="93">
        <v>33</v>
      </c>
      <c r="M86" s="94">
        <v>9</v>
      </c>
    </row>
    <row r="87" spans="1:13" ht="18" customHeight="1" thickBot="1" x14ac:dyDescent="0.4">
      <c r="A87" s="97" t="s">
        <v>107</v>
      </c>
      <c r="B87" s="98">
        <v>19</v>
      </c>
      <c r="C87" s="99">
        <v>133</v>
      </c>
      <c r="D87" s="100">
        <v>38</v>
      </c>
      <c r="E87" s="98">
        <v>18</v>
      </c>
      <c r="F87" s="99">
        <v>268</v>
      </c>
      <c r="G87" s="100">
        <v>9</v>
      </c>
      <c r="H87" s="98">
        <v>8</v>
      </c>
      <c r="I87" s="99">
        <v>93</v>
      </c>
      <c r="J87" s="100">
        <v>20</v>
      </c>
      <c r="K87" s="98">
        <v>37</v>
      </c>
      <c r="L87" s="99">
        <v>35</v>
      </c>
      <c r="M87" s="100">
        <v>13</v>
      </c>
    </row>
    <row r="88" spans="1:13" ht="18" customHeight="1" thickBot="1" x14ac:dyDescent="0.4">
      <c r="A88" s="101" t="s">
        <v>47</v>
      </c>
      <c r="B88" s="102">
        <f t="shared" ref="B88:M88" si="1">SUM(B52:B87)</f>
        <v>304</v>
      </c>
      <c r="C88" s="103">
        <f t="shared" si="1"/>
        <v>5613</v>
      </c>
      <c r="D88" s="104">
        <f t="shared" si="1"/>
        <v>747</v>
      </c>
      <c r="E88" s="102">
        <f t="shared" si="1"/>
        <v>606</v>
      </c>
      <c r="F88" s="103">
        <f t="shared" si="1"/>
        <v>8717</v>
      </c>
      <c r="G88" s="104">
        <f t="shared" si="1"/>
        <v>367</v>
      </c>
      <c r="H88" s="102">
        <f t="shared" si="1"/>
        <v>344</v>
      </c>
      <c r="I88" s="103">
        <f t="shared" si="1"/>
        <v>2750</v>
      </c>
      <c r="J88" s="104">
        <f t="shared" si="1"/>
        <v>644</v>
      </c>
      <c r="K88" s="102">
        <f t="shared" si="1"/>
        <v>1883</v>
      </c>
      <c r="L88" s="103">
        <f t="shared" si="1"/>
        <v>1776</v>
      </c>
      <c r="M88" s="104">
        <f t="shared" si="1"/>
        <v>772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136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576" t="s">
        <v>50</v>
      </c>
      <c r="B96" s="576"/>
      <c r="C96" s="576"/>
      <c r="D96" s="576"/>
      <c r="E96" s="576"/>
      <c r="F96" s="576"/>
      <c r="G96" s="576"/>
      <c r="H96" s="576"/>
      <c r="I96" s="576"/>
      <c r="J96" s="576"/>
      <c r="K96" s="576"/>
      <c r="L96" s="576"/>
      <c r="M96" s="576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4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242">
        <f>(B5+B52)/2</f>
        <v>10</v>
      </c>
      <c r="C99" s="158">
        <f t="shared" ref="C99:M99" si="2">(C5+C52)/2</f>
        <v>88.5</v>
      </c>
      <c r="D99" s="144">
        <f t="shared" si="2"/>
        <v>15</v>
      </c>
      <c r="E99" s="242">
        <f t="shared" si="2"/>
        <v>7</v>
      </c>
      <c r="F99" s="158">
        <f t="shared" si="2"/>
        <v>305</v>
      </c>
      <c r="G99" s="144">
        <f t="shared" si="2"/>
        <v>8</v>
      </c>
      <c r="H99" s="242">
        <f t="shared" si="2"/>
        <v>3.5</v>
      </c>
      <c r="I99" s="158">
        <f t="shared" si="2"/>
        <v>23</v>
      </c>
      <c r="J99" s="144">
        <f t="shared" si="2"/>
        <v>21.5</v>
      </c>
      <c r="K99" s="242">
        <f t="shared" si="2"/>
        <v>29.5</v>
      </c>
      <c r="L99" s="158">
        <f t="shared" si="2"/>
        <v>32.5</v>
      </c>
      <c r="M99" s="269">
        <f t="shared" si="2"/>
        <v>20</v>
      </c>
    </row>
    <row r="100" spans="1:13" ht="18" customHeight="1" x14ac:dyDescent="0.35">
      <c r="A100" s="91" t="s">
        <v>73</v>
      </c>
      <c r="B100" s="242">
        <f t="shared" ref="B100:M115" si="3">(B6+B53)/2</f>
        <v>8.5</v>
      </c>
      <c r="C100" s="110">
        <f t="shared" si="3"/>
        <v>121</v>
      </c>
      <c r="D100" s="144">
        <f t="shared" si="3"/>
        <v>9.5</v>
      </c>
      <c r="E100" s="242">
        <f t="shared" si="3"/>
        <v>9.5</v>
      </c>
      <c r="F100" s="110">
        <f t="shared" si="3"/>
        <v>290</v>
      </c>
      <c r="G100" s="144">
        <f t="shared" si="3"/>
        <v>7.5</v>
      </c>
      <c r="H100" s="242">
        <f t="shared" si="3"/>
        <v>7.5</v>
      </c>
      <c r="I100" s="110">
        <f t="shared" si="3"/>
        <v>40</v>
      </c>
      <c r="J100" s="144">
        <f t="shared" si="3"/>
        <v>27.5</v>
      </c>
      <c r="K100" s="242">
        <f t="shared" si="3"/>
        <v>31</v>
      </c>
      <c r="L100" s="110">
        <f t="shared" si="3"/>
        <v>33.5</v>
      </c>
      <c r="M100" s="269">
        <f t="shared" si="3"/>
        <v>26</v>
      </c>
    </row>
    <row r="101" spans="1:13" ht="18" customHeight="1" x14ac:dyDescent="0.35">
      <c r="A101" s="91" t="s">
        <v>74</v>
      </c>
      <c r="B101" s="242">
        <f t="shared" si="3"/>
        <v>18</v>
      </c>
      <c r="C101" s="110">
        <f t="shared" si="3"/>
        <v>193.5</v>
      </c>
      <c r="D101" s="144">
        <f t="shared" si="3"/>
        <v>15.5</v>
      </c>
      <c r="E101" s="242">
        <f t="shared" si="3"/>
        <v>10.5</v>
      </c>
      <c r="F101" s="110">
        <f t="shared" si="3"/>
        <v>270</v>
      </c>
      <c r="G101" s="144">
        <f t="shared" si="3"/>
        <v>6</v>
      </c>
      <c r="H101" s="242">
        <f t="shared" si="3"/>
        <v>8.5</v>
      </c>
      <c r="I101" s="110">
        <f t="shared" si="3"/>
        <v>61</v>
      </c>
      <c r="J101" s="144">
        <f t="shared" si="3"/>
        <v>32</v>
      </c>
      <c r="K101" s="242">
        <f t="shared" si="3"/>
        <v>44</v>
      </c>
      <c r="L101" s="110">
        <f t="shared" si="3"/>
        <v>61</v>
      </c>
      <c r="M101" s="269">
        <f t="shared" si="3"/>
        <v>23.5</v>
      </c>
    </row>
    <row r="102" spans="1:13" ht="18" customHeight="1" x14ac:dyDescent="0.35">
      <c r="A102" s="91" t="s">
        <v>75</v>
      </c>
      <c r="B102" s="242">
        <f t="shared" si="3"/>
        <v>12.5</v>
      </c>
      <c r="C102" s="110">
        <f t="shared" si="3"/>
        <v>214.5</v>
      </c>
      <c r="D102" s="144">
        <f t="shared" si="3"/>
        <v>12.5</v>
      </c>
      <c r="E102" s="242">
        <f t="shared" si="3"/>
        <v>8.5</v>
      </c>
      <c r="F102" s="110">
        <f t="shared" si="3"/>
        <v>245</v>
      </c>
      <c r="G102" s="144">
        <f t="shared" si="3"/>
        <v>13.5</v>
      </c>
      <c r="H102" s="242">
        <f t="shared" si="3"/>
        <v>12</v>
      </c>
      <c r="I102" s="110">
        <f t="shared" si="3"/>
        <v>85</v>
      </c>
      <c r="J102" s="144">
        <f t="shared" si="3"/>
        <v>29</v>
      </c>
      <c r="K102" s="242">
        <f t="shared" si="3"/>
        <v>54</v>
      </c>
      <c r="L102" s="110">
        <f t="shared" si="3"/>
        <v>100</v>
      </c>
      <c r="M102" s="269">
        <f t="shared" si="3"/>
        <v>28</v>
      </c>
    </row>
    <row r="103" spans="1:13" ht="18" customHeight="1" x14ac:dyDescent="0.35">
      <c r="A103" s="91" t="s">
        <v>76</v>
      </c>
      <c r="B103" s="242">
        <f t="shared" si="3"/>
        <v>18</v>
      </c>
      <c r="C103" s="110">
        <f t="shared" si="3"/>
        <v>234.5</v>
      </c>
      <c r="D103" s="144">
        <f t="shared" si="3"/>
        <v>23.5</v>
      </c>
      <c r="E103" s="242">
        <f t="shared" si="3"/>
        <v>7.5</v>
      </c>
      <c r="F103" s="110">
        <f t="shared" si="3"/>
        <v>220</v>
      </c>
      <c r="G103" s="144">
        <f t="shared" si="3"/>
        <v>6.5</v>
      </c>
      <c r="H103" s="242">
        <f t="shared" si="3"/>
        <v>7</v>
      </c>
      <c r="I103" s="110">
        <f t="shared" si="3"/>
        <v>100</v>
      </c>
      <c r="J103" s="144">
        <f t="shared" si="3"/>
        <v>34</v>
      </c>
      <c r="K103" s="242">
        <f t="shared" si="3"/>
        <v>52.5</v>
      </c>
      <c r="L103" s="110">
        <f t="shared" si="3"/>
        <v>72.5</v>
      </c>
      <c r="M103" s="269">
        <f t="shared" si="3"/>
        <v>33.5</v>
      </c>
    </row>
    <row r="104" spans="1:13" ht="18" customHeight="1" x14ac:dyDescent="0.35">
      <c r="A104" s="91" t="s">
        <v>77</v>
      </c>
      <c r="B104" s="242">
        <f t="shared" si="3"/>
        <v>9.5</v>
      </c>
      <c r="C104" s="110">
        <f t="shared" si="3"/>
        <v>129</v>
      </c>
      <c r="D104" s="144">
        <f t="shared" si="3"/>
        <v>13.5</v>
      </c>
      <c r="E104" s="242">
        <f t="shared" si="3"/>
        <v>9</v>
      </c>
      <c r="F104" s="110">
        <f t="shared" si="3"/>
        <v>200</v>
      </c>
      <c r="G104" s="144">
        <f t="shared" si="3"/>
        <v>7.5</v>
      </c>
      <c r="H104" s="242">
        <f t="shared" si="3"/>
        <v>13</v>
      </c>
      <c r="I104" s="110">
        <f t="shared" si="3"/>
        <v>99</v>
      </c>
      <c r="J104" s="144">
        <f t="shared" si="3"/>
        <v>17.5</v>
      </c>
      <c r="K104" s="242">
        <f t="shared" si="3"/>
        <v>54</v>
      </c>
      <c r="L104" s="110">
        <f t="shared" si="3"/>
        <v>95</v>
      </c>
      <c r="M104" s="269">
        <f t="shared" si="3"/>
        <v>35</v>
      </c>
    </row>
    <row r="105" spans="1:13" ht="18" customHeight="1" x14ac:dyDescent="0.35">
      <c r="A105" s="91" t="s">
        <v>78</v>
      </c>
      <c r="B105" s="242">
        <f t="shared" si="3"/>
        <v>10</v>
      </c>
      <c r="C105" s="110">
        <f t="shared" si="3"/>
        <v>146.5</v>
      </c>
      <c r="D105" s="144">
        <f t="shared" si="3"/>
        <v>26.5</v>
      </c>
      <c r="E105" s="242">
        <f t="shared" si="3"/>
        <v>10.5</v>
      </c>
      <c r="F105" s="110">
        <f t="shared" si="3"/>
        <v>222.5</v>
      </c>
      <c r="G105" s="144">
        <f t="shared" si="3"/>
        <v>10</v>
      </c>
      <c r="H105" s="242">
        <f t="shared" si="3"/>
        <v>10</v>
      </c>
      <c r="I105" s="110">
        <f t="shared" si="3"/>
        <v>105</v>
      </c>
      <c r="J105" s="144">
        <f t="shared" si="3"/>
        <v>16</v>
      </c>
      <c r="K105" s="242">
        <f t="shared" si="3"/>
        <v>56</v>
      </c>
      <c r="L105" s="110">
        <f t="shared" si="3"/>
        <v>59.5</v>
      </c>
      <c r="M105" s="269">
        <f t="shared" si="3"/>
        <v>32</v>
      </c>
    </row>
    <row r="106" spans="1:13" ht="18" customHeight="1" x14ac:dyDescent="0.35">
      <c r="A106" s="91" t="s">
        <v>79</v>
      </c>
      <c r="B106" s="242">
        <f t="shared" si="3"/>
        <v>22</v>
      </c>
      <c r="C106" s="110">
        <f t="shared" si="3"/>
        <v>143</v>
      </c>
      <c r="D106" s="144">
        <f t="shared" si="3"/>
        <v>35.5</v>
      </c>
      <c r="E106" s="242">
        <f t="shared" si="3"/>
        <v>14</v>
      </c>
      <c r="F106" s="110">
        <f t="shared" si="3"/>
        <v>275</v>
      </c>
      <c r="G106" s="144">
        <f t="shared" si="3"/>
        <v>10.5</v>
      </c>
      <c r="H106" s="242">
        <f t="shared" si="3"/>
        <v>6</v>
      </c>
      <c r="I106" s="110">
        <f t="shared" si="3"/>
        <v>94.5</v>
      </c>
      <c r="J106" s="144">
        <f t="shared" si="3"/>
        <v>19.5</v>
      </c>
      <c r="K106" s="242">
        <f t="shared" si="3"/>
        <v>57</v>
      </c>
      <c r="L106" s="110">
        <f t="shared" si="3"/>
        <v>82.5</v>
      </c>
      <c r="M106" s="269">
        <f t="shared" si="3"/>
        <v>24.5</v>
      </c>
    </row>
    <row r="107" spans="1:13" ht="18" customHeight="1" x14ac:dyDescent="0.35">
      <c r="A107" s="91" t="s">
        <v>80</v>
      </c>
      <c r="B107" s="242">
        <f t="shared" si="3"/>
        <v>12.5</v>
      </c>
      <c r="C107" s="110">
        <f t="shared" si="3"/>
        <v>156</v>
      </c>
      <c r="D107" s="144">
        <f t="shared" si="3"/>
        <v>21.5</v>
      </c>
      <c r="E107" s="242">
        <f t="shared" si="3"/>
        <v>24</v>
      </c>
      <c r="F107" s="110">
        <f t="shared" si="3"/>
        <v>285</v>
      </c>
      <c r="G107" s="144">
        <f t="shared" si="3"/>
        <v>19.5</v>
      </c>
      <c r="H107" s="242">
        <f t="shared" si="3"/>
        <v>10.5</v>
      </c>
      <c r="I107" s="110">
        <f t="shared" si="3"/>
        <v>85.5</v>
      </c>
      <c r="J107" s="144">
        <f t="shared" si="3"/>
        <v>23</v>
      </c>
      <c r="K107" s="242">
        <f t="shared" si="3"/>
        <v>64</v>
      </c>
      <c r="L107" s="110">
        <f t="shared" si="3"/>
        <v>61</v>
      </c>
      <c r="M107" s="269">
        <f t="shared" si="3"/>
        <v>21</v>
      </c>
    </row>
    <row r="108" spans="1:13" ht="18" customHeight="1" x14ac:dyDescent="0.35">
      <c r="A108" s="91" t="s">
        <v>81</v>
      </c>
      <c r="B108" s="242">
        <f t="shared" si="3"/>
        <v>8.5</v>
      </c>
      <c r="C108" s="110">
        <f t="shared" si="3"/>
        <v>139</v>
      </c>
      <c r="D108" s="144">
        <f t="shared" si="3"/>
        <v>26.5</v>
      </c>
      <c r="E108" s="242">
        <f t="shared" si="3"/>
        <v>15.5</v>
      </c>
      <c r="F108" s="110">
        <f t="shared" si="3"/>
        <v>285</v>
      </c>
      <c r="G108" s="144">
        <f t="shared" si="3"/>
        <v>14</v>
      </c>
      <c r="H108" s="242">
        <f t="shared" si="3"/>
        <v>10</v>
      </c>
      <c r="I108" s="110">
        <f t="shared" si="3"/>
        <v>87.5</v>
      </c>
      <c r="J108" s="144">
        <f t="shared" si="3"/>
        <v>24</v>
      </c>
      <c r="K108" s="242">
        <f t="shared" si="3"/>
        <v>76</v>
      </c>
      <c r="L108" s="110">
        <f t="shared" si="3"/>
        <v>82.5</v>
      </c>
      <c r="M108" s="269">
        <f t="shared" si="3"/>
        <v>38.5</v>
      </c>
    </row>
    <row r="109" spans="1:13" ht="18" customHeight="1" x14ac:dyDescent="0.35">
      <c r="A109" s="91" t="s">
        <v>82</v>
      </c>
      <c r="B109" s="242">
        <f t="shared" si="3"/>
        <v>8</v>
      </c>
      <c r="C109" s="110">
        <f t="shared" si="3"/>
        <v>194.5</v>
      </c>
      <c r="D109" s="144">
        <f t="shared" si="3"/>
        <v>29.5</v>
      </c>
      <c r="E109" s="242">
        <f t="shared" si="3"/>
        <v>11</v>
      </c>
      <c r="F109" s="110">
        <f t="shared" si="3"/>
        <v>275</v>
      </c>
      <c r="G109" s="144">
        <f t="shared" si="3"/>
        <v>11</v>
      </c>
      <c r="H109" s="242">
        <f t="shared" si="3"/>
        <v>11.5</v>
      </c>
      <c r="I109" s="110">
        <f t="shared" si="3"/>
        <v>90.5</v>
      </c>
      <c r="J109" s="144">
        <f t="shared" si="3"/>
        <v>17.5</v>
      </c>
      <c r="K109" s="242">
        <f t="shared" si="3"/>
        <v>64</v>
      </c>
      <c r="L109" s="110">
        <f t="shared" si="3"/>
        <v>49</v>
      </c>
      <c r="M109" s="269">
        <f t="shared" si="3"/>
        <v>25.5</v>
      </c>
    </row>
    <row r="110" spans="1:13" ht="18" customHeight="1" x14ac:dyDescent="0.35">
      <c r="A110" s="91" t="s">
        <v>83</v>
      </c>
      <c r="B110" s="242">
        <f t="shared" si="3"/>
        <v>14.5</v>
      </c>
      <c r="C110" s="110">
        <f t="shared" si="3"/>
        <v>153</v>
      </c>
      <c r="D110" s="144">
        <f t="shared" si="3"/>
        <v>25</v>
      </c>
      <c r="E110" s="242">
        <f t="shared" si="3"/>
        <v>13</v>
      </c>
      <c r="F110" s="110">
        <f t="shared" si="3"/>
        <v>275</v>
      </c>
      <c r="G110" s="144">
        <f t="shared" si="3"/>
        <v>10.5</v>
      </c>
      <c r="H110" s="242">
        <f t="shared" si="3"/>
        <v>6</v>
      </c>
      <c r="I110" s="110">
        <f t="shared" si="3"/>
        <v>65</v>
      </c>
      <c r="J110" s="144">
        <f t="shared" si="3"/>
        <v>21.5</v>
      </c>
      <c r="K110" s="242">
        <f t="shared" si="3"/>
        <v>57.5</v>
      </c>
      <c r="L110" s="110">
        <f t="shared" si="3"/>
        <v>56</v>
      </c>
      <c r="M110" s="269">
        <f t="shared" si="3"/>
        <v>25.5</v>
      </c>
    </row>
    <row r="111" spans="1:13" ht="18" customHeight="1" x14ac:dyDescent="0.35">
      <c r="A111" s="91" t="s">
        <v>84</v>
      </c>
      <c r="B111" s="242">
        <f t="shared" si="3"/>
        <v>16</v>
      </c>
      <c r="C111" s="110">
        <f t="shared" si="3"/>
        <v>160.5</v>
      </c>
      <c r="D111" s="144">
        <f t="shared" si="3"/>
        <v>18.5</v>
      </c>
      <c r="E111" s="242">
        <f t="shared" si="3"/>
        <v>11.5</v>
      </c>
      <c r="F111" s="110">
        <f t="shared" si="3"/>
        <v>275</v>
      </c>
      <c r="G111" s="144">
        <f t="shared" si="3"/>
        <v>18.5</v>
      </c>
      <c r="H111" s="242">
        <f t="shared" si="3"/>
        <v>6.5</v>
      </c>
      <c r="I111" s="110">
        <f t="shared" si="3"/>
        <v>69.5</v>
      </c>
      <c r="J111" s="144">
        <f t="shared" si="3"/>
        <v>13.5</v>
      </c>
      <c r="K111" s="242">
        <f t="shared" si="3"/>
        <v>54</v>
      </c>
      <c r="L111" s="110">
        <f t="shared" si="3"/>
        <v>55</v>
      </c>
      <c r="M111" s="269">
        <f t="shared" si="3"/>
        <v>35</v>
      </c>
    </row>
    <row r="112" spans="1:13" ht="18" customHeight="1" x14ac:dyDescent="0.35">
      <c r="A112" s="91" t="s">
        <v>85</v>
      </c>
      <c r="B112" s="242">
        <f t="shared" si="3"/>
        <v>7.5</v>
      </c>
      <c r="C112" s="110">
        <f t="shared" si="3"/>
        <v>182.5</v>
      </c>
      <c r="D112" s="144">
        <f t="shared" si="3"/>
        <v>27</v>
      </c>
      <c r="E112" s="242">
        <f t="shared" si="3"/>
        <v>11.5</v>
      </c>
      <c r="F112" s="110">
        <f t="shared" si="3"/>
        <v>216</v>
      </c>
      <c r="G112" s="144">
        <f t="shared" si="3"/>
        <v>17</v>
      </c>
      <c r="H112" s="242">
        <f t="shared" si="3"/>
        <v>9</v>
      </c>
      <c r="I112" s="110">
        <f t="shared" si="3"/>
        <v>42.5</v>
      </c>
      <c r="J112" s="144">
        <f t="shared" si="3"/>
        <v>15.5</v>
      </c>
      <c r="K112" s="242">
        <f t="shared" si="3"/>
        <v>54.5</v>
      </c>
      <c r="L112" s="110">
        <f t="shared" si="3"/>
        <v>39</v>
      </c>
      <c r="M112" s="269">
        <f t="shared" si="3"/>
        <v>30</v>
      </c>
    </row>
    <row r="113" spans="1:13" ht="18" customHeight="1" x14ac:dyDescent="0.35">
      <c r="A113" s="91" t="s">
        <v>86</v>
      </c>
      <c r="B113" s="242">
        <f t="shared" si="3"/>
        <v>12.5</v>
      </c>
      <c r="C113" s="110">
        <f t="shared" si="3"/>
        <v>189.5</v>
      </c>
      <c r="D113" s="144">
        <f t="shared" si="3"/>
        <v>38</v>
      </c>
      <c r="E113" s="242">
        <f t="shared" si="3"/>
        <v>12.5</v>
      </c>
      <c r="F113" s="110">
        <f t="shared" si="3"/>
        <v>190</v>
      </c>
      <c r="G113" s="144">
        <f t="shared" si="3"/>
        <v>14</v>
      </c>
      <c r="H113" s="242">
        <f t="shared" si="3"/>
        <v>12</v>
      </c>
      <c r="I113" s="110">
        <f t="shared" si="3"/>
        <v>61</v>
      </c>
      <c r="J113" s="144">
        <f t="shared" si="3"/>
        <v>18.5</v>
      </c>
      <c r="K113" s="242">
        <f t="shared" si="3"/>
        <v>60</v>
      </c>
      <c r="L113" s="110">
        <f t="shared" si="3"/>
        <v>36.5</v>
      </c>
      <c r="M113" s="269">
        <f t="shared" si="3"/>
        <v>25</v>
      </c>
    </row>
    <row r="114" spans="1:13" ht="18" customHeight="1" x14ac:dyDescent="0.35">
      <c r="A114" s="91" t="s">
        <v>87</v>
      </c>
      <c r="B114" s="242">
        <f t="shared" si="3"/>
        <v>12</v>
      </c>
      <c r="C114" s="110">
        <f t="shared" si="3"/>
        <v>152</v>
      </c>
      <c r="D114" s="144">
        <f t="shared" si="3"/>
        <v>20</v>
      </c>
      <c r="E114" s="242">
        <f t="shared" si="3"/>
        <v>17.5</v>
      </c>
      <c r="F114" s="110">
        <f t="shared" si="3"/>
        <v>220</v>
      </c>
      <c r="G114" s="144">
        <f t="shared" si="3"/>
        <v>17.5</v>
      </c>
      <c r="H114" s="242">
        <f t="shared" si="3"/>
        <v>10</v>
      </c>
      <c r="I114" s="110">
        <f t="shared" si="3"/>
        <v>67</v>
      </c>
      <c r="J114" s="144">
        <f t="shared" si="3"/>
        <v>17</v>
      </c>
      <c r="K114" s="242">
        <f t="shared" si="3"/>
        <v>46.5</v>
      </c>
      <c r="L114" s="110">
        <f t="shared" si="3"/>
        <v>24.5</v>
      </c>
      <c r="M114" s="269">
        <f t="shared" si="3"/>
        <v>17</v>
      </c>
    </row>
    <row r="115" spans="1:13" ht="18" customHeight="1" x14ac:dyDescent="0.35">
      <c r="A115" s="91" t="s">
        <v>88</v>
      </c>
      <c r="B115" s="242">
        <f t="shared" si="3"/>
        <v>6.5</v>
      </c>
      <c r="C115" s="110">
        <f t="shared" si="3"/>
        <v>134</v>
      </c>
      <c r="D115" s="144">
        <f t="shared" si="3"/>
        <v>17.5</v>
      </c>
      <c r="E115" s="242">
        <f t="shared" si="3"/>
        <v>11.5</v>
      </c>
      <c r="F115" s="110">
        <f t="shared" si="3"/>
        <v>215</v>
      </c>
      <c r="G115" s="144">
        <f t="shared" si="3"/>
        <v>15.5</v>
      </c>
      <c r="H115" s="242">
        <f t="shared" si="3"/>
        <v>10.5</v>
      </c>
      <c r="I115" s="110">
        <f t="shared" si="3"/>
        <v>46</v>
      </c>
      <c r="J115" s="144">
        <f t="shared" si="3"/>
        <v>13</v>
      </c>
      <c r="K115" s="242">
        <f t="shared" si="3"/>
        <v>43.5</v>
      </c>
      <c r="L115" s="110">
        <f t="shared" si="3"/>
        <v>39</v>
      </c>
      <c r="M115" s="269">
        <f t="shared" si="3"/>
        <v>27.5</v>
      </c>
    </row>
    <row r="116" spans="1:13" ht="18" customHeight="1" x14ac:dyDescent="0.35">
      <c r="A116" s="91" t="s">
        <v>89</v>
      </c>
      <c r="B116" s="242">
        <f t="shared" ref="B116:M131" si="4">(B22+B69)/2</f>
        <v>5.5</v>
      </c>
      <c r="C116" s="110">
        <f t="shared" si="4"/>
        <v>99.5</v>
      </c>
      <c r="D116" s="144">
        <f t="shared" si="4"/>
        <v>13</v>
      </c>
      <c r="E116" s="242">
        <f t="shared" si="4"/>
        <v>11.5</v>
      </c>
      <c r="F116" s="110">
        <f t="shared" si="4"/>
        <v>245</v>
      </c>
      <c r="G116" s="144">
        <f t="shared" si="4"/>
        <v>18</v>
      </c>
      <c r="H116" s="242">
        <f t="shared" si="4"/>
        <v>6.5</v>
      </c>
      <c r="I116" s="110">
        <f t="shared" si="4"/>
        <v>52.5</v>
      </c>
      <c r="J116" s="144">
        <f t="shared" si="4"/>
        <v>14</v>
      </c>
      <c r="K116" s="242">
        <f t="shared" si="4"/>
        <v>41.5</v>
      </c>
      <c r="L116" s="110">
        <f t="shared" si="4"/>
        <v>36.5</v>
      </c>
      <c r="M116" s="269">
        <f t="shared" si="4"/>
        <v>17</v>
      </c>
    </row>
    <row r="117" spans="1:13" ht="18" customHeight="1" x14ac:dyDescent="0.35">
      <c r="A117" s="96" t="s">
        <v>90</v>
      </c>
      <c r="B117" s="242">
        <f t="shared" si="4"/>
        <v>9</v>
      </c>
      <c r="C117" s="110">
        <f t="shared" si="4"/>
        <v>122.5</v>
      </c>
      <c r="D117" s="144">
        <f t="shared" si="4"/>
        <v>25</v>
      </c>
      <c r="E117" s="242">
        <f t="shared" si="4"/>
        <v>11.5</v>
      </c>
      <c r="F117" s="110">
        <f t="shared" si="4"/>
        <v>217.5</v>
      </c>
      <c r="G117" s="144">
        <f t="shared" si="4"/>
        <v>11</v>
      </c>
      <c r="H117" s="242">
        <f t="shared" si="4"/>
        <v>6.5</v>
      </c>
      <c r="I117" s="110">
        <f t="shared" si="4"/>
        <v>62</v>
      </c>
      <c r="J117" s="144">
        <f t="shared" si="4"/>
        <v>14</v>
      </c>
      <c r="K117" s="242">
        <f t="shared" si="4"/>
        <v>55.5</v>
      </c>
      <c r="L117" s="110">
        <f t="shared" si="4"/>
        <v>37.5</v>
      </c>
      <c r="M117" s="269">
        <f t="shared" si="4"/>
        <v>17</v>
      </c>
    </row>
    <row r="118" spans="1:13" ht="18" customHeight="1" x14ac:dyDescent="0.35">
      <c r="A118" s="96" t="s">
        <v>91</v>
      </c>
      <c r="B118" s="242">
        <f t="shared" si="4"/>
        <v>7</v>
      </c>
      <c r="C118" s="110">
        <f t="shared" si="4"/>
        <v>129.5</v>
      </c>
      <c r="D118" s="144">
        <f t="shared" si="4"/>
        <v>18.5</v>
      </c>
      <c r="E118" s="242">
        <f t="shared" si="4"/>
        <v>11</v>
      </c>
      <c r="F118" s="110">
        <f t="shared" si="4"/>
        <v>209.5</v>
      </c>
      <c r="G118" s="144">
        <f t="shared" si="4"/>
        <v>9</v>
      </c>
      <c r="H118" s="242">
        <f t="shared" si="4"/>
        <v>10.5</v>
      </c>
      <c r="I118" s="110">
        <f t="shared" si="4"/>
        <v>65</v>
      </c>
      <c r="J118" s="144">
        <f t="shared" si="4"/>
        <v>15</v>
      </c>
      <c r="K118" s="242">
        <f t="shared" si="4"/>
        <v>44.5</v>
      </c>
      <c r="L118" s="110">
        <f t="shared" si="4"/>
        <v>28</v>
      </c>
      <c r="M118" s="269">
        <f t="shared" si="4"/>
        <v>14.5</v>
      </c>
    </row>
    <row r="119" spans="1:13" ht="18" customHeight="1" x14ac:dyDescent="0.35">
      <c r="A119" s="91" t="s">
        <v>92</v>
      </c>
      <c r="B119" s="242">
        <f t="shared" si="4"/>
        <v>2</v>
      </c>
      <c r="C119" s="110">
        <f t="shared" si="4"/>
        <v>71.5</v>
      </c>
      <c r="D119" s="144">
        <f t="shared" si="4"/>
        <v>7.5</v>
      </c>
      <c r="E119" s="242">
        <f t="shared" si="4"/>
        <v>17</v>
      </c>
      <c r="F119" s="110">
        <f t="shared" si="4"/>
        <v>238.5</v>
      </c>
      <c r="G119" s="144">
        <f t="shared" si="4"/>
        <v>12.5</v>
      </c>
      <c r="H119" s="242">
        <f t="shared" si="4"/>
        <v>6.5</v>
      </c>
      <c r="I119" s="110">
        <f t="shared" si="4"/>
        <v>49</v>
      </c>
      <c r="J119" s="144">
        <f t="shared" si="4"/>
        <v>7</v>
      </c>
      <c r="K119" s="242">
        <f t="shared" si="4"/>
        <v>46</v>
      </c>
      <c r="L119" s="110">
        <f t="shared" si="4"/>
        <v>32</v>
      </c>
      <c r="M119" s="269">
        <f t="shared" si="4"/>
        <v>18</v>
      </c>
    </row>
    <row r="120" spans="1:13" ht="18" customHeight="1" x14ac:dyDescent="0.35">
      <c r="A120" s="91" t="s">
        <v>93</v>
      </c>
      <c r="B120" s="242">
        <f t="shared" si="4"/>
        <v>9.5</v>
      </c>
      <c r="C120" s="110">
        <f t="shared" si="4"/>
        <v>155</v>
      </c>
      <c r="D120" s="144">
        <f t="shared" si="4"/>
        <v>22.5</v>
      </c>
      <c r="E120" s="242">
        <f t="shared" si="4"/>
        <v>10.5</v>
      </c>
      <c r="F120" s="110">
        <f t="shared" si="4"/>
        <v>230</v>
      </c>
      <c r="G120" s="144">
        <f t="shared" si="4"/>
        <v>21.5</v>
      </c>
      <c r="H120" s="242">
        <f t="shared" si="4"/>
        <v>9.5</v>
      </c>
      <c r="I120" s="110">
        <f t="shared" si="4"/>
        <v>48.5</v>
      </c>
      <c r="J120" s="144">
        <f t="shared" si="4"/>
        <v>14.5</v>
      </c>
      <c r="K120" s="242">
        <f t="shared" si="4"/>
        <v>47</v>
      </c>
      <c r="L120" s="110">
        <f t="shared" si="4"/>
        <v>27.5</v>
      </c>
      <c r="M120" s="269">
        <f t="shared" si="4"/>
        <v>16</v>
      </c>
    </row>
    <row r="121" spans="1:13" ht="18" customHeight="1" x14ac:dyDescent="0.35">
      <c r="A121" s="91" t="s">
        <v>94</v>
      </c>
      <c r="B121" s="242">
        <f t="shared" si="4"/>
        <v>5.5</v>
      </c>
      <c r="C121" s="110">
        <f t="shared" si="4"/>
        <v>102</v>
      </c>
      <c r="D121" s="144">
        <f t="shared" si="4"/>
        <v>10</v>
      </c>
      <c r="E121" s="242">
        <f t="shared" si="4"/>
        <v>11</v>
      </c>
      <c r="F121" s="110">
        <f t="shared" si="4"/>
        <v>227.5</v>
      </c>
      <c r="G121" s="144">
        <f t="shared" si="4"/>
        <v>15.5</v>
      </c>
      <c r="H121" s="242">
        <f t="shared" si="4"/>
        <v>12</v>
      </c>
      <c r="I121" s="110">
        <f t="shared" si="4"/>
        <v>58</v>
      </c>
      <c r="J121" s="144">
        <f t="shared" si="4"/>
        <v>12.5</v>
      </c>
      <c r="K121" s="242">
        <f t="shared" si="4"/>
        <v>33</v>
      </c>
      <c r="L121" s="110">
        <f t="shared" si="4"/>
        <v>35.5</v>
      </c>
      <c r="M121" s="269">
        <f t="shared" si="4"/>
        <v>14</v>
      </c>
    </row>
    <row r="122" spans="1:13" ht="18" customHeight="1" x14ac:dyDescent="0.35">
      <c r="A122" s="91" t="s">
        <v>95</v>
      </c>
      <c r="B122" s="242">
        <f t="shared" si="4"/>
        <v>14</v>
      </c>
      <c r="C122" s="110">
        <f t="shared" si="4"/>
        <v>97.5</v>
      </c>
      <c r="D122" s="144">
        <f t="shared" si="4"/>
        <v>26</v>
      </c>
      <c r="E122" s="242">
        <f t="shared" si="4"/>
        <v>13</v>
      </c>
      <c r="F122" s="110">
        <f t="shared" si="4"/>
        <v>223</v>
      </c>
      <c r="G122" s="144">
        <f t="shared" si="4"/>
        <v>16</v>
      </c>
      <c r="H122" s="242">
        <f t="shared" si="4"/>
        <v>9.5</v>
      </c>
      <c r="I122" s="110">
        <f t="shared" si="4"/>
        <v>55.5</v>
      </c>
      <c r="J122" s="144">
        <f t="shared" si="4"/>
        <v>10</v>
      </c>
      <c r="K122" s="242">
        <f t="shared" si="4"/>
        <v>48</v>
      </c>
      <c r="L122" s="110">
        <f t="shared" si="4"/>
        <v>22.5</v>
      </c>
      <c r="M122" s="269">
        <f t="shared" si="4"/>
        <v>12.5</v>
      </c>
    </row>
    <row r="123" spans="1:13" ht="18" customHeight="1" x14ac:dyDescent="0.35">
      <c r="A123" s="91" t="s">
        <v>96</v>
      </c>
      <c r="B123" s="242">
        <f t="shared" si="4"/>
        <v>10.5</v>
      </c>
      <c r="C123" s="110">
        <f t="shared" si="4"/>
        <v>144.5</v>
      </c>
      <c r="D123" s="144">
        <f t="shared" si="4"/>
        <v>27</v>
      </c>
      <c r="E123" s="242">
        <f t="shared" si="4"/>
        <v>14</v>
      </c>
      <c r="F123" s="110">
        <f t="shared" si="4"/>
        <v>215</v>
      </c>
      <c r="G123" s="144">
        <f t="shared" si="4"/>
        <v>11</v>
      </c>
      <c r="H123" s="242">
        <f t="shared" si="4"/>
        <v>7.5</v>
      </c>
      <c r="I123" s="110">
        <f t="shared" si="4"/>
        <v>49.5</v>
      </c>
      <c r="J123" s="144">
        <f t="shared" si="4"/>
        <v>14.5</v>
      </c>
      <c r="K123" s="242">
        <f t="shared" si="4"/>
        <v>60</v>
      </c>
      <c r="L123" s="110">
        <f t="shared" si="4"/>
        <v>45</v>
      </c>
      <c r="M123" s="269">
        <f t="shared" si="4"/>
        <v>26.5</v>
      </c>
    </row>
    <row r="124" spans="1:13" ht="18" customHeight="1" x14ac:dyDescent="0.35">
      <c r="A124" s="91" t="s">
        <v>97</v>
      </c>
      <c r="B124" s="242">
        <f t="shared" si="4"/>
        <v>11</v>
      </c>
      <c r="C124" s="110">
        <f t="shared" si="4"/>
        <v>124.5</v>
      </c>
      <c r="D124" s="144">
        <f t="shared" si="4"/>
        <v>12.5</v>
      </c>
      <c r="E124" s="242">
        <f t="shared" si="4"/>
        <v>11</v>
      </c>
      <c r="F124" s="110">
        <f t="shared" si="4"/>
        <v>190</v>
      </c>
      <c r="G124" s="144">
        <f t="shared" si="4"/>
        <v>12</v>
      </c>
      <c r="H124" s="242">
        <f t="shared" si="4"/>
        <v>9.5</v>
      </c>
      <c r="I124" s="110">
        <f t="shared" si="4"/>
        <v>78.5</v>
      </c>
      <c r="J124" s="144">
        <f t="shared" si="4"/>
        <v>14.5</v>
      </c>
      <c r="K124" s="242">
        <f t="shared" si="4"/>
        <v>35.5</v>
      </c>
      <c r="L124" s="110">
        <f t="shared" si="4"/>
        <v>23.5</v>
      </c>
      <c r="M124" s="269">
        <f t="shared" si="4"/>
        <v>26</v>
      </c>
    </row>
    <row r="125" spans="1:13" ht="18" customHeight="1" x14ac:dyDescent="0.35">
      <c r="A125" s="91" t="s">
        <v>98</v>
      </c>
      <c r="B125" s="242">
        <f t="shared" si="4"/>
        <v>9.5</v>
      </c>
      <c r="C125" s="110">
        <f t="shared" si="4"/>
        <v>158.5</v>
      </c>
      <c r="D125" s="144">
        <f t="shared" si="4"/>
        <v>19</v>
      </c>
      <c r="E125" s="242">
        <f t="shared" si="4"/>
        <v>13</v>
      </c>
      <c r="F125" s="110">
        <f t="shared" si="4"/>
        <v>210</v>
      </c>
      <c r="G125" s="144">
        <f t="shared" si="4"/>
        <v>12.5</v>
      </c>
      <c r="H125" s="242">
        <f t="shared" si="4"/>
        <v>6</v>
      </c>
      <c r="I125" s="110">
        <f t="shared" si="4"/>
        <v>45</v>
      </c>
      <c r="J125" s="144">
        <f t="shared" si="4"/>
        <v>13</v>
      </c>
      <c r="K125" s="242">
        <f t="shared" si="4"/>
        <v>53.5</v>
      </c>
      <c r="L125" s="110">
        <f t="shared" si="4"/>
        <v>40</v>
      </c>
      <c r="M125" s="269">
        <f t="shared" si="4"/>
        <v>16.5</v>
      </c>
    </row>
    <row r="126" spans="1:13" ht="18" customHeight="1" x14ac:dyDescent="0.35">
      <c r="A126" s="91" t="s">
        <v>99</v>
      </c>
      <c r="B126" s="242">
        <f t="shared" si="4"/>
        <v>4.5</v>
      </c>
      <c r="C126" s="110">
        <f t="shared" si="4"/>
        <v>130</v>
      </c>
      <c r="D126" s="144">
        <f t="shared" si="4"/>
        <v>7.5</v>
      </c>
      <c r="E126" s="242">
        <f t="shared" si="4"/>
        <v>13.5</v>
      </c>
      <c r="F126" s="110">
        <f t="shared" si="4"/>
        <v>215.5</v>
      </c>
      <c r="G126" s="144">
        <f t="shared" si="4"/>
        <v>16.5</v>
      </c>
      <c r="H126" s="242">
        <f t="shared" si="4"/>
        <v>7</v>
      </c>
      <c r="I126" s="110">
        <f t="shared" si="4"/>
        <v>66</v>
      </c>
      <c r="J126" s="144">
        <f t="shared" si="4"/>
        <v>21</v>
      </c>
      <c r="K126" s="242">
        <f t="shared" si="4"/>
        <v>37</v>
      </c>
      <c r="L126" s="110">
        <f t="shared" si="4"/>
        <v>28</v>
      </c>
      <c r="M126" s="269">
        <f t="shared" si="4"/>
        <v>16.5</v>
      </c>
    </row>
    <row r="127" spans="1:13" ht="18" customHeight="1" x14ac:dyDescent="0.35">
      <c r="A127" s="91" t="s">
        <v>100</v>
      </c>
      <c r="B127" s="242">
        <f t="shared" si="4"/>
        <v>6</v>
      </c>
      <c r="C127" s="110">
        <f t="shared" si="4"/>
        <v>84.5</v>
      </c>
      <c r="D127" s="144">
        <f t="shared" si="4"/>
        <v>11</v>
      </c>
      <c r="E127" s="242">
        <f t="shared" si="4"/>
        <v>13</v>
      </c>
      <c r="F127" s="110">
        <f t="shared" si="4"/>
        <v>229</v>
      </c>
      <c r="G127" s="144">
        <f t="shared" si="4"/>
        <v>12</v>
      </c>
      <c r="H127" s="242">
        <f t="shared" si="4"/>
        <v>9</v>
      </c>
      <c r="I127" s="110">
        <f t="shared" si="4"/>
        <v>62</v>
      </c>
      <c r="J127" s="144">
        <f t="shared" si="4"/>
        <v>16.5</v>
      </c>
      <c r="K127" s="242">
        <f t="shared" si="4"/>
        <v>62</v>
      </c>
      <c r="L127" s="110">
        <f t="shared" si="4"/>
        <v>41</v>
      </c>
      <c r="M127" s="269">
        <f t="shared" si="4"/>
        <v>25.5</v>
      </c>
    </row>
    <row r="128" spans="1:13" ht="18" customHeight="1" x14ac:dyDescent="0.35">
      <c r="A128" s="91" t="s">
        <v>101</v>
      </c>
      <c r="B128" s="242">
        <f t="shared" si="4"/>
        <v>13.5</v>
      </c>
      <c r="C128" s="110">
        <f t="shared" si="4"/>
        <v>137</v>
      </c>
      <c r="D128" s="144">
        <f t="shared" si="4"/>
        <v>25</v>
      </c>
      <c r="E128" s="242">
        <f t="shared" si="4"/>
        <v>13</v>
      </c>
      <c r="F128" s="110">
        <f t="shared" si="4"/>
        <v>203</v>
      </c>
      <c r="G128" s="144">
        <f t="shared" si="4"/>
        <v>12</v>
      </c>
      <c r="H128" s="242">
        <f t="shared" si="4"/>
        <v>11</v>
      </c>
      <c r="I128" s="110">
        <f t="shared" si="4"/>
        <v>76.5</v>
      </c>
      <c r="J128" s="144">
        <f t="shared" si="4"/>
        <v>27.5</v>
      </c>
      <c r="K128" s="242">
        <f t="shared" si="4"/>
        <v>51.5</v>
      </c>
      <c r="L128" s="110">
        <f t="shared" si="4"/>
        <v>42.5</v>
      </c>
      <c r="M128" s="269">
        <f t="shared" si="4"/>
        <v>15</v>
      </c>
    </row>
    <row r="129" spans="1:13" ht="18" customHeight="1" x14ac:dyDescent="0.35">
      <c r="A129" s="91" t="s">
        <v>102</v>
      </c>
      <c r="B129" s="242">
        <f t="shared" si="4"/>
        <v>5.5</v>
      </c>
      <c r="C129" s="110">
        <f t="shared" si="4"/>
        <v>162.5</v>
      </c>
      <c r="D129" s="144">
        <f t="shared" si="4"/>
        <v>13.5</v>
      </c>
      <c r="E129" s="242">
        <f t="shared" si="4"/>
        <v>18</v>
      </c>
      <c r="F129" s="110">
        <f t="shared" si="4"/>
        <v>241.5</v>
      </c>
      <c r="G129" s="144">
        <f t="shared" si="4"/>
        <v>17.5</v>
      </c>
      <c r="H129" s="242">
        <f t="shared" si="4"/>
        <v>9</v>
      </c>
      <c r="I129" s="110">
        <f t="shared" si="4"/>
        <v>61.5</v>
      </c>
      <c r="J129" s="144">
        <f t="shared" si="4"/>
        <v>15.5</v>
      </c>
      <c r="K129" s="242">
        <f t="shared" si="4"/>
        <v>66</v>
      </c>
      <c r="L129" s="110">
        <f t="shared" si="4"/>
        <v>50</v>
      </c>
      <c r="M129" s="269">
        <f t="shared" si="4"/>
        <v>18.5</v>
      </c>
    </row>
    <row r="130" spans="1:13" ht="18" customHeight="1" x14ac:dyDescent="0.35">
      <c r="A130" s="91" t="s">
        <v>103</v>
      </c>
      <c r="B130" s="242">
        <f t="shared" si="4"/>
        <v>5</v>
      </c>
      <c r="C130" s="110">
        <f t="shared" si="4"/>
        <v>176.5</v>
      </c>
      <c r="D130" s="144">
        <f t="shared" si="4"/>
        <v>29.5</v>
      </c>
      <c r="E130" s="242">
        <f t="shared" si="4"/>
        <v>20.5</v>
      </c>
      <c r="F130" s="110">
        <f t="shared" si="4"/>
        <v>238.5</v>
      </c>
      <c r="G130" s="144">
        <f t="shared" si="4"/>
        <v>16</v>
      </c>
      <c r="H130" s="242">
        <f t="shared" si="4"/>
        <v>7.5</v>
      </c>
      <c r="I130" s="110">
        <f t="shared" si="4"/>
        <v>70.5</v>
      </c>
      <c r="J130" s="144">
        <f t="shared" si="4"/>
        <v>17</v>
      </c>
      <c r="K130" s="242">
        <f t="shared" si="4"/>
        <v>69</v>
      </c>
      <c r="L130" s="110">
        <f t="shared" si="4"/>
        <v>36.5</v>
      </c>
      <c r="M130" s="269">
        <f t="shared" si="4"/>
        <v>12.5</v>
      </c>
    </row>
    <row r="131" spans="1:13" ht="18" customHeight="1" x14ac:dyDescent="0.35">
      <c r="A131" s="91" t="s">
        <v>104</v>
      </c>
      <c r="B131" s="242">
        <f t="shared" si="4"/>
        <v>7.5</v>
      </c>
      <c r="C131" s="110">
        <f t="shared" si="4"/>
        <v>129.5</v>
      </c>
      <c r="D131" s="144">
        <f t="shared" si="4"/>
        <v>24.5</v>
      </c>
      <c r="E131" s="242">
        <f t="shared" si="4"/>
        <v>12.5</v>
      </c>
      <c r="F131" s="110">
        <f t="shared" si="4"/>
        <v>205</v>
      </c>
      <c r="G131" s="144">
        <f t="shared" si="4"/>
        <v>8.5</v>
      </c>
      <c r="H131" s="242">
        <f t="shared" si="4"/>
        <v>6.5</v>
      </c>
      <c r="I131" s="110">
        <f t="shared" si="4"/>
        <v>74</v>
      </c>
      <c r="J131" s="144">
        <f t="shared" si="4"/>
        <v>17</v>
      </c>
      <c r="K131" s="242">
        <f t="shared" si="4"/>
        <v>37</v>
      </c>
      <c r="L131" s="110">
        <f t="shared" si="4"/>
        <v>19.5</v>
      </c>
      <c r="M131" s="269">
        <f t="shared" si="4"/>
        <v>10.5</v>
      </c>
    </row>
    <row r="132" spans="1:13" ht="18" customHeight="1" x14ac:dyDescent="0.35">
      <c r="A132" s="91" t="s">
        <v>105</v>
      </c>
      <c r="B132" s="242">
        <f t="shared" ref="B132:M134" si="5">(B38+B85)/2</f>
        <v>12</v>
      </c>
      <c r="C132" s="110">
        <f t="shared" si="5"/>
        <v>172.5</v>
      </c>
      <c r="D132" s="144">
        <f t="shared" si="5"/>
        <v>27</v>
      </c>
      <c r="E132" s="242">
        <f t="shared" si="5"/>
        <v>11.5</v>
      </c>
      <c r="F132" s="110">
        <f t="shared" si="5"/>
        <v>230</v>
      </c>
      <c r="G132" s="144">
        <f t="shared" si="5"/>
        <v>12.5</v>
      </c>
      <c r="H132" s="242">
        <f t="shared" si="5"/>
        <v>10</v>
      </c>
      <c r="I132" s="110">
        <f t="shared" si="5"/>
        <v>87</v>
      </c>
      <c r="J132" s="144">
        <f t="shared" si="5"/>
        <v>24.5</v>
      </c>
      <c r="K132" s="242">
        <f t="shared" si="5"/>
        <v>44.5</v>
      </c>
      <c r="L132" s="110">
        <f t="shared" si="5"/>
        <v>25</v>
      </c>
      <c r="M132" s="269">
        <f t="shared" si="5"/>
        <v>14</v>
      </c>
    </row>
    <row r="133" spans="1:13" ht="18" customHeight="1" x14ac:dyDescent="0.35">
      <c r="A133" s="91" t="s">
        <v>106</v>
      </c>
      <c r="B133" s="242">
        <f t="shared" si="5"/>
        <v>10</v>
      </c>
      <c r="C133" s="110">
        <f t="shared" si="5"/>
        <v>120.5</v>
      </c>
      <c r="D133" s="144">
        <f t="shared" si="5"/>
        <v>26.5</v>
      </c>
      <c r="E133" s="242">
        <f t="shared" si="5"/>
        <v>14.5</v>
      </c>
      <c r="F133" s="110">
        <f t="shared" si="5"/>
        <v>243.5</v>
      </c>
      <c r="G133" s="144">
        <f t="shared" si="5"/>
        <v>18.5</v>
      </c>
      <c r="H133" s="242">
        <f t="shared" si="5"/>
        <v>5.5</v>
      </c>
      <c r="I133" s="110">
        <f t="shared" si="5"/>
        <v>90</v>
      </c>
      <c r="J133" s="144">
        <f t="shared" si="5"/>
        <v>28.5</v>
      </c>
      <c r="K133" s="242">
        <f t="shared" si="5"/>
        <v>47</v>
      </c>
      <c r="L133" s="110">
        <f t="shared" si="5"/>
        <v>36.5</v>
      </c>
      <c r="M133" s="269">
        <f t="shared" si="5"/>
        <v>9.5</v>
      </c>
    </row>
    <row r="134" spans="1:13" ht="18" customHeight="1" thickBot="1" x14ac:dyDescent="0.4">
      <c r="A134" s="97" t="s">
        <v>107</v>
      </c>
      <c r="B134" s="244">
        <f t="shared" si="5"/>
        <v>14</v>
      </c>
      <c r="C134" s="149">
        <f t="shared" si="5"/>
        <v>127.5</v>
      </c>
      <c r="D134" s="150">
        <f t="shared" si="5"/>
        <v>26</v>
      </c>
      <c r="E134" s="244">
        <f t="shared" si="5"/>
        <v>16</v>
      </c>
      <c r="F134" s="149">
        <f t="shared" si="5"/>
        <v>239</v>
      </c>
      <c r="G134" s="150">
        <f t="shared" si="5"/>
        <v>12.5</v>
      </c>
      <c r="H134" s="244">
        <f t="shared" si="5"/>
        <v>8</v>
      </c>
      <c r="I134" s="149">
        <f t="shared" si="5"/>
        <v>90</v>
      </c>
      <c r="J134" s="150">
        <f t="shared" si="5"/>
        <v>21</v>
      </c>
      <c r="K134" s="244">
        <f t="shared" si="5"/>
        <v>44.5</v>
      </c>
      <c r="L134" s="149">
        <f t="shared" si="5"/>
        <v>45</v>
      </c>
      <c r="M134" s="270">
        <f t="shared" si="5"/>
        <v>17.5</v>
      </c>
    </row>
    <row r="135" spans="1:13" ht="18" customHeight="1" thickBot="1" x14ac:dyDescent="0.4">
      <c r="A135" s="101" t="s">
        <v>47</v>
      </c>
      <c r="B135" s="118">
        <f t="shared" ref="B135:M135" si="6">SUM(B99:B134)</f>
        <v>368</v>
      </c>
      <c r="C135" s="119">
        <f t="shared" si="6"/>
        <v>5177</v>
      </c>
      <c r="D135" s="120">
        <f t="shared" si="6"/>
        <v>746.5</v>
      </c>
      <c r="E135" s="251">
        <f t="shared" si="6"/>
        <v>460.5</v>
      </c>
      <c r="F135" s="119">
        <f t="shared" si="6"/>
        <v>8514.5</v>
      </c>
      <c r="G135" s="262">
        <f t="shared" si="6"/>
        <v>472</v>
      </c>
      <c r="H135" s="251">
        <f t="shared" si="6"/>
        <v>311</v>
      </c>
      <c r="I135" s="119">
        <f t="shared" si="6"/>
        <v>2463</v>
      </c>
      <c r="J135" s="262">
        <f t="shared" si="6"/>
        <v>678</v>
      </c>
      <c r="K135" s="251">
        <f t="shared" si="6"/>
        <v>1821</v>
      </c>
      <c r="L135" s="119">
        <f t="shared" si="6"/>
        <v>1631</v>
      </c>
      <c r="M135" s="262">
        <f t="shared" si="6"/>
        <v>785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136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5" thickBot="1" x14ac:dyDescent="0.4">
      <c r="A143" s="576" t="s">
        <v>52</v>
      </c>
      <c r="B143" s="576"/>
      <c r="C143" s="576"/>
      <c r="D143" s="576"/>
      <c r="E143" s="576"/>
      <c r="F143" s="576"/>
      <c r="G143" s="576"/>
      <c r="H143" s="576"/>
      <c r="I143" s="576"/>
      <c r="J143" s="576"/>
      <c r="K143" s="576"/>
      <c r="L143" s="576"/>
      <c r="M143" s="576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43" t="s">
        <v>72</v>
      </c>
      <c r="B146" s="109">
        <v>9</v>
      </c>
      <c r="C146" s="110">
        <v>111</v>
      </c>
      <c r="D146" s="111">
        <v>7</v>
      </c>
      <c r="E146" s="109">
        <v>18</v>
      </c>
      <c r="F146" s="110">
        <v>332</v>
      </c>
      <c r="G146" s="111">
        <v>13</v>
      </c>
      <c r="H146" s="109">
        <v>9</v>
      </c>
      <c r="I146" s="110">
        <v>43</v>
      </c>
      <c r="J146" s="111">
        <v>26</v>
      </c>
      <c r="K146" s="109">
        <v>42</v>
      </c>
      <c r="L146" s="110">
        <v>55</v>
      </c>
      <c r="M146" s="111">
        <v>31</v>
      </c>
    </row>
    <row r="147" spans="1:13" ht="18" customHeight="1" x14ac:dyDescent="0.35">
      <c r="A147" s="146" t="s">
        <v>73</v>
      </c>
      <c r="B147" s="112">
        <v>4</v>
      </c>
      <c r="C147" s="114">
        <v>148</v>
      </c>
      <c r="D147" s="113">
        <v>21</v>
      </c>
      <c r="E147" s="112">
        <v>20</v>
      </c>
      <c r="F147" s="114">
        <v>300</v>
      </c>
      <c r="G147" s="113">
        <v>5</v>
      </c>
      <c r="H147" s="112">
        <v>9</v>
      </c>
      <c r="I147" s="114">
        <v>65</v>
      </c>
      <c r="J147" s="113">
        <v>9</v>
      </c>
      <c r="K147" s="112">
        <v>41</v>
      </c>
      <c r="L147" s="114">
        <v>64</v>
      </c>
      <c r="M147" s="113">
        <v>34</v>
      </c>
    </row>
    <row r="148" spans="1:13" ht="18" customHeight="1" x14ac:dyDescent="0.35">
      <c r="A148" s="146" t="s">
        <v>74</v>
      </c>
      <c r="B148" s="112">
        <v>14</v>
      </c>
      <c r="C148" s="114">
        <v>161</v>
      </c>
      <c r="D148" s="113">
        <v>24</v>
      </c>
      <c r="E148" s="112">
        <v>14</v>
      </c>
      <c r="F148" s="114">
        <v>315</v>
      </c>
      <c r="G148" s="113">
        <v>10</v>
      </c>
      <c r="H148" s="112">
        <v>6</v>
      </c>
      <c r="I148" s="114">
        <v>83</v>
      </c>
      <c r="J148" s="113">
        <v>15</v>
      </c>
      <c r="K148" s="112">
        <v>73</v>
      </c>
      <c r="L148" s="114">
        <v>77</v>
      </c>
      <c r="M148" s="113">
        <v>25</v>
      </c>
    </row>
    <row r="149" spans="1:13" ht="18" customHeight="1" x14ac:dyDescent="0.35">
      <c r="A149" s="146" t="s">
        <v>75</v>
      </c>
      <c r="B149" s="112">
        <v>8</v>
      </c>
      <c r="C149" s="114">
        <v>231</v>
      </c>
      <c r="D149" s="113">
        <v>42</v>
      </c>
      <c r="E149" s="112">
        <v>17</v>
      </c>
      <c r="F149" s="114">
        <v>320</v>
      </c>
      <c r="G149" s="113">
        <v>8</v>
      </c>
      <c r="H149" s="112">
        <v>10</v>
      </c>
      <c r="I149" s="114">
        <v>103</v>
      </c>
      <c r="J149" s="113">
        <v>20</v>
      </c>
      <c r="K149" s="112">
        <v>71</v>
      </c>
      <c r="L149" s="114">
        <v>90</v>
      </c>
      <c r="M149" s="113">
        <v>20</v>
      </c>
    </row>
    <row r="150" spans="1:13" ht="18" customHeight="1" x14ac:dyDescent="0.35">
      <c r="A150" s="146" t="s">
        <v>76</v>
      </c>
      <c r="B150" s="112">
        <v>21</v>
      </c>
      <c r="C150" s="114">
        <v>163</v>
      </c>
      <c r="D150" s="113">
        <v>36</v>
      </c>
      <c r="E150" s="112">
        <v>22</v>
      </c>
      <c r="F150" s="114">
        <v>260</v>
      </c>
      <c r="G150" s="113">
        <v>9</v>
      </c>
      <c r="H150" s="112">
        <v>11</v>
      </c>
      <c r="I150" s="114">
        <v>112</v>
      </c>
      <c r="J150" s="113">
        <v>19</v>
      </c>
      <c r="K150" s="112">
        <v>71</v>
      </c>
      <c r="L150" s="114">
        <v>100</v>
      </c>
      <c r="M150" s="113">
        <v>28</v>
      </c>
    </row>
    <row r="151" spans="1:13" ht="18" customHeight="1" x14ac:dyDescent="0.35">
      <c r="A151" s="146" t="s">
        <v>77</v>
      </c>
      <c r="B151" s="112">
        <v>10</v>
      </c>
      <c r="C151" s="114">
        <v>176</v>
      </c>
      <c r="D151" s="113">
        <v>41</v>
      </c>
      <c r="E151" s="112">
        <v>25</v>
      </c>
      <c r="F151" s="114">
        <v>310</v>
      </c>
      <c r="G151" s="113">
        <v>11</v>
      </c>
      <c r="H151" s="112">
        <v>19</v>
      </c>
      <c r="I151" s="114">
        <v>104</v>
      </c>
      <c r="J151" s="113">
        <v>21</v>
      </c>
      <c r="K151" s="112">
        <v>93</v>
      </c>
      <c r="L151" s="114">
        <v>91</v>
      </c>
      <c r="M151" s="113">
        <v>20</v>
      </c>
    </row>
    <row r="152" spans="1:13" ht="18" customHeight="1" x14ac:dyDescent="0.35">
      <c r="A152" s="146" t="s">
        <v>78</v>
      </c>
      <c r="B152" s="112">
        <v>18</v>
      </c>
      <c r="C152" s="114">
        <v>168</v>
      </c>
      <c r="D152" s="113">
        <v>53</v>
      </c>
      <c r="E152" s="112">
        <v>26</v>
      </c>
      <c r="F152" s="114">
        <v>350</v>
      </c>
      <c r="G152" s="113">
        <v>17</v>
      </c>
      <c r="H152" s="112">
        <v>20</v>
      </c>
      <c r="I152" s="114">
        <v>104</v>
      </c>
      <c r="J152" s="113">
        <v>24</v>
      </c>
      <c r="K152" s="112">
        <v>76</v>
      </c>
      <c r="L152" s="114">
        <v>111</v>
      </c>
      <c r="M152" s="113">
        <v>20</v>
      </c>
    </row>
    <row r="153" spans="1:13" ht="18" customHeight="1" x14ac:dyDescent="0.35">
      <c r="A153" s="146" t="s">
        <v>79</v>
      </c>
      <c r="B153" s="112">
        <v>13</v>
      </c>
      <c r="C153" s="114">
        <v>137</v>
      </c>
      <c r="D153" s="113">
        <v>47</v>
      </c>
      <c r="E153" s="112">
        <v>23</v>
      </c>
      <c r="F153" s="114">
        <v>298</v>
      </c>
      <c r="G153" s="113">
        <v>12</v>
      </c>
      <c r="H153" s="112">
        <v>12</v>
      </c>
      <c r="I153" s="114">
        <v>100</v>
      </c>
      <c r="J153" s="113">
        <v>14</v>
      </c>
      <c r="K153" s="112">
        <v>95</v>
      </c>
      <c r="L153" s="114">
        <v>82</v>
      </c>
      <c r="M153" s="113">
        <v>21</v>
      </c>
    </row>
    <row r="154" spans="1:13" ht="18" customHeight="1" x14ac:dyDescent="0.35">
      <c r="A154" s="146" t="s">
        <v>80</v>
      </c>
      <c r="B154" s="112">
        <v>8</v>
      </c>
      <c r="C154" s="114">
        <v>192</v>
      </c>
      <c r="D154" s="113">
        <v>29</v>
      </c>
      <c r="E154" s="112">
        <v>24</v>
      </c>
      <c r="F154" s="114">
        <v>307</v>
      </c>
      <c r="G154" s="113">
        <v>14</v>
      </c>
      <c r="H154" s="112">
        <v>15</v>
      </c>
      <c r="I154" s="114">
        <v>105</v>
      </c>
      <c r="J154" s="113">
        <v>22</v>
      </c>
      <c r="K154" s="112">
        <v>67</v>
      </c>
      <c r="L154" s="114">
        <v>90</v>
      </c>
      <c r="M154" s="113">
        <v>21</v>
      </c>
    </row>
    <row r="155" spans="1:13" ht="18" customHeight="1" x14ac:dyDescent="0.35">
      <c r="A155" s="146" t="s">
        <v>81</v>
      </c>
      <c r="B155" s="112">
        <v>12</v>
      </c>
      <c r="C155" s="114">
        <v>160</v>
      </c>
      <c r="D155" s="113">
        <v>34</v>
      </c>
      <c r="E155" s="112">
        <v>16</v>
      </c>
      <c r="F155" s="114">
        <v>270</v>
      </c>
      <c r="G155" s="113">
        <v>7</v>
      </c>
      <c r="H155" s="112">
        <v>21</v>
      </c>
      <c r="I155" s="114">
        <v>87</v>
      </c>
      <c r="J155" s="113">
        <v>21</v>
      </c>
      <c r="K155" s="112">
        <v>80</v>
      </c>
      <c r="L155" s="114">
        <v>64</v>
      </c>
      <c r="M155" s="113">
        <v>25</v>
      </c>
    </row>
    <row r="156" spans="1:13" ht="18" customHeight="1" x14ac:dyDescent="0.35">
      <c r="A156" s="146" t="s">
        <v>82</v>
      </c>
      <c r="B156" s="112">
        <v>17</v>
      </c>
      <c r="C156" s="114">
        <v>142</v>
      </c>
      <c r="D156" s="113">
        <v>42</v>
      </c>
      <c r="E156" s="112">
        <v>30</v>
      </c>
      <c r="F156" s="114">
        <v>250</v>
      </c>
      <c r="G156" s="113">
        <v>15</v>
      </c>
      <c r="H156" s="112">
        <v>22</v>
      </c>
      <c r="I156" s="114">
        <v>88</v>
      </c>
      <c r="J156" s="113">
        <v>23</v>
      </c>
      <c r="K156" s="112">
        <v>79</v>
      </c>
      <c r="L156" s="114">
        <v>54</v>
      </c>
      <c r="M156" s="113">
        <v>15</v>
      </c>
    </row>
    <row r="157" spans="1:13" ht="18" customHeight="1" x14ac:dyDescent="0.35">
      <c r="A157" s="146" t="s">
        <v>83</v>
      </c>
      <c r="B157" s="112">
        <v>26</v>
      </c>
      <c r="C157" s="114">
        <v>121</v>
      </c>
      <c r="D157" s="113">
        <v>53</v>
      </c>
      <c r="E157" s="112">
        <v>22</v>
      </c>
      <c r="F157" s="114">
        <v>300</v>
      </c>
      <c r="G157" s="113">
        <v>11</v>
      </c>
      <c r="H157" s="112">
        <v>11</v>
      </c>
      <c r="I157" s="114">
        <v>84</v>
      </c>
      <c r="J157" s="113">
        <v>29</v>
      </c>
      <c r="K157" s="112">
        <v>48</v>
      </c>
      <c r="L157" s="114">
        <v>47</v>
      </c>
      <c r="M157" s="113">
        <v>25</v>
      </c>
    </row>
    <row r="158" spans="1:13" ht="18" customHeight="1" x14ac:dyDescent="0.35">
      <c r="A158" s="146" t="s">
        <v>84</v>
      </c>
      <c r="B158" s="112">
        <v>16</v>
      </c>
      <c r="C158" s="114">
        <v>224</v>
      </c>
      <c r="D158" s="113">
        <v>32</v>
      </c>
      <c r="E158" s="112">
        <v>40</v>
      </c>
      <c r="F158" s="114">
        <v>310</v>
      </c>
      <c r="G158" s="113">
        <v>17</v>
      </c>
      <c r="H158" s="112">
        <v>17</v>
      </c>
      <c r="I158" s="114">
        <v>43</v>
      </c>
      <c r="J158" s="113">
        <v>12</v>
      </c>
      <c r="K158" s="112">
        <v>55</v>
      </c>
      <c r="L158" s="114">
        <v>25</v>
      </c>
      <c r="M158" s="113">
        <v>24</v>
      </c>
    </row>
    <row r="159" spans="1:13" ht="18" customHeight="1" x14ac:dyDescent="0.35">
      <c r="A159" s="146" t="s">
        <v>85</v>
      </c>
      <c r="B159" s="112">
        <v>23</v>
      </c>
      <c r="C159" s="114">
        <v>188</v>
      </c>
      <c r="D159" s="113">
        <v>45</v>
      </c>
      <c r="E159" s="112">
        <v>28</v>
      </c>
      <c r="F159" s="114">
        <v>280</v>
      </c>
      <c r="G159" s="113">
        <v>10</v>
      </c>
      <c r="H159" s="112">
        <v>18</v>
      </c>
      <c r="I159" s="114">
        <v>49</v>
      </c>
      <c r="J159" s="113">
        <v>29</v>
      </c>
      <c r="K159" s="112">
        <v>65</v>
      </c>
      <c r="L159" s="114">
        <v>63</v>
      </c>
      <c r="M159" s="113">
        <v>14</v>
      </c>
    </row>
    <row r="160" spans="1:13" ht="18" customHeight="1" x14ac:dyDescent="0.35">
      <c r="A160" s="146" t="s">
        <v>86</v>
      </c>
      <c r="B160" s="112">
        <v>20</v>
      </c>
      <c r="C160" s="114">
        <v>146</v>
      </c>
      <c r="D160" s="113">
        <v>68</v>
      </c>
      <c r="E160" s="112">
        <v>29</v>
      </c>
      <c r="F160" s="114">
        <v>230</v>
      </c>
      <c r="G160" s="113">
        <v>13</v>
      </c>
      <c r="H160" s="112">
        <v>17</v>
      </c>
      <c r="I160" s="114">
        <v>59</v>
      </c>
      <c r="J160" s="113">
        <v>21</v>
      </c>
      <c r="K160" s="112">
        <v>49</v>
      </c>
      <c r="L160" s="114">
        <v>55</v>
      </c>
      <c r="M160" s="113">
        <v>28</v>
      </c>
    </row>
    <row r="161" spans="1:13" ht="18" customHeight="1" x14ac:dyDescent="0.35">
      <c r="A161" s="146" t="s">
        <v>87</v>
      </c>
      <c r="B161" s="112">
        <v>12</v>
      </c>
      <c r="C161" s="114">
        <v>88</v>
      </c>
      <c r="D161" s="113">
        <v>24</v>
      </c>
      <c r="E161" s="112">
        <v>13</v>
      </c>
      <c r="F161" s="114">
        <v>200</v>
      </c>
      <c r="G161" s="113">
        <v>8</v>
      </c>
      <c r="H161" s="112">
        <v>20</v>
      </c>
      <c r="I161" s="114">
        <v>51</v>
      </c>
      <c r="J161" s="113">
        <v>30</v>
      </c>
      <c r="K161" s="112">
        <v>43</v>
      </c>
      <c r="L161" s="114">
        <v>28</v>
      </c>
      <c r="M161" s="113">
        <v>11</v>
      </c>
    </row>
    <row r="162" spans="1:13" ht="18" customHeight="1" x14ac:dyDescent="0.35">
      <c r="A162" s="146" t="s">
        <v>88</v>
      </c>
      <c r="B162" s="112">
        <v>17</v>
      </c>
      <c r="C162" s="114">
        <v>162</v>
      </c>
      <c r="D162" s="113">
        <v>31</v>
      </c>
      <c r="E162" s="112">
        <v>15</v>
      </c>
      <c r="F162" s="114">
        <v>110</v>
      </c>
      <c r="G162" s="113">
        <v>8</v>
      </c>
      <c r="H162" s="112">
        <v>31</v>
      </c>
      <c r="I162" s="114">
        <v>44</v>
      </c>
      <c r="J162" s="113">
        <v>23</v>
      </c>
      <c r="K162" s="112">
        <v>36</v>
      </c>
      <c r="L162" s="114">
        <v>40</v>
      </c>
      <c r="M162" s="113">
        <v>28</v>
      </c>
    </row>
    <row r="163" spans="1:13" ht="18" customHeight="1" x14ac:dyDescent="0.35">
      <c r="A163" s="146" t="s">
        <v>89</v>
      </c>
      <c r="B163" s="112">
        <v>37</v>
      </c>
      <c r="C163" s="114">
        <v>208</v>
      </c>
      <c r="D163" s="113">
        <v>34</v>
      </c>
      <c r="E163" s="112">
        <v>21</v>
      </c>
      <c r="F163" s="114">
        <v>240</v>
      </c>
      <c r="G163" s="113">
        <v>14</v>
      </c>
      <c r="H163" s="112">
        <v>9</v>
      </c>
      <c r="I163" s="114">
        <v>42</v>
      </c>
      <c r="J163" s="113">
        <v>14</v>
      </c>
      <c r="K163" s="112">
        <v>66</v>
      </c>
      <c r="L163" s="114">
        <v>45</v>
      </c>
      <c r="M163" s="113">
        <v>20</v>
      </c>
    </row>
    <row r="164" spans="1:13" ht="18" customHeight="1" x14ac:dyDescent="0.35">
      <c r="A164" s="156" t="s">
        <v>90</v>
      </c>
      <c r="B164" s="112">
        <v>32</v>
      </c>
      <c r="C164" s="114">
        <v>189</v>
      </c>
      <c r="D164" s="113">
        <v>46</v>
      </c>
      <c r="E164" s="112">
        <v>14</v>
      </c>
      <c r="F164" s="114">
        <v>220</v>
      </c>
      <c r="G164" s="113">
        <v>10</v>
      </c>
      <c r="H164" s="112">
        <v>13</v>
      </c>
      <c r="I164" s="114">
        <v>75</v>
      </c>
      <c r="J164" s="113">
        <v>17</v>
      </c>
      <c r="K164" s="112">
        <v>41</v>
      </c>
      <c r="L164" s="114">
        <v>25</v>
      </c>
      <c r="M164" s="113">
        <v>30</v>
      </c>
    </row>
    <row r="165" spans="1:13" ht="18" customHeight="1" x14ac:dyDescent="0.35">
      <c r="A165" s="156" t="s">
        <v>91</v>
      </c>
      <c r="B165" s="112">
        <v>18</v>
      </c>
      <c r="C165" s="114">
        <v>93</v>
      </c>
      <c r="D165" s="113">
        <v>29</v>
      </c>
      <c r="E165" s="112">
        <v>10</v>
      </c>
      <c r="F165" s="114">
        <v>230</v>
      </c>
      <c r="G165" s="113">
        <v>7</v>
      </c>
      <c r="H165" s="112">
        <v>16</v>
      </c>
      <c r="I165" s="114">
        <v>51</v>
      </c>
      <c r="J165" s="113">
        <v>13</v>
      </c>
      <c r="K165" s="112">
        <v>29</v>
      </c>
      <c r="L165" s="114">
        <v>20</v>
      </c>
      <c r="M165" s="113">
        <v>11</v>
      </c>
    </row>
    <row r="166" spans="1:13" ht="18" customHeight="1" x14ac:dyDescent="0.35">
      <c r="A166" s="146" t="s">
        <v>92</v>
      </c>
      <c r="B166" s="112">
        <v>29</v>
      </c>
      <c r="C166" s="114">
        <v>118</v>
      </c>
      <c r="D166" s="113">
        <v>41</v>
      </c>
      <c r="E166" s="112">
        <v>11</v>
      </c>
      <c r="F166" s="114">
        <v>250</v>
      </c>
      <c r="G166" s="113">
        <v>12</v>
      </c>
      <c r="H166" s="112">
        <v>17</v>
      </c>
      <c r="I166" s="114">
        <v>63</v>
      </c>
      <c r="J166" s="113">
        <v>14</v>
      </c>
      <c r="K166" s="112">
        <v>41</v>
      </c>
      <c r="L166" s="114">
        <v>45</v>
      </c>
      <c r="M166" s="113">
        <v>15</v>
      </c>
    </row>
    <row r="167" spans="1:13" ht="18" customHeight="1" x14ac:dyDescent="0.35">
      <c r="A167" s="146" t="s">
        <v>93</v>
      </c>
      <c r="B167" s="112">
        <v>28</v>
      </c>
      <c r="C167" s="114">
        <v>126</v>
      </c>
      <c r="D167" s="113">
        <v>34</v>
      </c>
      <c r="E167" s="112">
        <v>19</v>
      </c>
      <c r="F167" s="114">
        <v>270</v>
      </c>
      <c r="G167" s="113">
        <v>8</v>
      </c>
      <c r="H167" s="112">
        <v>17</v>
      </c>
      <c r="I167" s="114">
        <v>48</v>
      </c>
      <c r="J167" s="113">
        <v>19</v>
      </c>
      <c r="K167" s="112">
        <v>39</v>
      </c>
      <c r="L167" s="114">
        <v>35</v>
      </c>
      <c r="M167" s="113">
        <v>10</v>
      </c>
    </row>
    <row r="168" spans="1:13" ht="18" customHeight="1" x14ac:dyDescent="0.35">
      <c r="A168" s="146" t="s">
        <v>94</v>
      </c>
      <c r="B168" s="112">
        <v>12</v>
      </c>
      <c r="C168" s="114">
        <v>103</v>
      </c>
      <c r="D168" s="113">
        <v>21</v>
      </c>
      <c r="E168" s="112">
        <v>14</v>
      </c>
      <c r="F168" s="114">
        <v>265</v>
      </c>
      <c r="G168" s="113">
        <v>9</v>
      </c>
      <c r="H168" s="112">
        <v>23</v>
      </c>
      <c r="I168" s="114">
        <v>60</v>
      </c>
      <c r="J168" s="113">
        <v>10</v>
      </c>
      <c r="K168" s="112">
        <v>30</v>
      </c>
      <c r="L168" s="114">
        <v>23</v>
      </c>
      <c r="M168" s="113">
        <v>14</v>
      </c>
    </row>
    <row r="169" spans="1:13" ht="18" customHeight="1" x14ac:dyDescent="0.35">
      <c r="A169" s="146" t="s">
        <v>95</v>
      </c>
      <c r="B169" s="112">
        <v>17</v>
      </c>
      <c r="C169" s="114">
        <v>131</v>
      </c>
      <c r="D169" s="113">
        <v>40</v>
      </c>
      <c r="E169" s="112">
        <v>17</v>
      </c>
      <c r="F169" s="114">
        <v>260</v>
      </c>
      <c r="G169" s="113">
        <v>10</v>
      </c>
      <c r="H169" s="112">
        <v>27</v>
      </c>
      <c r="I169" s="114">
        <v>83</v>
      </c>
      <c r="J169" s="113">
        <v>8</v>
      </c>
      <c r="K169" s="112">
        <v>36</v>
      </c>
      <c r="L169" s="114">
        <v>18</v>
      </c>
      <c r="M169" s="113">
        <v>10</v>
      </c>
    </row>
    <row r="170" spans="1:13" ht="18" customHeight="1" x14ac:dyDescent="0.35">
      <c r="A170" s="146" t="s">
        <v>96</v>
      </c>
      <c r="B170" s="112">
        <v>8</v>
      </c>
      <c r="C170" s="114">
        <v>94</v>
      </c>
      <c r="D170" s="113">
        <v>17</v>
      </c>
      <c r="E170" s="112">
        <v>15</v>
      </c>
      <c r="F170" s="114">
        <v>255</v>
      </c>
      <c r="G170" s="113">
        <v>7</v>
      </c>
      <c r="H170" s="112">
        <v>14</v>
      </c>
      <c r="I170" s="114">
        <v>40</v>
      </c>
      <c r="J170" s="113">
        <v>7</v>
      </c>
      <c r="K170" s="112">
        <v>54</v>
      </c>
      <c r="L170" s="114">
        <v>20</v>
      </c>
      <c r="M170" s="113">
        <v>11</v>
      </c>
    </row>
    <row r="171" spans="1:13" ht="18" customHeight="1" x14ac:dyDescent="0.35">
      <c r="A171" s="146" t="s">
        <v>97</v>
      </c>
      <c r="B171" s="112">
        <v>13</v>
      </c>
      <c r="C171" s="114">
        <v>122</v>
      </c>
      <c r="D171" s="113">
        <v>16</v>
      </c>
      <c r="E171" s="112">
        <v>23</v>
      </c>
      <c r="F171" s="114">
        <v>200</v>
      </c>
      <c r="G171" s="113">
        <v>24</v>
      </c>
      <c r="H171" s="112">
        <v>15</v>
      </c>
      <c r="I171" s="114">
        <v>54</v>
      </c>
      <c r="J171" s="113">
        <v>8</v>
      </c>
      <c r="K171" s="112">
        <v>45</v>
      </c>
      <c r="L171" s="114">
        <v>25</v>
      </c>
      <c r="M171" s="113">
        <v>20</v>
      </c>
    </row>
    <row r="172" spans="1:13" ht="18" customHeight="1" x14ac:dyDescent="0.35">
      <c r="A172" s="146" t="s">
        <v>98</v>
      </c>
      <c r="B172" s="112">
        <v>22</v>
      </c>
      <c r="C172" s="114">
        <v>116</v>
      </c>
      <c r="D172" s="113">
        <v>28</v>
      </c>
      <c r="E172" s="112">
        <v>14</v>
      </c>
      <c r="F172" s="114">
        <v>210</v>
      </c>
      <c r="G172" s="113">
        <v>11</v>
      </c>
      <c r="H172" s="112">
        <v>15</v>
      </c>
      <c r="I172" s="114">
        <v>54</v>
      </c>
      <c r="J172" s="113">
        <v>12</v>
      </c>
      <c r="K172" s="112">
        <v>75</v>
      </c>
      <c r="L172" s="114">
        <v>30</v>
      </c>
      <c r="M172" s="113">
        <v>15</v>
      </c>
    </row>
    <row r="173" spans="1:13" ht="18" customHeight="1" x14ac:dyDescent="0.35">
      <c r="A173" s="146" t="s">
        <v>99</v>
      </c>
      <c r="B173" s="112">
        <v>33</v>
      </c>
      <c r="C173" s="114">
        <v>143</v>
      </c>
      <c r="D173" s="113">
        <v>57</v>
      </c>
      <c r="E173" s="112">
        <v>15</v>
      </c>
      <c r="F173" s="114">
        <v>260</v>
      </c>
      <c r="G173" s="113">
        <v>9</v>
      </c>
      <c r="H173" s="112">
        <v>18</v>
      </c>
      <c r="I173" s="114">
        <v>78</v>
      </c>
      <c r="J173" s="113">
        <v>17</v>
      </c>
      <c r="K173" s="112">
        <v>40</v>
      </c>
      <c r="L173" s="114">
        <v>37</v>
      </c>
      <c r="M173" s="113">
        <v>26</v>
      </c>
    </row>
    <row r="174" spans="1:13" ht="18" customHeight="1" x14ac:dyDescent="0.35">
      <c r="A174" s="146" t="s">
        <v>100</v>
      </c>
      <c r="B174" s="112">
        <v>19</v>
      </c>
      <c r="C174" s="114">
        <v>161</v>
      </c>
      <c r="D174" s="113">
        <v>34</v>
      </c>
      <c r="E174" s="112">
        <v>13</v>
      </c>
      <c r="F174" s="114">
        <v>250</v>
      </c>
      <c r="G174" s="113">
        <v>12</v>
      </c>
      <c r="H174" s="112">
        <v>13</v>
      </c>
      <c r="I174" s="114">
        <v>71</v>
      </c>
      <c r="J174" s="113">
        <v>20</v>
      </c>
      <c r="K174" s="112">
        <v>57</v>
      </c>
      <c r="L174" s="114">
        <v>45</v>
      </c>
      <c r="M174" s="113">
        <v>20</v>
      </c>
    </row>
    <row r="175" spans="1:13" ht="18" customHeight="1" x14ac:dyDescent="0.35">
      <c r="A175" s="146" t="s">
        <v>101</v>
      </c>
      <c r="B175" s="112">
        <v>28</v>
      </c>
      <c r="C175" s="114">
        <v>138</v>
      </c>
      <c r="D175" s="113">
        <v>37</v>
      </c>
      <c r="E175" s="112">
        <v>18</v>
      </c>
      <c r="F175" s="114">
        <v>280</v>
      </c>
      <c r="G175" s="113">
        <v>15</v>
      </c>
      <c r="H175" s="112">
        <v>12</v>
      </c>
      <c r="I175" s="114">
        <v>96</v>
      </c>
      <c r="J175" s="113">
        <v>21</v>
      </c>
      <c r="K175" s="112">
        <v>64</v>
      </c>
      <c r="L175" s="114">
        <v>81</v>
      </c>
      <c r="M175" s="113">
        <v>25</v>
      </c>
    </row>
    <row r="176" spans="1:13" ht="18" customHeight="1" x14ac:dyDescent="0.35">
      <c r="A176" s="146" t="s">
        <v>102</v>
      </c>
      <c r="B176" s="112">
        <v>13</v>
      </c>
      <c r="C176" s="114">
        <v>165</v>
      </c>
      <c r="D176" s="113">
        <v>25</v>
      </c>
      <c r="E176" s="112">
        <v>16</v>
      </c>
      <c r="F176" s="114">
        <v>259</v>
      </c>
      <c r="G176" s="113">
        <v>10</v>
      </c>
      <c r="H176" s="112">
        <v>26</v>
      </c>
      <c r="I176" s="114">
        <v>77</v>
      </c>
      <c r="J176" s="113">
        <v>14</v>
      </c>
      <c r="K176" s="112">
        <v>56</v>
      </c>
      <c r="L176" s="114">
        <v>46</v>
      </c>
      <c r="M176" s="113">
        <v>24</v>
      </c>
    </row>
    <row r="177" spans="1:13" ht="18" customHeight="1" x14ac:dyDescent="0.35">
      <c r="A177" s="146" t="s">
        <v>103</v>
      </c>
      <c r="B177" s="112">
        <v>20</v>
      </c>
      <c r="C177" s="114">
        <v>246</v>
      </c>
      <c r="D177" s="113">
        <v>32</v>
      </c>
      <c r="E177" s="112">
        <v>22</v>
      </c>
      <c r="F177" s="114">
        <v>260</v>
      </c>
      <c r="G177" s="113">
        <v>20</v>
      </c>
      <c r="H177" s="112">
        <v>17</v>
      </c>
      <c r="I177" s="114">
        <v>80</v>
      </c>
      <c r="J177" s="113">
        <v>27</v>
      </c>
      <c r="K177" s="112">
        <v>68</v>
      </c>
      <c r="L177" s="114">
        <v>47</v>
      </c>
      <c r="M177" s="113">
        <v>8</v>
      </c>
    </row>
    <row r="178" spans="1:13" ht="18" customHeight="1" x14ac:dyDescent="0.35">
      <c r="A178" s="146" t="s">
        <v>104</v>
      </c>
      <c r="B178" s="112">
        <v>16</v>
      </c>
      <c r="C178" s="114">
        <v>137</v>
      </c>
      <c r="D178" s="113">
        <v>26</v>
      </c>
      <c r="E178" s="112">
        <v>13</v>
      </c>
      <c r="F178" s="114">
        <v>240</v>
      </c>
      <c r="G178" s="113">
        <v>8</v>
      </c>
      <c r="H178" s="112">
        <v>20</v>
      </c>
      <c r="I178" s="114">
        <v>76</v>
      </c>
      <c r="J178" s="113">
        <v>17</v>
      </c>
      <c r="K178" s="112">
        <v>78</v>
      </c>
      <c r="L178" s="114">
        <v>30</v>
      </c>
      <c r="M178" s="113">
        <v>21</v>
      </c>
    </row>
    <row r="179" spans="1:13" ht="18" customHeight="1" x14ac:dyDescent="0.35">
      <c r="A179" s="146" t="s">
        <v>105</v>
      </c>
      <c r="B179" s="112">
        <v>11</v>
      </c>
      <c r="C179" s="114">
        <v>174</v>
      </c>
      <c r="D179" s="113">
        <v>36</v>
      </c>
      <c r="E179" s="112">
        <v>16</v>
      </c>
      <c r="F179" s="114">
        <v>265</v>
      </c>
      <c r="G179" s="113">
        <v>11</v>
      </c>
      <c r="H179" s="112">
        <v>26</v>
      </c>
      <c r="I179" s="114">
        <v>83</v>
      </c>
      <c r="J179" s="113">
        <v>20</v>
      </c>
      <c r="K179" s="112">
        <v>49</v>
      </c>
      <c r="L179" s="114">
        <v>43</v>
      </c>
      <c r="M179" s="113">
        <v>20</v>
      </c>
    </row>
    <row r="180" spans="1:13" ht="18" customHeight="1" x14ac:dyDescent="0.35">
      <c r="A180" s="146" t="s">
        <v>106</v>
      </c>
      <c r="B180" s="112">
        <v>22</v>
      </c>
      <c r="C180" s="114">
        <v>112</v>
      </c>
      <c r="D180" s="113">
        <v>24</v>
      </c>
      <c r="E180" s="112">
        <v>20</v>
      </c>
      <c r="F180" s="114">
        <v>270</v>
      </c>
      <c r="G180" s="113">
        <v>9</v>
      </c>
      <c r="H180" s="112">
        <v>17</v>
      </c>
      <c r="I180" s="114">
        <v>96</v>
      </c>
      <c r="J180" s="113">
        <v>38</v>
      </c>
      <c r="K180" s="112">
        <v>82</v>
      </c>
      <c r="L180" s="114">
        <v>46</v>
      </c>
      <c r="M180" s="113">
        <v>27</v>
      </c>
    </row>
    <row r="181" spans="1:13" ht="18" customHeight="1" thickBot="1" x14ac:dyDescent="0.4">
      <c r="A181" s="146" t="s">
        <v>107</v>
      </c>
      <c r="B181" s="112">
        <v>18</v>
      </c>
      <c r="C181" s="114">
        <v>117</v>
      </c>
      <c r="D181" s="113">
        <v>15</v>
      </c>
      <c r="E181" s="112">
        <v>22</v>
      </c>
      <c r="F181" s="114">
        <v>280</v>
      </c>
      <c r="G181" s="113">
        <v>17</v>
      </c>
      <c r="H181" s="112">
        <v>9</v>
      </c>
      <c r="I181" s="114">
        <v>102</v>
      </c>
      <c r="J181" s="113">
        <v>15</v>
      </c>
      <c r="K181" s="112">
        <v>48</v>
      </c>
      <c r="L181" s="114">
        <v>70</v>
      </c>
      <c r="M181" s="113">
        <v>29</v>
      </c>
    </row>
    <row r="182" spans="1:13" ht="18" customHeight="1" thickBot="1" x14ac:dyDescent="0.4">
      <c r="A182" s="127" t="s">
        <v>47</v>
      </c>
      <c r="B182" s="102">
        <f t="shared" ref="B182:M182" si="7">SUM(B146:B181)</f>
        <v>644</v>
      </c>
      <c r="C182" s="103">
        <f t="shared" si="7"/>
        <v>5411</v>
      </c>
      <c r="D182" s="104">
        <f t="shared" si="7"/>
        <v>1221</v>
      </c>
      <c r="E182" s="102">
        <f t="shared" si="7"/>
        <v>695</v>
      </c>
      <c r="F182" s="103">
        <f t="shared" si="7"/>
        <v>9506</v>
      </c>
      <c r="G182" s="104">
        <f t="shared" si="7"/>
        <v>411</v>
      </c>
      <c r="H182" s="102">
        <f t="shared" si="7"/>
        <v>592</v>
      </c>
      <c r="I182" s="103">
        <f t="shared" si="7"/>
        <v>2653</v>
      </c>
      <c r="J182" s="104">
        <f t="shared" si="7"/>
        <v>669</v>
      </c>
      <c r="K182" s="128">
        <f t="shared" si="7"/>
        <v>2082</v>
      </c>
      <c r="L182" s="103">
        <f t="shared" si="7"/>
        <v>1867</v>
      </c>
      <c r="M182" s="104">
        <f t="shared" si="7"/>
        <v>746</v>
      </c>
    </row>
    <row r="183" spans="1:13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x14ac:dyDescent="0.35">
      <c r="A188" s="191"/>
      <c r="B188" s="192"/>
      <c r="C188" s="192"/>
      <c r="D188" s="192"/>
      <c r="E188" s="192"/>
      <c r="F188" s="192"/>
      <c r="G188" s="192"/>
      <c r="H188" s="192"/>
      <c r="I188" s="192"/>
      <c r="J188" s="192"/>
      <c r="K188" s="192"/>
      <c r="L188" s="192"/>
      <c r="M188" s="192"/>
    </row>
    <row r="189" spans="1:13" x14ac:dyDescent="0.35">
      <c r="A189" s="599" t="s">
        <v>136</v>
      </c>
      <c r="B189" s="599"/>
      <c r="C189" s="599"/>
      <c r="D189" s="599"/>
      <c r="E189" s="599"/>
      <c r="F189" s="599"/>
      <c r="G189" s="599"/>
      <c r="H189" s="599"/>
      <c r="I189" s="599"/>
      <c r="J189" s="599"/>
      <c r="K189" s="599"/>
      <c r="L189" s="599"/>
      <c r="M189" s="599"/>
    </row>
    <row r="190" spans="1:13" ht="15" thickBot="1" x14ac:dyDescent="0.4">
      <c r="A190" s="576" t="s">
        <v>54</v>
      </c>
      <c r="B190" s="576"/>
      <c r="C190" s="576"/>
      <c r="D190" s="576"/>
      <c r="E190" s="576"/>
      <c r="F190" s="576"/>
      <c r="G190" s="576"/>
      <c r="H190" s="576"/>
      <c r="I190" s="576"/>
      <c r="J190" s="576"/>
      <c r="K190" s="576"/>
      <c r="L190" s="576"/>
      <c r="M190" s="576"/>
    </row>
    <row r="191" spans="1:13" ht="18" customHeight="1" x14ac:dyDescent="0.35">
      <c r="A191" s="577" t="s">
        <v>67</v>
      </c>
      <c r="B191" s="584" t="s">
        <v>68</v>
      </c>
      <c r="C191" s="582"/>
      <c r="D191" s="583"/>
      <c r="E191" s="584" t="s">
        <v>69</v>
      </c>
      <c r="F191" s="582"/>
      <c r="G191" s="583"/>
      <c r="H191" s="584" t="s">
        <v>70</v>
      </c>
      <c r="I191" s="582"/>
      <c r="J191" s="583"/>
      <c r="K191" s="581" t="s">
        <v>71</v>
      </c>
      <c r="L191" s="582"/>
      <c r="M191" s="583"/>
    </row>
    <row r="192" spans="1:13" ht="18" customHeight="1" thickBot="1" x14ac:dyDescent="0.4">
      <c r="A192" s="578"/>
      <c r="B192" s="82" t="s">
        <v>8</v>
      </c>
      <c r="C192" s="83" t="s">
        <v>9</v>
      </c>
      <c r="D192" s="85" t="s">
        <v>10</v>
      </c>
      <c r="E192" s="82" t="s">
        <v>8</v>
      </c>
      <c r="F192" s="83" t="s">
        <v>9</v>
      </c>
      <c r="G192" s="85" t="s">
        <v>10</v>
      </c>
      <c r="H192" s="82" t="s">
        <v>8</v>
      </c>
      <c r="I192" s="83" t="s">
        <v>9</v>
      </c>
      <c r="J192" s="85" t="s">
        <v>10</v>
      </c>
      <c r="K192" s="122" t="s">
        <v>8</v>
      </c>
      <c r="L192" s="83" t="s">
        <v>9</v>
      </c>
      <c r="M192" s="85" t="s">
        <v>10</v>
      </c>
    </row>
    <row r="193" spans="1:13" ht="18" customHeight="1" x14ac:dyDescent="0.35">
      <c r="A193" s="143" t="s">
        <v>72</v>
      </c>
      <c r="B193" s="87">
        <v>2</v>
      </c>
      <c r="C193" s="88">
        <v>112</v>
      </c>
      <c r="D193" s="89">
        <v>6</v>
      </c>
      <c r="E193" s="87">
        <v>21</v>
      </c>
      <c r="F193" s="88">
        <v>250</v>
      </c>
      <c r="G193" s="89">
        <v>7</v>
      </c>
      <c r="H193" s="87">
        <v>4</v>
      </c>
      <c r="I193" s="88">
        <v>42</v>
      </c>
      <c r="J193" s="89">
        <v>9</v>
      </c>
      <c r="K193" s="129">
        <v>26</v>
      </c>
      <c r="L193" s="88">
        <v>25</v>
      </c>
      <c r="M193" s="89">
        <v>10</v>
      </c>
    </row>
    <row r="194" spans="1:13" ht="18" customHeight="1" x14ac:dyDescent="0.35">
      <c r="A194" s="146" t="s">
        <v>73</v>
      </c>
      <c r="B194" s="92">
        <v>4</v>
      </c>
      <c r="C194" s="93">
        <v>130</v>
      </c>
      <c r="D194" s="94">
        <v>8</v>
      </c>
      <c r="E194" s="92">
        <v>26</v>
      </c>
      <c r="F194" s="93">
        <v>245</v>
      </c>
      <c r="G194" s="94">
        <v>14</v>
      </c>
      <c r="H194" s="92">
        <v>12</v>
      </c>
      <c r="I194" s="93">
        <v>45</v>
      </c>
      <c r="J194" s="94">
        <v>7</v>
      </c>
      <c r="K194" s="130">
        <v>40</v>
      </c>
      <c r="L194" s="93">
        <v>47</v>
      </c>
      <c r="M194" s="94">
        <v>17</v>
      </c>
    </row>
    <row r="195" spans="1:13" ht="18" customHeight="1" x14ac:dyDescent="0.35">
      <c r="A195" s="146" t="s">
        <v>74</v>
      </c>
      <c r="B195" s="92">
        <v>7</v>
      </c>
      <c r="C195" s="93">
        <v>156</v>
      </c>
      <c r="D195" s="94">
        <v>13</v>
      </c>
      <c r="E195" s="92">
        <v>11</v>
      </c>
      <c r="F195" s="93">
        <v>267</v>
      </c>
      <c r="G195" s="94">
        <v>9</v>
      </c>
      <c r="H195" s="92">
        <v>10</v>
      </c>
      <c r="I195" s="93">
        <v>49</v>
      </c>
      <c r="J195" s="94">
        <v>10</v>
      </c>
      <c r="K195" s="130">
        <v>37</v>
      </c>
      <c r="L195" s="93">
        <v>55</v>
      </c>
      <c r="M195" s="94">
        <v>16</v>
      </c>
    </row>
    <row r="196" spans="1:13" ht="18" customHeight="1" x14ac:dyDescent="0.35">
      <c r="A196" s="146" t="s">
        <v>75</v>
      </c>
      <c r="B196" s="92">
        <v>3</v>
      </c>
      <c r="C196" s="93">
        <v>134</v>
      </c>
      <c r="D196" s="94">
        <v>7</v>
      </c>
      <c r="E196" s="92">
        <v>15</v>
      </c>
      <c r="F196" s="93">
        <v>180</v>
      </c>
      <c r="G196" s="94">
        <v>5</v>
      </c>
      <c r="H196" s="92">
        <v>13</v>
      </c>
      <c r="I196" s="93">
        <v>59</v>
      </c>
      <c r="J196" s="94">
        <v>18</v>
      </c>
      <c r="K196" s="130">
        <v>56</v>
      </c>
      <c r="L196" s="93">
        <v>50</v>
      </c>
      <c r="M196" s="94">
        <v>20</v>
      </c>
    </row>
    <row r="197" spans="1:13" ht="18" customHeight="1" x14ac:dyDescent="0.35">
      <c r="A197" s="146" t="s">
        <v>76</v>
      </c>
      <c r="B197" s="92">
        <v>5</v>
      </c>
      <c r="C197" s="93">
        <v>123</v>
      </c>
      <c r="D197" s="94">
        <v>11</v>
      </c>
      <c r="E197" s="92">
        <v>9</v>
      </c>
      <c r="F197" s="93">
        <v>200</v>
      </c>
      <c r="G197" s="94">
        <v>7</v>
      </c>
      <c r="H197" s="92">
        <v>12</v>
      </c>
      <c r="I197" s="93">
        <v>66</v>
      </c>
      <c r="J197" s="94">
        <v>10</v>
      </c>
      <c r="K197" s="130">
        <v>64</v>
      </c>
      <c r="L197" s="93">
        <v>55</v>
      </c>
      <c r="M197" s="94">
        <v>25</v>
      </c>
    </row>
    <row r="198" spans="1:13" ht="18" customHeight="1" x14ac:dyDescent="0.35">
      <c r="A198" s="146" t="s">
        <v>77</v>
      </c>
      <c r="B198" s="92">
        <v>1</v>
      </c>
      <c r="C198" s="93">
        <v>47</v>
      </c>
      <c r="D198" s="94">
        <v>3</v>
      </c>
      <c r="E198" s="92">
        <v>10</v>
      </c>
      <c r="F198" s="93">
        <v>215</v>
      </c>
      <c r="G198" s="94">
        <v>8</v>
      </c>
      <c r="H198" s="92">
        <v>15</v>
      </c>
      <c r="I198" s="93">
        <v>60</v>
      </c>
      <c r="J198" s="94">
        <v>20</v>
      </c>
      <c r="K198" s="130">
        <v>53</v>
      </c>
      <c r="L198" s="93">
        <v>32</v>
      </c>
      <c r="M198" s="94">
        <v>13</v>
      </c>
    </row>
    <row r="199" spans="1:13" ht="18" customHeight="1" x14ac:dyDescent="0.35">
      <c r="A199" s="146" t="s">
        <v>78</v>
      </c>
      <c r="B199" s="92">
        <v>0</v>
      </c>
      <c r="C199" s="93">
        <v>103</v>
      </c>
      <c r="D199" s="94">
        <v>8</v>
      </c>
      <c r="E199" s="92">
        <v>29</v>
      </c>
      <c r="F199" s="93">
        <v>230</v>
      </c>
      <c r="G199" s="94">
        <v>22</v>
      </c>
      <c r="H199" s="92">
        <v>12</v>
      </c>
      <c r="I199" s="93">
        <v>48</v>
      </c>
      <c r="J199" s="94">
        <v>18</v>
      </c>
      <c r="K199" s="130">
        <v>30</v>
      </c>
      <c r="L199" s="93">
        <v>35</v>
      </c>
      <c r="M199" s="94">
        <v>26</v>
      </c>
    </row>
    <row r="200" spans="1:13" ht="18" customHeight="1" x14ac:dyDescent="0.35">
      <c r="A200" s="146" t="s">
        <v>79</v>
      </c>
      <c r="B200" s="92">
        <v>2</v>
      </c>
      <c r="C200" s="93">
        <v>146</v>
      </c>
      <c r="D200" s="94">
        <v>6</v>
      </c>
      <c r="E200" s="92">
        <v>14</v>
      </c>
      <c r="F200" s="93">
        <v>250</v>
      </c>
      <c r="G200" s="94">
        <v>23</v>
      </c>
      <c r="H200" s="92">
        <v>8</v>
      </c>
      <c r="I200" s="93">
        <v>48</v>
      </c>
      <c r="J200" s="94">
        <v>15</v>
      </c>
      <c r="K200" s="130">
        <v>43</v>
      </c>
      <c r="L200" s="93">
        <v>48</v>
      </c>
      <c r="M200" s="94">
        <v>21</v>
      </c>
    </row>
    <row r="201" spans="1:13" ht="18" customHeight="1" x14ac:dyDescent="0.35">
      <c r="A201" s="146" t="s">
        <v>80</v>
      </c>
      <c r="B201" s="92">
        <v>8</v>
      </c>
      <c r="C201" s="93">
        <v>180</v>
      </c>
      <c r="D201" s="94">
        <v>14</v>
      </c>
      <c r="E201" s="92">
        <v>23</v>
      </c>
      <c r="F201" s="93">
        <v>223</v>
      </c>
      <c r="G201" s="94">
        <v>16</v>
      </c>
      <c r="H201" s="92">
        <v>3</v>
      </c>
      <c r="I201" s="93">
        <v>53</v>
      </c>
      <c r="J201" s="94">
        <v>8</v>
      </c>
      <c r="K201" s="130">
        <v>52</v>
      </c>
      <c r="L201" s="93">
        <v>60</v>
      </c>
      <c r="M201" s="94">
        <v>27</v>
      </c>
    </row>
    <row r="202" spans="1:13" ht="18" customHeight="1" x14ac:dyDescent="0.35">
      <c r="A202" s="146" t="s">
        <v>81</v>
      </c>
      <c r="B202" s="92">
        <v>5</v>
      </c>
      <c r="C202" s="93">
        <v>158</v>
      </c>
      <c r="D202" s="94">
        <v>17</v>
      </c>
      <c r="E202" s="92">
        <v>18</v>
      </c>
      <c r="F202" s="93">
        <v>240</v>
      </c>
      <c r="G202" s="94">
        <v>9</v>
      </c>
      <c r="H202" s="92">
        <v>4</v>
      </c>
      <c r="I202" s="93">
        <v>69</v>
      </c>
      <c r="J202" s="94">
        <v>2</v>
      </c>
      <c r="K202" s="130">
        <v>53</v>
      </c>
      <c r="L202" s="93">
        <v>45</v>
      </c>
      <c r="M202" s="94">
        <v>18</v>
      </c>
    </row>
    <row r="203" spans="1:13" ht="18" customHeight="1" x14ac:dyDescent="0.35">
      <c r="A203" s="146" t="s">
        <v>82</v>
      </c>
      <c r="B203" s="92">
        <v>13</v>
      </c>
      <c r="C203" s="93">
        <v>124</v>
      </c>
      <c r="D203" s="94">
        <v>27</v>
      </c>
      <c r="E203" s="92">
        <v>35</v>
      </c>
      <c r="F203" s="93">
        <v>280</v>
      </c>
      <c r="G203" s="94">
        <v>17</v>
      </c>
      <c r="H203" s="92">
        <v>12</v>
      </c>
      <c r="I203" s="93">
        <v>59</v>
      </c>
      <c r="J203" s="94">
        <v>9</v>
      </c>
      <c r="K203" s="130">
        <v>76</v>
      </c>
      <c r="L203" s="93">
        <v>69</v>
      </c>
      <c r="M203" s="94">
        <v>24</v>
      </c>
    </row>
    <row r="204" spans="1:13" ht="18" customHeight="1" x14ac:dyDescent="0.35">
      <c r="A204" s="146" t="s">
        <v>83</v>
      </c>
      <c r="B204" s="92">
        <v>18</v>
      </c>
      <c r="C204" s="93">
        <v>152</v>
      </c>
      <c r="D204" s="94">
        <v>9</v>
      </c>
      <c r="E204" s="92">
        <v>16</v>
      </c>
      <c r="F204" s="93">
        <v>270</v>
      </c>
      <c r="G204" s="94">
        <v>12</v>
      </c>
      <c r="H204" s="92">
        <v>15</v>
      </c>
      <c r="I204" s="93">
        <v>55</v>
      </c>
      <c r="J204" s="94">
        <v>8</v>
      </c>
      <c r="K204" s="130">
        <v>63</v>
      </c>
      <c r="L204" s="93">
        <v>55</v>
      </c>
      <c r="M204" s="94">
        <v>19</v>
      </c>
    </row>
    <row r="205" spans="1:13" ht="18" customHeight="1" x14ac:dyDescent="0.35">
      <c r="A205" s="146" t="s">
        <v>84</v>
      </c>
      <c r="B205" s="92">
        <v>26</v>
      </c>
      <c r="C205" s="93">
        <v>132</v>
      </c>
      <c r="D205" s="94">
        <v>23</v>
      </c>
      <c r="E205" s="92">
        <v>18</v>
      </c>
      <c r="F205" s="93">
        <v>250</v>
      </c>
      <c r="G205" s="94">
        <v>20</v>
      </c>
      <c r="H205" s="92">
        <v>16</v>
      </c>
      <c r="I205" s="93">
        <v>62</v>
      </c>
      <c r="J205" s="94">
        <v>8</v>
      </c>
      <c r="K205" s="130">
        <v>59</v>
      </c>
      <c r="L205" s="93">
        <v>40</v>
      </c>
      <c r="M205" s="94">
        <v>17</v>
      </c>
    </row>
    <row r="206" spans="1:13" ht="18" customHeight="1" x14ac:dyDescent="0.35">
      <c r="A206" s="146" t="s">
        <v>85</v>
      </c>
      <c r="B206" s="92">
        <v>8</v>
      </c>
      <c r="C206" s="93">
        <v>186</v>
      </c>
      <c r="D206" s="94">
        <v>28</v>
      </c>
      <c r="E206" s="92">
        <v>17</v>
      </c>
      <c r="F206" s="93">
        <v>220</v>
      </c>
      <c r="G206" s="94">
        <v>15</v>
      </c>
      <c r="H206" s="92">
        <v>15</v>
      </c>
      <c r="I206" s="93">
        <v>60</v>
      </c>
      <c r="J206" s="94">
        <v>7</v>
      </c>
      <c r="K206" s="130">
        <v>36</v>
      </c>
      <c r="L206" s="93">
        <v>40</v>
      </c>
      <c r="M206" s="94">
        <v>19</v>
      </c>
    </row>
    <row r="207" spans="1:13" ht="18" customHeight="1" x14ac:dyDescent="0.35">
      <c r="A207" s="146" t="s">
        <v>86</v>
      </c>
      <c r="B207" s="92">
        <v>22</v>
      </c>
      <c r="C207" s="93">
        <v>121</v>
      </c>
      <c r="D207" s="94">
        <v>49</v>
      </c>
      <c r="E207" s="92">
        <v>11</v>
      </c>
      <c r="F207" s="93">
        <v>240</v>
      </c>
      <c r="G207" s="94">
        <v>10</v>
      </c>
      <c r="H207" s="92">
        <v>11</v>
      </c>
      <c r="I207" s="93">
        <v>60</v>
      </c>
      <c r="J207" s="94">
        <v>10</v>
      </c>
      <c r="K207" s="130">
        <v>36</v>
      </c>
      <c r="L207" s="93">
        <v>26</v>
      </c>
      <c r="M207" s="94">
        <v>5</v>
      </c>
    </row>
    <row r="208" spans="1:13" ht="18" customHeight="1" x14ac:dyDescent="0.35">
      <c r="A208" s="146" t="s">
        <v>87</v>
      </c>
      <c r="B208" s="92">
        <v>26</v>
      </c>
      <c r="C208" s="93">
        <v>173</v>
      </c>
      <c r="D208" s="94">
        <v>50</v>
      </c>
      <c r="E208" s="92">
        <v>21</v>
      </c>
      <c r="F208" s="93">
        <v>280</v>
      </c>
      <c r="G208" s="94">
        <v>19</v>
      </c>
      <c r="H208" s="92">
        <v>24</v>
      </c>
      <c r="I208" s="93">
        <v>68</v>
      </c>
      <c r="J208" s="94">
        <v>20</v>
      </c>
      <c r="K208" s="130">
        <v>40</v>
      </c>
      <c r="L208" s="93">
        <v>42</v>
      </c>
      <c r="M208" s="94">
        <v>13</v>
      </c>
    </row>
    <row r="209" spans="1:13" ht="18" customHeight="1" x14ac:dyDescent="0.35">
      <c r="A209" s="146" t="s">
        <v>88</v>
      </c>
      <c r="B209" s="92">
        <v>43</v>
      </c>
      <c r="C209" s="93">
        <v>185</v>
      </c>
      <c r="D209" s="94">
        <v>41</v>
      </c>
      <c r="E209" s="92">
        <v>13</v>
      </c>
      <c r="F209" s="93">
        <v>210</v>
      </c>
      <c r="G209" s="94">
        <v>8</v>
      </c>
      <c r="H209" s="92">
        <v>17</v>
      </c>
      <c r="I209" s="93">
        <v>60</v>
      </c>
      <c r="J209" s="94">
        <v>13</v>
      </c>
      <c r="K209" s="130">
        <v>48</v>
      </c>
      <c r="L209" s="93">
        <v>40</v>
      </c>
      <c r="M209" s="94">
        <v>10</v>
      </c>
    </row>
    <row r="210" spans="1:13" ht="18" customHeight="1" x14ac:dyDescent="0.35">
      <c r="A210" s="146" t="s">
        <v>89</v>
      </c>
      <c r="B210" s="92">
        <v>24</v>
      </c>
      <c r="C210" s="93">
        <v>167</v>
      </c>
      <c r="D210" s="94">
        <v>46</v>
      </c>
      <c r="E210" s="92">
        <v>9</v>
      </c>
      <c r="F210" s="93">
        <v>250</v>
      </c>
      <c r="G210" s="94">
        <v>10</v>
      </c>
      <c r="H210" s="92">
        <v>20</v>
      </c>
      <c r="I210" s="93">
        <v>57</v>
      </c>
      <c r="J210" s="94">
        <v>14</v>
      </c>
      <c r="K210" s="130">
        <v>28</v>
      </c>
      <c r="L210" s="93">
        <v>25</v>
      </c>
      <c r="M210" s="94">
        <v>20</v>
      </c>
    </row>
    <row r="211" spans="1:13" ht="18" customHeight="1" x14ac:dyDescent="0.35">
      <c r="A211" s="156" t="s">
        <v>90</v>
      </c>
      <c r="B211" s="92">
        <v>19</v>
      </c>
      <c r="C211" s="93">
        <v>134</v>
      </c>
      <c r="D211" s="94">
        <v>38</v>
      </c>
      <c r="E211" s="92">
        <v>14</v>
      </c>
      <c r="F211" s="93">
        <v>230</v>
      </c>
      <c r="G211" s="94">
        <v>22</v>
      </c>
      <c r="H211" s="92">
        <v>17</v>
      </c>
      <c r="I211" s="93">
        <v>78</v>
      </c>
      <c r="J211" s="94">
        <v>22</v>
      </c>
      <c r="K211" s="130">
        <v>31</v>
      </c>
      <c r="L211" s="93">
        <v>35</v>
      </c>
      <c r="M211" s="94">
        <v>20</v>
      </c>
    </row>
    <row r="212" spans="1:13" ht="18" customHeight="1" x14ac:dyDescent="0.35">
      <c r="A212" s="156" t="s">
        <v>91</v>
      </c>
      <c r="B212" s="92">
        <v>34</v>
      </c>
      <c r="C212" s="93">
        <v>146</v>
      </c>
      <c r="D212" s="94">
        <v>43</v>
      </c>
      <c r="E212" s="92">
        <v>18</v>
      </c>
      <c r="F212" s="93">
        <v>216</v>
      </c>
      <c r="G212" s="94">
        <v>16</v>
      </c>
      <c r="H212" s="92">
        <v>21</v>
      </c>
      <c r="I212" s="93">
        <v>63</v>
      </c>
      <c r="J212" s="94">
        <v>23</v>
      </c>
      <c r="K212" s="130">
        <v>42</v>
      </c>
      <c r="L212" s="93">
        <v>28</v>
      </c>
      <c r="M212" s="94">
        <v>10</v>
      </c>
    </row>
    <row r="213" spans="1:13" ht="18" customHeight="1" x14ac:dyDescent="0.35">
      <c r="A213" s="146" t="s">
        <v>92</v>
      </c>
      <c r="B213" s="92">
        <v>28</v>
      </c>
      <c r="C213" s="93">
        <v>120</v>
      </c>
      <c r="D213" s="94">
        <v>35</v>
      </c>
      <c r="E213" s="92">
        <v>22</v>
      </c>
      <c r="F213" s="93">
        <v>280</v>
      </c>
      <c r="G213" s="94">
        <v>13</v>
      </c>
      <c r="H213" s="92">
        <v>9</v>
      </c>
      <c r="I213" s="93">
        <v>70</v>
      </c>
      <c r="J213" s="94">
        <v>19</v>
      </c>
      <c r="K213" s="130">
        <v>61</v>
      </c>
      <c r="L213" s="93">
        <v>30</v>
      </c>
      <c r="M213" s="94">
        <v>25</v>
      </c>
    </row>
    <row r="214" spans="1:13" ht="18" customHeight="1" x14ac:dyDescent="0.35">
      <c r="A214" s="146" t="s">
        <v>93</v>
      </c>
      <c r="B214" s="92">
        <v>26</v>
      </c>
      <c r="C214" s="93">
        <v>125</v>
      </c>
      <c r="D214" s="94">
        <v>31</v>
      </c>
      <c r="E214" s="92">
        <v>20</v>
      </c>
      <c r="F214" s="93">
        <v>250</v>
      </c>
      <c r="G214" s="94">
        <v>18</v>
      </c>
      <c r="H214" s="92">
        <v>16</v>
      </c>
      <c r="I214" s="93">
        <v>66</v>
      </c>
      <c r="J214" s="94">
        <v>22</v>
      </c>
      <c r="K214" s="130">
        <v>15</v>
      </c>
      <c r="L214" s="93">
        <v>23</v>
      </c>
      <c r="M214" s="94">
        <v>16</v>
      </c>
    </row>
    <row r="215" spans="1:13" ht="18" customHeight="1" x14ac:dyDescent="0.35">
      <c r="A215" s="146" t="s">
        <v>94</v>
      </c>
      <c r="B215" s="92">
        <v>17</v>
      </c>
      <c r="C215" s="93">
        <v>104</v>
      </c>
      <c r="D215" s="94">
        <v>24</v>
      </c>
      <c r="E215" s="92">
        <v>14</v>
      </c>
      <c r="F215" s="93">
        <v>220</v>
      </c>
      <c r="G215" s="94">
        <v>11</v>
      </c>
      <c r="H215" s="92">
        <v>9</v>
      </c>
      <c r="I215" s="93">
        <v>49</v>
      </c>
      <c r="J215" s="94">
        <v>29</v>
      </c>
      <c r="K215" s="130">
        <v>46</v>
      </c>
      <c r="L215" s="93">
        <v>37</v>
      </c>
      <c r="M215" s="94">
        <v>15</v>
      </c>
    </row>
    <row r="216" spans="1:13" ht="18" customHeight="1" x14ac:dyDescent="0.35">
      <c r="A216" s="146" t="s">
        <v>95</v>
      </c>
      <c r="B216" s="92">
        <v>36</v>
      </c>
      <c r="C216" s="93">
        <v>116</v>
      </c>
      <c r="D216" s="94">
        <v>42</v>
      </c>
      <c r="E216" s="92">
        <v>15</v>
      </c>
      <c r="F216" s="93">
        <v>230</v>
      </c>
      <c r="G216" s="94">
        <v>9</v>
      </c>
      <c r="H216" s="92">
        <v>9</v>
      </c>
      <c r="I216" s="93">
        <v>69</v>
      </c>
      <c r="J216" s="94">
        <v>10</v>
      </c>
      <c r="K216" s="130">
        <v>52</v>
      </c>
      <c r="L216" s="93">
        <v>35</v>
      </c>
      <c r="M216" s="94">
        <v>26</v>
      </c>
    </row>
    <row r="217" spans="1:13" ht="18" customHeight="1" x14ac:dyDescent="0.35">
      <c r="A217" s="146" t="s">
        <v>96</v>
      </c>
      <c r="B217" s="92">
        <v>15</v>
      </c>
      <c r="C217" s="93">
        <v>75</v>
      </c>
      <c r="D217" s="94">
        <v>21</v>
      </c>
      <c r="E217" s="92">
        <v>18</v>
      </c>
      <c r="F217" s="93">
        <v>250</v>
      </c>
      <c r="G217" s="94">
        <v>14</v>
      </c>
      <c r="H217" s="92">
        <v>17</v>
      </c>
      <c r="I217" s="93">
        <v>81</v>
      </c>
      <c r="J217" s="94">
        <v>8</v>
      </c>
      <c r="K217" s="130">
        <v>52</v>
      </c>
      <c r="L217" s="93">
        <v>46</v>
      </c>
      <c r="M217" s="94">
        <v>4</v>
      </c>
    </row>
    <row r="218" spans="1:13" ht="18" customHeight="1" x14ac:dyDescent="0.35">
      <c r="A218" s="146" t="s">
        <v>97</v>
      </c>
      <c r="B218" s="92">
        <v>7</v>
      </c>
      <c r="C218" s="93">
        <v>99</v>
      </c>
      <c r="D218" s="94">
        <v>16</v>
      </c>
      <c r="E218" s="92">
        <v>17</v>
      </c>
      <c r="F218" s="93">
        <v>260</v>
      </c>
      <c r="G218" s="94">
        <v>17</v>
      </c>
      <c r="H218" s="92">
        <v>17</v>
      </c>
      <c r="I218" s="93">
        <v>79</v>
      </c>
      <c r="J218" s="94">
        <v>18</v>
      </c>
      <c r="K218" s="130">
        <v>61</v>
      </c>
      <c r="L218" s="93">
        <v>38</v>
      </c>
      <c r="M218" s="94">
        <v>7</v>
      </c>
    </row>
    <row r="219" spans="1:13" ht="18" customHeight="1" x14ac:dyDescent="0.35">
      <c r="A219" s="146" t="s">
        <v>98</v>
      </c>
      <c r="B219" s="92">
        <v>9</v>
      </c>
      <c r="C219" s="93">
        <v>168</v>
      </c>
      <c r="D219" s="94">
        <v>24</v>
      </c>
      <c r="E219" s="92">
        <v>25</v>
      </c>
      <c r="F219" s="93">
        <v>280</v>
      </c>
      <c r="G219" s="94">
        <v>20</v>
      </c>
      <c r="H219" s="92">
        <v>12</v>
      </c>
      <c r="I219" s="93">
        <v>95</v>
      </c>
      <c r="J219" s="94">
        <v>40</v>
      </c>
      <c r="K219" s="130">
        <v>68</v>
      </c>
      <c r="L219" s="93">
        <v>48</v>
      </c>
      <c r="M219" s="94">
        <v>22</v>
      </c>
    </row>
    <row r="220" spans="1:13" ht="18" customHeight="1" x14ac:dyDescent="0.35">
      <c r="A220" s="146" t="s">
        <v>99</v>
      </c>
      <c r="B220" s="92">
        <v>12</v>
      </c>
      <c r="C220" s="93">
        <v>106</v>
      </c>
      <c r="D220" s="94">
        <v>18</v>
      </c>
      <c r="E220" s="92">
        <v>14</v>
      </c>
      <c r="F220" s="93">
        <v>245</v>
      </c>
      <c r="G220" s="94">
        <v>11</v>
      </c>
      <c r="H220" s="92">
        <v>12</v>
      </c>
      <c r="I220" s="93">
        <v>96</v>
      </c>
      <c r="J220" s="94">
        <v>33</v>
      </c>
      <c r="K220" s="130">
        <v>39</v>
      </c>
      <c r="L220" s="93">
        <v>30</v>
      </c>
      <c r="M220" s="94">
        <v>10</v>
      </c>
    </row>
    <row r="221" spans="1:13" ht="18" customHeight="1" x14ac:dyDescent="0.35">
      <c r="A221" s="146" t="s">
        <v>100</v>
      </c>
      <c r="B221" s="92">
        <v>19</v>
      </c>
      <c r="C221" s="93">
        <v>124</v>
      </c>
      <c r="D221" s="94">
        <v>31</v>
      </c>
      <c r="E221" s="92">
        <v>17</v>
      </c>
      <c r="F221" s="93">
        <v>250</v>
      </c>
      <c r="G221" s="94">
        <v>13</v>
      </c>
      <c r="H221" s="92">
        <v>48</v>
      </c>
      <c r="I221" s="93">
        <v>86</v>
      </c>
      <c r="J221" s="94">
        <v>22</v>
      </c>
      <c r="K221" s="130">
        <v>44</v>
      </c>
      <c r="L221" s="93">
        <v>36</v>
      </c>
      <c r="M221" s="94">
        <v>12</v>
      </c>
    </row>
    <row r="222" spans="1:13" ht="18" customHeight="1" x14ac:dyDescent="0.35">
      <c r="A222" s="146" t="s">
        <v>101</v>
      </c>
      <c r="B222" s="92">
        <v>22</v>
      </c>
      <c r="C222" s="93">
        <v>137</v>
      </c>
      <c r="D222" s="94">
        <v>25</v>
      </c>
      <c r="E222" s="92">
        <v>13</v>
      </c>
      <c r="F222" s="93">
        <v>218</v>
      </c>
      <c r="G222" s="94">
        <v>9</v>
      </c>
      <c r="H222" s="92">
        <v>28</v>
      </c>
      <c r="I222" s="93">
        <v>93</v>
      </c>
      <c r="J222" s="94">
        <v>36</v>
      </c>
      <c r="K222" s="130">
        <v>63</v>
      </c>
      <c r="L222" s="93">
        <v>52</v>
      </c>
      <c r="M222" s="94">
        <v>15</v>
      </c>
    </row>
    <row r="223" spans="1:13" ht="18" customHeight="1" x14ac:dyDescent="0.35">
      <c r="A223" s="146" t="s">
        <v>102</v>
      </c>
      <c r="B223" s="92">
        <v>37</v>
      </c>
      <c r="C223" s="93">
        <v>128</v>
      </c>
      <c r="D223" s="94">
        <v>16</v>
      </c>
      <c r="E223" s="92">
        <v>15</v>
      </c>
      <c r="F223" s="93">
        <v>240</v>
      </c>
      <c r="G223" s="94">
        <v>12</v>
      </c>
      <c r="H223" s="92">
        <v>20</v>
      </c>
      <c r="I223" s="93">
        <v>87</v>
      </c>
      <c r="J223" s="94">
        <v>36</v>
      </c>
      <c r="K223" s="130">
        <v>40</v>
      </c>
      <c r="L223" s="93">
        <v>41</v>
      </c>
      <c r="M223" s="94">
        <v>15</v>
      </c>
    </row>
    <row r="224" spans="1:13" ht="18" customHeight="1" x14ac:dyDescent="0.35">
      <c r="A224" s="146" t="s">
        <v>103</v>
      </c>
      <c r="B224" s="92">
        <v>42</v>
      </c>
      <c r="C224" s="93">
        <v>213</v>
      </c>
      <c r="D224" s="94">
        <v>48</v>
      </c>
      <c r="E224" s="92">
        <v>14</v>
      </c>
      <c r="F224" s="93">
        <v>270</v>
      </c>
      <c r="G224" s="94">
        <v>15</v>
      </c>
      <c r="H224" s="92">
        <v>26</v>
      </c>
      <c r="I224" s="93">
        <v>87</v>
      </c>
      <c r="J224" s="94">
        <v>25</v>
      </c>
      <c r="K224" s="130">
        <v>43</v>
      </c>
      <c r="L224" s="93">
        <v>40</v>
      </c>
      <c r="M224" s="94">
        <v>23</v>
      </c>
    </row>
    <row r="225" spans="1:13" ht="18" customHeight="1" x14ac:dyDescent="0.35">
      <c r="A225" s="146" t="s">
        <v>104</v>
      </c>
      <c r="B225" s="92">
        <v>35</v>
      </c>
      <c r="C225" s="93">
        <v>104</v>
      </c>
      <c r="D225" s="94">
        <v>29</v>
      </c>
      <c r="E225" s="92">
        <v>15</v>
      </c>
      <c r="F225" s="93">
        <v>300</v>
      </c>
      <c r="G225" s="94">
        <v>21</v>
      </c>
      <c r="H225" s="92">
        <v>17</v>
      </c>
      <c r="I225" s="93">
        <v>103</v>
      </c>
      <c r="J225" s="94">
        <v>22</v>
      </c>
      <c r="K225" s="130">
        <v>61</v>
      </c>
      <c r="L225" s="93">
        <v>45</v>
      </c>
      <c r="M225" s="94">
        <v>20</v>
      </c>
    </row>
    <row r="226" spans="1:13" ht="18" customHeight="1" x14ac:dyDescent="0.35">
      <c r="A226" s="146" t="s">
        <v>105</v>
      </c>
      <c r="B226" s="92">
        <v>24</v>
      </c>
      <c r="C226" s="93">
        <v>125</v>
      </c>
      <c r="D226" s="94">
        <v>38</v>
      </c>
      <c r="E226" s="92">
        <v>13</v>
      </c>
      <c r="F226" s="93">
        <v>280</v>
      </c>
      <c r="G226" s="94">
        <v>15</v>
      </c>
      <c r="H226" s="92">
        <v>22</v>
      </c>
      <c r="I226" s="93">
        <v>88</v>
      </c>
      <c r="J226" s="94">
        <v>20</v>
      </c>
      <c r="K226" s="130">
        <v>24</v>
      </c>
      <c r="L226" s="93">
        <v>35</v>
      </c>
      <c r="M226" s="94">
        <v>15</v>
      </c>
    </row>
    <row r="227" spans="1:13" ht="18" customHeight="1" x14ac:dyDescent="0.35">
      <c r="A227" s="146" t="s">
        <v>106</v>
      </c>
      <c r="B227" s="92">
        <v>32</v>
      </c>
      <c r="C227" s="93">
        <v>113</v>
      </c>
      <c r="D227" s="94">
        <v>24</v>
      </c>
      <c r="E227" s="92">
        <v>12</v>
      </c>
      <c r="F227" s="93">
        <v>270</v>
      </c>
      <c r="G227" s="94">
        <v>11</v>
      </c>
      <c r="H227" s="92">
        <v>19</v>
      </c>
      <c r="I227" s="93">
        <v>80</v>
      </c>
      <c r="J227" s="94">
        <v>19</v>
      </c>
      <c r="K227" s="130">
        <v>28</v>
      </c>
      <c r="L227" s="93">
        <v>36</v>
      </c>
      <c r="M227" s="94">
        <v>10</v>
      </c>
    </row>
    <row r="228" spans="1:13" ht="18" customHeight="1" thickBot="1" x14ac:dyDescent="0.4">
      <c r="A228" s="146" t="s">
        <v>107</v>
      </c>
      <c r="B228" s="92">
        <v>44</v>
      </c>
      <c r="C228" s="93">
        <v>169</v>
      </c>
      <c r="D228" s="94">
        <v>47</v>
      </c>
      <c r="E228" s="92">
        <v>21</v>
      </c>
      <c r="F228" s="93">
        <v>285</v>
      </c>
      <c r="G228" s="94">
        <v>13</v>
      </c>
      <c r="H228" s="92">
        <v>10</v>
      </c>
      <c r="I228" s="93">
        <v>88</v>
      </c>
      <c r="J228" s="94">
        <v>29</v>
      </c>
      <c r="K228" s="130">
        <v>62</v>
      </c>
      <c r="L228" s="93">
        <v>40</v>
      </c>
      <c r="M228" s="94">
        <v>15</v>
      </c>
    </row>
    <row r="229" spans="1:13" ht="18" customHeight="1" thickBot="1" x14ac:dyDescent="0.4">
      <c r="A229" s="127" t="s">
        <v>47</v>
      </c>
      <c r="B229" s="102">
        <f t="shared" ref="B229:M229" si="8">SUM(B193:B228)</f>
        <v>675</v>
      </c>
      <c r="C229" s="103">
        <f t="shared" si="8"/>
        <v>4835</v>
      </c>
      <c r="D229" s="104">
        <f t="shared" si="8"/>
        <v>916</v>
      </c>
      <c r="E229" s="102">
        <f t="shared" si="8"/>
        <v>613</v>
      </c>
      <c r="F229" s="103">
        <f t="shared" si="8"/>
        <v>8874</v>
      </c>
      <c r="G229" s="104">
        <f t="shared" si="8"/>
        <v>491</v>
      </c>
      <c r="H229" s="102">
        <f t="shared" si="8"/>
        <v>552</v>
      </c>
      <c r="I229" s="103">
        <f t="shared" si="8"/>
        <v>2478</v>
      </c>
      <c r="J229" s="104">
        <f t="shared" si="8"/>
        <v>639</v>
      </c>
      <c r="K229" s="128">
        <f t="shared" si="8"/>
        <v>1672</v>
      </c>
      <c r="L229" s="103">
        <f t="shared" si="8"/>
        <v>1464</v>
      </c>
      <c r="M229" s="104">
        <f t="shared" si="8"/>
        <v>600</v>
      </c>
    </row>
    <row r="230" spans="1:13" ht="13" customHeight="1" x14ac:dyDescent="0.3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</row>
    <row r="231" spans="1:13" ht="14.25" customHeight="1" x14ac:dyDescent="0.35">
      <c r="A231" s="246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</row>
    <row r="232" spans="1:13" ht="14.25" customHeight="1" x14ac:dyDescent="0.35">
      <c r="A232" s="246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</row>
    <row r="233" spans="1:13" ht="14.25" customHeight="1" x14ac:dyDescent="0.35">
      <c r="A233" s="246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</row>
    <row r="234" spans="1:13" ht="14.25" customHeight="1" x14ac:dyDescent="0.35">
      <c r="A234" s="246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</row>
    <row r="235" spans="1:13" ht="14.25" customHeight="1" x14ac:dyDescent="0.35">
      <c r="A235" s="246"/>
      <c r="B235" s="247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247"/>
    </row>
    <row r="236" spans="1:13" ht="14.25" customHeight="1" x14ac:dyDescent="0.35">
      <c r="A236" s="246"/>
      <c r="B236" s="247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247"/>
    </row>
    <row r="237" spans="1:13" ht="18.75" customHeight="1" x14ac:dyDescent="0.35">
      <c r="A237" s="599" t="s">
        <v>136</v>
      </c>
      <c r="B237" s="599"/>
      <c r="C237" s="599"/>
      <c r="D237" s="599"/>
      <c r="E237" s="599"/>
      <c r="F237" s="599"/>
      <c r="G237" s="599"/>
      <c r="H237" s="599"/>
      <c r="I237" s="599"/>
      <c r="J237" s="599"/>
      <c r="K237" s="599"/>
      <c r="L237" s="599"/>
      <c r="M237" s="599"/>
    </row>
    <row r="238" spans="1:13" ht="13" customHeight="1" thickBot="1" x14ac:dyDescent="0.4">
      <c r="A238" s="576" t="s">
        <v>56</v>
      </c>
      <c r="B238" s="576"/>
      <c r="C238" s="576"/>
      <c r="D238" s="576"/>
      <c r="E238" s="576"/>
      <c r="F238" s="576"/>
      <c r="G238" s="576"/>
      <c r="H238" s="576"/>
      <c r="I238" s="576"/>
      <c r="J238" s="576"/>
      <c r="K238" s="576"/>
      <c r="L238" s="576"/>
      <c r="M238" s="576"/>
    </row>
    <row r="239" spans="1:13" ht="18" customHeight="1" x14ac:dyDescent="0.35">
      <c r="A239" s="601" t="s">
        <v>67</v>
      </c>
      <c r="B239" s="577" t="s">
        <v>68</v>
      </c>
      <c r="C239" s="579"/>
      <c r="D239" s="580"/>
      <c r="E239" s="577" t="s">
        <v>69</v>
      </c>
      <c r="F239" s="579"/>
      <c r="G239" s="580"/>
      <c r="H239" s="577" t="s">
        <v>70</v>
      </c>
      <c r="I239" s="579"/>
      <c r="J239" s="580"/>
      <c r="K239" s="577" t="s">
        <v>71</v>
      </c>
      <c r="L239" s="579"/>
      <c r="M239" s="580"/>
    </row>
    <row r="240" spans="1:13" ht="18" customHeight="1" thickBot="1" x14ac:dyDescent="0.4">
      <c r="A240" s="602"/>
      <c r="B240" s="82" t="s">
        <v>8</v>
      </c>
      <c r="C240" s="83" t="s">
        <v>9</v>
      </c>
      <c r="D240" s="85" t="s">
        <v>10</v>
      </c>
      <c r="E240" s="82" t="s">
        <v>8</v>
      </c>
      <c r="F240" s="83" t="s">
        <v>9</v>
      </c>
      <c r="G240" s="85" t="s">
        <v>10</v>
      </c>
      <c r="H240" s="82" t="s">
        <v>8</v>
      </c>
      <c r="I240" s="83" t="s">
        <v>9</v>
      </c>
      <c r="J240" s="85" t="s">
        <v>10</v>
      </c>
      <c r="K240" s="82" t="s">
        <v>8</v>
      </c>
      <c r="L240" s="83" t="s">
        <v>9</v>
      </c>
      <c r="M240" s="85" t="s">
        <v>10</v>
      </c>
    </row>
    <row r="241" spans="1:13" ht="18" customHeight="1" x14ac:dyDescent="0.35">
      <c r="A241" s="143" t="s">
        <v>72</v>
      </c>
      <c r="B241" s="242">
        <f t="shared" ref="B241:M256" si="9">B5+B52+B99+B146+B193</f>
        <v>41</v>
      </c>
      <c r="C241" s="158">
        <f t="shared" si="9"/>
        <v>488.5</v>
      </c>
      <c r="D241" s="144">
        <f t="shared" si="9"/>
        <v>58</v>
      </c>
      <c r="E241" s="242">
        <f t="shared" si="9"/>
        <v>60</v>
      </c>
      <c r="F241" s="158">
        <f t="shared" si="9"/>
        <v>1497</v>
      </c>
      <c r="G241" s="144">
        <f t="shared" si="9"/>
        <v>44</v>
      </c>
      <c r="H241" s="242">
        <f t="shared" si="9"/>
        <v>23.5</v>
      </c>
      <c r="I241" s="158">
        <f t="shared" si="9"/>
        <v>154</v>
      </c>
      <c r="J241" s="144">
        <f t="shared" si="9"/>
        <v>99.5</v>
      </c>
      <c r="K241" s="242">
        <f t="shared" si="9"/>
        <v>156.5</v>
      </c>
      <c r="L241" s="158">
        <f t="shared" si="9"/>
        <v>177.5</v>
      </c>
      <c r="M241" s="269">
        <f t="shared" si="9"/>
        <v>101</v>
      </c>
    </row>
    <row r="242" spans="1:13" ht="18" customHeight="1" x14ac:dyDescent="0.35">
      <c r="A242" s="146" t="s">
        <v>73</v>
      </c>
      <c r="B242" s="242">
        <f t="shared" si="9"/>
        <v>33.5</v>
      </c>
      <c r="C242" s="110">
        <f t="shared" si="9"/>
        <v>641</v>
      </c>
      <c r="D242" s="144">
        <f t="shared" si="9"/>
        <v>57.5</v>
      </c>
      <c r="E242" s="242">
        <f t="shared" si="9"/>
        <v>74.5</v>
      </c>
      <c r="F242" s="110">
        <f t="shared" si="9"/>
        <v>1415</v>
      </c>
      <c r="G242" s="144">
        <f t="shared" si="9"/>
        <v>41.5</v>
      </c>
      <c r="H242" s="242">
        <f t="shared" si="9"/>
        <v>43.5</v>
      </c>
      <c r="I242" s="110">
        <f t="shared" si="9"/>
        <v>230</v>
      </c>
      <c r="J242" s="144">
        <f t="shared" si="9"/>
        <v>98.5</v>
      </c>
      <c r="K242" s="242">
        <f t="shared" si="9"/>
        <v>174</v>
      </c>
      <c r="L242" s="110">
        <f t="shared" si="9"/>
        <v>211.5</v>
      </c>
      <c r="M242" s="269">
        <f t="shared" si="9"/>
        <v>129</v>
      </c>
    </row>
    <row r="243" spans="1:13" ht="18" customHeight="1" x14ac:dyDescent="0.35">
      <c r="A243" s="146" t="s">
        <v>74</v>
      </c>
      <c r="B243" s="242">
        <f t="shared" si="9"/>
        <v>75</v>
      </c>
      <c r="C243" s="110">
        <f t="shared" si="9"/>
        <v>897.5</v>
      </c>
      <c r="D243" s="144">
        <f t="shared" si="9"/>
        <v>83.5</v>
      </c>
      <c r="E243" s="242">
        <f t="shared" si="9"/>
        <v>56.5</v>
      </c>
      <c r="F243" s="110">
        <f t="shared" si="9"/>
        <v>1392</v>
      </c>
      <c r="G243" s="144">
        <f t="shared" si="9"/>
        <v>37</v>
      </c>
      <c r="H243" s="242">
        <f t="shared" si="9"/>
        <v>41.5</v>
      </c>
      <c r="I243" s="110">
        <f t="shared" si="9"/>
        <v>315</v>
      </c>
      <c r="J243" s="144">
        <f t="shared" si="9"/>
        <v>121</v>
      </c>
      <c r="K243" s="242">
        <f t="shared" si="9"/>
        <v>242</v>
      </c>
      <c r="L243" s="110">
        <f t="shared" si="9"/>
        <v>315</v>
      </c>
      <c r="M243" s="269">
        <f t="shared" si="9"/>
        <v>111.5</v>
      </c>
    </row>
    <row r="244" spans="1:13" ht="18" customHeight="1" x14ac:dyDescent="0.35">
      <c r="A244" s="146" t="s">
        <v>75</v>
      </c>
      <c r="B244" s="242">
        <f t="shared" si="9"/>
        <v>48.5</v>
      </c>
      <c r="C244" s="110">
        <f t="shared" si="9"/>
        <v>1008.5</v>
      </c>
      <c r="D244" s="144">
        <f t="shared" si="9"/>
        <v>86.5</v>
      </c>
      <c r="E244" s="242">
        <f t="shared" si="9"/>
        <v>57.5</v>
      </c>
      <c r="F244" s="110">
        <f t="shared" si="9"/>
        <v>1235</v>
      </c>
      <c r="G244" s="144">
        <f t="shared" si="9"/>
        <v>53.5</v>
      </c>
      <c r="H244" s="242">
        <f t="shared" si="9"/>
        <v>59</v>
      </c>
      <c r="I244" s="110">
        <f t="shared" si="9"/>
        <v>417</v>
      </c>
      <c r="J244" s="144">
        <f t="shared" si="9"/>
        <v>125</v>
      </c>
      <c r="K244" s="242">
        <f t="shared" si="9"/>
        <v>289</v>
      </c>
      <c r="L244" s="110">
        <f t="shared" si="9"/>
        <v>440</v>
      </c>
      <c r="M244" s="269">
        <f t="shared" si="9"/>
        <v>124</v>
      </c>
    </row>
    <row r="245" spans="1:13" ht="18" customHeight="1" x14ac:dyDescent="0.35">
      <c r="A245" s="146" t="s">
        <v>76</v>
      </c>
      <c r="B245" s="242">
        <f t="shared" si="9"/>
        <v>80</v>
      </c>
      <c r="C245" s="110">
        <f t="shared" si="9"/>
        <v>989.5</v>
      </c>
      <c r="D245" s="144">
        <f t="shared" si="9"/>
        <v>117.5</v>
      </c>
      <c r="E245" s="242">
        <f t="shared" si="9"/>
        <v>53.5</v>
      </c>
      <c r="F245" s="110">
        <f t="shared" si="9"/>
        <v>1120</v>
      </c>
      <c r="G245" s="144">
        <f t="shared" si="9"/>
        <v>35.5</v>
      </c>
      <c r="H245" s="242">
        <f t="shared" si="9"/>
        <v>44</v>
      </c>
      <c r="I245" s="110">
        <f t="shared" si="9"/>
        <v>478</v>
      </c>
      <c r="J245" s="144">
        <f t="shared" si="9"/>
        <v>131</v>
      </c>
      <c r="K245" s="242">
        <f t="shared" si="9"/>
        <v>292.5</v>
      </c>
      <c r="L245" s="110">
        <f t="shared" si="9"/>
        <v>372.5</v>
      </c>
      <c r="M245" s="269">
        <f t="shared" si="9"/>
        <v>153.5</v>
      </c>
    </row>
    <row r="246" spans="1:13" ht="18" customHeight="1" x14ac:dyDescent="0.35">
      <c r="A246" s="146" t="s">
        <v>77</v>
      </c>
      <c r="B246" s="242">
        <f t="shared" si="9"/>
        <v>39.5</v>
      </c>
      <c r="C246" s="110">
        <f t="shared" si="9"/>
        <v>610</v>
      </c>
      <c r="D246" s="144">
        <f t="shared" si="9"/>
        <v>84.5</v>
      </c>
      <c r="E246" s="242">
        <f t="shared" si="9"/>
        <v>62</v>
      </c>
      <c r="F246" s="110">
        <f t="shared" si="9"/>
        <v>1125</v>
      </c>
      <c r="G246" s="144">
        <f t="shared" si="9"/>
        <v>41.5</v>
      </c>
      <c r="H246" s="242">
        <f t="shared" si="9"/>
        <v>73</v>
      </c>
      <c r="I246" s="110">
        <f t="shared" si="9"/>
        <v>461</v>
      </c>
      <c r="J246" s="144">
        <f t="shared" si="9"/>
        <v>93.5</v>
      </c>
      <c r="K246" s="242">
        <f t="shared" si="9"/>
        <v>308</v>
      </c>
      <c r="L246" s="110">
        <f t="shared" si="9"/>
        <v>408</v>
      </c>
      <c r="M246" s="269">
        <f t="shared" si="9"/>
        <v>138</v>
      </c>
    </row>
    <row r="247" spans="1:13" ht="18" customHeight="1" x14ac:dyDescent="0.35">
      <c r="A247" s="146" t="s">
        <v>78</v>
      </c>
      <c r="B247" s="242">
        <f t="shared" si="9"/>
        <v>48</v>
      </c>
      <c r="C247" s="110">
        <f t="shared" si="9"/>
        <v>710.5</v>
      </c>
      <c r="D247" s="144">
        <f t="shared" si="9"/>
        <v>140.5</v>
      </c>
      <c r="E247" s="242">
        <f t="shared" si="9"/>
        <v>86.5</v>
      </c>
      <c r="F247" s="110">
        <f t="shared" si="9"/>
        <v>1247.5</v>
      </c>
      <c r="G247" s="144">
        <f t="shared" si="9"/>
        <v>69</v>
      </c>
      <c r="H247" s="242">
        <f t="shared" si="9"/>
        <v>62</v>
      </c>
      <c r="I247" s="110">
        <f t="shared" si="9"/>
        <v>467</v>
      </c>
      <c r="J247" s="144">
        <f t="shared" si="9"/>
        <v>90</v>
      </c>
      <c r="K247" s="242">
        <f t="shared" si="9"/>
        <v>274</v>
      </c>
      <c r="L247" s="110">
        <f t="shared" si="9"/>
        <v>324.5</v>
      </c>
      <c r="M247" s="269">
        <f t="shared" si="9"/>
        <v>142</v>
      </c>
    </row>
    <row r="248" spans="1:13" ht="18" customHeight="1" x14ac:dyDescent="0.35">
      <c r="A248" s="146" t="s">
        <v>79</v>
      </c>
      <c r="B248" s="242">
        <f t="shared" si="9"/>
        <v>81</v>
      </c>
      <c r="C248" s="110">
        <f t="shared" si="9"/>
        <v>712</v>
      </c>
      <c r="D248" s="144">
        <f t="shared" si="9"/>
        <v>159.5</v>
      </c>
      <c r="E248" s="242">
        <f t="shared" si="9"/>
        <v>79</v>
      </c>
      <c r="F248" s="110">
        <f t="shared" si="9"/>
        <v>1373</v>
      </c>
      <c r="G248" s="144">
        <f t="shared" si="9"/>
        <v>66.5</v>
      </c>
      <c r="H248" s="242">
        <f t="shared" si="9"/>
        <v>38</v>
      </c>
      <c r="I248" s="110">
        <f t="shared" si="9"/>
        <v>431.5</v>
      </c>
      <c r="J248" s="144">
        <f t="shared" si="9"/>
        <v>87.5</v>
      </c>
      <c r="K248" s="242">
        <f t="shared" si="9"/>
        <v>309</v>
      </c>
      <c r="L248" s="110">
        <f t="shared" si="9"/>
        <v>377.5</v>
      </c>
      <c r="M248" s="269">
        <f t="shared" si="9"/>
        <v>115.5</v>
      </c>
    </row>
    <row r="249" spans="1:13" ht="18" customHeight="1" x14ac:dyDescent="0.35">
      <c r="A249" s="146" t="s">
        <v>80</v>
      </c>
      <c r="B249" s="242">
        <f t="shared" si="9"/>
        <v>53.5</v>
      </c>
      <c r="C249" s="110">
        <f t="shared" si="9"/>
        <v>840</v>
      </c>
      <c r="D249" s="144">
        <f t="shared" si="9"/>
        <v>107.5</v>
      </c>
      <c r="E249" s="242">
        <f t="shared" si="9"/>
        <v>119</v>
      </c>
      <c r="F249" s="110">
        <f t="shared" si="9"/>
        <v>1385</v>
      </c>
      <c r="G249" s="144">
        <f t="shared" si="9"/>
        <v>88.5</v>
      </c>
      <c r="H249" s="242">
        <f t="shared" si="9"/>
        <v>49.5</v>
      </c>
      <c r="I249" s="110">
        <f t="shared" si="9"/>
        <v>414.5</v>
      </c>
      <c r="J249" s="144">
        <f t="shared" si="9"/>
        <v>99</v>
      </c>
      <c r="K249" s="242">
        <f t="shared" si="9"/>
        <v>311</v>
      </c>
      <c r="L249" s="110">
        <f t="shared" si="9"/>
        <v>333</v>
      </c>
      <c r="M249" s="269">
        <f t="shared" si="9"/>
        <v>111</v>
      </c>
    </row>
    <row r="250" spans="1:13" ht="18" customHeight="1" x14ac:dyDescent="0.35">
      <c r="A250" s="146" t="s">
        <v>81</v>
      </c>
      <c r="B250" s="242">
        <f t="shared" si="9"/>
        <v>42.5</v>
      </c>
      <c r="C250" s="110">
        <f t="shared" si="9"/>
        <v>735</v>
      </c>
      <c r="D250" s="144">
        <f t="shared" si="9"/>
        <v>130.5</v>
      </c>
      <c r="E250" s="242">
        <f t="shared" si="9"/>
        <v>80.5</v>
      </c>
      <c r="F250" s="110">
        <f t="shared" si="9"/>
        <v>1365</v>
      </c>
      <c r="G250" s="144">
        <f t="shared" si="9"/>
        <v>58</v>
      </c>
      <c r="H250" s="242">
        <f t="shared" si="9"/>
        <v>55</v>
      </c>
      <c r="I250" s="110">
        <f t="shared" si="9"/>
        <v>418.5</v>
      </c>
      <c r="J250" s="144">
        <f t="shared" si="9"/>
        <v>95</v>
      </c>
      <c r="K250" s="242">
        <f t="shared" si="9"/>
        <v>361</v>
      </c>
      <c r="L250" s="110">
        <f t="shared" si="9"/>
        <v>356.5</v>
      </c>
      <c r="M250" s="269">
        <f t="shared" si="9"/>
        <v>158.5</v>
      </c>
    </row>
    <row r="251" spans="1:13" ht="18" customHeight="1" x14ac:dyDescent="0.35">
      <c r="A251" s="146" t="s">
        <v>82</v>
      </c>
      <c r="B251" s="242">
        <f t="shared" si="9"/>
        <v>54</v>
      </c>
      <c r="C251" s="110">
        <f t="shared" si="9"/>
        <v>849.5</v>
      </c>
      <c r="D251" s="144">
        <f t="shared" si="9"/>
        <v>157.5</v>
      </c>
      <c r="E251" s="242">
        <f t="shared" si="9"/>
        <v>98</v>
      </c>
      <c r="F251" s="110">
        <f t="shared" si="9"/>
        <v>1355</v>
      </c>
      <c r="G251" s="144">
        <f t="shared" si="9"/>
        <v>65</v>
      </c>
      <c r="H251" s="242">
        <f t="shared" si="9"/>
        <v>68.5</v>
      </c>
      <c r="I251" s="110">
        <f t="shared" si="9"/>
        <v>418.5</v>
      </c>
      <c r="J251" s="144">
        <f t="shared" si="9"/>
        <v>84.5</v>
      </c>
      <c r="K251" s="242">
        <f t="shared" si="9"/>
        <v>347</v>
      </c>
      <c r="L251" s="110">
        <f t="shared" si="9"/>
        <v>270</v>
      </c>
      <c r="M251" s="269">
        <f t="shared" si="9"/>
        <v>115.5</v>
      </c>
    </row>
    <row r="252" spans="1:13" ht="18" customHeight="1" x14ac:dyDescent="0.35">
      <c r="A252" s="146" t="s">
        <v>83</v>
      </c>
      <c r="B252" s="242">
        <f t="shared" si="9"/>
        <v>87.5</v>
      </c>
      <c r="C252" s="110">
        <f t="shared" si="9"/>
        <v>732</v>
      </c>
      <c r="D252" s="144">
        <f t="shared" si="9"/>
        <v>137</v>
      </c>
      <c r="E252" s="242">
        <f t="shared" si="9"/>
        <v>77</v>
      </c>
      <c r="F252" s="110">
        <f t="shared" si="9"/>
        <v>1395</v>
      </c>
      <c r="G252" s="144">
        <f t="shared" si="9"/>
        <v>54.5</v>
      </c>
      <c r="H252" s="242">
        <f t="shared" si="9"/>
        <v>44</v>
      </c>
      <c r="I252" s="110">
        <f t="shared" si="9"/>
        <v>334</v>
      </c>
      <c r="J252" s="144">
        <f t="shared" si="9"/>
        <v>101.5</v>
      </c>
      <c r="K252" s="242">
        <f t="shared" si="9"/>
        <v>283.5</v>
      </c>
      <c r="L252" s="110">
        <f t="shared" si="9"/>
        <v>270</v>
      </c>
      <c r="M252" s="269">
        <f t="shared" si="9"/>
        <v>120.5</v>
      </c>
    </row>
    <row r="253" spans="1:13" ht="18" customHeight="1" x14ac:dyDescent="0.35">
      <c r="A253" s="146" t="s">
        <v>84</v>
      </c>
      <c r="B253" s="242">
        <f t="shared" si="9"/>
        <v>90</v>
      </c>
      <c r="C253" s="110">
        <f t="shared" si="9"/>
        <v>837.5</v>
      </c>
      <c r="D253" s="144">
        <f t="shared" si="9"/>
        <v>110.5</v>
      </c>
      <c r="E253" s="242">
        <f t="shared" si="9"/>
        <v>92.5</v>
      </c>
      <c r="F253" s="110">
        <f t="shared" si="9"/>
        <v>1385</v>
      </c>
      <c r="G253" s="144">
        <f t="shared" si="9"/>
        <v>92.5</v>
      </c>
      <c r="H253" s="242">
        <f t="shared" si="9"/>
        <v>52.5</v>
      </c>
      <c r="I253" s="110">
        <f t="shared" si="9"/>
        <v>313.5</v>
      </c>
      <c r="J253" s="144">
        <f t="shared" si="9"/>
        <v>60.5</v>
      </c>
      <c r="K253" s="242">
        <f t="shared" si="9"/>
        <v>276</v>
      </c>
      <c r="L253" s="110">
        <f t="shared" si="9"/>
        <v>230</v>
      </c>
      <c r="M253" s="269">
        <f t="shared" si="9"/>
        <v>146</v>
      </c>
    </row>
    <row r="254" spans="1:13" ht="18" customHeight="1" x14ac:dyDescent="0.35">
      <c r="A254" s="146" t="s">
        <v>85</v>
      </c>
      <c r="B254" s="242">
        <f t="shared" si="9"/>
        <v>53.5</v>
      </c>
      <c r="C254" s="110">
        <f t="shared" si="9"/>
        <v>921.5</v>
      </c>
      <c r="D254" s="144">
        <f t="shared" si="9"/>
        <v>154</v>
      </c>
      <c r="E254" s="242">
        <f t="shared" si="9"/>
        <v>79.5</v>
      </c>
      <c r="F254" s="110">
        <f t="shared" si="9"/>
        <v>1148</v>
      </c>
      <c r="G254" s="144">
        <f t="shared" si="9"/>
        <v>76</v>
      </c>
      <c r="H254" s="242">
        <f t="shared" si="9"/>
        <v>60</v>
      </c>
      <c r="I254" s="110">
        <f t="shared" si="9"/>
        <v>236.5</v>
      </c>
      <c r="J254" s="144">
        <f t="shared" si="9"/>
        <v>82.5</v>
      </c>
      <c r="K254" s="242">
        <f t="shared" si="9"/>
        <v>264.5</v>
      </c>
      <c r="L254" s="110">
        <f t="shared" si="9"/>
        <v>220</v>
      </c>
      <c r="M254" s="269">
        <f t="shared" si="9"/>
        <v>123</v>
      </c>
    </row>
    <row r="255" spans="1:13" ht="18" customHeight="1" x14ac:dyDescent="0.35">
      <c r="A255" s="146" t="s">
        <v>86</v>
      </c>
      <c r="B255" s="242">
        <f t="shared" si="9"/>
        <v>79.5</v>
      </c>
      <c r="C255" s="110">
        <f t="shared" si="9"/>
        <v>835.5</v>
      </c>
      <c r="D255" s="144">
        <f t="shared" si="9"/>
        <v>231</v>
      </c>
      <c r="E255" s="242">
        <f t="shared" si="9"/>
        <v>77.5</v>
      </c>
      <c r="F255" s="110">
        <f t="shared" si="9"/>
        <v>1040</v>
      </c>
      <c r="G255" s="144">
        <f t="shared" si="9"/>
        <v>65</v>
      </c>
      <c r="H255" s="242">
        <f t="shared" si="9"/>
        <v>64</v>
      </c>
      <c r="I255" s="110">
        <f t="shared" si="9"/>
        <v>302</v>
      </c>
      <c r="J255" s="144">
        <f t="shared" si="9"/>
        <v>86.5</v>
      </c>
      <c r="K255" s="242">
        <f t="shared" si="9"/>
        <v>265</v>
      </c>
      <c r="L255" s="110">
        <f t="shared" si="9"/>
        <v>190.5</v>
      </c>
      <c r="M255" s="269">
        <f t="shared" si="9"/>
        <v>108</v>
      </c>
    </row>
    <row r="256" spans="1:13" ht="18" customHeight="1" x14ac:dyDescent="0.35">
      <c r="A256" s="146" t="s">
        <v>87</v>
      </c>
      <c r="B256" s="242">
        <f t="shared" si="9"/>
        <v>74</v>
      </c>
      <c r="C256" s="110">
        <f t="shared" si="9"/>
        <v>717</v>
      </c>
      <c r="D256" s="144">
        <f t="shared" si="9"/>
        <v>134</v>
      </c>
      <c r="E256" s="242">
        <f t="shared" si="9"/>
        <v>86.5</v>
      </c>
      <c r="F256" s="110">
        <f t="shared" si="9"/>
        <v>1140</v>
      </c>
      <c r="G256" s="144">
        <f t="shared" si="9"/>
        <v>79.5</v>
      </c>
      <c r="H256" s="242">
        <f t="shared" si="9"/>
        <v>74</v>
      </c>
      <c r="I256" s="110">
        <f t="shared" si="9"/>
        <v>320</v>
      </c>
      <c r="J256" s="144">
        <f t="shared" si="9"/>
        <v>101</v>
      </c>
      <c r="K256" s="242">
        <f t="shared" si="9"/>
        <v>222.5</v>
      </c>
      <c r="L256" s="110">
        <f t="shared" si="9"/>
        <v>143.5</v>
      </c>
      <c r="M256" s="269">
        <f t="shared" si="9"/>
        <v>75</v>
      </c>
    </row>
    <row r="257" spans="1:13" ht="18" customHeight="1" x14ac:dyDescent="0.35">
      <c r="A257" s="146" t="s">
        <v>88</v>
      </c>
      <c r="B257" s="242">
        <f t="shared" ref="B257:M272" si="10">B21+B68+B115+B162+B209</f>
        <v>79.5</v>
      </c>
      <c r="C257" s="110">
        <f t="shared" si="10"/>
        <v>749</v>
      </c>
      <c r="D257" s="144">
        <f t="shared" si="10"/>
        <v>124.5</v>
      </c>
      <c r="E257" s="242">
        <f t="shared" si="10"/>
        <v>62.5</v>
      </c>
      <c r="F257" s="110">
        <f t="shared" si="10"/>
        <v>965</v>
      </c>
      <c r="G257" s="144">
        <f t="shared" si="10"/>
        <v>62.5</v>
      </c>
      <c r="H257" s="242">
        <f t="shared" si="10"/>
        <v>79.5</v>
      </c>
      <c r="I257" s="110">
        <f t="shared" si="10"/>
        <v>242</v>
      </c>
      <c r="J257" s="144">
        <f t="shared" si="10"/>
        <v>75</v>
      </c>
      <c r="K257" s="242">
        <f t="shared" si="10"/>
        <v>214.5</v>
      </c>
      <c r="L257" s="110">
        <f t="shared" si="10"/>
        <v>197</v>
      </c>
      <c r="M257" s="269">
        <f t="shared" si="10"/>
        <v>120.5</v>
      </c>
    </row>
    <row r="258" spans="1:13" ht="18" customHeight="1" x14ac:dyDescent="0.35">
      <c r="A258" s="146" t="s">
        <v>89</v>
      </c>
      <c r="B258" s="242">
        <f t="shared" si="10"/>
        <v>77.5</v>
      </c>
      <c r="C258" s="110">
        <f t="shared" si="10"/>
        <v>673.5</v>
      </c>
      <c r="D258" s="144">
        <f t="shared" si="10"/>
        <v>119</v>
      </c>
      <c r="E258" s="242">
        <f t="shared" si="10"/>
        <v>64.5</v>
      </c>
      <c r="F258" s="110">
        <f t="shared" si="10"/>
        <v>1225</v>
      </c>
      <c r="G258" s="144">
        <f t="shared" si="10"/>
        <v>78</v>
      </c>
      <c r="H258" s="242">
        <f t="shared" si="10"/>
        <v>48.5</v>
      </c>
      <c r="I258" s="110">
        <f t="shared" si="10"/>
        <v>256.5</v>
      </c>
      <c r="J258" s="144">
        <f t="shared" si="10"/>
        <v>70</v>
      </c>
      <c r="K258" s="242">
        <f t="shared" si="10"/>
        <v>218.5</v>
      </c>
      <c r="L258" s="110">
        <f t="shared" si="10"/>
        <v>179.5</v>
      </c>
      <c r="M258" s="269">
        <f t="shared" si="10"/>
        <v>91</v>
      </c>
    </row>
    <row r="259" spans="1:13" ht="18" customHeight="1" x14ac:dyDescent="0.35">
      <c r="A259" s="156" t="s">
        <v>90</v>
      </c>
      <c r="B259" s="242">
        <f t="shared" si="10"/>
        <v>78</v>
      </c>
      <c r="C259" s="110">
        <f t="shared" si="10"/>
        <v>690.5</v>
      </c>
      <c r="D259" s="144">
        <f t="shared" si="10"/>
        <v>159</v>
      </c>
      <c r="E259" s="242">
        <f t="shared" si="10"/>
        <v>62.5</v>
      </c>
      <c r="F259" s="110">
        <f t="shared" si="10"/>
        <v>1102.5</v>
      </c>
      <c r="G259" s="144">
        <f t="shared" si="10"/>
        <v>65</v>
      </c>
      <c r="H259" s="242">
        <f t="shared" si="10"/>
        <v>49.5</v>
      </c>
      <c r="I259" s="110">
        <f t="shared" si="10"/>
        <v>339</v>
      </c>
      <c r="J259" s="144">
        <f t="shared" si="10"/>
        <v>81</v>
      </c>
      <c r="K259" s="242">
        <f t="shared" si="10"/>
        <v>238.5</v>
      </c>
      <c r="L259" s="110">
        <f t="shared" si="10"/>
        <v>172.5</v>
      </c>
      <c r="M259" s="269">
        <f t="shared" si="10"/>
        <v>101</v>
      </c>
    </row>
    <row r="260" spans="1:13" ht="18" customHeight="1" x14ac:dyDescent="0.35">
      <c r="A260" s="156" t="s">
        <v>91</v>
      </c>
      <c r="B260" s="242">
        <f t="shared" si="10"/>
        <v>73</v>
      </c>
      <c r="C260" s="110">
        <f t="shared" si="10"/>
        <v>627.5</v>
      </c>
      <c r="D260" s="144">
        <f t="shared" si="10"/>
        <v>127.5</v>
      </c>
      <c r="E260" s="242">
        <f t="shared" si="10"/>
        <v>61</v>
      </c>
      <c r="F260" s="110">
        <f t="shared" si="10"/>
        <v>1074.5</v>
      </c>
      <c r="G260" s="144">
        <f t="shared" si="10"/>
        <v>50</v>
      </c>
      <c r="H260" s="242">
        <f t="shared" si="10"/>
        <v>68.5</v>
      </c>
      <c r="I260" s="110">
        <f t="shared" si="10"/>
        <v>309</v>
      </c>
      <c r="J260" s="144">
        <f t="shared" si="10"/>
        <v>81</v>
      </c>
      <c r="K260" s="242">
        <f t="shared" si="10"/>
        <v>204.5</v>
      </c>
      <c r="L260" s="110">
        <f t="shared" si="10"/>
        <v>132</v>
      </c>
      <c r="M260" s="269">
        <f t="shared" si="10"/>
        <v>64.5</v>
      </c>
    </row>
    <row r="261" spans="1:13" ht="18" customHeight="1" x14ac:dyDescent="0.35">
      <c r="A261" s="146" t="s">
        <v>92</v>
      </c>
      <c r="B261" s="242">
        <f t="shared" si="10"/>
        <v>63</v>
      </c>
      <c r="C261" s="110">
        <f t="shared" si="10"/>
        <v>452.5</v>
      </c>
      <c r="D261" s="144">
        <f t="shared" si="10"/>
        <v>98.5</v>
      </c>
      <c r="E261" s="242">
        <f t="shared" si="10"/>
        <v>84</v>
      </c>
      <c r="F261" s="110">
        <f t="shared" si="10"/>
        <v>1245.5</v>
      </c>
      <c r="G261" s="144">
        <f t="shared" si="10"/>
        <v>62.5</v>
      </c>
      <c r="H261" s="242">
        <f t="shared" si="10"/>
        <v>45.5</v>
      </c>
      <c r="I261" s="110">
        <f t="shared" si="10"/>
        <v>280</v>
      </c>
      <c r="J261" s="144">
        <f t="shared" si="10"/>
        <v>54</v>
      </c>
      <c r="K261" s="242">
        <f t="shared" si="10"/>
        <v>240</v>
      </c>
      <c r="L261" s="110">
        <f t="shared" si="10"/>
        <v>171</v>
      </c>
      <c r="M261" s="269">
        <f t="shared" si="10"/>
        <v>94</v>
      </c>
    </row>
    <row r="262" spans="1:13" ht="18" customHeight="1" x14ac:dyDescent="0.35">
      <c r="A262" s="146" t="s">
        <v>93</v>
      </c>
      <c r="B262" s="242">
        <f t="shared" si="10"/>
        <v>82.5</v>
      </c>
      <c r="C262" s="110">
        <f t="shared" si="10"/>
        <v>716</v>
      </c>
      <c r="D262" s="144">
        <f t="shared" si="10"/>
        <v>132.5</v>
      </c>
      <c r="E262" s="242">
        <f t="shared" si="10"/>
        <v>70.5</v>
      </c>
      <c r="F262" s="110">
        <f t="shared" si="10"/>
        <v>1210</v>
      </c>
      <c r="G262" s="144">
        <f t="shared" si="10"/>
        <v>90.5</v>
      </c>
      <c r="H262" s="242">
        <f t="shared" si="10"/>
        <v>61.5</v>
      </c>
      <c r="I262" s="110">
        <f t="shared" si="10"/>
        <v>259.5</v>
      </c>
      <c r="J262" s="144">
        <f t="shared" si="10"/>
        <v>84.5</v>
      </c>
      <c r="K262" s="242">
        <f t="shared" si="10"/>
        <v>195</v>
      </c>
      <c r="L262" s="110">
        <f t="shared" si="10"/>
        <v>140.5</v>
      </c>
      <c r="M262" s="269">
        <f t="shared" si="10"/>
        <v>74</v>
      </c>
    </row>
    <row r="263" spans="1:13" ht="18" customHeight="1" x14ac:dyDescent="0.35">
      <c r="A263" s="146" t="s">
        <v>94</v>
      </c>
      <c r="B263" s="242">
        <f t="shared" si="10"/>
        <v>45.5</v>
      </c>
      <c r="C263" s="110">
        <f t="shared" si="10"/>
        <v>513</v>
      </c>
      <c r="D263" s="144">
        <f t="shared" si="10"/>
        <v>75</v>
      </c>
      <c r="E263" s="242">
        <f t="shared" si="10"/>
        <v>61</v>
      </c>
      <c r="F263" s="110">
        <f t="shared" si="10"/>
        <v>1167.5</v>
      </c>
      <c r="G263" s="144">
        <f t="shared" si="10"/>
        <v>66.5</v>
      </c>
      <c r="H263" s="242">
        <f t="shared" si="10"/>
        <v>68</v>
      </c>
      <c r="I263" s="110">
        <f t="shared" si="10"/>
        <v>283</v>
      </c>
      <c r="J263" s="144">
        <f t="shared" si="10"/>
        <v>76.5</v>
      </c>
      <c r="K263" s="242">
        <f t="shared" si="10"/>
        <v>175</v>
      </c>
      <c r="L263" s="110">
        <f t="shared" si="10"/>
        <v>166.5</v>
      </c>
      <c r="M263" s="269">
        <f t="shared" si="10"/>
        <v>71</v>
      </c>
    </row>
    <row r="264" spans="1:13" ht="18" customHeight="1" x14ac:dyDescent="0.35">
      <c r="A264" s="146" t="s">
        <v>95</v>
      </c>
      <c r="B264" s="242">
        <f t="shared" si="10"/>
        <v>95</v>
      </c>
      <c r="C264" s="110">
        <f t="shared" si="10"/>
        <v>539.5</v>
      </c>
      <c r="D264" s="144">
        <f t="shared" si="10"/>
        <v>160</v>
      </c>
      <c r="E264" s="242">
        <f t="shared" si="10"/>
        <v>71</v>
      </c>
      <c r="F264" s="110">
        <f t="shared" si="10"/>
        <v>1159</v>
      </c>
      <c r="G264" s="144">
        <f t="shared" si="10"/>
        <v>67</v>
      </c>
      <c r="H264" s="242">
        <f t="shared" si="10"/>
        <v>64.5</v>
      </c>
      <c r="I264" s="110">
        <f t="shared" si="10"/>
        <v>318.5</v>
      </c>
      <c r="J264" s="144">
        <f t="shared" si="10"/>
        <v>48</v>
      </c>
      <c r="K264" s="242">
        <f t="shared" si="10"/>
        <v>232</v>
      </c>
      <c r="L264" s="110">
        <f t="shared" si="10"/>
        <v>120.5</v>
      </c>
      <c r="M264" s="269">
        <f t="shared" si="10"/>
        <v>73.5</v>
      </c>
    </row>
    <row r="265" spans="1:13" ht="18" customHeight="1" x14ac:dyDescent="0.35">
      <c r="A265" s="146" t="s">
        <v>96</v>
      </c>
      <c r="B265" s="242">
        <f t="shared" si="10"/>
        <v>54.5</v>
      </c>
      <c r="C265" s="110">
        <f t="shared" si="10"/>
        <v>602.5</v>
      </c>
      <c r="D265" s="144">
        <f t="shared" si="10"/>
        <v>119</v>
      </c>
      <c r="E265" s="242">
        <f t="shared" si="10"/>
        <v>75</v>
      </c>
      <c r="F265" s="110">
        <f t="shared" si="10"/>
        <v>1150</v>
      </c>
      <c r="G265" s="144">
        <f t="shared" si="10"/>
        <v>54</v>
      </c>
      <c r="H265" s="242">
        <f t="shared" si="10"/>
        <v>53.5</v>
      </c>
      <c r="I265" s="110">
        <f t="shared" si="10"/>
        <v>269.5</v>
      </c>
      <c r="J265" s="144">
        <f t="shared" si="10"/>
        <v>58.5</v>
      </c>
      <c r="K265" s="242">
        <f t="shared" si="10"/>
        <v>286</v>
      </c>
      <c r="L265" s="110">
        <f t="shared" si="10"/>
        <v>201</v>
      </c>
      <c r="M265" s="269">
        <f t="shared" si="10"/>
        <v>94.5</v>
      </c>
    </row>
    <row r="266" spans="1:13" ht="18" customHeight="1" x14ac:dyDescent="0.35">
      <c r="A266" s="146" t="s">
        <v>97</v>
      </c>
      <c r="B266" s="242">
        <f t="shared" si="10"/>
        <v>53</v>
      </c>
      <c r="C266" s="110">
        <f t="shared" si="10"/>
        <v>594.5</v>
      </c>
      <c r="D266" s="144">
        <f t="shared" si="10"/>
        <v>69.5</v>
      </c>
      <c r="E266" s="242">
        <f t="shared" si="10"/>
        <v>73</v>
      </c>
      <c r="F266" s="110">
        <f t="shared" si="10"/>
        <v>1030</v>
      </c>
      <c r="G266" s="144">
        <f t="shared" si="10"/>
        <v>77</v>
      </c>
      <c r="H266" s="242">
        <f t="shared" si="10"/>
        <v>60.5</v>
      </c>
      <c r="I266" s="110">
        <f t="shared" si="10"/>
        <v>368.5</v>
      </c>
      <c r="J266" s="144">
        <f t="shared" si="10"/>
        <v>69.5</v>
      </c>
      <c r="K266" s="242">
        <f t="shared" si="10"/>
        <v>212.5</v>
      </c>
      <c r="L266" s="110">
        <f t="shared" si="10"/>
        <v>133.5</v>
      </c>
      <c r="M266" s="269">
        <f t="shared" si="10"/>
        <v>105</v>
      </c>
    </row>
    <row r="267" spans="1:13" ht="18" customHeight="1" x14ac:dyDescent="0.35">
      <c r="A267" s="146" t="s">
        <v>98</v>
      </c>
      <c r="B267" s="242">
        <f t="shared" si="10"/>
        <v>59.5</v>
      </c>
      <c r="C267" s="110">
        <f t="shared" si="10"/>
        <v>759.5</v>
      </c>
      <c r="D267" s="144">
        <f t="shared" si="10"/>
        <v>109</v>
      </c>
      <c r="E267" s="242">
        <f t="shared" si="10"/>
        <v>78</v>
      </c>
      <c r="F267" s="110">
        <f t="shared" si="10"/>
        <v>1120</v>
      </c>
      <c r="G267" s="144">
        <f t="shared" si="10"/>
        <v>68.5</v>
      </c>
      <c r="H267" s="242">
        <f t="shared" si="10"/>
        <v>45</v>
      </c>
      <c r="I267" s="110">
        <f t="shared" si="10"/>
        <v>284</v>
      </c>
      <c r="J267" s="144">
        <f t="shared" si="10"/>
        <v>91</v>
      </c>
      <c r="K267" s="242">
        <f t="shared" si="10"/>
        <v>303.5</v>
      </c>
      <c r="L267" s="110">
        <f t="shared" si="10"/>
        <v>198</v>
      </c>
      <c r="M267" s="269">
        <f t="shared" si="10"/>
        <v>86.5</v>
      </c>
    </row>
    <row r="268" spans="1:13" ht="18" customHeight="1" x14ac:dyDescent="0.35">
      <c r="A268" s="146" t="s">
        <v>99</v>
      </c>
      <c r="B268" s="242">
        <f t="shared" si="10"/>
        <v>58.5</v>
      </c>
      <c r="C268" s="110">
        <f t="shared" si="10"/>
        <v>639</v>
      </c>
      <c r="D268" s="144">
        <f t="shared" si="10"/>
        <v>97.5</v>
      </c>
      <c r="E268" s="242">
        <f t="shared" si="10"/>
        <v>69.5</v>
      </c>
      <c r="F268" s="110">
        <f t="shared" si="10"/>
        <v>1151.5</v>
      </c>
      <c r="G268" s="144">
        <f t="shared" si="10"/>
        <v>69.5</v>
      </c>
      <c r="H268" s="242">
        <f t="shared" si="10"/>
        <v>51</v>
      </c>
      <c r="I268" s="110">
        <f t="shared" si="10"/>
        <v>372</v>
      </c>
      <c r="J268" s="144">
        <f t="shared" si="10"/>
        <v>113</v>
      </c>
      <c r="K268" s="242">
        <f t="shared" si="10"/>
        <v>190</v>
      </c>
      <c r="L268" s="110">
        <f t="shared" si="10"/>
        <v>151</v>
      </c>
      <c r="M268" s="269">
        <f t="shared" si="10"/>
        <v>85.5</v>
      </c>
    </row>
    <row r="269" spans="1:13" ht="18" customHeight="1" x14ac:dyDescent="0.35">
      <c r="A269" s="146" t="s">
        <v>100</v>
      </c>
      <c r="B269" s="242">
        <f t="shared" si="10"/>
        <v>56</v>
      </c>
      <c r="C269" s="110">
        <f t="shared" si="10"/>
        <v>538.5</v>
      </c>
      <c r="D269" s="144">
        <f t="shared" si="10"/>
        <v>98</v>
      </c>
      <c r="E269" s="242">
        <f t="shared" si="10"/>
        <v>69</v>
      </c>
      <c r="F269" s="110">
        <f t="shared" si="10"/>
        <v>1187</v>
      </c>
      <c r="G269" s="144">
        <f t="shared" si="10"/>
        <v>61</v>
      </c>
      <c r="H269" s="242">
        <f t="shared" si="10"/>
        <v>88</v>
      </c>
      <c r="I269" s="110">
        <f t="shared" si="10"/>
        <v>343</v>
      </c>
      <c r="J269" s="144">
        <f t="shared" si="10"/>
        <v>91.5</v>
      </c>
      <c r="K269" s="242">
        <f t="shared" si="10"/>
        <v>287</v>
      </c>
      <c r="L269" s="110">
        <f t="shared" si="10"/>
        <v>204</v>
      </c>
      <c r="M269" s="269">
        <f t="shared" si="10"/>
        <v>108.5</v>
      </c>
    </row>
    <row r="270" spans="1:13" ht="18" customHeight="1" x14ac:dyDescent="0.35">
      <c r="A270" s="146" t="s">
        <v>101</v>
      </c>
      <c r="B270" s="242">
        <f t="shared" si="10"/>
        <v>90.5</v>
      </c>
      <c r="C270" s="110">
        <f t="shared" si="10"/>
        <v>686</v>
      </c>
      <c r="D270" s="144">
        <f t="shared" si="10"/>
        <v>137</v>
      </c>
      <c r="E270" s="242">
        <f t="shared" si="10"/>
        <v>70</v>
      </c>
      <c r="F270" s="110">
        <f t="shared" si="10"/>
        <v>1107</v>
      </c>
      <c r="G270" s="144">
        <f t="shared" si="10"/>
        <v>60</v>
      </c>
      <c r="H270" s="242">
        <f t="shared" si="10"/>
        <v>73</v>
      </c>
      <c r="I270" s="110">
        <f t="shared" si="10"/>
        <v>418.5</v>
      </c>
      <c r="J270" s="144">
        <f t="shared" si="10"/>
        <v>139.5</v>
      </c>
      <c r="K270" s="242">
        <f t="shared" si="10"/>
        <v>281.5</v>
      </c>
      <c r="L270" s="110">
        <f t="shared" si="10"/>
        <v>260.5</v>
      </c>
      <c r="M270" s="269">
        <f t="shared" si="10"/>
        <v>85</v>
      </c>
    </row>
    <row r="271" spans="1:13" ht="18" customHeight="1" x14ac:dyDescent="0.35">
      <c r="A271" s="146" t="s">
        <v>102</v>
      </c>
      <c r="B271" s="242">
        <f t="shared" si="10"/>
        <v>66.5</v>
      </c>
      <c r="C271" s="110">
        <f t="shared" si="10"/>
        <v>780.5</v>
      </c>
      <c r="D271" s="144">
        <f t="shared" si="10"/>
        <v>81.5</v>
      </c>
      <c r="E271" s="242">
        <f t="shared" si="10"/>
        <v>85</v>
      </c>
      <c r="F271" s="110">
        <f t="shared" si="10"/>
        <v>1223.5</v>
      </c>
      <c r="G271" s="144">
        <f t="shared" si="10"/>
        <v>74.5</v>
      </c>
      <c r="H271" s="242">
        <f t="shared" si="10"/>
        <v>73</v>
      </c>
      <c r="I271" s="110">
        <f t="shared" si="10"/>
        <v>348.5</v>
      </c>
      <c r="J271" s="144">
        <f t="shared" si="10"/>
        <v>96.5</v>
      </c>
      <c r="K271" s="242">
        <f t="shared" si="10"/>
        <v>294</v>
      </c>
      <c r="L271" s="110">
        <f t="shared" si="10"/>
        <v>237</v>
      </c>
      <c r="M271" s="269">
        <f t="shared" si="10"/>
        <v>94.5</v>
      </c>
    </row>
    <row r="272" spans="1:13" ht="18" customHeight="1" x14ac:dyDescent="0.35">
      <c r="A272" s="146" t="s">
        <v>103</v>
      </c>
      <c r="B272" s="242">
        <f t="shared" si="10"/>
        <v>77</v>
      </c>
      <c r="C272" s="110">
        <f t="shared" si="10"/>
        <v>988.5</v>
      </c>
      <c r="D272" s="144">
        <f t="shared" si="10"/>
        <v>168.5</v>
      </c>
      <c r="E272" s="242">
        <f t="shared" si="10"/>
        <v>97.5</v>
      </c>
      <c r="F272" s="110">
        <f t="shared" si="10"/>
        <v>1245.5</v>
      </c>
      <c r="G272" s="144">
        <f t="shared" si="10"/>
        <v>83</v>
      </c>
      <c r="H272" s="242">
        <f t="shared" si="10"/>
        <v>65.5</v>
      </c>
      <c r="I272" s="110">
        <f t="shared" si="10"/>
        <v>378.5</v>
      </c>
      <c r="J272" s="144">
        <f t="shared" si="10"/>
        <v>103</v>
      </c>
      <c r="K272" s="242">
        <f t="shared" si="10"/>
        <v>318</v>
      </c>
      <c r="L272" s="110">
        <f t="shared" si="10"/>
        <v>196.5</v>
      </c>
      <c r="M272" s="269">
        <f t="shared" si="10"/>
        <v>68.5</v>
      </c>
    </row>
    <row r="273" spans="1:13" ht="18" customHeight="1" x14ac:dyDescent="0.35">
      <c r="A273" s="146" t="s">
        <v>104</v>
      </c>
      <c r="B273" s="242">
        <f t="shared" ref="B273:M276" si="11">B37+B84+B131+B178+B225</f>
        <v>73.5</v>
      </c>
      <c r="C273" s="110">
        <f t="shared" si="11"/>
        <v>629.5</v>
      </c>
      <c r="D273" s="144">
        <f t="shared" si="11"/>
        <v>128.5</v>
      </c>
      <c r="E273" s="242">
        <f t="shared" si="11"/>
        <v>65.5</v>
      </c>
      <c r="F273" s="110">
        <f t="shared" si="11"/>
        <v>1155</v>
      </c>
      <c r="G273" s="144">
        <f t="shared" si="11"/>
        <v>54.5</v>
      </c>
      <c r="H273" s="242">
        <f t="shared" si="11"/>
        <v>56.5</v>
      </c>
      <c r="I273" s="110">
        <f t="shared" si="11"/>
        <v>401</v>
      </c>
      <c r="J273" s="144">
        <f t="shared" si="11"/>
        <v>90</v>
      </c>
      <c r="K273" s="242">
        <f t="shared" si="11"/>
        <v>250</v>
      </c>
      <c r="L273" s="110">
        <f t="shared" si="11"/>
        <v>133.5</v>
      </c>
      <c r="M273" s="269">
        <f t="shared" si="11"/>
        <v>72.5</v>
      </c>
    </row>
    <row r="274" spans="1:13" ht="18" customHeight="1" x14ac:dyDescent="0.35">
      <c r="A274" s="146" t="s">
        <v>105</v>
      </c>
      <c r="B274" s="242">
        <f t="shared" si="11"/>
        <v>71</v>
      </c>
      <c r="C274" s="110">
        <f t="shared" si="11"/>
        <v>816.5</v>
      </c>
      <c r="D274" s="144">
        <f t="shared" si="11"/>
        <v>155</v>
      </c>
      <c r="E274" s="242">
        <f t="shared" si="11"/>
        <v>63.5</v>
      </c>
      <c r="F274" s="110">
        <f t="shared" si="11"/>
        <v>1235</v>
      </c>
      <c r="G274" s="144">
        <f t="shared" si="11"/>
        <v>63.5</v>
      </c>
      <c r="H274" s="242">
        <f t="shared" si="11"/>
        <v>78</v>
      </c>
      <c r="I274" s="110">
        <f t="shared" si="11"/>
        <v>432</v>
      </c>
      <c r="J274" s="144">
        <f t="shared" si="11"/>
        <v>113.5</v>
      </c>
      <c r="K274" s="242">
        <f t="shared" si="11"/>
        <v>206.5</v>
      </c>
      <c r="L274" s="110">
        <f t="shared" si="11"/>
        <v>153</v>
      </c>
      <c r="M274" s="269">
        <f t="shared" si="11"/>
        <v>77</v>
      </c>
    </row>
    <row r="275" spans="1:13" ht="18" customHeight="1" x14ac:dyDescent="0.35">
      <c r="A275" s="146" t="s">
        <v>106</v>
      </c>
      <c r="B275" s="242">
        <f t="shared" si="11"/>
        <v>84</v>
      </c>
      <c r="C275" s="110">
        <f t="shared" si="11"/>
        <v>586.5</v>
      </c>
      <c r="D275" s="144">
        <f t="shared" si="11"/>
        <v>127.5</v>
      </c>
      <c r="E275" s="242">
        <f t="shared" si="11"/>
        <v>75.5</v>
      </c>
      <c r="F275" s="110">
        <f t="shared" si="11"/>
        <v>1270.5</v>
      </c>
      <c r="G275" s="144">
        <f t="shared" si="11"/>
        <v>75.5</v>
      </c>
      <c r="H275" s="242">
        <f t="shared" si="11"/>
        <v>52.5</v>
      </c>
      <c r="I275" s="110">
        <f t="shared" si="11"/>
        <v>446</v>
      </c>
      <c r="J275" s="144">
        <f t="shared" si="11"/>
        <v>142.5</v>
      </c>
      <c r="K275" s="242">
        <f t="shared" si="11"/>
        <v>251</v>
      </c>
      <c r="L275" s="110">
        <f t="shared" si="11"/>
        <v>191.5</v>
      </c>
      <c r="M275" s="269">
        <f t="shared" si="11"/>
        <v>65.5</v>
      </c>
    </row>
    <row r="276" spans="1:13" ht="18" customHeight="1" thickBot="1" x14ac:dyDescent="0.4">
      <c r="A276" s="248" t="s">
        <v>107</v>
      </c>
      <c r="B276" s="242">
        <f t="shared" si="11"/>
        <v>104</v>
      </c>
      <c r="C276" s="110">
        <f t="shared" si="11"/>
        <v>668.5</v>
      </c>
      <c r="D276" s="144">
        <f t="shared" si="11"/>
        <v>140</v>
      </c>
      <c r="E276" s="242">
        <f t="shared" si="11"/>
        <v>91</v>
      </c>
      <c r="F276" s="110">
        <f t="shared" si="11"/>
        <v>1282</v>
      </c>
      <c r="G276" s="144">
        <f t="shared" si="11"/>
        <v>67.5</v>
      </c>
      <c r="H276" s="242">
        <f t="shared" si="11"/>
        <v>43</v>
      </c>
      <c r="I276" s="110">
        <f t="shared" si="11"/>
        <v>460</v>
      </c>
      <c r="J276" s="144">
        <f t="shared" si="11"/>
        <v>107</v>
      </c>
      <c r="K276" s="242">
        <f t="shared" si="11"/>
        <v>243.5</v>
      </c>
      <c r="L276" s="110">
        <f t="shared" si="11"/>
        <v>245</v>
      </c>
      <c r="M276" s="269">
        <f t="shared" si="11"/>
        <v>96.5</v>
      </c>
    </row>
    <row r="277" spans="1:13" ht="18" customHeight="1" thickBot="1" x14ac:dyDescent="0.4">
      <c r="A277" s="127" t="s">
        <v>47</v>
      </c>
      <c r="B277" s="251">
        <f>SUM(B241:B276)</f>
        <v>2423</v>
      </c>
      <c r="C277" s="119">
        <f>SUM(C241:C276)</f>
        <v>25777</v>
      </c>
      <c r="D277" s="262">
        <f>SUM(D241:D276)</f>
        <v>4376.5</v>
      </c>
      <c r="E277" s="251">
        <f>SUM(E241:E276)</f>
        <v>2689.5</v>
      </c>
      <c r="F277" s="119">
        <f>SUM(F241:F276)</f>
        <v>43923.5</v>
      </c>
      <c r="G277" s="271">
        <f t="shared" ref="G277:M277" si="12">SUM(G241:G276)</f>
        <v>2318</v>
      </c>
      <c r="H277" s="251">
        <f t="shared" si="12"/>
        <v>2077</v>
      </c>
      <c r="I277" s="119">
        <f t="shared" si="12"/>
        <v>12520</v>
      </c>
      <c r="J277" s="262">
        <f t="shared" si="12"/>
        <v>3342</v>
      </c>
      <c r="K277" s="272">
        <f t="shared" si="12"/>
        <v>9217</v>
      </c>
      <c r="L277" s="119">
        <f t="shared" si="12"/>
        <v>8224</v>
      </c>
      <c r="M277" s="262">
        <f t="shared" si="12"/>
        <v>3701</v>
      </c>
    </row>
    <row r="278" spans="1:13" x14ac:dyDescent="0.35">
      <c r="A278" s="236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</row>
    <row r="279" spans="1:13" x14ac:dyDescent="0.35">
      <c r="A279" s="236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</row>
    <row r="280" spans="1:13" x14ac:dyDescent="0.35">
      <c r="A280" s="236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</row>
    <row r="281" spans="1:13" x14ac:dyDescent="0.35">
      <c r="A281" s="236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</row>
    <row r="282" spans="1:13" x14ac:dyDescent="0.35">
      <c r="A282" s="236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</row>
    <row r="283" spans="1:13" x14ac:dyDescent="0.35">
      <c r="A283" s="236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</row>
    <row r="284" spans="1:13" x14ac:dyDescent="0.35">
      <c r="A284" s="599" t="s">
        <v>136</v>
      </c>
      <c r="B284" s="599"/>
      <c r="C284" s="599"/>
      <c r="D284" s="599"/>
      <c r="E284" s="599"/>
      <c r="F284" s="599"/>
      <c r="G284" s="599"/>
      <c r="H284" s="599"/>
      <c r="I284" s="599"/>
      <c r="J284" s="599"/>
      <c r="K284" s="599"/>
      <c r="L284" s="599"/>
      <c r="M284" s="599"/>
    </row>
    <row r="285" spans="1:13" ht="15" thickBot="1" x14ac:dyDescent="0.4">
      <c r="A285" s="576" t="s">
        <v>57</v>
      </c>
      <c r="B285" s="576"/>
      <c r="C285" s="576"/>
      <c r="D285" s="576"/>
      <c r="E285" s="576"/>
      <c r="F285" s="576"/>
      <c r="G285" s="576"/>
      <c r="H285" s="576"/>
      <c r="I285" s="576"/>
      <c r="J285" s="576"/>
      <c r="K285" s="576"/>
      <c r="L285" s="576"/>
      <c r="M285" s="576"/>
    </row>
    <row r="286" spans="1:13" ht="18" customHeight="1" x14ac:dyDescent="0.35">
      <c r="A286" s="591" t="s">
        <v>67</v>
      </c>
      <c r="B286" s="593" t="s">
        <v>68</v>
      </c>
      <c r="C286" s="594"/>
      <c r="D286" s="595"/>
      <c r="E286" s="593" t="s">
        <v>69</v>
      </c>
      <c r="F286" s="594"/>
      <c r="G286" s="595"/>
      <c r="H286" s="593" t="s">
        <v>70</v>
      </c>
      <c r="I286" s="594"/>
      <c r="J286" s="595"/>
      <c r="K286" s="593" t="s">
        <v>71</v>
      </c>
      <c r="L286" s="594"/>
      <c r="M286" s="595"/>
    </row>
    <row r="287" spans="1:13" ht="18" customHeight="1" thickBot="1" x14ac:dyDescent="0.4">
      <c r="A287" s="592"/>
      <c r="B287" s="202" t="s">
        <v>8</v>
      </c>
      <c r="C287" s="203" t="s">
        <v>9</v>
      </c>
      <c r="D287" s="204" t="s">
        <v>10</v>
      </c>
      <c r="E287" s="202" t="s">
        <v>8</v>
      </c>
      <c r="F287" s="203" t="s">
        <v>9</v>
      </c>
      <c r="G287" s="204" t="s">
        <v>10</v>
      </c>
      <c r="H287" s="202" t="s">
        <v>8</v>
      </c>
      <c r="I287" s="203" t="s">
        <v>9</v>
      </c>
      <c r="J287" s="204" t="s">
        <v>10</v>
      </c>
      <c r="K287" s="202" t="s">
        <v>8</v>
      </c>
      <c r="L287" s="203" t="s">
        <v>9</v>
      </c>
      <c r="M287" s="204" t="s">
        <v>10</v>
      </c>
    </row>
    <row r="288" spans="1:13" ht="18" customHeight="1" x14ac:dyDescent="0.35">
      <c r="A288" s="86" t="s">
        <v>72</v>
      </c>
      <c r="B288" s="109">
        <f t="shared" ref="B288:M299" si="13">B241/5</f>
        <v>8.1999999999999993</v>
      </c>
      <c r="C288" s="110">
        <f t="shared" si="13"/>
        <v>97.7</v>
      </c>
      <c r="D288" s="111">
        <f t="shared" si="13"/>
        <v>11.6</v>
      </c>
      <c r="E288" s="109">
        <f t="shared" si="13"/>
        <v>12</v>
      </c>
      <c r="F288" s="110">
        <f t="shared" si="13"/>
        <v>299.39999999999998</v>
      </c>
      <c r="G288" s="111">
        <f t="shared" si="13"/>
        <v>8.8000000000000007</v>
      </c>
      <c r="H288" s="109">
        <f t="shared" si="13"/>
        <v>4.7</v>
      </c>
      <c r="I288" s="110">
        <f t="shared" si="13"/>
        <v>30.8</v>
      </c>
      <c r="J288" s="111">
        <f t="shared" si="13"/>
        <v>19.899999999999999</v>
      </c>
      <c r="K288" s="109">
        <f t="shared" si="13"/>
        <v>31.3</v>
      </c>
      <c r="L288" s="110">
        <f t="shared" si="13"/>
        <v>35.5</v>
      </c>
      <c r="M288" s="111">
        <f t="shared" si="13"/>
        <v>20.2</v>
      </c>
    </row>
    <row r="289" spans="1:13" ht="18" customHeight="1" x14ac:dyDescent="0.35">
      <c r="A289" s="91" t="s">
        <v>73</v>
      </c>
      <c r="B289" s="112">
        <f t="shared" si="13"/>
        <v>6.7</v>
      </c>
      <c r="C289" s="114">
        <f t="shared" si="13"/>
        <v>128.19999999999999</v>
      </c>
      <c r="D289" s="113">
        <f t="shared" si="13"/>
        <v>11.5</v>
      </c>
      <c r="E289" s="112">
        <f t="shared" si="13"/>
        <v>14.9</v>
      </c>
      <c r="F289" s="114">
        <f t="shared" si="13"/>
        <v>283</v>
      </c>
      <c r="G289" s="113">
        <f t="shared" si="13"/>
        <v>8.3000000000000007</v>
      </c>
      <c r="H289" s="112">
        <f t="shared" si="13"/>
        <v>8.6999999999999993</v>
      </c>
      <c r="I289" s="114">
        <f t="shared" si="13"/>
        <v>46</v>
      </c>
      <c r="J289" s="113">
        <f t="shared" si="13"/>
        <v>19.7</v>
      </c>
      <c r="K289" s="112">
        <f t="shared" si="13"/>
        <v>34.799999999999997</v>
      </c>
      <c r="L289" s="114">
        <f t="shared" si="13"/>
        <v>42.3</v>
      </c>
      <c r="M289" s="113">
        <f t="shared" si="13"/>
        <v>25.8</v>
      </c>
    </row>
    <row r="290" spans="1:13" ht="18" customHeight="1" x14ac:dyDescent="0.35">
      <c r="A290" s="91" t="s">
        <v>74</v>
      </c>
      <c r="B290" s="112">
        <f t="shared" si="13"/>
        <v>15</v>
      </c>
      <c r="C290" s="114">
        <f t="shared" si="13"/>
        <v>179.5</v>
      </c>
      <c r="D290" s="113">
        <f t="shared" si="13"/>
        <v>16.7</v>
      </c>
      <c r="E290" s="112">
        <f t="shared" si="13"/>
        <v>11.3</v>
      </c>
      <c r="F290" s="114">
        <f t="shared" si="13"/>
        <v>278.39999999999998</v>
      </c>
      <c r="G290" s="113">
        <f t="shared" si="13"/>
        <v>7.4</v>
      </c>
      <c r="H290" s="112">
        <f t="shared" si="13"/>
        <v>8.3000000000000007</v>
      </c>
      <c r="I290" s="114">
        <f t="shared" si="13"/>
        <v>63</v>
      </c>
      <c r="J290" s="113">
        <f t="shared" si="13"/>
        <v>24.2</v>
      </c>
      <c r="K290" s="112">
        <f t="shared" si="13"/>
        <v>48.4</v>
      </c>
      <c r="L290" s="114">
        <f t="shared" si="13"/>
        <v>63</v>
      </c>
      <c r="M290" s="113">
        <f t="shared" si="13"/>
        <v>22.3</v>
      </c>
    </row>
    <row r="291" spans="1:13" ht="18" customHeight="1" x14ac:dyDescent="0.35">
      <c r="A291" s="91" t="s">
        <v>75</v>
      </c>
      <c r="B291" s="112">
        <f t="shared" si="13"/>
        <v>9.6999999999999993</v>
      </c>
      <c r="C291" s="114">
        <f t="shared" si="13"/>
        <v>201.7</v>
      </c>
      <c r="D291" s="113">
        <f t="shared" si="13"/>
        <v>17.3</v>
      </c>
      <c r="E291" s="112">
        <f t="shared" si="13"/>
        <v>11.5</v>
      </c>
      <c r="F291" s="114">
        <f t="shared" si="13"/>
        <v>247</v>
      </c>
      <c r="G291" s="113">
        <f t="shared" si="13"/>
        <v>10.7</v>
      </c>
      <c r="H291" s="112">
        <f t="shared" si="13"/>
        <v>11.8</v>
      </c>
      <c r="I291" s="114">
        <f t="shared" si="13"/>
        <v>83.4</v>
      </c>
      <c r="J291" s="113">
        <f t="shared" si="13"/>
        <v>25</v>
      </c>
      <c r="K291" s="112">
        <f t="shared" si="13"/>
        <v>57.8</v>
      </c>
      <c r="L291" s="114">
        <f t="shared" si="13"/>
        <v>88</v>
      </c>
      <c r="M291" s="113">
        <f t="shared" si="13"/>
        <v>24.8</v>
      </c>
    </row>
    <row r="292" spans="1:13" ht="18" customHeight="1" x14ac:dyDescent="0.35">
      <c r="A292" s="91" t="s">
        <v>76</v>
      </c>
      <c r="B292" s="112">
        <f t="shared" si="13"/>
        <v>16</v>
      </c>
      <c r="C292" s="114">
        <f t="shared" si="13"/>
        <v>197.9</v>
      </c>
      <c r="D292" s="113">
        <f t="shared" si="13"/>
        <v>23.5</v>
      </c>
      <c r="E292" s="112">
        <f t="shared" si="13"/>
        <v>10.7</v>
      </c>
      <c r="F292" s="114">
        <f t="shared" si="13"/>
        <v>224</v>
      </c>
      <c r="G292" s="113">
        <f t="shared" si="13"/>
        <v>7.1</v>
      </c>
      <c r="H292" s="112">
        <f t="shared" si="13"/>
        <v>8.8000000000000007</v>
      </c>
      <c r="I292" s="114">
        <f t="shared" si="13"/>
        <v>95.6</v>
      </c>
      <c r="J292" s="113">
        <f t="shared" si="13"/>
        <v>26.2</v>
      </c>
      <c r="K292" s="112">
        <f t="shared" si="13"/>
        <v>58.5</v>
      </c>
      <c r="L292" s="114">
        <f t="shared" si="13"/>
        <v>74.5</v>
      </c>
      <c r="M292" s="113">
        <f t="shared" si="13"/>
        <v>30.7</v>
      </c>
    </row>
    <row r="293" spans="1:13" ht="18" customHeight="1" x14ac:dyDescent="0.35">
      <c r="A293" s="91" t="s">
        <v>77</v>
      </c>
      <c r="B293" s="112">
        <f t="shared" si="13"/>
        <v>7.9</v>
      </c>
      <c r="C293" s="114">
        <f t="shared" si="13"/>
        <v>122</v>
      </c>
      <c r="D293" s="113">
        <f t="shared" si="13"/>
        <v>16.899999999999999</v>
      </c>
      <c r="E293" s="112">
        <f t="shared" si="13"/>
        <v>12.4</v>
      </c>
      <c r="F293" s="114">
        <f t="shared" si="13"/>
        <v>225</v>
      </c>
      <c r="G293" s="113">
        <f t="shared" si="13"/>
        <v>8.3000000000000007</v>
      </c>
      <c r="H293" s="112">
        <f t="shared" si="13"/>
        <v>14.6</v>
      </c>
      <c r="I293" s="114">
        <f t="shared" si="13"/>
        <v>92.2</v>
      </c>
      <c r="J293" s="113">
        <f t="shared" si="13"/>
        <v>18.7</v>
      </c>
      <c r="K293" s="112">
        <f t="shared" si="13"/>
        <v>61.6</v>
      </c>
      <c r="L293" s="114">
        <f t="shared" si="13"/>
        <v>81.599999999999994</v>
      </c>
      <c r="M293" s="113">
        <f t="shared" si="13"/>
        <v>27.6</v>
      </c>
    </row>
    <row r="294" spans="1:13" ht="18" customHeight="1" x14ac:dyDescent="0.35">
      <c r="A294" s="91" t="s">
        <v>78</v>
      </c>
      <c r="B294" s="112">
        <f t="shared" si="13"/>
        <v>9.6</v>
      </c>
      <c r="C294" s="114">
        <f t="shared" si="13"/>
        <v>142.1</v>
      </c>
      <c r="D294" s="113">
        <f t="shared" si="13"/>
        <v>28.1</v>
      </c>
      <c r="E294" s="112">
        <f t="shared" si="13"/>
        <v>17.3</v>
      </c>
      <c r="F294" s="114">
        <f t="shared" si="13"/>
        <v>249.5</v>
      </c>
      <c r="G294" s="113">
        <f t="shared" si="13"/>
        <v>13.8</v>
      </c>
      <c r="H294" s="112">
        <f t="shared" si="13"/>
        <v>12.4</v>
      </c>
      <c r="I294" s="114">
        <f t="shared" si="13"/>
        <v>93.4</v>
      </c>
      <c r="J294" s="113">
        <f t="shared" si="13"/>
        <v>18</v>
      </c>
      <c r="K294" s="112">
        <f t="shared" si="13"/>
        <v>54.8</v>
      </c>
      <c r="L294" s="114">
        <f t="shared" si="13"/>
        <v>64.900000000000006</v>
      </c>
      <c r="M294" s="113">
        <f t="shared" si="13"/>
        <v>28.4</v>
      </c>
    </row>
    <row r="295" spans="1:13" ht="18" customHeight="1" x14ac:dyDescent="0.35">
      <c r="A295" s="91" t="s">
        <v>79</v>
      </c>
      <c r="B295" s="112">
        <f t="shared" si="13"/>
        <v>16.2</v>
      </c>
      <c r="C295" s="114">
        <f t="shared" si="13"/>
        <v>142.4</v>
      </c>
      <c r="D295" s="113">
        <f t="shared" si="13"/>
        <v>31.9</v>
      </c>
      <c r="E295" s="112">
        <f t="shared" si="13"/>
        <v>15.8</v>
      </c>
      <c r="F295" s="114">
        <f t="shared" si="13"/>
        <v>274.60000000000002</v>
      </c>
      <c r="G295" s="113">
        <f t="shared" si="13"/>
        <v>13.3</v>
      </c>
      <c r="H295" s="112">
        <f t="shared" si="13"/>
        <v>7.6</v>
      </c>
      <c r="I295" s="114">
        <f t="shared" si="13"/>
        <v>86.3</v>
      </c>
      <c r="J295" s="113">
        <f t="shared" si="13"/>
        <v>17.5</v>
      </c>
      <c r="K295" s="112">
        <f t="shared" si="13"/>
        <v>61.8</v>
      </c>
      <c r="L295" s="114">
        <f t="shared" si="13"/>
        <v>75.5</v>
      </c>
      <c r="M295" s="113">
        <f t="shared" si="13"/>
        <v>23.1</v>
      </c>
    </row>
    <row r="296" spans="1:13" ht="18" customHeight="1" x14ac:dyDescent="0.35">
      <c r="A296" s="91" t="s">
        <v>80</v>
      </c>
      <c r="B296" s="112">
        <f t="shared" si="13"/>
        <v>10.7</v>
      </c>
      <c r="C296" s="114">
        <f t="shared" si="13"/>
        <v>168</v>
      </c>
      <c r="D296" s="113">
        <f t="shared" si="13"/>
        <v>21.5</v>
      </c>
      <c r="E296" s="112">
        <f t="shared" si="13"/>
        <v>23.8</v>
      </c>
      <c r="F296" s="114">
        <f t="shared" si="13"/>
        <v>277</v>
      </c>
      <c r="G296" s="113">
        <f t="shared" si="13"/>
        <v>17.7</v>
      </c>
      <c r="H296" s="112">
        <f t="shared" si="13"/>
        <v>9.9</v>
      </c>
      <c r="I296" s="114">
        <f t="shared" si="13"/>
        <v>82.9</v>
      </c>
      <c r="J296" s="113">
        <f t="shared" si="13"/>
        <v>19.8</v>
      </c>
      <c r="K296" s="112">
        <f t="shared" si="13"/>
        <v>62.2</v>
      </c>
      <c r="L296" s="114">
        <f t="shared" si="13"/>
        <v>66.599999999999994</v>
      </c>
      <c r="M296" s="113">
        <f t="shared" si="13"/>
        <v>22.2</v>
      </c>
    </row>
    <row r="297" spans="1:13" ht="18" customHeight="1" x14ac:dyDescent="0.35">
      <c r="A297" s="91" t="s">
        <v>81</v>
      </c>
      <c r="B297" s="112">
        <f t="shared" si="13"/>
        <v>8.5</v>
      </c>
      <c r="C297" s="114">
        <f t="shared" si="13"/>
        <v>147</v>
      </c>
      <c r="D297" s="113">
        <f t="shared" si="13"/>
        <v>26.1</v>
      </c>
      <c r="E297" s="112">
        <f t="shared" si="13"/>
        <v>16.100000000000001</v>
      </c>
      <c r="F297" s="114">
        <f t="shared" si="13"/>
        <v>273</v>
      </c>
      <c r="G297" s="113">
        <f t="shared" si="13"/>
        <v>11.6</v>
      </c>
      <c r="H297" s="112">
        <f t="shared" si="13"/>
        <v>11</v>
      </c>
      <c r="I297" s="114">
        <f t="shared" si="13"/>
        <v>83.7</v>
      </c>
      <c r="J297" s="113">
        <f t="shared" si="13"/>
        <v>19</v>
      </c>
      <c r="K297" s="112">
        <f t="shared" si="13"/>
        <v>72.2</v>
      </c>
      <c r="L297" s="114">
        <f t="shared" si="13"/>
        <v>71.3</v>
      </c>
      <c r="M297" s="113">
        <f t="shared" si="13"/>
        <v>31.7</v>
      </c>
    </row>
    <row r="298" spans="1:13" ht="18" customHeight="1" x14ac:dyDescent="0.35">
      <c r="A298" s="91" t="s">
        <v>82</v>
      </c>
      <c r="B298" s="112">
        <f t="shared" si="13"/>
        <v>10.8</v>
      </c>
      <c r="C298" s="114">
        <f t="shared" si="13"/>
        <v>169.9</v>
      </c>
      <c r="D298" s="113">
        <f t="shared" si="13"/>
        <v>31.5</v>
      </c>
      <c r="E298" s="112">
        <f t="shared" si="13"/>
        <v>19.600000000000001</v>
      </c>
      <c r="F298" s="114">
        <f t="shared" si="13"/>
        <v>271</v>
      </c>
      <c r="G298" s="113">
        <f t="shared" si="13"/>
        <v>13</v>
      </c>
      <c r="H298" s="112">
        <f t="shared" si="13"/>
        <v>13.7</v>
      </c>
      <c r="I298" s="114">
        <f t="shared" si="13"/>
        <v>83.7</v>
      </c>
      <c r="J298" s="113">
        <f t="shared" si="13"/>
        <v>16.899999999999999</v>
      </c>
      <c r="K298" s="112">
        <f t="shared" si="13"/>
        <v>69.400000000000006</v>
      </c>
      <c r="L298" s="114">
        <f t="shared" si="13"/>
        <v>54</v>
      </c>
      <c r="M298" s="113">
        <f t="shared" si="13"/>
        <v>23.1</v>
      </c>
    </row>
    <row r="299" spans="1:13" ht="18" customHeight="1" thickBot="1" x14ac:dyDescent="0.4">
      <c r="A299" s="97" t="s">
        <v>83</v>
      </c>
      <c r="B299" s="115">
        <f t="shared" si="13"/>
        <v>17.5</v>
      </c>
      <c r="C299" s="117">
        <f t="shared" si="13"/>
        <v>146.4</v>
      </c>
      <c r="D299" s="116">
        <f t="shared" si="13"/>
        <v>27.4</v>
      </c>
      <c r="E299" s="115">
        <f t="shared" si="13"/>
        <v>15.4</v>
      </c>
      <c r="F299" s="117">
        <f t="shared" si="13"/>
        <v>279</v>
      </c>
      <c r="G299" s="116">
        <f t="shared" si="13"/>
        <v>10.9</v>
      </c>
      <c r="H299" s="115">
        <f t="shared" si="13"/>
        <v>8.8000000000000007</v>
      </c>
      <c r="I299" s="117">
        <f t="shared" si="13"/>
        <v>66.8</v>
      </c>
      <c r="J299" s="116">
        <f t="shared" si="13"/>
        <v>20.3</v>
      </c>
      <c r="K299" s="115">
        <f t="shared" si="13"/>
        <v>56.7</v>
      </c>
      <c r="L299" s="117">
        <f t="shared" si="13"/>
        <v>54</v>
      </c>
      <c r="M299" s="116">
        <f t="shared" si="13"/>
        <v>24.1</v>
      </c>
    </row>
    <row r="300" spans="1:13" ht="18" customHeight="1" thickBot="1" x14ac:dyDescent="0.4">
      <c r="A300" s="206" t="s">
        <v>58</v>
      </c>
      <c r="B300" s="251">
        <f t="shared" ref="B300:M300" si="14">SUM(B288:B299)</f>
        <v>136.80000000000001</v>
      </c>
      <c r="C300" s="119">
        <f t="shared" si="14"/>
        <v>1842.8000000000002</v>
      </c>
      <c r="D300" s="120">
        <f t="shared" si="14"/>
        <v>264</v>
      </c>
      <c r="E300" s="119">
        <f t="shared" si="14"/>
        <v>180.8</v>
      </c>
      <c r="F300" s="119">
        <f t="shared" si="14"/>
        <v>3180.9</v>
      </c>
      <c r="G300" s="155">
        <f t="shared" si="14"/>
        <v>130.9</v>
      </c>
      <c r="H300" s="118">
        <f t="shared" si="14"/>
        <v>120.3</v>
      </c>
      <c r="I300" s="119">
        <f t="shared" si="14"/>
        <v>907.8</v>
      </c>
      <c r="J300" s="120">
        <f t="shared" si="14"/>
        <v>245.20000000000002</v>
      </c>
      <c r="K300" s="118">
        <f t="shared" si="14"/>
        <v>669.50000000000011</v>
      </c>
      <c r="L300" s="119">
        <f t="shared" si="14"/>
        <v>771.19999999999993</v>
      </c>
      <c r="M300" s="120">
        <f t="shared" si="14"/>
        <v>304.00000000000006</v>
      </c>
    </row>
    <row r="301" spans="1:13" ht="18" customHeight="1" x14ac:dyDescent="0.35">
      <c r="A301" s="86" t="s">
        <v>84</v>
      </c>
      <c r="B301" s="109">
        <f t="shared" ref="B301:M312" si="15">B253/5</f>
        <v>18</v>
      </c>
      <c r="C301" s="110">
        <f t="shared" si="15"/>
        <v>167.5</v>
      </c>
      <c r="D301" s="111">
        <f t="shared" si="15"/>
        <v>22.1</v>
      </c>
      <c r="E301" s="109">
        <f t="shared" si="15"/>
        <v>18.5</v>
      </c>
      <c r="F301" s="110">
        <f t="shared" si="15"/>
        <v>277</v>
      </c>
      <c r="G301" s="111">
        <f t="shared" si="15"/>
        <v>18.5</v>
      </c>
      <c r="H301" s="109">
        <f t="shared" si="15"/>
        <v>10.5</v>
      </c>
      <c r="I301" s="110">
        <f t="shared" si="15"/>
        <v>62.7</v>
      </c>
      <c r="J301" s="111">
        <f t="shared" si="15"/>
        <v>12.1</v>
      </c>
      <c r="K301" s="109">
        <f t="shared" si="15"/>
        <v>55.2</v>
      </c>
      <c r="L301" s="110">
        <f t="shared" si="15"/>
        <v>46</v>
      </c>
      <c r="M301" s="111">
        <f t="shared" si="15"/>
        <v>29.2</v>
      </c>
    </row>
    <row r="302" spans="1:13" ht="18" customHeight="1" x14ac:dyDescent="0.35">
      <c r="A302" s="91" t="s">
        <v>85</v>
      </c>
      <c r="B302" s="112">
        <f t="shared" si="15"/>
        <v>10.7</v>
      </c>
      <c r="C302" s="114">
        <f t="shared" si="15"/>
        <v>184.3</v>
      </c>
      <c r="D302" s="113">
        <f t="shared" si="15"/>
        <v>30.8</v>
      </c>
      <c r="E302" s="112">
        <f t="shared" si="15"/>
        <v>15.9</v>
      </c>
      <c r="F302" s="114">
        <f t="shared" si="15"/>
        <v>229.6</v>
      </c>
      <c r="G302" s="113">
        <f t="shared" si="15"/>
        <v>15.2</v>
      </c>
      <c r="H302" s="112">
        <f t="shared" si="15"/>
        <v>12</v>
      </c>
      <c r="I302" s="114">
        <f t="shared" si="15"/>
        <v>47.3</v>
      </c>
      <c r="J302" s="113">
        <f t="shared" si="15"/>
        <v>16.5</v>
      </c>
      <c r="K302" s="112">
        <f t="shared" si="15"/>
        <v>52.9</v>
      </c>
      <c r="L302" s="114">
        <f t="shared" si="15"/>
        <v>44</v>
      </c>
      <c r="M302" s="113">
        <f t="shared" si="15"/>
        <v>24.6</v>
      </c>
    </row>
    <row r="303" spans="1:13" ht="18" customHeight="1" x14ac:dyDescent="0.35">
      <c r="A303" s="91" t="s">
        <v>86</v>
      </c>
      <c r="B303" s="112">
        <f t="shared" si="15"/>
        <v>15.9</v>
      </c>
      <c r="C303" s="114">
        <f t="shared" si="15"/>
        <v>167.1</v>
      </c>
      <c r="D303" s="113">
        <f t="shared" si="15"/>
        <v>46.2</v>
      </c>
      <c r="E303" s="112">
        <f t="shared" si="15"/>
        <v>15.5</v>
      </c>
      <c r="F303" s="114">
        <f t="shared" si="15"/>
        <v>208</v>
      </c>
      <c r="G303" s="113">
        <f t="shared" si="15"/>
        <v>13</v>
      </c>
      <c r="H303" s="112">
        <f t="shared" si="15"/>
        <v>12.8</v>
      </c>
      <c r="I303" s="114">
        <f t="shared" si="15"/>
        <v>60.4</v>
      </c>
      <c r="J303" s="113">
        <f t="shared" si="15"/>
        <v>17.3</v>
      </c>
      <c r="K303" s="112">
        <f t="shared" si="15"/>
        <v>53</v>
      </c>
      <c r="L303" s="114">
        <f t="shared" si="15"/>
        <v>38.1</v>
      </c>
      <c r="M303" s="113">
        <f t="shared" si="15"/>
        <v>21.6</v>
      </c>
    </row>
    <row r="304" spans="1:13" ht="18" customHeight="1" x14ac:dyDescent="0.35">
      <c r="A304" s="91" t="s">
        <v>87</v>
      </c>
      <c r="B304" s="112">
        <f t="shared" si="15"/>
        <v>14.8</v>
      </c>
      <c r="C304" s="114">
        <f t="shared" si="15"/>
        <v>143.4</v>
      </c>
      <c r="D304" s="113">
        <f t="shared" si="15"/>
        <v>26.8</v>
      </c>
      <c r="E304" s="112">
        <f t="shared" si="15"/>
        <v>17.3</v>
      </c>
      <c r="F304" s="114">
        <f t="shared" si="15"/>
        <v>228</v>
      </c>
      <c r="G304" s="113">
        <f t="shared" si="15"/>
        <v>15.9</v>
      </c>
      <c r="H304" s="112">
        <f t="shared" si="15"/>
        <v>14.8</v>
      </c>
      <c r="I304" s="114">
        <f t="shared" si="15"/>
        <v>64</v>
      </c>
      <c r="J304" s="113">
        <f t="shared" si="15"/>
        <v>20.2</v>
      </c>
      <c r="K304" s="112">
        <f t="shared" si="15"/>
        <v>44.5</v>
      </c>
      <c r="L304" s="114">
        <f t="shared" si="15"/>
        <v>28.7</v>
      </c>
      <c r="M304" s="113">
        <f t="shared" si="15"/>
        <v>15</v>
      </c>
    </row>
    <row r="305" spans="1:13" ht="18" customHeight="1" x14ac:dyDescent="0.35">
      <c r="A305" s="91" t="s">
        <v>88</v>
      </c>
      <c r="B305" s="112">
        <f t="shared" si="15"/>
        <v>15.9</v>
      </c>
      <c r="C305" s="114">
        <f t="shared" si="15"/>
        <v>149.80000000000001</v>
      </c>
      <c r="D305" s="113">
        <f t="shared" si="15"/>
        <v>24.9</v>
      </c>
      <c r="E305" s="112">
        <f t="shared" si="15"/>
        <v>12.5</v>
      </c>
      <c r="F305" s="114">
        <f t="shared" si="15"/>
        <v>193</v>
      </c>
      <c r="G305" s="113">
        <f t="shared" si="15"/>
        <v>12.5</v>
      </c>
      <c r="H305" s="112">
        <f t="shared" si="15"/>
        <v>15.9</v>
      </c>
      <c r="I305" s="114">
        <f t="shared" si="15"/>
        <v>48.4</v>
      </c>
      <c r="J305" s="113">
        <f t="shared" si="15"/>
        <v>15</v>
      </c>
      <c r="K305" s="112">
        <f t="shared" si="15"/>
        <v>42.9</v>
      </c>
      <c r="L305" s="114">
        <f t="shared" si="15"/>
        <v>39.4</v>
      </c>
      <c r="M305" s="113">
        <f t="shared" si="15"/>
        <v>24.1</v>
      </c>
    </row>
    <row r="306" spans="1:13" ht="18" customHeight="1" x14ac:dyDescent="0.35">
      <c r="A306" s="91" t="s">
        <v>89</v>
      </c>
      <c r="B306" s="112">
        <f t="shared" si="15"/>
        <v>15.5</v>
      </c>
      <c r="C306" s="114">
        <f t="shared" si="15"/>
        <v>134.69999999999999</v>
      </c>
      <c r="D306" s="113">
        <f t="shared" si="15"/>
        <v>23.8</v>
      </c>
      <c r="E306" s="112">
        <f t="shared" si="15"/>
        <v>12.9</v>
      </c>
      <c r="F306" s="114">
        <f t="shared" si="15"/>
        <v>245</v>
      </c>
      <c r="G306" s="113">
        <f t="shared" si="15"/>
        <v>15.6</v>
      </c>
      <c r="H306" s="112">
        <f t="shared" si="15"/>
        <v>9.6999999999999993</v>
      </c>
      <c r="I306" s="114">
        <f t="shared" si="15"/>
        <v>51.3</v>
      </c>
      <c r="J306" s="113">
        <f t="shared" si="15"/>
        <v>14</v>
      </c>
      <c r="K306" s="112">
        <f t="shared" si="15"/>
        <v>43.7</v>
      </c>
      <c r="L306" s="114">
        <f t="shared" si="15"/>
        <v>35.9</v>
      </c>
      <c r="M306" s="113">
        <f t="shared" si="15"/>
        <v>18.2</v>
      </c>
    </row>
    <row r="307" spans="1:13" ht="18" customHeight="1" x14ac:dyDescent="0.35">
      <c r="A307" s="96" t="s">
        <v>90</v>
      </c>
      <c r="B307" s="112">
        <f t="shared" si="15"/>
        <v>15.6</v>
      </c>
      <c r="C307" s="114">
        <f t="shared" si="15"/>
        <v>138.1</v>
      </c>
      <c r="D307" s="113">
        <f t="shared" si="15"/>
        <v>31.8</v>
      </c>
      <c r="E307" s="112">
        <f t="shared" si="15"/>
        <v>12.5</v>
      </c>
      <c r="F307" s="114">
        <f t="shared" si="15"/>
        <v>220.5</v>
      </c>
      <c r="G307" s="113">
        <f t="shared" si="15"/>
        <v>13</v>
      </c>
      <c r="H307" s="112">
        <f t="shared" si="15"/>
        <v>9.9</v>
      </c>
      <c r="I307" s="114">
        <f t="shared" si="15"/>
        <v>67.8</v>
      </c>
      <c r="J307" s="113">
        <f t="shared" si="15"/>
        <v>16.2</v>
      </c>
      <c r="K307" s="112">
        <f t="shared" si="15"/>
        <v>47.7</v>
      </c>
      <c r="L307" s="114">
        <f t="shared" si="15"/>
        <v>34.5</v>
      </c>
      <c r="M307" s="113">
        <f t="shared" si="15"/>
        <v>20.2</v>
      </c>
    </row>
    <row r="308" spans="1:13" ht="18" customHeight="1" x14ac:dyDescent="0.35">
      <c r="A308" s="96" t="s">
        <v>91</v>
      </c>
      <c r="B308" s="112">
        <f t="shared" si="15"/>
        <v>14.6</v>
      </c>
      <c r="C308" s="114">
        <f t="shared" si="15"/>
        <v>125.5</v>
      </c>
      <c r="D308" s="113">
        <f t="shared" si="15"/>
        <v>25.5</v>
      </c>
      <c r="E308" s="112">
        <f t="shared" si="15"/>
        <v>12.2</v>
      </c>
      <c r="F308" s="114">
        <f t="shared" si="15"/>
        <v>214.9</v>
      </c>
      <c r="G308" s="113">
        <f t="shared" si="15"/>
        <v>10</v>
      </c>
      <c r="H308" s="112">
        <f t="shared" si="15"/>
        <v>13.7</v>
      </c>
      <c r="I308" s="114">
        <f t="shared" si="15"/>
        <v>61.8</v>
      </c>
      <c r="J308" s="113">
        <f t="shared" si="15"/>
        <v>16.2</v>
      </c>
      <c r="K308" s="112">
        <f t="shared" si="15"/>
        <v>40.9</v>
      </c>
      <c r="L308" s="114">
        <f t="shared" si="15"/>
        <v>26.4</v>
      </c>
      <c r="M308" s="113">
        <f t="shared" si="15"/>
        <v>12.9</v>
      </c>
    </row>
    <row r="309" spans="1:13" ht="18" customHeight="1" x14ac:dyDescent="0.35">
      <c r="A309" s="91" t="s">
        <v>92</v>
      </c>
      <c r="B309" s="112">
        <f t="shared" si="15"/>
        <v>12.6</v>
      </c>
      <c r="C309" s="114">
        <f t="shared" si="15"/>
        <v>90.5</v>
      </c>
      <c r="D309" s="113">
        <f t="shared" si="15"/>
        <v>19.7</v>
      </c>
      <c r="E309" s="112">
        <f t="shared" si="15"/>
        <v>16.8</v>
      </c>
      <c r="F309" s="114">
        <f t="shared" si="15"/>
        <v>249.1</v>
      </c>
      <c r="G309" s="113">
        <f t="shared" si="15"/>
        <v>12.5</v>
      </c>
      <c r="H309" s="112">
        <f t="shared" si="15"/>
        <v>9.1</v>
      </c>
      <c r="I309" s="114">
        <f t="shared" si="15"/>
        <v>56</v>
      </c>
      <c r="J309" s="113">
        <f t="shared" si="15"/>
        <v>10.8</v>
      </c>
      <c r="K309" s="112">
        <f t="shared" si="15"/>
        <v>48</v>
      </c>
      <c r="L309" s="114">
        <f t="shared" si="15"/>
        <v>34.200000000000003</v>
      </c>
      <c r="M309" s="113">
        <f t="shared" si="15"/>
        <v>18.8</v>
      </c>
    </row>
    <row r="310" spans="1:13" ht="18" customHeight="1" x14ac:dyDescent="0.35">
      <c r="A310" s="91" t="s">
        <v>93</v>
      </c>
      <c r="B310" s="112">
        <f t="shared" si="15"/>
        <v>16.5</v>
      </c>
      <c r="C310" s="114">
        <f t="shared" si="15"/>
        <v>143.19999999999999</v>
      </c>
      <c r="D310" s="113">
        <f t="shared" si="15"/>
        <v>26.5</v>
      </c>
      <c r="E310" s="112">
        <f t="shared" si="15"/>
        <v>14.1</v>
      </c>
      <c r="F310" s="114">
        <f t="shared" si="15"/>
        <v>242</v>
      </c>
      <c r="G310" s="113">
        <f t="shared" si="15"/>
        <v>18.100000000000001</v>
      </c>
      <c r="H310" s="112">
        <f t="shared" si="15"/>
        <v>12.3</v>
      </c>
      <c r="I310" s="114">
        <f t="shared" si="15"/>
        <v>51.9</v>
      </c>
      <c r="J310" s="113">
        <f t="shared" si="15"/>
        <v>16.899999999999999</v>
      </c>
      <c r="K310" s="112">
        <f t="shared" si="15"/>
        <v>39</v>
      </c>
      <c r="L310" s="114">
        <f t="shared" si="15"/>
        <v>28.1</v>
      </c>
      <c r="M310" s="113">
        <f t="shared" si="15"/>
        <v>14.8</v>
      </c>
    </row>
    <row r="311" spans="1:13" ht="18" customHeight="1" x14ac:dyDescent="0.35">
      <c r="A311" s="91" t="s">
        <v>94</v>
      </c>
      <c r="B311" s="112">
        <f t="shared" si="15"/>
        <v>9.1</v>
      </c>
      <c r="C311" s="114">
        <f t="shared" si="15"/>
        <v>102.6</v>
      </c>
      <c r="D311" s="113">
        <f t="shared" si="15"/>
        <v>15</v>
      </c>
      <c r="E311" s="112">
        <f t="shared" si="15"/>
        <v>12.2</v>
      </c>
      <c r="F311" s="114">
        <f t="shared" si="15"/>
        <v>233.5</v>
      </c>
      <c r="G311" s="113">
        <f t="shared" si="15"/>
        <v>13.3</v>
      </c>
      <c r="H311" s="112">
        <f t="shared" si="15"/>
        <v>13.6</v>
      </c>
      <c r="I311" s="114">
        <f t="shared" si="15"/>
        <v>56.6</v>
      </c>
      <c r="J311" s="113">
        <f t="shared" si="15"/>
        <v>15.3</v>
      </c>
      <c r="K311" s="112">
        <f t="shared" si="15"/>
        <v>35</v>
      </c>
      <c r="L311" s="114">
        <f t="shared" si="15"/>
        <v>33.299999999999997</v>
      </c>
      <c r="M311" s="113">
        <f t="shared" si="15"/>
        <v>14.2</v>
      </c>
    </row>
    <row r="312" spans="1:13" ht="18" customHeight="1" thickBot="1" x14ac:dyDescent="0.4">
      <c r="A312" s="97" t="s">
        <v>95</v>
      </c>
      <c r="B312" s="115">
        <f t="shared" si="15"/>
        <v>19</v>
      </c>
      <c r="C312" s="117">
        <f t="shared" si="15"/>
        <v>107.9</v>
      </c>
      <c r="D312" s="116">
        <f t="shared" si="15"/>
        <v>32</v>
      </c>
      <c r="E312" s="115">
        <f t="shared" si="15"/>
        <v>14.2</v>
      </c>
      <c r="F312" s="117">
        <f t="shared" si="15"/>
        <v>231.8</v>
      </c>
      <c r="G312" s="116">
        <f t="shared" si="15"/>
        <v>13.4</v>
      </c>
      <c r="H312" s="115">
        <f t="shared" si="15"/>
        <v>12.9</v>
      </c>
      <c r="I312" s="117">
        <f t="shared" si="15"/>
        <v>63.7</v>
      </c>
      <c r="J312" s="116">
        <f t="shared" si="15"/>
        <v>9.6</v>
      </c>
      <c r="K312" s="115">
        <f t="shared" si="15"/>
        <v>46.4</v>
      </c>
      <c r="L312" s="117">
        <f t="shared" si="15"/>
        <v>24.1</v>
      </c>
      <c r="M312" s="116">
        <f t="shared" si="15"/>
        <v>14.7</v>
      </c>
    </row>
    <row r="313" spans="1:13" ht="18" customHeight="1" thickBot="1" x14ac:dyDescent="0.4">
      <c r="A313" s="206" t="s">
        <v>59</v>
      </c>
      <c r="B313" s="251">
        <f t="shared" ref="B313:M313" si="16">SUM(B301:B312)</f>
        <v>178.2</v>
      </c>
      <c r="C313" s="119">
        <f t="shared" si="16"/>
        <v>1654.6</v>
      </c>
      <c r="D313" s="120">
        <f t="shared" si="16"/>
        <v>325.10000000000002</v>
      </c>
      <c r="E313" s="251">
        <f t="shared" si="16"/>
        <v>174.6</v>
      </c>
      <c r="F313" s="119">
        <f t="shared" si="16"/>
        <v>2772.4</v>
      </c>
      <c r="G313" s="120">
        <f t="shared" si="16"/>
        <v>171</v>
      </c>
      <c r="H313" s="251">
        <f t="shared" si="16"/>
        <v>147.20000000000002</v>
      </c>
      <c r="I313" s="119">
        <f t="shared" si="16"/>
        <v>691.90000000000009</v>
      </c>
      <c r="J313" s="120">
        <f t="shared" si="16"/>
        <v>180.10000000000002</v>
      </c>
      <c r="K313" s="251">
        <f t="shared" si="16"/>
        <v>549.19999999999993</v>
      </c>
      <c r="L313" s="119">
        <f t="shared" si="16"/>
        <v>412.70000000000005</v>
      </c>
      <c r="M313" s="120">
        <f t="shared" si="16"/>
        <v>228.29999999999998</v>
      </c>
    </row>
    <row r="314" spans="1:13" ht="18" customHeight="1" x14ac:dyDescent="0.35">
      <c r="A314" s="86" t="s">
        <v>96</v>
      </c>
      <c r="B314" s="109">
        <f t="shared" ref="B314:M325" si="17">B265/5</f>
        <v>10.9</v>
      </c>
      <c r="C314" s="110">
        <f t="shared" si="17"/>
        <v>120.5</v>
      </c>
      <c r="D314" s="111">
        <f t="shared" si="17"/>
        <v>23.8</v>
      </c>
      <c r="E314" s="109">
        <f t="shared" si="17"/>
        <v>15</v>
      </c>
      <c r="F314" s="110">
        <f t="shared" si="17"/>
        <v>230</v>
      </c>
      <c r="G314" s="111">
        <f t="shared" si="17"/>
        <v>10.8</v>
      </c>
      <c r="H314" s="109">
        <f t="shared" si="17"/>
        <v>10.7</v>
      </c>
      <c r="I314" s="110">
        <f t="shared" si="17"/>
        <v>53.9</v>
      </c>
      <c r="J314" s="111">
        <f t="shared" si="17"/>
        <v>11.7</v>
      </c>
      <c r="K314" s="109">
        <f t="shared" si="17"/>
        <v>57.2</v>
      </c>
      <c r="L314" s="110">
        <f t="shared" si="17"/>
        <v>40.200000000000003</v>
      </c>
      <c r="M314" s="111">
        <f t="shared" si="17"/>
        <v>18.899999999999999</v>
      </c>
    </row>
    <row r="315" spans="1:13" ht="18" customHeight="1" x14ac:dyDescent="0.35">
      <c r="A315" s="91" t="s">
        <v>97</v>
      </c>
      <c r="B315" s="112">
        <f t="shared" si="17"/>
        <v>10.6</v>
      </c>
      <c r="C315" s="114">
        <f t="shared" si="17"/>
        <v>118.9</v>
      </c>
      <c r="D315" s="113">
        <f t="shared" si="17"/>
        <v>13.9</v>
      </c>
      <c r="E315" s="112">
        <f t="shared" si="17"/>
        <v>14.6</v>
      </c>
      <c r="F315" s="114">
        <f t="shared" si="17"/>
        <v>206</v>
      </c>
      <c r="G315" s="113">
        <f t="shared" si="17"/>
        <v>15.4</v>
      </c>
      <c r="H315" s="112">
        <f t="shared" si="17"/>
        <v>12.1</v>
      </c>
      <c r="I315" s="114">
        <f t="shared" si="17"/>
        <v>73.7</v>
      </c>
      <c r="J315" s="113">
        <f t="shared" si="17"/>
        <v>13.9</v>
      </c>
      <c r="K315" s="112">
        <f t="shared" si="17"/>
        <v>42.5</v>
      </c>
      <c r="L315" s="114">
        <f t="shared" si="17"/>
        <v>26.7</v>
      </c>
      <c r="M315" s="113">
        <f t="shared" si="17"/>
        <v>21</v>
      </c>
    </row>
    <row r="316" spans="1:13" ht="18" customHeight="1" x14ac:dyDescent="0.35">
      <c r="A316" s="91" t="s">
        <v>98</v>
      </c>
      <c r="B316" s="112">
        <f t="shared" si="17"/>
        <v>11.9</v>
      </c>
      <c r="C316" s="114">
        <f t="shared" si="17"/>
        <v>151.9</v>
      </c>
      <c r="D316" s="113">
        <f t="shared" si="17"/>
        <v>21.8</v>
      </c>
      <c r="E316" s="112">
        <f t="shared" si="17"/>
        <v>15.6</v>
      </c>
      <c r="F316" s="114">
        <f t="shared" si="17"/>
        <v>224</v>
      </c>
      <c r="G316" s="113">
        <f t="shared" si="17"/>
        <v>13.7</v>
      </c>
      <c r="H316" s="112">
        <f t="shared" si="17"/>
        <v>9</v>
      </c>
      <c r="I316" s="114">
        <f t="shared" si="17"/>
        <v>56.8</v>
      </c>
      <c r="J316" s="113">
        <f t="shared" si="17"/>
        <v>18.2</v>
      </c>
      <c r="K316" s="112">
        <f t="shared" si="17"/>
        <v>60.7</v>
      </c>
      <c r="L316" s="114">
        <f t="shared" si="17"/>
        <v>39.6</v>
      </c>
      <c r="M316" s="113">
        <f t="shared" si="17"/>
        <v>17.3</v>
      </c>
    </row>
    <row r="317" spans="1:13" ht="18" customHeight="1" x14ac:dyDescent="0.35">
      <c r="A317" s="91" t="s">
        <v>99</v>
      </c>
      <c r="B317" s="112">
        <f t="shared" si="17"/>
        <v>11.7</v>
      </c>
      <c r="C317" s="114">
        <f t="shared" si="17"/>
        <v>127.8</v>
      </c>
      <c r="D317" s="113">
        <f t="shared" si="17"/>
        <v>19.5</v>
      </c>
      <c r="E317" s="112">
        <f t="shared" si="17"/>
        <v>13.9</v>
      </c>
      <c r="F317" s="114">
        <f t="shared" si="17"/>
        <v>230.3</v>
      </c>
      <c r="G317" s="113">
        <f t="shared" si="17"/>
        <v>13.9</v>
      </c>
      <c r="H317" s="112">
        <f t="shared" si="17"/>
        <v>10.199999999999999</v>
      </c>
      <c r="I317" s="114">
        <f t="shared" si="17"/>
        <v>74.400000000000006</v>
      </c>
      <c r="J317" s="113">
        <f t="shared" si="17"/>
        <v>22.6</v>
      </c>
      <c r="K317" s="112">
        <f t="shared" si="17"/>
        <v>38</v>
      </c>
      <c r="L317" s="114">
        <f t="shared" si="17"/>
        <v>30.2</v>
      </c>
      <c r="M317" s="113">
        <f t="shared" si="17"/>
        <v>17.100000000000001</v>
      </c>
    </row>
    <row r="318" spans="1:13" ht="18" customHeight="1" x14ac:dyDescent="0.35">
      <c r="A318" s="91" t="s">
        <v>100</v>
      </c>
      <c r="B318" s="112">
        <f t="shared" si="17"/>
        <v>11.2</v>
      </c>
      <c r="C318" s="114">
        <f t="shared" si="17"/>
        <v>107.7</v>
      </c>
      <c r="D318" s="113">
        <f t="shared" si="17"/>
        <v>19.600000000000001</v>
      </c>
      <c r="E318" s="112">
        <f t="shared" si="17"/>
        <v>13.8</v>
      </c>
      <c r="F318" s="114">
        <f t="shared" si="17"/>
        <v>237.4</v>
      </c>
      <c r="G318" s="113">
        <f t="shared" si="17"/>
        <v>12.2</v>
      </c>
      <c r="H318" s="112">
        <f t="shared" si="17"/>
        <v>17.600000000000001</v>
      </c>
      <c r="I318" s="114">
        <f t="shared" si="17"/>
        <v>68.599999999999994</v>
      </c>
      <c r="J318" s="113">
        <f t="shared" si="17"/>
        <v>18.3</v>
      </c>
      <c r="K318" s="112">
        <f t="shared" si="17"/>
        <v>57.4</v>
      </c>
      <c r="L318" s="114">
        <f t="shared" si="17"/>
        <v>40.799999999999997</v>
      </c>
      <c r="M318" s="113">
        <f t="shared" si="17"/>
        <v>21.7</v>
      </c>
    </row>
    <row r="319" spans="1:13" ht="18" customHeight="1" x14ac:dyDescent="0.35">
      <c r="A319" s="91" t="s">
        <v>101</v>
      </c>
      <c r="B319" s="112">
        <f t="shared" si="17"/>
        <v>18.100000000000001</v>
      </c>
      <c r="C319" s="114">
        <f t="shared" si="17"/>
        <v>137.19999999999999</v>
      </c>
      <c r="D319" s="113">
        <f t="shared" si="17"/>
        <v>27.4</v>
      </c>
      <c r="E319" s="112">
        <f t="shared" si="17"/>
        <v>14</v>
      </c>
      <c r="F319" s="114">
        <f t="shared" si="17"/>
        <v>221.4</v>
      </c>
      <c r="G319" s="113">
        <f t="shared" si="17"/>
        <v>12</v>
      </c>
      <c r="H319" s="112">
        <f t="shared" si="17"/>
        <v>14.6</v>
      </c>
      <c r="I319" s="114">
        <f t="shared" si="17"/>
        <v>83.7</v>
      </c>
      <c r="J319" s="113">
        <f t="shared" si="17"/>
        <v>27.9</v>
      </c>
      <c r="K319" s="112">
        <f t="shared" si="17"/>
        <v>56.3</v>
      </c>
      <c r="L319" s="114">
        <f t="shared" si="17"/>
        <v>52.1</v>
      </c>
      <c r="M319" s="113">
        <f t="shared" si="17"/>
        <v>17</v>
      </c>
    </row>
    <row r="320" spans="1:13" ht="18" customHeight="1" x14ac:dyDescent="0.35">
      <c r="A320" s="91" t="s">
        <v>102</v>
      </c>
      <c r="B320" s="112">
        <f t="shared" si="17"/>
        <v>13.3</v>
      </c>
      <c r="C320" s="114">
        <f t="shared" si="17"/>
        <v>156.1</v>
      </c>
      <c r="D320" s="113">
        <f t="shared" si="17"/>
        <v>16.3</v>
      </c>
      <c r="E320" s="112">
        <f t="shared" si="17"/>
        <v>17</v>
      </c>
      <c r="F320" s="114">
        <f t="shared" si="17"/>
        <v>244.7</v>
      </c>
      <c r="G320" s="113">
        <f t="shared" si="17"/>
        <v>14.9</v>
      </c>
      <c r="H320" s="112">
        <f t="shared" si="17"/>
        <v>14.6</v>
      </c>
      <c r="I320" s="114">
        <f t="shared" si="17"/>
        <v>69.7</v>
      </c>
      <c r="J320" s="113">
        <f t="shared" si="17"/>
        <v>19.3</v>
      </c>
      <c r="K320" s="112">
        <f t="shared" si="17"/>
        <v>58.8</v>
      </c>
      <c r="L320" s="114">
        <f t="shared" si="17"/>
        <v>47.4</v>
      </c>
      <c r="M320" s="113">
        <f t="shared" si="17"/>
        <v>18.899999999999999</v>
      </c>
    </row>
    <row r="321" spans="1:13" ht="18" customHeight="1" x14ac:dyDescent="0.35">
      <c r="A321" s="91" t="s">
        <v>103</v>
      </c>
      <c r="B321" s="112">
        <f t="shared" si="17"/>
        <v>15.4</v>
      </c>
      <c r="C321" s="114">
        <f t="shared" si="17"/>
        <v>197.7</v>
      </c>
      <c r="D321" s="113">
        <f t="shared" si="17"/>
        <v>33.700000000000003</v>
      </c>
      <c r="E321" s="112">
        <f t="shared" si="17"/>
        <v>19.5</v>
      </c>
      <c r="F321" s="114">
        <f t="shared" si="17"/>
        <v>249.1</v>
      </c>
      <c r="G321" s="113">
        <f t="shared" si="17"/>
        <v>16.600000000000001</v>
      </c>
      <c r="H321" s="112">
        <f t="shared" si="17"/>
        <v>13.1</v>
      </c>
      <c r="I321" s="114">
        <f t="shared" si="17"/>
        <v>75.7</v>
      </c>
      <c r="J321" s="113">
        <f t="shared" si="17"/>
        <v>20.6</v>
      </c>
      <c r="K321" s="112">
        <f t="shared" si="17"/>
        <v>63.6</v>
      </c>
      <c r="L321" s="114">
        <f t="shared" si="17"/>
        <v>39.299999999999997</v>
      </c>
      <c r="M321" s="113">
        <f t="shared" si="17"/>
        <v>13.7</v>
      </c>
    </row>
    <row r="322" spans="1:13" ht="18" customHeight="1" x14ac:dyDescent="0.35">
      <c r="A322" s="91" t="s">
        <v>104</v>
      </c>
      <c r="B322" s="112">
        <f t="shared" si="17"/>
        <v>14.7</v>
      </c>
      <c r="C322" s="114">
        <f t="shared" si="17"/>
        <v>125.9</v>
      </c>
      <c r="D322" s="113">
        <f t="shared" si="17"/>
        <v>25.7</v>
      </c>
      <c r="E322" s="112">
        <f t="shared" si="17"/>
        <v>13.1</v>
      </c>
      <c r="F322" s="114">
        <f t="shared" si="17"/>
        <v>231</v>
      </c>
      <c r="G322" s="113">
        <f t="shared" si="17"/>
        <v>10.9</v>
      </c>
      <c r="H322" s="112">
        <f t="shared" si="17"/>
        <v>11.3</v>
      </c>
      <c r="I322" s="114">
        <f t="shared" si="17"/>
        <v>80.2</v>
      </c>
      <c r="J322" s="113">
        <f t="shared" si="17"/>
        <v>18</v>
      </c>
      <c r="K322" s="112">
        <f t="shared" si="17"/>
        <v>50</v>
      </c>
      <c r="L322" s="114">
        <f t="shared" si="17"/>
        <v>26.7</v>
      </c>
      <c r="M322" s="113">
        <f t="shared" si="17"/>
        <v>14.5</v>
      </c>
    </row>
    <row r="323" spans="1:13" ht="18" customHeight="1" x14ac:dyDescent="0.35">
      <c r="A323" s="91" t="s">
        <v>105</v>
      </c>
      <c r="B323" s="112">
        <f t="shared" si="17"/>
        <v>14.2</v>
      </c>
      <c r="C323" s="114">
        <f t="shared" si="17"/>
        <v>163.30000000000001</v>
      </c>
      <c r="D323" s="113">
        <f t="shared" si="17"/>
        <v>31</v>
      </c>
      <c r="E323" s="112">
        <f t="shared" si="17"/>
        <v>12.7</v>
      </c>
      <c r="F323" s="114">
        <f t="shared" si="17"/>
        <v>247</v>
      </c>
      <c r="G323" s="113">
        <f t="shared" si="17"/>
        <v>12.7</v>
      </c>
      <c r="H323" s="112">
        <f t="shared" si="17"/>
        <v>15.6</v>
      </c>
      <c r="I323" s="114">
        <f t="shared" si="17"/>
        <v>86.4</v>
      </c>
      <c r="J323" s="113">
        <f t="shared" si="17"/>
        <v>22.7</v>
      </c>
      <c r="K323" s="112">
        <f t="shared" si="17"/>
        <v>41.3</v>
      </c>
      <c r="L323" s="114">
        <f t="shared" si="17"/>
        <v>30.6</v>
      </c>
      <c r="M323" s="113">
        <f t="shared" si="17"/>
        <v>15.4</v>
      </c>
    </row>
    <row r="324" spans="1:13" ht="18" customHeight="1" x14ac:dyDescent="0.35">
      <c r="A324" s="91" t="s">
        <v>106</v>
      </c>
      <c r="B324" s="112">
        <f t="shared" si="17"/>
        <v>16.8</v>
      </c>
      <c r="C324" s="114">
        <f t="shared" si="17"/>
        <v>117.3</v>
      </c>
      <c r="D324" s="113">
        <f t="shared" si="17"/>
        <v>25.5</v>
      </c>
      <c r="E324" s="112">
        <f t="shared" si="17"/>
        <v>15.1</v>
      </c>
      <c r="F324" s="114">
        <f t="shared" si="17"/>
        <v>254.1</v>
      </c>
      <c r="G324" s="113">
        <f t="shared" si="17"/>
        <v>15.1</v>
      </c>
      <c r="H324" s="112">
        <f t="shared" si="17"/>
        <v>10.5</v>
      </c>
      <c r="I324" s="114">
        <f t="shared" si="17"/>
        <v>89.2</v>
      </c>
      <c r="J324" s="113">
        <f t="shared" si="17"/>
        <v>28.5</v>
      </c>
      <c r="K324" s="112">
        <f t="shared" si="17"/>
        <v>50.2</v>
      </c>
      <c r="L324" s="114">
        <f t="shared" si="17"/>
        <v>38.299999999999997</v>
      </c>
      <c r="M324" s="113">
        <f t="shared" si="17"/>
        <v>13.1</v>
      </c>
    </row>
    <row r="325" spans="1:13" ht="18" customHeight="1" thickBot="1" x14ac:dyDescent="0.4">
      <c r="A325" s="91" t="s">
        <v>107</v>
      </c>
      <c r="B325" s="112">
        <f t="shared" si="17"/>
        <v>20.8</v>
      </c>
      <c r="C325" s="114">
        <f t="shared" si="17"/>
        <v>133.69999999999999</v>
      </c>
      <c r="D325" s="113">
        <f t="shared" si="17"/>
        <v>28</v>
      </c>
      <c r="E325" s="112">
        <f t="shared" si="17"/>
        <v>18.2</v>
      </c>
      <c r="F325" s="114">
        <f t="shared" si="17"/>
        <v>256.39999999999998</v>
      </c>
      <c r="G325" s="113">
        <f t="shared" si="17"/>
        <v>13.5</v>
      </c>
      <c r="H325" s="112">
        <f t="shared" si="17"/>
        <v>8.6</v>
      </c>
      <c r="I325" s="114">
        <f t="shared" si="17"/>
        <v>92</v>
      </c>
      <c r="J325" s="113">
        <f t="shared" si="17"/>
        <v>21.4</v>
      </c>
      <c r="K325" s="112">
        <f t="shared" si="17"/>
        <v>48.7</v>
      </c>
      <c r="L325" s="114">
        <f t="shared" si="17"/>
        <v>49</v>
      </c>
      <c r="M325" s="113">
        <f t="shared" si="17"/>
        <v>19.3</v>
      </c>
    </row>
    <row r="326" spans="1:13" ht="18" customHeight="1" thickBot="1" x14ac:dyDescent="0.4">
      <c r="A326" s="206" t="s">
        <v>60</v>
      </c>
      <c r="B326" s="251">
        <f t="shared" ref="B326:M326" si="18">SUM(B314:B325)</f>
        <v>169.60000000000002</v>
      </c>
      <c r="C326" s="119">
        <f t="shared" si="18"/>
        <v>1658</v>
      </c>
      <c r="D326" s="120">
        <f t="shared" si="18"/>
        <v>286.2</v>
      </c>
      <c r="E326" s="251">
        <f t="shared" si="18"/>
        <v>182.49999999999997</v>
      </c>
      <c r="F326" s="119">
        <f t="shared" si="18"/>
        <v>2831.4</v>
      </c>
      <c r="G326" s="120">
        <f t="shared" si="18"/>
        <v>161.69999999999999</v>
      </c>
      <c r="H326" s="251">
        <f t="shared" si="18"/>
        <v>147.89999999999998</v>
      </c>
      <c r="I326" s="119">
        <f t="shared" si="18"/>
        <v>904.30000000000007</v>
      </c>
      <c r="J326" s="120">
        <f t="shared" si="18"/>
        <v>243.1</v>
      </c>
      <c r="K326" s="251">
        <f t="shared" si="18"/>
        <v>624.70000000000016</v>
      </c>
      <c r="L326" s="119">
        <f t="shared" si="18"/>
        <v>460.90000000000003</v>
      </c>
      <c r="M326" s="120">
        <f t="shared" si="18"/>
        <v>207.9</v>
      </c>
    </row>
    <row r="327" spans="1:13" ht="18" customHeight="1" thickBot="1" x14ac:dyDescent="0.4">
      <c r="A327" s="206" t="s">
        <v>111</v>
      </c>
      <c r="B327" s="251">
        <f>B300+B313+B326</f>
        <v>484.6</v>
      </c>
      <c r="C327" s="155">
        <v>5156</v>
      </c>
      <c r="D327" s="120">
        <f t="shared" ref="D327:M327" si="19">D300+D313+D326</f>
        <v>875.3</v>
      </c>
      <c r="E327" s="251">
        <v>539</v>
      </c>
      <c r="F327" s="155">
        <v>8784</v>
      </c>
      <c r="G327" s="120">
        <f t="shared" si="19"/>
        <v>463.59999999999997</v>
      </c>
      <c r="H327" s="251">
        <f t="shared" si="19"/>
        <v>415.4</v>
      </c>
      <c r="I327" s="155">
        <f t="shared" si="19"/>
        <v>2504</v>
      </c>
      <c r="J327" s="120">
        <f t="shared" si="19"/>
        <v>668.40000000000009</v>
      </c>
      <c r="K327" s="251">
        <v>1844</v>
      </c>
      <c r="L327" s="155">
        <f t="shared" si="19"/>
        <v>1644.8000000000002</v>
      </c>
      <c r="M327" s="120">
        <f t="shared" si="19"/>
        <v>740.2</v>
      </c>
    </row>
    <row r="328" spans="1:13" x14ac:dyDescent="0.35">
      <c r="A328" s="167"/>
      <c r="B328" s="168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68"/>
    </row>
    <row r="329" spans="1:13" x14ac:dyDescent="0.35">
      <c r="A329" s="167"/>
      <c r="B329" s="168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68"/>
    </row>
    <row r="330" spans="1:13" ht="15.5" x14ac:dyDescent="0.35">
      <c r="A330" s="169"/>
      <c r="B330" s="170"/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" customHeight="1" x14ac:dyDescent="0.35">
      <c r="A331" s="169" t="s">
        <v>126</v>
      </c>
      <c r="B331" s="170">
        <v>485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61</v>
      </c>
      <c r="B332" s="170">
        <v>5156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t="15.5" x14ac:dyDescent="0.35">
      <c r="A333" s="171" t="s">
        <v>112</v>
      </c>
      <c r="B333" s="170">
        <v>875</v>
      </c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t="15.5" x14ac:dyDescent="0.35">
      <c r="A334" s="171" t="s">
        <v>113</v>
      </c>
      <c r="B334" s="170">
        <v>539</v>
      </c>
      <c r="C334" s="170"/>
      <c r="D334" s="170"/>
      <c r="E334" s="170"/>
      <c r="F334" s="170"/>
      <c r="G334" s="170"/>
      <c r="H334" s="170"/>
      <c r="I334" s="170"/>
      <c r="J334" s="170"/>
      <c r="K334" s="170"/>
      <c r="L334" s="170"/>
      <c r="M334" s="170"/>
    </row>
    <row r="335" spans="1:13" ht="15.5" x14ac:dyDescent="0.35">
      <c r="A335" s="171" t="s">
        <v>114</v>
      </c>
      <c r="B335" s="170">
        <v>8784</v>
      </c>
      <c r="C335" s="170"/>
      <c r="D335" s="170"/>
      <c r="E335" s="170"/>
      <c r="F335" s="170"/>
      <c r="G335" s="170"/>
      <c r="H335" s="170"/>
      <c r="I335" s="170"/>
      <c r="J335" s="170"/>
      <c r="K335" s="170"/>
      <c r="L335" s="170"/>
      <c r="M335" s="170"/>
    </row>
    <row r="336" spans="1:13" ht="15.5" x14ac:dyDescent="0.35">
      <c r="A336" s="171" t="s">
        <v>135</v>
      </c>
      <c r="B336" s="170">
        <v>464</v>
      </c>
      <c r="D336" s="170"/>
    </row>
    <row r="337" spans="1:2" x14ac:dyDescent="0.35">
      <c r="A337" s="171" t="s">
        <v>127</v>
      </c>
      <c r="B337" s="81">
        <v>415</v>
      </c>
    </row>
    <row r="338" spans="1:2" x14ac:dyDescent="0.35">
      <c r="A338" s="171" t="s">
        <v>62</v>
      </c>
      <c r="B338" s="81">
        <v>2504</v>
      </c>
    </row>
    <row r="339" spans="1:2" x14ac:dyDescent="0.35">
      <c r="A339" s="171" t="s">
        <v>63</v>
      </c>
      <c r="B339" s="81">
        <v>668</v>
      </c>
    </row>
    <row r="340" spans="1:2" x14ac:dyDescent="0.35">
      <c r="A340" s="171" t="s">
        <v>64</v>
      </c>
      <c r="B340" s="81">
        <v>1844</v>
      </c>
    </row>
    <row r="341" spans="1:2" x14ac:dyDescent="0.35">
      <c r="A341" s="171" t="s">
        <v>65</v>
      </c>
      <c r="B341" s="81">
        <v>1645</v>
      </c>
    </row>
    <row r="342" spans="1:2" x14ac:dyDescent="0.35">
      <c r="A342" s="171" t="s">
        <v>115</v>
      </c>
      <c r="B342" s="81">
        <v>740</v>
      </c>
    </row>
  </sheetData>
  <mergeCells count="49">
    <mergeCell ref="A1:M1"/>
    <mergeCell ref="A2:M2"/>
    <mergeCell ref="A3:A4"/>
    <mergeCell ref="B3:D3"/>
    <mergeCell ref="E3:G3"/>
    <mergeCell ref="H3:J3"/>
    <mergeCell ref="K3:M3"/>
    <mergeCell ref="A48:M48"/>
    <mergeCell ref="A49:M49"/>
    <mergeCell ref="A50:A51"/>
    <mergeCell ref="B50:D50"/>
    <mergeCell ref="E50:G50"/>
    <mergeCell ref="H50:J50"/>
    <mergeCell ref="K50:M50"/>
    <mergeCell ref="A95:M95"/>
    <mergeCell ref="A96:M96"/>
    <mergeCell ref="A97:A98"/>
    <mergeCell ref="B97:D97"/>
    <mergeCell ref="E97:G97"/>
    <mergeCell ref="H97:J97"/>
    <mergeCell ref="K97:M97"/>
    <mergeCell ref="A142:M142"/>
    <mergeCell ref="A143:M143"/>
    <mergeCell ref="A144:A145"/>
    <mergeCell ref="B144:D144"/>
    <mergeCell ref="E144:G144"/>
    <mergeCell ref="H144:J144"/>
    <mergeCell ref="K144:M144"/>
    <mergeCell ref="A189:M189"/>
    <mergeCell ref="A190:M190"/>
    <mergeCell ref="A191:A192"/>
    <mergeCell ref="B191:D191"/>
    <mergeCell ref="E191:G191"/>
    <mergeCell ref="H191:J191"/>
    <mergeCell ref="K191:M191"/>
    <mergeCell ref="A237:M237"/>
    <mergeCell ref="A238:M238"/>
    <mergeCell ref="A239:A240"/>
    <mergeCell ref="B239:D239"/>
    <mergeCell ref="E239:G239"/>
    <mergeCell ref="H239:J239"/>
    <mergeCell ref="K239:M239"/>
    <mergeCell ref="A284:M284"/>
    <mergeCell ref="A285:M285"/>
    <mergeCell ref="A286:A287"/>
    <mergeCell ref="B286:D286"/>
    <mergeCell ref="E286:G286"/>
    <mergeCell ref="H286:J286"/>
    <mergeCell ref="K286:M286"/>
  </mergeCells>
  <pageMargins left="0.75" right="0.75" top="0.25" bottom="0.2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338"/>
  <sheetViews>
    <sheetView topLeftCell="A19" zoomScale="124" zoomScaleNormal="124" workbookViewId="0">
      <selection activeCell="I27" sqref="I27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137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576" t="s">
        <v>1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>
        <v>15</v>
      </c>
      <c r="C5" s="88">
        <v>113</v>
      </c>
      <c r="D5" s="89">
        <v>4</v>
      </c>
      <c r="E5" s="87">
        <v>6</v>
      </c>
      <c r="F5" s="88">
        <v>73</v>
      </c>
      <c r="G5" s="89">
        <v>5</v>
      </c>
      <c r="H5" s="87">
        <v>11</v>
      </c>
      <c r="I5" s="88">
        <v>16</v>
      </c>
      <c r="J5" s="89">
        <v>26</v>
      </c>
      <c r="K5" s="87">
        <v>25</v>
      </c>
      <c r="L5" s="88">
        <v>52</v>
      </c>
      <c r="M5" s="89">
        <v>41</v>
      </c>
    </row>
    <row r="6" spans="1:13" ht="18" customHeight="1" x14ac:dyDescent="0.35">
      <c r="A6" s="91" t="s">
        <v>73</v>
      </c>
      <c r="B6" s="92">
        <v>15</v>
      </c>
      <c r="C6" s="93">
        <v>120</v>
      </c>
      <c r="D6" s="94">
        <v>3</v>
      </c>
      <c r="E6" s="92">
        <v>2</v>
      </c>
      <c r="F6" s="93">
        <v>84</v>
      </c>
      <c r="G6" s="94">
        <v>1</v>
      </c>
      <c r="H6" s="92">
        <v>21</v>
      </c>
      <c r="I6" s="93">
        <v>29</v>
      </c>
      <c r="J6" s="94">
        <v>43</v>
      </c>
      <c r="K6" s="92">
        <v>5</v>
      </c>
      <c r="L6" s="93">
        <v>19</v>
      </c>
      <c r="M6" s="94">
        <v>20</v>
      </c>
    </row>
    <row r="7" spans="1:13" ht="18" customHeight="1" x14ac:dyDescent="0.35">
      <c r="A7" s="91" t="s">
        <v>74</v>
      </c>
      <c r="B7" s="92">
        <v>16</v>
      </c>
      <c r="C7" s="93">
        <v>109</v>
      </c>
      <c r="D7" s="94">
        <v>5</v>
      </c>
      <c r="E7" s="92">
        <v>1</v>
      </c>
      <c r="F7" s="93">
        <v>59</v>
      </c>
      <c r="G7" s="94">
        <v>2</v>
      </c>
      <c r="H7" s="92">
        <v>32</v>
      </c>
      <c r="I7" s="93">
        <v>46</v>
      </c>
      <c r="J7" s="94">
        <v>19</v>
      </c>
      <c r="K7" s="92">
        <v>29</v>
      </c>
      <c r="L7" s="93">
        <v>22</v>
      </c>
      <c r="M7" s="94">
        <v>14</v>
      </c>
    </row>
    <row r="8" spans="1:13" ht="18" customHeight="1" x14ac:dyDescent="0.35">
      <c r="A8" s="91" t="s">
        <v>75</v>
      </c>
      <c r="B8" s="92">
        <v>15</v>
      </c>
      <c r="C8" s="93">
        <v>134</v>
      </c>
      <c r="D8" s="94">
        <v>3</v>
      </c>
      <c r="E8" s="92">
        <v>0</v>
      </c>
      <c r="F8" s="93">
        <v>48</v>
      </c>
      <c r="G8" s="94">
        <v>4</v>
      </c>
      <c r="H8" s="92">
        <v>37</v>
      </c>
      <c r="I8" s="93">
        <v>34</v>
      </c>
      <c r="J8" s="94">
        <v>18</v>
      </c>
      <c r="K8" s="92">
        <v>8</v>
      </c>
      <c r="L8" s="93">
        <v>29</v>
      </c>
      <c r="M8" s="94">
        <v>17</v>
      </c>
    </row>
    <row r="9" spans="1:13" ht="18" customHeight="1" x14ac:dyDescent="0.35">
      <c r="A9" s="91" t="s">
        <v>76</v>
      </c>
      <c r="B9" s="92">
        <v>18</v>
      </c>
      <c r="C9" s="93">
        <v>107</v>
      </c>
      <c r="D9" s="94">
        <v>2</v>
      </c>
      <c r="E9" s="92">
        <v>2</v>
      </c>
      <c r="F9" s="93">
        <v>50</v>
      </c>
      <c r="G9" s="94">
        <v>5</v>
      </c>
      <c r="H9" s="92">
        <v>39</v>
      </c>
      <c r="I9" s="93">
        <v>31</v>
      </c>
      <c r="J9" s="94">
        <v>31</v>
      </c>
      <c r="K9" s="92">
        <v>15</v>
      </c>
      <c r="L9" s="93">
        <v>21</v>
      </c>
      <c r="M9" s="94">
        <v>13</v>
      </c>
    </row>
    <row r="10" spans="1:13" ht="18" customHeight="1" x14ac:dyDescent="0.35">
      <c r="A10" s="91" t="s">
        <v>77</v>
      </c>
      <c r="B10" s="92">
        <v>18</v>
      </c>
      <c r="C10" s="93">
        <v>113</v>
      </c>
      <c r="D10" s="94">
        <v>3</v>
      </c>
      <c r="E10" s="92">
        <v>0</v>
      </c>
      <c r="F10" s="93">
        <v>64</v>
      </c>
      <c r="G10" s="94">
        <v>7</v>
      </c>
      <c r="H10" s="92">
        <v>35</v>
      </c>
      <c r="I10" s="93">
        <v>30</v>
      </c>
      <c r="J10" s="94">
        <v>16</v>
      </c>
      <c r="K10" s="92">
        <v>17</v>
      </c>
      <c r="L10" s="93">
        <v>12</v>
      </c>
      <c r="M10" s="94">
        <v>7</v>
      </c>
    </row>
    <row r="11" spans="1:13" ht="18" customHeight="1" x14ac:dyDescent="0.35">
      <c r="A11" s="91" t="s">
        <v>78</v>
      </c>
      <c r="B11" s="92">
        <v>16</v>
      </c>
      <c r="C11" s="93">
        <v>111</v>
      </c>
      <c r="D11" s="94">
        <v>2</v>
      </c>
      <c r="E11" s="92">
        <v>3</v>
      </c>
      <c r="F11" s="93">
        <v>57</v>
      </c>
      <c r="G11" s="94">
        <v>8</v>
      </c>
      <c r="H11" s="92">
        <v>30</v>
      </c>
      <c r="I11" s="93">
        <v>35</v>
      </c>
      <c r="J11" s="94">
        <v>22</v>
      </c>
      <c r="K11" s="92">
        <v>12</v>
      </c>
      <c r="L11" s="93">
        <v>25</v>
      </c>
      <c r="M11" s="94">
        <v>11</v>
      </c>
    </row>
    <row r="12" spans="1:13" ht="18" customHeight="1" x14ac:dyDescent="0.35">
      <c r="A12" s="91" t="s">
        <v>79</v>
      </c>
      <c r="B12" s="92">
        <v>22</v>
      </c>
      <c r="C12" s="93">
        <v>139</v>
      </c>
      <c r="D12" s="94">
        <v>5</v>
      </c>
      <c r="E12" s="92">
        <v>8</v>
      </c>
      <c r="F12" s="93">
        <v>141</v>
      </c>
      <c r="G12" s="94">
        <v>16</v>
      </c>
      <c r="H12" s="92">
        <v>36</v>
      </c>
      <c r="I12" s="93">
        <v>54</v>
      </c>
      <c r="J12" s="94">
        <v>16</v>
      </c>
      <c r="K12" s="92">
        <v>33</v>
      </c>
      <c r="L12" s="93">
        <v>28</v>
      </c>
      <c r="M12" s="94">
        <v>25</v>
      </c>
    </row>
    <row r="13" spans="1:13" ht="18" customHeight="1" x14ac:dyDescent="0.35">
      <c r="A13" s="91" t="s">
        <v>80</v>
      </c>
      <c r="B13" s="92">
        <v>28</v>
      </c>
      <c r="C13" s="93">
        <v>235</v>
      </c>
      <c r="D13" s="94">
        <v>17</v>
      </c>
      <c r="E13" s="92">
        <v>5</v>
      </c>
      <c r="F13" s="93">
        <v>171</v>
      </c>
      <c r="G13" s="94">
        <v>9</v>
      </c>
      <c r="H13" s="92">
        <v>34</v>
      </c>
      <c r="I13" s="93">
        <v>43</v>
      </c>
      <c r="J13" s="94">
        <v>23</v>
      </c>
      <c r="K13" s="92">
        <v>42</v>
      </c>
      <c r="L13" s="93">
        <v>29</v>
      </c>
      <c r="M13" s="94">
        <v>20</v>
      </c>
    </row>
    <row r="14" spans="1:13" ht="18" customHeight="1" x14ac:dyDescent="0.35">
      <c r="A14" s="91" t="s">
        <v>81</v>
      </c>
      <c r="B14" s="92">
        <v>27</v>
      </c>
      <c r="C14" s="93">
        <v>316</v>
      </c>
      <c r="D14" s="94">
        <v>18</v>
      </c>
      <c r="E14" s="92">
        <v>4</v>
      </c>
      <c r="F14" s="93">
        <v>289</v>
      </c>
      <c r="G14" s="94">
        <v>4</v>
      </c>
      <c r="H14" s="92">
        <v>31</v>
      </c>
      <c r="I14" s="93">
        <v>36</v>
      </c>
      <c r="J14" s="94">
        <v>12</v>
      </c>
      <c r="K14" s="92">
        <v>15</v>
      </c>
      <c r="L14" s="93">
        <v>12</v>
      </c>
      <c r="M14" s="94">
        <v>15</v>
      </c>
    </row>
    <row r="15" spans="1:13" ht="18" customHeight="1" x14ac:dyDescent="0.35">
      <c r="A15" s="91" t="s">
        <v>82</v>
      </c>
      <c r="B15" s="92">
        <v>29</v>
      </c>
      <c r="C15" s="93">
        <v>325</v>
      </c>
      <c r="D15" s="94">
        <v>8</v>
      </c>
      <c r="E15" s="92">
        <v>2</v>
      </c>
      <c r="F15" s="93">
        <v>364</v>
      </c>
      <c r="G15" s="94">
        <v>8</v>
      </c>
      <c r="H15" s="92">
        <v>34</v>
      </c>
      <c r="I15" s="93">
        <v>43</v>
      </c>
      <c r="J15" s="94">
        <v>22</v>
      </c>
      <c r="K15" s="92">
        <v>24</v>
      </c>
      <c r="L15" s="93">
        <v>32</v>
      </c>
      <c r="M15" s="94">
        <v>21</v>
      </c>
    </row>
    <row r="16" spans="1:13" ht="18" customHeight="1" x14ac:dyDescent="0.35">
      <c r="A16" s="91" t="s">
        <v>83</v>
      </c>
      <c r="B16" s="92">
        <v>19</v>
      </c>
      <c r="C16" s="93">
        <v>273</v>
      </c>
      <c r="D16" s="94">
        <v>20</v>
      </c>
      <c r="E16" s="92">
        <v>2</v>
      </c>
      <c r="F16" s="93">
        <v>244</v>
      </c>
      <c r="G16" s="94">
        <v>7</v>
      </c>
      <c r="H16" s="92">
        <v>33</v>
      </c>
      <c r="I16" s="93">
        <v>38</v>
      </c>
      <c r="J16" s="94">
        <v>20</v>
      </c>
      <c r="K16" s="92">
        <v>16</v>
      </c>
      <c r="L16" s="93">
        <v>12</v>
      </c>
      <c r="M16" s="94">
        <v>5</v>
      </c>
    </row>
    <row r="17" spans="1:13" ht="18" customHeight="1" x14ac:dyDescent="0.35">
      <c r="A17" s="91" t="s">
        <v>84</v>
      </c>
      <c r="B17" s="92">
        <v>25</v>
      </c>
      <c r="C17" s="93">
        <v>288</v>
      </c>
      <c r="D17" s="94">
        <v>20</v>
      </c>
      <c r="E17" s="92">
        <v>6</v>
      </c>
      <c r="F17" s="93">
        <v>262</v>
      </c>
      <c r="G17" s="94">
        <v>13</v>
      </c>
      <c r="H17" s="92">
        <v>41</v>
      </c>
      <c r="I17" s="93">
        <v>45</v>
      </c>
      <c r="J17" s="94">
        <v>19</v>
      </c>
      <c r="K17" s="92">
        <v>21</v>
      </c>
      <c r="L17" s="93">
        <v>17</v>
      </c>
      <c r="M17" s="94">
        <v>33</v>
      </c>
    </row>
    <row r="18" spans="1:13" ht="18" customHeight="1" x14ac:dyDescent="0.35">
      <c r="A18" s="91" t="s">
        <v>85</v>
      </c>
      <c r="B18" s="92">
        <v>20</v>
      </c>
      <c r="C18" s="93">
        <v>258</v>
      </c>
      <c r="D18" s="94">
        <v>18</v>
      </c>
      <c r="E18" s="92">
        <v>12</v>
      </c>
      <c r="F18" s="93">
        <v>161</v>
      </c>
      <c r="G18" s="94">
        <v>7</v>
      </c>
      <c r="H18" s="92">
        <v>23</v>
      </c>
      <c r="I18" s="93">
        <v>32</v>
      </c>
      <c r="J18" s="94">
        <v>11</v>
      </c>
      <c r="K18" s="92">
        <v>55</v>
      </c>
      <c r="L18" s="93">
        <v>24</v>
      </c>
      <c r="M18" s="94">
        <v>24</v>
      </c>
    </row>
    <row r="19" spans="1:13" ht="18" customHeight="1" x14ac:dyDescent="0.35">
      <c r="A19" s="91" t="s">
        <v>86</v>
      </c>
      <c r="B19" s="92">
        <v>20</v>
      </c>
      <c r="C19" s="93">
        <v>205</v>
      </c>
      <c r="D19" s="94">
        <v>14</v>
      </c>
      <c r="E19" s="92">
        <v>4</v>
      </c>
      <c r="F19" s="93">
        <v>199</v>
      </c>
      <c r="G19" s="94">
        <v>11</v>
      </c>
      <c r="H19" s="92">
        <v>22</v>
      </c>
      <c r="I19" s="93">
        <v>39</v>
      </c>
      <c r="J19" s="94">
        <v>18</v>
      </c>
      <c r="K19" s="92">
        <v>25</v>
      </c>
      <c r="L19" s="93">
        <v>37</v>
      </c>
      <c r="M19" s="94">
        <v>27</v>
      </c>
    </row>
    <row r="20" spans="1:13" ht="18" customHeight="1" x14ac:dyDescent="0.35">
      <c r="A20" s="91" t="s">
        <v>87</v>
      </c>
      <c r="B20" s="92">
        <v>19</v>
      </c>
      <c r="C20" s="93">
        <v>208</v>
      </c>
      <c r="D20" s="94">
        <v>12</v>
      </c>
      <c r="E20" s="92">
        <v>5</v>
      </c>
      <c r="F20" s="93">
        <v>263</v>
      </c>
      <c r="G20" s="94">
        <v>8</v>
      </c>
      <c r="H20" s="92">
        <v>23</v>
      </c>
      <c r="I20" s="93">
        <v>37</v>
      </c>
      <c r="J20" s="94">
        <v>14</v>
      </c>
      <c r="K20" s="92">
        <v>12</v>
      </c>
      <c r="L20" s="93">
        <v>24</v>
      </c>
      <c r="M20" s="94">
        <v>18</v>
      </c>
    </row>
    <row r="21" spans="1:13" ht="18" customHeight="1" x14ac:dyDescent="0.35">
      <c r="A21" s="91" t="s">
        <v>88</v>
      </c>
      <c r="B21" s="92">
        <v>21</v>
      </c>
      <c r="C21" s="93">
        <v>202</v>
      </c>
      <c r="D21" s="94">
        <v>23</v>
      </c>
      <c r="E21" s="92">
        <v>3</v>
      </c>
      <c r="F21" s="93">
        <v>171</v>
      </c>
      <c r="G21" s="94">
        <v>4</v>
      </c>
      <c r="H21" s="92">
        <v>37</v>
      </c>
      <c r="I21" s="93">
        <v>32</v>
      </c>
      <c r="J21" s="94">
        <v>8</v>
      </c>
      <c r="K21" s="92">
        <v>8</v>
      </c>
      <c r="L21" s="93">
        <v>29</v>
      </c>
      <c r="M21" s="94">
        <v>12</v>
      </c>
    </row>
    <row r="22" spans="1:13" ht="18" customHeight="1" x14ac:dyDescent="0.35">
      <c r="A22" s="91" t="s">
        <v>89</v>
      </c>
      <c r="B22" s="92">
        <v>33</v>
      </c>
      <c r="C22" s="93">
        <v>259</v>
      </c>
      <c r="D22" s="94">
        <v>21</v>
      </c>
      <c r="E22" s="92">
        <v>6</v>
      </c>
      <c r="F22" s="93">
        <v>201</v>
      </c>
      <c r="G22" s="94">
        <v>13</v>
      </c>
      <c r="H22" s="92">
        <v>29</v>
      </c>
      <c r="I22" s="93">
        <v>28</v>
      </c>
      <c r="J22" s="94">
        <v>20</v>
      </c>
      <c r="K22" s="92">
        <v>32</v>
      </c>
      <c r="L22" s="93">
        <v>19</v>
      </c>
      <c r="M22" s="94">
        <v>19</v>
      </c>
    </row>
    <row r="23" spans="1:13" ht="18" customHeight="1" x14ac:dyDescent="0.35">
      <c r="A23" s="96" t="s">
        <v>90</v>
      </c>
      <c r="B23" s="92">
        <v>28</v>
      </c>
      <c r="C23" s="93">
        <v>247</v>
      </c>
      <c r="D23" s="94">
        <v>22</v>
      </c>
      <c r="E23" s="92">
        <v>6</v>
      </c>
      <c r="F23" s="93">
        <v>241</v>
      </c>
      <c r="G23" s="94">
        <v>8</v>
      </c>
      <c r="H23" s="92">
        <v>31</v>
      </c>
      <c r="I23" s="93">
        <v>28</v>
      </c>
      <c r="J23" s="94">
        <v>16</v>
      </c>
      <c r="K23" s="92">
        <v>36</v>
      </c>
      <c r="L23" s="93">
        <v>40</v>
      </c>
      <c r="M23" s="94">
        <v>39</v>
      </c>
    </row>
    <row r="24" spans="1:13" ht="18" customHeight="1" x14ac:dyDescent="0.35">
      <c r="A24" s="96" t="s">
        <v>91</v>
      </c>
      <c r="B24" s="92">
        <v>29</v>
      </c>
      <c r="C24" s="93">
        <v>262</v>
      </c>
      <c r="D24" s="94">
        <v>20</v>
      </c>
      <c r="E24" s="92">
        <v>12</v>
      </c>
      <c r="F24" s="93">
        <v>208</v>
      </c>
      <c r="G24" s="94">
        <v>9</v>
      </c>
      <c r="H24" s="92">
        <v>25</v>
      </c>
      <c r="I24" s="93">
        <v>25</v>
      </c>
      <c r="J24" s="94">
        <v>13</v>
      </c>
      <c r="K24" s="92">
        <v>20</v>
      </c>
      <c r="L24" s="93">
        <v>40</v>
      </c>
      <c r="M24" s="94">
        <v>22</v>
      </c>
    </row>
    <row r="25" spans="1:13" ht="18" customHeight="1" x14ac:dyDescent="0.35">
      <c r="A25" s="91" t="s">
        <v>92</v>
      </c>
      <c r="B25" s="92">
        <v>31</v>
      </c>
      <c r="C25" s="93">
        <v>258</v>
      </c>
      <c r="D25" s="94">
        <v>19</v>
      </c>
      <c r="E25" s="92">
        <v>6</v>
      </c>
      <c r="F25" s="93">
        <v>175</v>
      </c>
      <c r="G25" s="94">
        <v>8</v>
      </c>
      <c r="H25" s="92">
        <v>32</v>
      </c>
      <c r="I25" s="93">
        <v>46</v>
      </c>
      <c r="J25" s="94">
        <v>12</v>
      </c>
      <c r="K25" s="92">
        <v>42</v>
      </c>
      <c r="L25" s="93">
        <v>44</v>
      </c>
      <c r="M25" s="94">
        <v>36</v>
      </c>
    </row>
    <row r="26" spans="1:13" ht="18" customHeight="1" x14ac:dyDescent="0.35">
      <c r="A26" s="91" t="s">
        <v>93</v>
      </c>
      <c r="B26" s="92">
        <v>20</v>
      </c>
      <c r="C26" s="93">
        <v>240</v>
      </c>
      <c r="D26" s="94">
        <v>18</v>
      </c>
      <c r="E26" s="92">
        <v>6</v>
      </c>
      <c r="F26" s="93">
        <v>279</v>
      </c>
      <c r="G26" s="94">
        <v>16</v>
      </c>
      <c r="H26" s="92">
        <v>28</v>
      </c>
      <c r="I26" s="93">
        <v>37</v>
      </c>
      <c r="J26" s="94">
        <v>18</v>
      </c>
      <c r="K26" s="92">
        <v>9</v>
      </c>
      <c r="L26" s="93">
        <v>16</v>
      </c>
      <c r="M26" s="94">
        <v>27</v>
      </c>
    </row>
    <row r="27" spans="1:13" ht="18" customHeight="1" x14ac:dyDescent="0.35">
      <c r="A27" s="91" t="s">
        <v>94</v>
      </c>
      <c r="B27" s="92">
        <v>12</v>
      </c>
      <c r="C27" s="93">
        <v>233</v>
      </c>
      <c r="D27" s="94">
        <v>14</v>
      </c>
      <c r="E27" s="92">
        <v>12</v>
      </c>
      <c r="F27" s="93">
        <v>157</v>
      </c>
      <c r="G27" s="94">
        <v>6</v>
      </c>
      <c r="H27" s="92">
        <v>27</v>
      </c>
      <c r="I27" s="93">
        <v>25</v>
      </c>
      <c r="J27" s="94">
        <v>16</v>
      </c>
      <c r="K27" s="92">
        <v>21</v>
      </c>
      <c r="L27" s="93">
        <v>95</v>
      </c>
      <c r="M27" s="94">
        <v>10</v>
      </c>
    </row>
    <row r="28" spans="1:13" ht="18" customHeight="1" x14ac:dyDescent="0.35">
      <c r="A28" s="91" t="s">
        <v>95</v>
      </c>
      <c r="B28" s="92">
        <v>15</v>
      </c>
      <c r="C28" s="93">
        <v>235</v>
      </c>
      <c r="D28" s="94">
        <v>13</v>
      </c>
      <c r="E28" s="92">
        <v>3</v>
      </c>
      <c r="F28" s="93">
        <v>240</v>
      </c>
      <c r="G28" s="94">
        <v>9</v>
      </c>
      <c r="H28" s="92">
        <v>28</v>
      </c>
      <c r="I28" s="93">
        <v>36</v>
      </c>
      <c r="J28" s="94">
        <v>28</v>
      </c>
      <c r="K28" s="92">
        <v>26</v>
      </c>
      <c r="L28" s="93">
        <v>28</v>
      </c>
      <c r="M28" s="94">
        <v>34</v>
      </c>
    </row>
    <row r="29" spans="1:13" ht="18" customHeight="1" x14ac:dyDescent="0.35">
      <c r="A29" s="91" t="s">
        <v>96</v>
      </c>
      <c r="B29" s="92">
        <v>29</v>
      </c>
      <c r="C29" s="93">
        <v>238</v>
      </c>
      <c r="D29" s="94">
        <v>30</v>
      </c>
      <c r="E29" s="92">
        <v>2</v>
      </c>
      <c r="F29" s="93">
        <v>131</v>
      </c>
      <c r="G29" s="94">
        <v>6</v>
      </c>
      <c r="H29" s="92">
        <v>41</v>
      </c>
      <c r="I29" s="93">
        <v>13</v>
      </c>
      <c r="J29" s="94">
        <v>18</v>
      </c>
      <c r="K29" s="92">
        <v>40</v>
      </c>
      <c r="L29" s="93">
        <v>35</v>
      </c>
      <c r="M29" s="94">
        <v>15</v>
      </c>
    </row>
    <row r="30" spans="1:13" ht="18" customHeight="1" x14ac:dyDescent="0.35">
      <c r="A30" s="91" t="s">
        <v>97</v>
      </c>
      <c r="B30" s="92">
        <v>35</v>
      </c>
      <c r="C30" s="93">
        <v>276</v>
      </c>
      <c r="D30" s="94">
        <v>38</v>
      </c>
      <c r="E30" s="92">
        <v>2</v>
      </c>
      <c r="F30" s="93">
        <v>162</v>
      </c>
      <c r="G30" s="94">
        <v>4</v>
      </c>
      <c r="H30" s="92">
        <v>26</v>
      </c>
      <c r="I30" s="93">
        <v>35</v>
      </c>
      <c r="J30" s="94">
        <v>28</v>
      </c>
      <c r="K30" s="92">
        <v>15</v>
      </c>
      <c r="L30" s="93">
        <v>25</v>
      </c>
      <c r="M30" s="94">
        <v>14</v>
      </c>
    </row>
    <row r="31" spans="1:13" ht="18" customHeight="1" x14ac:dyDescent="0.35">
      <c r="A31" s="91" t="s">
        <v>98</v>
      </c>
      <c r="B31" s="92">
        <v>34</v>
      </c>
      <c r="C31" s="93">
        <v>281</v>
      </c>
      <c r="D31" s="94">
        <v>39</v>
      </c>
      <c r="E31" s="92">
        <v>3</v>
      </c>
      <c r="F31" s="93">
        <v>171</v>
      </c>
      <c r="G31" s="94">
        <v>5</v>
      </c>
      <c r="H31" s="92">
        <v>21</v>
      </c>
      <c r="I31" s="93">
        <v>38</v>
      </c>
      <c r="J31" s="94">
        <v>20</v>
      </c>
      <c r="K31" s="92">
        <v>20</v>
      </c>
      <c r="L31" s="93">
        <v>8</v>
      </c>
      <c r="M31" s="94">
        <v>11</v>
      </c>
    </row>
    <row r="32" spans="1:13" ht="18" customHeight="1" x14ac:dyDescent="0.35">
      <c r="A32" s="91" t="s">
        <v>99</v>
      </c>
      <c r="B32" s="92">
        <v>30</v>
      </c>
      <c r="C32" s="93">
        <v>276</v>
      </c>
      <c r="D32" s="94">
        <v>34</v>
      </c>
      <c r="E32" s="92">
        <v>5</v>
      </c>
      <c r="F32" s="93">
        <v>119</v>
      </c>
      <c r="G32" s="94">
        <v>7</v>
      </c>
      <c r="H32" s="92">
        <v>16</v>
      </c>
      <c r="I32" s="93">
        <v>29</v>
      </c>
      <c r="J32" s="94">
        <v>22</v>
      </c>
      <c r="K32" s="92">
        <v>26</v>
      </c>
      <c r="L32" s="93">
        <v>15</v>
      </c>
      <c r="M32" s="94">
        <v>20</v>
      </c>
    </row>
    <row r="33" spans="1:13" ht="18" customHeight="1" x14ac:dyDescent="0.35">
      <c r="A33" s="91" t="s">
        <v>100</v>
      </c>
      <c r="B33" s="92">
        <v>22</v>
      </c>
      <c r="C33" s="93">
        <v>250</v>
      </c>
      <c r="D33" s="94">
        <v>20</v>
      </c>
      <c r="E33" s="92">
        <v>10</v>
      </c>
      <c r="F33" s="93">
        <v>218</v>
      </c>
      <c r="G33" s="94">
        <v>10</v>
      </c>
      <c r="H33" s="92">
        <v>27</v>
      </c>
      <c r="I33" s="93">
        <v>45</v>
      </c>
      <c r="J33" s="94">
        <v>34</v>
      </c>
      <c r="K33" s="92">
        <v>20</v>
      </c>
      <c r="L33" s="93">
        <v>20</v>
      </c>
      <c r="M33" s="94">
        <v>10</v>
      </c>
    </row>
    <row r="34" spans="1:13" ht="18" customHeight="1" x14ac:dyDescent="0.35">
      <c r="A34" s="91" t="s">
        <v>101</v>
      </c>
      <c r="B34" s="92">
        <v>24</v>
      </c>
      <c r="C34" s="93">
        <v>252</v>
      </c>
      <c r="D34" s="94">
        <v>23</v>
      </c>
      <c r="E34" s="92">
        <v>7</v>
      </c>
      <c r="F34" s="93">
        <v>159</v>
      </c>
      <c r="G34" s="94">
        <v>10</v>
      </c>
      <c r="H34" s="92">
        <v>25</v>
      </c>
      <c r="I34" s="93">
        <v>72</v>
      </c>
      <c r="J34" s="94">
        <v>31</v>
      </c>
      <c r="K34" s="92">
        <v>25</v>
      </c>
      <c r="L34" s="93">
        <v>10</v>
      </c>
      <c r="M34" s="94">
        <v>9</v>
      </c>
    </row>
    <row r="35" spans="1:13" ht="18" customHeight="1" x14ac:dyDescent="0.35">
      <c r="A35" s="91" t="s">
        <v>102</v>
      </c>
      <c r="B35" s="92">
        <v>21</v>
      </c>
      <c r="C35" s="93">
        <v>208</v>
      </c>
      <c r="D35" s="94">
        <v>16</v>
      </c>
      <c r="E35" s="92">
        <v>8</v>
      </c>
      <c r="F35" s="93">
        <v>171</v>
      </c>
      <c r="G35" s="94">
        <v>14</v>
      </c>
      <c r="H35" s="92">
        <v>34</v>
      </c>
      <c r="I35" s="93">
        <v>59</v>
      </c>
      <c r="J35" s="94">
        <v>22</v>
      </c>
      <c r="K35" s="92">
        <v>15</v>
      </c>
      <c r="L35" s="93">
        <v>30</v>
      </c>
      <c r="M35" s="94">
        <v>11</v>
      </c>
    </row>
    <row r="36" spans="1:13" ht="18" customHeight="1" x14ac:dyDescent="0.35">
      <c r="A36" s="91" t="s">
        <v>103</v>
      </c>
      <c r="B36" s="92">
        <v>20</v>
      </c>
      <c r="C36" s="93">
        <v>212</v>
      </c>
      <c r="D36" s="94">
        <v>18</v>
      </c>
      <c r="E36" s="92">
        <v>10</v>
      </c>
      <c r="F36" s="93">
        <v>200</v>
      </c>
      <c r="G36" s="94">
        <v>11</v>
      </c>
      <c r="H36" s="92">
        <v>29</v>
      </c>
      <c r="I36" s="93">
        <v>55</v>
      </c>
      <c r="J36" s="94">
        <v>25</v>
      </c>
      <c r="K36" s="92">
        <v>10</v>
      </c>
      <c r="L36" s="93">
        <v>10</v>
      </c>
      <c r="M36" s="94">
        <v>15</v>
      </c>
    </row>
    <row r="37" spans="1:13" ht="18" customHeight="1" x14ac:dyDescent="0.35">
      <c r="A37" s="91" t="s">
        <v>104</v>
      </c>
      <c r="B37" s="92">
        <v>18</v>
      </c>
      <c r="C37" s="93">
        <v>210</v>
      </c>
      <c r="D37" s="94">
        <v>18</v>
      </c>
      <c r="E37" s="92">
        <v>7</v>
      </c>
      <c r="F37" s="93">
        <v>172</v>
      </c>
      <c r="G37" s="94">
        <v>20</v>
      </c>
      <c r="H37" s="92">
        <v>30</v>
      </c>
      <c r="I37" s="93">
        <v>50</v>
      </c>
      <c r="J37" s="94">
        <v>27</v>
      </c>
      <c r="K37" s="92">
        <v>17</v>
      </c>
      <c r="L37" s="93">
        <v>14</v>
      </c>
      <c r="M37" s="94">
        <v>10</v>
      </c>
    </row>
    <row r="38" spans="1:13" ht="18" customHeight="1" x14ac:dyDescent="0.35">
      <c r="A38" s="91" t="s">
        <v>105</v>
      </c>
      <c r="B38" s="92">
        <v>15</v>
      </c>
      <c r="C38" s="93">
        <v>211</v>
      </c>
      <c r="D38" s="94">
        <v>17</v>
      </c>
      <c r="E38" s="92">
        <v>13</v>
      </c>
      <c r="F38" s="93">
        <v>199</v>
      </c>
      <c r="G38" s="94">
        <v>11</v>
      </c>
      <c r="H38" s="92">
        <v>28</v>
      </c>
      <c r="I38" s="93">
        <v>40</v>
      </c>
      <c r="J38" s="94">
        <v>24</v>
      </c>
      <c r="K38" s="92">
        <v>14</v>
      </c>
      <c r="L38" s="93">
        <v>16</v>
      </c>
      <c r="M38" s="94">
        <v>30</v>
      </c>
    </row>
    <row r="39" spans="1:13" ht="18" customHeight="1" x14ac:dyDescent="0.35">
      <c r="A39" s="91" t="s">
        <v>106</v>
      </c>
      <c r="B39" s="92">
        <v>16</v>
      </c>
      <c r="C39" s="93">
        <v>205</v>
      </c>
      <c r="D39" s="94">
        <v>17</v>
      </c>
      <c r="E39" s="92">
        <v>4</v>
      </c>
      <c r="F39" s="93">
        <v>205</v>
      </c>
      <c r="G39" s="94">
        <v>13</v>
      </c>
      <c r="H39" s="92">
        <v>28</v>
      </c>
      <c r="I39" s="93">
        <v>37</v>
      </c>
      <c r="J39" s="94">
        <v>23</v>
      </c>
      <c r="K39" s="92">
        <v>19</v>
      </c>
      <c r="L39" s="93">
        <v>7</v>
      </c>
      <c r="M39" s="94">
        <v>12</v>
      </c>
    </row>
    <row r="40" spans="1:13" ht="18" customHeight="1" x14ac:dyDescent="0.35">
      <c r="A40" s="91" t="s">
        <v>107</v>
      </c>
      <c r="B40" s="92">
        <v>15</v>
      </c>
      <c r="C40" s="93">
        <v>205</v>
      </c>
      <c r="D40" s="94">
        <v>15</v>
      </c>
      <c r="E40" s="92">
        <v>6</v>
      </c>
      <c r="F40" s="93">
        <v>169</v>
      </c>
      <c r="G40" s="94">
        <v>5</v>
      </c>
      <c r="H40" s="92">
        <v>20</v>
      </c>
      <c r="I40" s="93">
        <v>36</v>
      </c>
      <c r="J40" s="94">
        <v>19</v>
      </c>
      <c r="K40" s="92">
        <v>17</v>
      </c>
      <c r="L40" s="93">
        <v>16</v>
      </c>
      <c r="M40" s="94">
        <v>23</v>
      </c>
    </row>
    <row r="41" spans="1:13" ht="18" customHeight="1" thickBot="1" x14ac:dyDescent="0.4">
      <c r="A41" s="273" t="s">
        <v>47</v>
      </c>
      <c r="B41" s="239">
        <f t="shared" ref="B41:M41" si="0">SUM(B5:B40)</f>
        <v>790</v>
      </c>
      <c r="C41" s="240">
        <f t="shared" si="0"/>
        <v>7814</v>
      </c>
      <c r="D41" s="241">
        <f t="shared" si="0"/>
        <v>589</v>
      </c>
      <c r="E41" s="239">
        <f t="shared" si="0"/>
        <v>193</v>
      </c>
      <c r="F41" s="240">
        <f t="shared" si="0"/>
        <v>6277</v>
      </c>
      <c r="G41" s="241">
        <f t="shared" si="0"/>
        <v>304</v>
      </c>
      <c r="H41" s="239">
        <f t="shared" si="0"/>
        <v>1044</v>
      </c>
      <c r="I41" s="240">
        <f t="shared" si="0"/>
        <v>1354</v>
      </c>
      <c r="J41" s="241">
        <f t="shared" si="0"/>
        <v>754</v>
      </c>
      <c r="K41" s="239">
        <f t="shared" si="0"/>
        <v>786</v>
      </c>
      <c r="L41" s="240">
        <f t="shared" si="0"/>
        <v>912</v>
      </c>
      <c r="M41" s="241">
        <f t="shared" si="0"/>
        <v>690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137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576" t="s">
        <v>48</v>
      </c>
      <c r="B49" s="576"/>
      <c r="C49" s="576"/>
      <c r="D49" s="576"/>
      <c r="E49" s="576"/>
      <c r="F49" s="576"/>
      <c r="G49" s="576"/>
      <c r="H49" s="576"/>
      <c r="I49" s="576"/>
      <c r="J49" s="576"/>
      <c r="K49" s="576"/>
      <c r="L49" s="576"/>
      <c r="M49" s="576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>
        <v>35</v>
      </c>
      <c r="C52" s="88">
        <v>276</v>
      </c>
      <c r="D52" s="89">
        <v>11</v>
      </c>
      <c r="E52" s="87">
        <v>6</v>
      </c>
      <c r="F52" s="88">
        <v>272</v>
      </c>
      <c r="G52" s="89">
        <v>7</v>
      </c>
      <c r="H52" s="87">
        <v>38</v>
      </c>
      <c r="I52" s="88">
        <v>38</v>
      </c>
      <c r="J52" s="89">
        <v>86</v>
      </c>
      <c r="K52" s="87">
        <v>12</v>
      </c>
      <c r="L52" s="88">
        <v>7</v>
      </c>
      <c r="M52" s="89">
        <v>5</v>
      </c>
    </row>
    <row r="53" spans="1:13" ht="18" customHeight="1" x14ac:dyDescent="0.35">
      <c r="A53" s="91" t="s">
        <v>73</v>
      </c>
      <c r="B53" s="92">
        <v>37</v>
      </c>
      <c r="C53" s="93">
        <v>279</v>
      </c>
      <c r="D53" s="94">
        <v>15</v>
      </c>
      <c r="E53" s="92">
        <v>3</v>
      </c>
      <c r="F53" s="93">
        <v>239</v>
      </c>
      <c r="G53" s="94">
        <v>6</v>
      </c>
      <c r="H53" s="92">
        <v>31</v>
      </c>
      <c r="I53" s="93">
        <v>38</v>
      </c>
      <c r="J53" s="94">
        <v>71</v>
      </c>
      <c r="K53" s="92">
        <v>17</v>
      </c>
      <c r="L53" s="93">
        <v>5</v>
      </c>
      <c r="M53" s="94">
        <v>11</v>
      </c>
    </row>
    <row r="54" spans="1:13" ht="18" customHeight="1" x14ac:dyDescent="0.35">
      <c r="A54" s="91" t="s">
        <v>74</v>
      </c>
      <c r="B54" s="92">
        <v>31</v>
      </c>
      <c r="C54" s="93">
        <v>264</v>
      </c>
      <c r="D54" s="94">
        <v>9</v>
      </c>
      <c r="E54" s="92">
        <v>9</v>
      </c>
      <c r="F54" s="93">
        <v>302</v>
      </c>
      <c r="G54" s="94">
        <v>2</v>
      </c>
      <c r="H54" s="92">
        <v>33</v>
      </c>
      <c r="I54" s="93">
        <v>48</v>
      </c>
      <c r="J54" s="94">
        <v>44</v>
      </c>
      <c r="K54" s="92">
        <v>23</v>
      </c>
      <c r="L54" s="93">
        <v>14</v>
      </c>
      <c r="M54" s="94">
        <v>20</v>
      </c>
    </row>
    <row r="55" spans="1:13" ht="18" customHeight="1" x14ac:dyDescent="0.35">
      <c r="A55" s="91" t="s">
        <v>75</v>
      </c>
      <c r="B55" s="92">
        <v>30</v>
      </c>
      <c r="C55" s="93">
        <v>265</v>
      </c>
      <c r="D55" s="94">
        <v>11</v>
      </c>
      <c r="E55" s="92">
        <v>5</v>
      </c>
      <c r="F55" s="93">
        <v>259</v>
      </c>
      <c r="G55" s="94">
        <v>10</v>
      </c>
      <c r="H55" s="92">
        <v>38</v>
      </c>
      <c r="I55" s="93">
        <v>48</v>
      </c>
      <c r="J55" s="94">
        <v>43</v>
      </c>
      <c r="K55" s="92">
        <v>13</v>
      </c>
      <c r="L55" s="93">
        <v>9</v>
      </c>
      <c r="M55" s="94">
        <v>18</v>
      </c>
    </row>
    <row r="56" spans="1:13" ht="18" customHeight="1" x14ac:dyDescent="0.35">
      <c r="A56" s="91" t="s">
        <v>76</v>
      </c>
      <c r="B56" s="92">
        <v>38</v>
      </c>
      <c r="C56" s="93">
        <v>255</v>
      </c>
      <c r="D56" s="94">
        <v>13</v>
      </c>
      <c r="E56" s="92">
        <v>8</v>
      </c>
      <c r="F56" s="93">
        <v>254</v>
      </c>
      <c r="G56" s="94">
        <v>3</v>
      </c>
      <c r="H56" s="92">
        <v>33</v>
      </c>
      <c r="I56" s="93">
        <v>55</v>
      </c>
      <c r="J56" s="94">
        <v>40</v>
      </c>
      <c r="K56" s="92">
        <v>21</v>
      </c>
      <c r="L56" s="93">
        <v>18</v>
      </c>
      <c r="M56" s="94">
        <v>13</v>
      </c>
    </row>
    <row r="57" spans="1:13" ht="18" customHeight="1" x14ac:dyDescent="0.35">
      <c r="A57" s="91" t="s">
        <v>77</v>
      </c>
      <c r="B57" s="92">
        <v>34</v>
      </c>
      <c r="C57" s="93">
        <v>256</v>
      </c>
      <c r="D57" s="94">
        <v>10</v>
      </c>
      <c r="E57" s="92">
        <v>2</v>
      </c>
      <c r="F57" s="93">
        <v>297</v>
      </c>
      <c r="G57" s="94">
        <v>12</v>
      </c>
      <c r="H57" s="92">
        <v>34</v>
      </c>
      <c r="I57" s="93">
        <v>57</v>
      </c>
      <c r="J57" s="94">
        <v>30</v>
      </c>
      <c r="K57" s="92">
        <v>6</v>
      </c>
      <c r="L57" s="93">
        <v>9</v>
      </c>
      <c r="M57" s="94">
        <v>4</v>
      </c>
    </row>
    <row r="58" spans="1:13" ht="18" customHeight="1" x14ac:dyDescent="0.35">
      <c r="A58" s="91" t="s">
        <v>78</v>
      </c>
      <c r="B58" s="92">
        <v>36</v>
      </c>
      <c r="C58" s="93">
        <v>283</v>
      </c>
      <c r="D58" s="94">
        <v>19</v>
      </c>
      <c r="E58" s="92">
        <v>4</v>
      </c>
      <c r="F58" s="93">
        <v>299</v>
      </c>
      <c r="G58" s="94">
        <v>7</v>
      </c>
      <c r="H58" s="92">
        <v>36</v>
      </c>
      <c r="I58" s="93">
        <v>46</v>
      </c>
      <c r="J58" s="94">
        <v>43</v>
      </c>
      <c r="K58" s="92">
        <v>13</v>
      </c>
      <c r="L58" s="93">
        <v>15</v>
      </c>
      <c r="M58" s="94">
        <v>11</v>
      </c>
    </row>
    <row r="59" spans="1:13" ht="18" customHeight="1" x14ac:dyDescent="0.35">
      <c r="A59" s="91" t="s">
        <v>79</v>
      </c>
      <c r="B59" s="92">
        <v>35</v>
      </c>
      <c r="C59" s="93">
        <v>272</v>
      </c>
      <c r="D59" s="94">
        <v>22</v>
      </c>
      <c r="E59" s="92">
        <v>12</v>
      </c>
      <c r="F59" s="93">
        <v>301</v>
      </c>
      <c r="G59" s="94">
        <v>13</v>
      </c>
      <c r="H59" s="92">
        <v>29</v>
      </c>
      <c r="I59" s="93">
        <v>43</v>
      </c>
      <c r="J59" s="94">
        <v>39</v>
      </c>
      <c r="K59" s="92">
        <v>8</v>
      </c>
      <c r="L59" s="93">
        <v>9</v>
      </c>
      <c r="M59" s="94">
        <v>10</v>
      </c>
    </row>
    <row r="60" spans="1:13" ht="18" customHeight="1" x14ac:dyDescent="0.35">
      <c r="A60" s="91" t="s">
        <v>80</v>
      </c>
      <c r="B60" s="92">
        <v>36</v>
      </c>
      <c r="C60" s="93">
        <v>220</v>
      </c>
      <c r="D60" s="94">
        <v>10</v>
      </c>
      <c r="E60" s="92">
        <v>6</v>
      </c>
      <c r="F60" s="93">
        <v>259</v>
      </c>
      <c r="G60" s="94">
        <v>8</v>
      </c>
      <c r="H60" s="92">
        <v>47</v>
      </c>
      <c r="I60" s="93">
        <v>50</v>
      </c>
      <c r="J60" s="94">
        <v>23</v>
      </c>
      <c r="K60" s="92">
        <v>8</v>
      </c>
      <c r="L60" s="93">
        <v>4</v>
      </c>
      <c r="M60" s="94">
        <v>6</v>
      </c>
    </row>
    <row r="61" spans="1:13" ht="18" customHeight="1" x14ac:dyDescent="0.35">
      <c r="A61" s="91" t="s">
        <v>81</v>
      </c>
      <c r="B61" s="92">
        <v>31</v>
      </c>
      <c r="C61" s="93">
        <v>209</v>
      </c>
      <c r="D61" s="94">
        <v>13</v>
      </c>
      <c r="E61" s="92">
        <v>3</v>
      </c>
      <c r="F61" s="93">
        <v>302</v>
      </c>
      <c r="G61" s="94">
        <v>15</v>
      </c>
      <c r="H61" s="92">
        <v>26</v>
      </c>
      <c r="I61" s="93">
        <v>45</v>
      </c>
      <c r="J61" s="94">
        <v>45</v>
      </c>
      <c r="K61" s="92">
        <v>12</v>
      </c>
      <c r="L61" s="93">
        <v>12</v>
      </c>
      <c r="M61" s="94">
        <v>30</v>
      </c>
    </row>
    <row r="62" spans="1:13" ht="18" customHeight="1" x14ac:dyDescent="0.35">
      <c r="A62" s="91" t="s">
        <v>82</v>
      </c>
      <c r="B62" s="92">
        <v>29</v>
      </c>
      <c r="C62" s="93">
        <v>198</v>
      </c>
      <c r="D62" s="94">
        <v>10</v>
      </c>
      <c r="E62" s="92">
        <v>5</v>
      </c>
      <c r="F62" s="93">
        <v>320</v>
      </c>
      <c r="G62" s="94">
        <v>8</v>
      </c>
      <c r="H62" s="92">
        <v>30</v>
      </c>
      <c r="I62" s="93">
        <v>50</v>
      </c>
      <c r="J62" s="94">
        <v>39</v>
      </c>
      <c r="K62" s="92">
        <v>15</v>
      </c>
      <c r="L62" s="93">
        <v>25</v>
      </c>
      <c r="M62" s="94">
        <v>24</v>
      </c>
    </row>
    <row r="63" spans="1:13" ht="18" customHeight="1" x14ac:dyDescent="0.35">
      <c r="A63" s="91" t="s">
        <v>83</v>
      </c>
      <c r="B63" s="92">
        <v>30</v>
      </c>
      <c r="C63" s="93">
        <v>201</v>
      </c>
      <c r="D63" s="94">
        <v>15</v>
      </c>
      <c r="E63" s="92">
        <v>1</v>
      </c>
      <c r="F63" s="93">
        <v>277</v>
      </c>
      <c r="G63" s="94">
        <v>3</v>
      </c>
      <c r="H63" s="92">
        <v>22</v>
      </c>
      <c r="I63" s="93">
        <v>46</v>
      </c>
      <c r="J63" s="94">
        <v>30</v>
      </c>
      <c r="K63" s="92">
        <v>15</v>
      </c>
      <c r="L63" s="93">
        <v>4</v>
      </c>
      <c r="M63" s="94">
        <v>39</v>
      </c>
    </row>
    <row r="64" spans="1:13" ht="18" customHeight="1" x14ac:dyDescent="0.35">
      <c r="A64" s="91" t="s">
        <v>84</v>
      </c>
      <c r="B64" s="92">
        <v>25</v>
      </c>
      <c r="C64" s="93">
        <v>319</v>
      </c>
      <c r="D64" s="94">
        <v>13</v>
      </c>
      <c r="E64" s="92">
        <v>5</v>
      </c>
      <c r="F64" s="93">
        <v>192</v>
      </c>
      <c r="G64" s="94">
        <v>5</v>
      </c>
      <c r="H64" s="92">
        <v>25</v>
      </c>
      <c r="I64" s="93">
        <v>43</v>
      </c>
      <c r="J64" s="94">
        <v>14</v>
      </c>
      <c r="K64" s="92">
        <v>12</v>
      </c>
      <c r="L64" s="93">
        <v>7</v>
      </c>
      <c r="M64" s="94">
        <v>5</v>
      </c>
    </row>
    <row r="65" spans="1:13" ht="18" customHeight="1" x14ac:dyDescent="0.35">
      <c r="A65" s="91" t="s">
        <v>85</v>
      </c>
      <c r="B65" s="92">
        <v>20</v>
      </c>
      <c r="C65" s="93">
        <v>316</v>
      </c>
      <c r="D65" s="94">
        <v>14</v>
      </c>
      <c r="E65" s="92">
        <v>4</v>
      </c>
      <c r="F65" s="93">
        <v>153</v>
      </c>
      <c r="G65" s="94">
        <v>12</v>
      </c>
      <c r="H65" s="92">
        <v>23</v>
      </c>
      <c r="I65" s="93">
        <v>34</v>
      </c>
      <c r="J65" s="94">
        <v>11</v>
      </c>
      <c r="K65" s="92">
        <v>16</v>
      </c>
      <c r="L65" s="93">
        <v>18</v>
      </c>
      <c r="M65" s="94">
        <v>32</v>
      </c>
    </row>
    <row r="66" spans="1:13" ht="18" customHeight="1" x14ac:dyDescent="0.35">
      <c r="A66" s="91" t="s">
        <v>86</v>
      </c>
      <c r="B66" s="92">
        <v>16</v>
      </c>
      <c r="C66" s="93">
        <v>280</v>
      </c>
      <c r="D66" s="94">
        <v>16</v>
      </c>
      <c r="E66" s="92">
        <v>2</v>
      </c>
      <c r="F66" s="93">
        <v>184</v>
      </c>
      <c r="G66" s="94">
        <v>11</v>
      </c>
      <c r="H66" s="92">
        <v>28</v>
      </c>
      <c r="I66" s="93">
        <v>41</v>
      </c>
      <c r="J66" s="94">
        <v>14</v>
      </c>
      <c r="K66" s="92">
        <v>20</v>
      </c>
      <c r="L66" s="93">
        <v>19</v>
      </c>
      <c r="M66" s="94">
        <v>11</v>
      </c>
    </row>
    <row r="67" spans="1:13" ht="18" customHeight="1" x14ac:dyDescent="0.35">
      <c r="A67" s="91" t="s">
        <v>87</v>
      </c>
      <c r="B67" s="92">
        <v>15</v>
      </c>
      <c r="C67" s="93">
        <v>233</v>
      </c>
      <c r="D67" s="94">
        <v>16</v>
      </c>
      <c r="E67" s="92">
        <v>4</v>
      </c>
      <c r="F67" s="93">
        <v>226</v>
      </c>
      <c r="G67" s="94">
        <v>11</v>
      </c>
      <c r="H67" s="92">
        <v>19</v>
      </c>
      <c r="I67" s="93">
        <v>39</v>
      </c>
      <c r="J67" s="94">
        <v>19</v>
      </c>
      <c r="K67" s="92">
        <v>7</v>
      </c>
      <c r="L67" s="93">
        <v>10</v>
      </c>
      <c r="M67" s="94">
        <v>15</v>
      </c>
    </row>
    <row r="68" spans="1:13" ht="18" customHeight="1" x14ac:dyDescent="0.35">
      <c r="A68" s="91" t="s">
        <v>88</v>
      </c>
      <c r="B68" s="92">
        <v>17</v>
      </c>
      <c r="C68" s="93">
        <v>235</v>
      </c>
      <c r="D68" s="94">
        <v>12</v>
      </c>
      <c r="E68" s="92">
        <v>8</v>
      </c>
      <c r="F68" s="93">
        <v>141</v>
      </c>
      <c r="G68" s="94">
        <v>9</v>
      </c>
      <c r="H68" s="92">
        <v>24</v>
      </c>
      <c r="I68" s="93">
        <v>34</v>
      </c>
      <c r="J68" s="94">
        <v>14</v>
      </c>
      <c r="K68" s="92">
        <v>18</v>
      </c>
      <c r="L68" s="93">
        <v>20</v>
      </c>
      <c r="M68" s="94">
        <v>4</v>
      </c>
    </row>
    <row r="69" spans="1:13" ht="18" customHeight="1" x14ac:dyDescent="0.35">
      <c r="A69" s="91" t="s">
        <v>89</v>
      </c>
      <c r="B69" s="92">
        <v>15</v>
      </c>
      <c r="C69" s="93">
        <v>230</v>
      </c>
      <c r="D69" s="94">
        <v>12</v>
      </c>
      <c r="E69" s="92">
        <v>5</v>
      </c>
      <c r="F69" s="93">
        <v>152</v>
      </c>
      <c r="G69" s="94">
        <v>15</v>
      </c>
      <c r="H69" s="92">
        <v>25</v>
      </c>
      <c r="I69" s="93">
        <v>47</v>
      </c>
      <c r="J69" s="94">
        <v>20</v>
      </c>
      <c r="K69" s="92">
        <v>13</v>
      </c>
      <c r="L69" s="93">
        <v>9</v>
      </c>
      <c r="M69" s="94">
        <v>8</v>
      </c>
    </row>
    <row r="70" spans="1:13" ht="18" customHeight="1" x14ac:dyDescent="0.35">
      <c r="A70" s="96" t="s">
        <v>90</v>
      </c>
      <c r="B70" s="92">
        <v>20</v>
      </c>
      <c r="C70" s="93">
        <v>255</v>
      </c>
      <c r="D70" s="94">
        <v>18</v>
      </c>
      <c r="E70" s="92">
        <v>6</v>
      </c>
      <c r="F70" s="93">
        <v>201</v>
      </c>
      <c r="G70" s="94">
        <v>9</v>
      </c>
      <c r="H70" s="92">
        <v>21</v>
      </c>
      <c r="I70" s="93">
        <v>29</v>
      </c>
      <c r="J70" s="94">
        <v>20</v>
      </c>
      <c r="K70" s="92">
        <v>23</v>
      </c>
      <c r="L70" s="93">
        <v>23</v>
      </c>
      <c r="M70" s="94">
        <v>30</v>
      </c>
    </row>
    <row r="71" spans="1:13" ht="18" customHeight="1" x14ac:dyDescent="0.35">
      <c r="A71" s="96" t="s">
        <v>91</v>
      </c>
      <c r="B71" s="92">
        <v>24</v>
      </c>
      <c r="C71" s="93">
        <v>237</v>
      </c>
      <c r="D71" s="94">
        <v>16</v>
      </c>
      <c r="E71" s="92">
        <v>4</v>
      </c>
      <c r="F71" s="93">
        <v>178</v>
      </c>
      <c r="G71" s="94">
        <v>14</v>
      </c>
      <c r="H71" s="92">
        <v>14</v>
      </c>
      <c r="I71" s="93">
        <v>41</v>
      </c>
      <c r="J71" s="94">
        <v>15</v>
      </c>
      <c r="K71" s="92">
        <v>6</v>
      </c>
      <c r="L71" s="93">
        <v>4</v>
      </c>
      <c r="M71" s="94">
        <v>9</v>
      </c>
    </row>
    <row r="72" spans="1:13" ht="18" customHeight="1" x14ac:dyDescent="0.35">
      <c r="A72" s="91" t="s">
        <v>92</v>
      </c>
      <c r="B72" s="92">
        <v>22</v>
      </c>
      <c r="C72" s="93">
        <v>228</v>
      </c>
      <c r="D72" s="94">
        <v>18</v>
      </c>
      <c r="E72" s="92">
        <v>8</v>
      </c>
      <c r="F72" s="93">
        <v>269</v>
      </c>
      <c r="G72" s="94">
        <v>12</v>
      </c>
      <c r="H72" s="92">
        <v>24</v>
      </c>
      <c r="I72" s="93">
        <v>50</v>
      </c>
      <c r="J72" s="94">
        <v>17</v>
      </c>
      <c r="K72" s="92">
        <v>9</v>
      </c>
      <c r="L72" s="93">
        <v>7</v>
      </c>
      <c r="M72" s="94">
        <v>3</v>
      </c>
    </row>
    <row r="73" spans="1:13" ht="18" customHeight="1" x14ac:dyDescent="0.35">
      <c r="A73" s="91" t="s">
        <v>93</v>
      </c>
      <c r="B73" s="92">
        <v>21</v>
      </c>
      <c r="C73" s="93">
        <v>230</v>
      </c>
      <c r="D73" s="94">
        <v>19</v>
      </c>
      <c r="E73" s="92">
        <v>5</v>
      </c>
      <c r="F73" s="93">
        <v>209</v>
      </c>
      <c r="G73" s="94">
        <v>7</v>
      </c>
      <c r="H73" s="92">
        <v>34</v>
      </c>
      <c r="I73" s="93">
        <v>45</v>
      </c>
      <c r="J73" s="94">
        <v>35</v>
      </c>
      <c r="K73" s="92">
        <v>5</v>
      </c>
      <c r="L73" s="93">
        <v>4</v>
      </c>
      <c r="M73" s="94">
        <v>8</v>
      </c>
    </row>
    <row r="74" spans="1:13" ht="18" customHeight="1" x14ac:dyDescent="0.35">
      <c r="A74" s="91" t="s">
        <v>94</v>
      </c>
      <c r="B74" s="92">
        <v>35</v>
      </c>
      <c r="C74" s="93">
        <v>233</v>
      </c>
      <c r="D74" s="94">
        <v>24</v>
      </c>
      <c r="E74" s="92">
        <v>4</v>
      </c>
      <c r="F74" s="93">
        <v>233</v>
      </c>
      <c r="G74" s="94">
        <v>16</v>
      </c>
      <c r="H74" s="92">
        <v>32</v>
      </c>
      <c r="I74" s="93">
        <v>46</v>
      </c>
      <c r="J74" s="94">
        <v>26</v>
      </c>
      <c r="K74" s="92">
        <v>29</v>
      </c>
      <c r="L74" s="93">
        <v>16</v>
      </c>
      <c r="M74" s="94">
        <v>27</v>
      </c>
    </row>
    <row r="75" spans="1:13" ht="18" customHeight="1" x14ac:dyDescent="0.35">
      <c r="A75" s="91" t="s">
        <v>95</v>
      </c>
      <c r="B75" s="92">
        <v>23</v>
      </c>
      <c r="C75" s="93">
        <v>225</v>
      </c>
      <c r="D75" s="94">
        <v>22</v>
      </c>
      <c r="E75" s="92">
        <v>6</v>
      </c>
      <c r="F75" s="93">
        <v>209</v>
      </c>
      <c r="G75" s="94">
        <v>4</v>
      </c>
      <c r="H75" s="92">
        <v>23</v>
      </c>
      <c r="I75" s="93">
        <v>35</v>
      </c>
      <c r="J75" s="94">
        <v>36</v>
      </c>
      <c r="K75" s="92">
        <v>13</v>
      </c>
      <c r="L75" s="93">
        <v>14</v>
      </c>
      <c r="M75" s="94">
        <v>10</v>
      </c>
    </row>
    <row r="76" spans="1:13" ht="18" customHeight="1" x14ac:dyDescent="0.35">
      <c r="A76" s="91" t="s">
        <v>96</v>
      </c>
      <c r="B76" s="92">
        <v>24</v>
      </c>
      <c r="C76" s="93">
        <v>233</v>
      </c>
      <c r="D76" s="94">
        <v>24</v>
      </c>
      <c r="E76" s="92">
        <v>12</v>
      </c>
      <c r="F76" s="93">
        <v>188</v>
      </c>
      <c r="G76" s="94">
        <v>11</v>
      </c>
      <c r="H76" s="92">
        <v>25</v>
      </c>
      <c r="I76" s="93">
        <v>50</v>
      </c>
      <c r="J76" s="94">
        <v>24</v>
      </c>
      <c r="K76" s="92">
        <v>15</v>
      </c>
      <c r="L76" s="93">
        <v>12</v>
      </c>
      <c r="M76" s="94">
        <v>17</v>
      </c>
    </row>
    <row r="77" spans="1:13" ht="18" customHeight="1" x14ac:dyDescent="0.35">
      <c r="A77" s="91" t="s">
        <v>97</v>
      </c>
      <c r="B77" s="92">
        <v>26</v>
      </c>
      <c r="C77" s="93">
        <v>248</v>
      </c>
      <c r="D77" s="94">
        <v>29</v>
      </c>
      <c r="E77" s="92">
        <v>4</v>
      </c>
      <c r="F77" s="93">
        <v>170</v>
      </c>
      <c r="G77" s="94">
        <v>8</v>
      </c>
      <c r="H77" s="92">
        <v>31</v>
      </c>
      <c r="I77" s="93">
        <v>60</v>
      </c>
      <c r="J77" s="94">
        <v>28</v>
      </c>
      <c r="K77" s="92">
        <v>8</v>
      </c>
      <c r="L77" s="93">
        <v>19</v>
      </c>
      <c r="M77" s="94">
        <v>5</v>
      </c>
    </row>
    <row r="78" spans="1:13" ht="18" customHeight="1" x14ac:dyDescent="0.35">
      <c r="A78" s="91" t="s">
        <v>98</v>
      </c>
      <c r="B78" s="92">
        <v>27</v>
      </c>
      <c r="C78" s="93">
        <v>260</v>
      </c>
      <c r="D78" s="94">
        <v>32</v>
      </c>
      <c r="E78" s="92">
        <v>2</v>
      </c>
      <c r="F78" s="93">
        <v>199</v>
      </c>
      <c r="G78" s="94">
        <v>5</v>
      </c>
      <c r="H78" s="92">
        <v>35</v>
      </c>
      <c r="I78" s="93">
        <v>40</v>
      </c>
      <c r="J78" s="94">
        <v>17</v>
      </c>
      <c r="K78" s="92">
        <v>3</v>
      </c>
      <c r="L78" s="93">
        <v>12</v>
      </c>
      <c r="M78" s="94">
        <v>14</v>
      </c>
    </row>
    <row r="79" spans="1:13" ht="18" customHeight="1" x14ac:dyDescent="0.35">
      <c r="A79" s="91" t="s">
        <v>99</v>
      </c>
      <c r="B79" s="92">
        <v>30</v>
      </c>
      <c r="C79" s="93">
        <v>278</v>
      </c>
      <c r="D79" s="94">
        <v>30</v>
      </c>
      <c r="E79" s="92">
        <v>6</v>
      </c>
      <c r="F79" s="93">
        <v>209</v>
      </c>
      <c r="G79" s="94">
        <v>8</v>
      </c>
      <c r="H79" s="92">
        <v>40</v>
      </c>
      <c r="I79" s="93">
        <v>59</v>
      </c>
      <c r="J79" s="94">
        <v>25</v>
      </c>
      <c r="K79" s="92">
        <v>27</v>
      </c>
      <c r="L79" s="93">
        <v>30</v>
      </c>
      <c r="M79" s="94">
        <v>6</v>
      </c>
    </row>
    <row r="80" spans="1:13" ht="18" customHeight="1" x14ac:dyDescent="0.35">
      <c r="A80" s="91" t="s">
        <v>100</v>
      </c>
      <c r="B80" s="92">
        <v>30</v>
      </c>
      <c r="C80" s="93">
        <v>275</v>
      </c>
      <c r="D80" s="94">
        <v>30</v>
      </c>
      <c r="E80" s="92">
        <v>5</v>
      </c>
      <c r="F80" s="93">
        <v>257</v>
      </c>
      <c r="G80" s="94">
        <v>11</v>
      </c>
      <c r="H80" s="92">
        <v>36</v>
      </c>
      <c r="I80" s="93">
        <v>51</v>
      </c>
      <c r="J80" s="94">
        <v>23</v>
      </c>
      <c r="K80" s="92">
        <v>19</v>
      </c>
      <c r="L80" s="93">
        <v>4</v>
      </c>
      <c r="M80" s="94">
        <v>2</v>
      </c>
    </row>
    <row r="81" spans="1:13" ht="18" customHeight="1" x14ac:dyDescent="0.35">
      <c r="A81" s="91" t="s">
        <v>101</v>
      </c>
      <c r="B81" s="92">
        <v>23</v>
      </c>
      <c r="C81" s="93">
        <v>261</v>
      </c>
      <c r="D81" s="94">
        <v>20</v>
      </c>
      <c r="E81" s="92">
        <v>7</v>
      </c>
      <c r="F81" s="93">
        <v>200</v>
      </c>
      <c r="G81" s="94">
        <v>21</v>
      </c>
      <c r="H81" s="92">
        <v>36</v>
      </c>
      <c r="I81" s="93">
        <v>46</v>
      </c>
      <c r="J81" s="94">
        <v>34</v>
      </c>
      <c r="K81" s="92">
        <v>7</v>
      </c>
      <c r="L81" s="93">
        <v>10</v>
      </c>
      <c r="M81" s="94">
        <v>15</v>
      </c>
    </row>
    <row r="82" spans="1:13" ht="18" customHeight="1" x14ac:dyDescent="0.35">
      <c r="A82" s="91" t="s">
        <v>102</v>
      </c>
      <c r="B82" s="92">
        <v>20</v>
      </c>
      <c r="C82" s="93">
        <v>249</v>
      </c>
      <c r="D82" s="94">
        <v>15</v>
      </c>
      <c r="E82" s="92">
        <v>10</v>
      </c>
      <c r="F82" s="93">
        <v>152</v>
      </c>
      <c r="G82" s="94">
        <v>9</v>
      </c>
      <c r="H82" s="92">
        <v>43</v>
      </c>
      <c r="I82" s="93">
        <v>51</v>
      </c>
      <c r="J82" s="94">
        <v>28</v>
      </c>
      <c r="K82" s="92">
        <v>2</v>
      </c>
      <c r="L82" s="93">
        <v>5</v>
      </c>
      <c r="M82" s="94">
        <v>12</v>
      </c>
    </row>
    <row r="83" spans="1:13" ht="18" customHeight="1" x14ac:dyDescent="0.35">
      <c r="A83" s="91" t="s">
        <v>103</v>
      </c>
      <c r="B83" s="92">
        <v>18</v>
      </c>
      <c r="C83" s="93">
        <v>230</v>
      </c>
      <c r="D83" s="94">
        <v>17</v>
      </c>
      <c r="E83" s="92">
        <v>6</v>
      </c>
      <c r="F83" s="93">
        <v>170</v>
      </c>
      <c r="G83" s="94">
        <v>7</v>
      </c>
      <c r="H83" s="92">
        <v>40</v>
      </c>
      <c r="I83" s="93">
        <v>68</v>
      </c>
      <c r="J83" s="94">
        <v>28</v>
      </c>
      <c r="K83" s="92">
        <v>13</v>
      </c>
      <c r="L83" s="93">
        <v>12</v>
      </c>
      <c r="M83" s="94">
        <v>0</v>
      </c>
    </row>
    <row r="84" spans="1:13" ht="18" customHeight="1" x14ac:dyDescent="0.35">
      <c r="A84" s="91" t="s">
        <v>104</v>
      </c>
      <c r="B84" s="92">
        <v>19</v>
      </c>
      <c r="C84" s="93">
        <v>222</v>
      </c>
      <c r="D84" s="94">
        <v>15</v>
      </c>
      <c r="E84" s="92">
        <v>14</v>
      </c>
      <c r="F84" s="93">
        <v>207</v>
      </c>
      <c r="G84" s="94">
        <v>5</v>
      </c>
      <c r="H84" s="92">
        <v>17</v>
      </c>
      <c r="I84" s="93">
        <v>33</v>
      </c>
      <c r="J84" s="94">
        <v>16</v>
      </c>
      <c r="K84" s="92">
        <v>17</v>
      </c>
      <c r="L84" s="93">
        <v>3</v>
      </c>
      <c r="M84" s="94">
        <v>3</v>
      </c>
    </row>
    <row r="85" spans="1:13" ht="18" customHeight="1" x14ac:dyDescent="0.35">
      <c r="A85" s="91" t="s">
        <v>105</v>
      </c>
      <c r="B85" s="92">
        <v>19</v>
      </c>
      <c r="C85" s="93">
        <v>218</v>
      </c>
      <c r="D85" s="94">
        <v>16</v>
      </c>
      <c r="E85" s="92">
        <v>11</v>
      </c>
      <c r="F85" s="93">
        <v>231</v>
      </c>
      <c r="G85" s="94">
        <v>22</v>
      </c>
      <c r="H85" s="92">
        <v>15</v>
      </c>
      <c r="I85" s="93">
        <v>30</v>
      </c>
      <c r="J85" s="94">
        <v>10</v>
      </c>
      <c r="K85" s="92">
        <v>22</v>
      </c>
      <c r="L85" s="93">
        <v>11</v>
      </c>
      <c r="M85" s="94">
        <v>8</v>
      </c>
    </row>
    <row r="86" spans="1:13" ht="18" customHeight="1" x14ac:dyDescent="0.35">
      <c r="A86" s="91" t="s">
        <v>106</v>
      </c>
      <c r="B86" s="92">
        <v>15</v>
      </c>
      <c r="C86" s="93">
        <v>205</v>
      </c>
      <c r="D86" s="94">
        <v>9</v>
      </c>
      <c r="E86" s="92">
        <v>7</v>
      </c>
      <c r="F86" s="93">
        <v>170</v>
      </c>
      <c r="G86" s="94">
        <v>9</v>
      </c>
      <c r="H86" s="92">
        <v>17</v>
      </c>
      <c r="I86" s="93">
        <v>32</v>
      </c>
      <c r="J86" s="94">
        <v>12</v>
      </c>
      <c r="K86" s="92">
        <v>8</v>
      </c>
      <c r="L86" s="93">
        <v>3</v>
      </c>
      <c r="M86" s="94">
        <v>10</v>
      </c>
    </row>
    <row r="87" spans="1:13" ht="18" customHeight="1" thickBot="1" x14ac:dyDescent="0.4">
      <c r="A87" s="97" t="s">
        <v>107</v>
      </c>
      <c r="B87" s="98">
        <v>13</v>
      </c>
      <c r="C87" s="99">
        <v>170</v>
      </c>
      <c r="D87" s="100">
        <v>9</v>
      </c>
      <c r="E87" s="98">
        <v>3</v>
      </c>
      <c r="F87" s="99">
        <v>145</v>
      </c>
      <c r="G87" s="100">
        <v>8</v>
      </c>
      <c r="H87" s="98">
        <v>18</v>
      </c>
      <c r="I87" s="99">
        <v>33</v>
      </c>
      <c r="J87" s="100">
        <v>15</v>
      </c>
      <c r="K87" s="98">
        <v>9</v>
      </c>
      <c r="L87" s="99">
        <v>19</v>
      </c>
      <c r="M87" s="100">
        <v>4</v>
      </c>
    </row>
    <row r="88" spans="1:13" ht="18" customHeight="1" thickBot="1" x14ac:dyDescent="0.4">
      <c r="A88" s="101" t="s">
        <v>47</v>
      </c>
      <c r="B88" s="102">
        <f t="shared" ref="B88:M88" si="1">SUM(B52:B87)</f>
        <v>919</v>
      </c>
      <c r="C88" s="103">
        <f t="shared" si="1"/>
        <v>8848</v>
      </c>
      <c r="D88" s="104">
        <f t="shared" si="1"/>
        <v>604</v>
      </c>
      <c r="E88" s="102">
        <f t="shared" si="1"/>
        <v>212</v>
      </c>
      <c r="F88" s="103">
        <f t="shared" si="1"/>
        <v>8026</v>
      </c>
      <c r="G88" s="104">
        <f t="shared" si="1"/>
        <v>343</v>
      </c>
      <c r="H88" s="102">
        <f t="shared" si="1"/>
        <v>1042</v>
      </c>
      <c r="I88" s="103">
        <f t="shared" si="1"/>
        <v>1601</v>
      </c>
      <c r="J88" s="104">
        <f t="shared" si="1"/>
        <v>1034</v>
      </c>
      <c r="K88" s="102">
        <f t="shared" si="1"/>
        <v>484</v>
      </c>
      <c r="L88" s="103">
        <f t="shared" si="1"/>
        <v>422</v>
      </c>
      <c r="M88" s="104">
        <f t="shared" si="1"/>
        <v>449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137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576" t="s">
        <v>50</v>
      </c>
      <c r="B96" s="576"/>
      <c r="C96" s="576"/>
      <c r="D96" s="576"/>
      <c r="E96" s="576"/>
      <c r="F96" s="576"/>
      <c r="G96" s="576"/>
      <c r="H96" s="576"/>
      <c r="I96" s="576"/>
      <c r="J96" s="576"/>
      <c r="K96" s="576"/>
      <c r="L96" s="576"/>
      <c r="M96" s="576"/>
    </row>
    <row r="97" spans="1:13" ht="18" customHeight="1" x14ac:dyDescent="0.35">
      <c r="A97" s="577" t="s">
        <v>67</v>
      </c>
      <c r="B97" s="584" t="s">
        <v>68</v>
      </c>
      <c r="C97" s="582"/>
      <c r="D97" s="583"/>
      <c r="E97" s="584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78"/>
      <c r="B98" s="82" t="s">
        <v>8</v>
      </c>
      <c r="C98" s="83" t="s">
        <v>9</v>
      </c>
      <c r="D98" s="85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143" t="s">
        <v>72</v>
      </c>
      <c r="B99" s="109">
        <f>(B5+B52)/2</f>
        <v>25</v>
      </c>
      <c r="C99" s="110">
        <f t="shared" ref="C99:M99" si="2">(C5+C52)/2</f>
        <v>194.5</v>
      </c>
      <c r="D99" s="111">
        <f t="shared" si="2"/>
        <v>7.5</v>
      </c>
      <c r="E99" s="109">
        <f t="shared" si="2"/>
        <v>6</v>
      </c>
      <c r="F99" s="110">
        <f t="shared" si="2"/>
        <v>172.5</v>
      </c>
      <c r="G99" s="111">
        <f t="shared" si="2"/>
        <v>6</v>
      </c>
      <c r="H99" s="109">
        <f t="shared" si="2"/>
        <v>24.5</v>
      </c>
      <c r="I99" s="110">
        <f t="shared" si="2"/>
        <v>27</v>
      </c>
      <c r="J99" s="111">
        <f t="shared" si="2"/>
        <v>56</v>
      </c>
      <c r="K99" s="109">
        <f t="shared" si="2"/>
        <v>18.5</v>
      </c>
      <c r="L99" s="110">
        <f t="shared" si="2"/>
        <v>29.5</v>
      </c>
      <c r="M99" s="111">
        <f t="shared" si="2"/>
        <v>23</v>
      </c>
    </row>
    <row r="100" spans="1:13" ht="18" customHeight="1" x14ac:dyDescent="0.35">
      <c r="A100" s="146" t="s">
        <v>73</v>
      </c>
      <c r="B100" s="112">
        <f t="shared" ref="B100:M115" si="3">(B6+B53)/2</f>
        <v>26</v>
      </c>
      <c r="C100" s="114">
        <f t="shared" si="3"/>
        <v>199.5</v>
      </c>
      <c r="D100" s="113">
        <f t="shared" si="3"/>
        <v>9</v>
      </c>
      <c r="E100" s="112">
        <f t="shared" si="3"/>
        <v>2.5</v>
      </c>
      <c r="F100" s="114">
        <f t="shared" si="3"/>
        <v>161.5</v>
      </c>
      <c r="G100" s="113">
        <f t="shared" si="3"/>
        <v>3.5</v>
      </c>
      <c r="H100" s="112">
        <f t="shared" si="3"/>
        <v>26</v>
      </c>
      <c r="I100" s="114">
        <f t="shared" si="3"/>
        <v>33.5</v>
      </c>
      <c r="J100" s="113">
        <f t="shared" si="3"/>
        <v>57</v>
      </c>
      <c r="K100" s="112">
        <f t="shared" si="3"/>
        <v>11</v>
      </c>
      <c r="L100" s="114">
        <f t="shared" si="3"/>
        <v>12</v>
      </c>
      <c r="M100" s="113">
        <f t="shared" si="3"/>
        <v>15.5</v>
      </c>
    </row>
    <row r="101" spans="1:13" ht="18" customHeight="1" x14ac:dyDescent="0.35">
      <c r="A101" s="146" t="s">
        <v>74</v>
      </c>
      <c r="B101" s="112">
        <f t="shared" si="3"/>
        <v>23.5</v>
      </c>
      <c r="C101" s="114">
        <f t="shared" si="3"/>
        <v>186.5</v>
      </c>
      <c r="D101" s="113">
        <f t="shared" si="3"/>
        <v>7</v>
      </c>
      <c r="E101" s="112">
        <f t="shared" si="3"/>
        <v>5</v>
      </c>
      <c r="F101" s="114">
        <f t="shared" si="3"/>
        <v>180.5</v>
      </c>
      <c r="G101" s="113">
        <f t="shared" si="3"/>
        <v>2</v>
      </c>
      <c r="H101" s="112">
        <f t="shared" si="3"/>
        <v>32.5</v>
      </c>
      <c r="I101" s="114">
        <f t="shared" si="3"/>
        <v>47</v>
      </c>
      <c r="J101" s="113">
        <f t="shared" si="3"/>
        <v>31.5</v>
      </c>
      <c r="K101" s="112">
        <f t="shared" si="3"/>
        <v>26</v>
      </c>
      <c r="L101" s="114">
        <f t="shared" si="3"/>
        <v>18</v>
      </c>
      <c r="M101" s="113">
        <f t="shared" si="3"/>
        <v>17</v>
      </c>
    </row>
    <row r="102" spans="1:13" ht="18" customHeight="1" x14ac:dyDescent="0.35">
      <c r="A102" s="146" t="s">
        <v>75</v>
      </c>
      <c r="B102" s="112">
        <f t="shared" si="3"/>
        <v>22.5</v>
      </c>
      <c r="C102" s="114">
        <f t="shared" si="3"/>
        <v>199.5</v>
      </c>
      <c r="D102" s="113">
        <f t="shared" si="3"/>
        <v>7</v>
      </c>
      <c r="E102" s="112">
        <f t="shared" si="3"/>
        <v>2.5</v>
      </c>
      <c r="F102" s="114">
        <f t="shared" si="3"/>
        <v>153.5</v>
      </c>
      <c r="G102" s="113">
        <f t="shared" si="3"/>
        <v>7</v>
      </c>
      <c r="H102" s="112">
        <f t="shared" si="3"/>
        <v>37.5</v>
      </c>
      <c r="I102" s="114">
        <f t="shared" si="3"/>
        <v>41</v>
      </c>
      <c r="J102" s="113">
        <f t="shared" si="3"/>
        <v>30.5</v>
      </c>
      <c r="K102" s="112">
        <f t="shared" si="3"/>
        <v>10.5</v>
      </c>
      <c r="L102" s="114">
        <f t="shared" si="3"/>
        <v>19</v>
      </c>
      <c r="M102" s="113">
        <f t="shared" si="3"/>
        <v>17.5</v>
      </c>
    </row>
    <row r="103" spans="1:13" ht="18" customHeight="1" x14ac:dyDescent="0.35">
      <c r="A103" s="146" t="s">
        <v>76</v>
      </c>
      <c r="B103" s="112">
        <f t="shared" si="3"/>
        <v>28</v>
      </c>
      <c r="C103" s="114">
        <f t="shared" si="3"/>
        <v>181</v>
      </c>
      <c r="D103" s="113">
        <f t="shared" si="3"/>
        <v>7.5</v>
      </c>
      <c r="E103" s="112">
        <f t="shared" si="3"/>
        <v>5</v>
      </c>
      <c r="F103" s="114">
        <f t="shared" si="3"/>
        <v>152</v>
      </c>
      <c r="G103" s="113">
        <f t="shared" si="3"/>
        <v>4</v>
      </c>
      <c r="H103" s="112">
        <f t="shared" si="3"/>
        <v>36</v>
      </c>
      <c r="I103" s="114">
        <f t="shared" si="3"/>
        <v>43</v>
      </c>
      <c r="J103" s="113">
        <f t="shared" si="3"/>
        <v>35.5</v>
      </c>
      <c r="K103" s="112">
        <f t="shared" si="3"/>
        <v>18</v>
      </c>
      <c r="L103" s="114">
        <f t="shared" si="3"/>
        <v>19.5</v>
      </c>
      <c r="M103" s="113">
        <f t="shared" si="3"/>
        <v>13</v>
      </c>
    </row>
    <row r="104" spans="1:13" ht="18" customHeight="1" x14ac:dyDescent="0.35">
      <c r="A104" s="146" t="s">
        <v>77</v>
      </c>
      <c r="B104" s="112">
        <f t="shared" si="3"/>
        <v>26</v>
      </c>
      <c r="C104" s="114">
        <f t="shared" si="3"/>
        <v>184.5</v>
      </c>
      <c r="D104" s="113">
        <f t="shared" si="3"/>
        <v>6.5</v>
      </c>
      <c r="E104" s="112">
        <f t="shared" si="3"/>
        <v>1</v>
      </c>
      <c r="F104" s="114">
        <f t="shared" si="3"/>
        <v>180.5</v>
      </c>
      <c r="G104" s="113">
        <f t="shared" si="3"/>
        <v>9.5</v>
      </c>
      <c r="H104" s="112">
        <f t="shared" si="3"/>
        <v>34.5</v>
      </c>
      <c r="I104" s="114">
        <f t="shared" si="3"/>
        <v>43.5</v>
      </c>
      <c r="J104" s="113">
        <f t="shared" si="3"/>
        <v>23</v>
      </c>
      <c r="K104" s="112">
        <f t="shared" si="3"/>
        <v>11.5</v>
      </c>
      <c r="L104" s="114">
        <f t="shared" si="3"/>
        <v>10.5</v>
      </c>
      <c r="M104" s="113">
        <f t="shared" si="3"/>
        <v>5.5</v>
      </c>
    </row>
    <row r="105" spans="1:13" ht="18" customHeight="1" x14ac:dyDescent="0.35">
      <c r="A105" s="146" t="s">
        <v>78</v>
      </c>
      <c r="B105" s="112">
        <f t="shared" si="3"/>
        <v>26</v>
      </c>
      <c r="C105" s="114">
        <f t="shared" si="3"/>
        <v>197</v>
      </c>
      <c r="D105" s="113">
        <f t="shared" si="3"/>
        <v>10.5</v>
      </c>
      <c r="E105" s="112">
        <f t="shared" si="3"/>
        <v>3.5</v>
      </c>
      <c r="F105" s="114">
        <f t="shared" si="3"/>
        <v>178</v>
      </c>
      <c r="G105" s="113">
        <f t="shared" si="3"/>
        <v>7.5</v>
      </c>
      <c r="H105" s="112">
        <f t="shared" si="3"/>
        <v>33</v>
      </c>
      <c r="I105" s="114">
        <f t="shared" si="3"/>
        <v>40.5</v>
      </c>
      <c r="J105" s="113">
        <f t="shared" si="3"/>
        <v>32.5</v>
      </c>
      <c r="K105" s="112">
        <f t="shared" si="3"/>
        <v>12.5</v>
      </c>
      <c r="L105" s="114">
        <f t="shared" si="3"/>
        <v>20</v>
      </c>
      <c r="M105" s="113">
        <f t="shared" si="3"/>
        <v>11</v>
      </c>
    </row>
    <row r="106" spans="1:13" ht="18" customHeight="1" x14ac:dyDescent="0.35">
      <c r="A106" s="146" t="s">
        <v>79</v>
      </c>
      <c r="B106" s="112">
        <f t="shared" si="3"/>
        <v>28.5</v>
      </c>
      <c r="C106" s="114">
        <f t="shared" si="3"/>
        <v>205.5</v>
      </c>
      <c r="D106" s="113">
        <f t="shared" si="3"/>
        <v>13.5</v>
      </c>
      <c r="E106" s="112">
        <f t="shared" si="3"/>
        <v>10</v>
      </c>
      <c r="F106" s="114">
        <f t="shared" si="3"/>
        <v>221</v>
      </c>
      <c r="G106" s="113">
        <f t="shared" si="3"/>
        <v>14.5</v>
      </c>
      <c r="H106" s="112">
        <f t="shared" si="3"/>
        <v>32.5</v>
      </c>
      <c r="I106" s="114">
        <f t="shared" si="3"/>
        <v>48.5</v>
      </c>
      <c r="J106" s="113">
        <f t="shared" si="3"/>
        <v>27.5</v>
      </c>
      <c r="K106" s="112">
        <f t="shared" si="3"/>
        <v>20.5</v>
      </c>
      <c r="L106" s="114">
        <f t="shared" si="3"/>
        <v>18.5</v>
      </c>
      <c r="M106" s="113">
        <f t="shared" si="3"/>
        <v>17.5</v>
      </c>
    </row>
    <row r="107" spans="1:13" ht="18" customHeight="1" x14ac:dyDescent="0.35">
      <c r="A107" s="146" t="s">
        <v>80</v>
      </c>
      <c r="B107" s="112">
        <f t="shared" si="3"/>
        <v>32</v>
      </c>
      <c r="C107" s="114">
        <f t="shared" si="3"/>
        <v>227.5</v>
      </c>
      <c r="D107" s="113">
        <f t="shared" si="3"/>
        <v>13.5</v>
      </c>
      <c r="E107" s="112">
        <f t="shared" si="3"/>
        <v>5.5</v>
      </c>
      <c r="F107" s="114">
        <f t="shared" si="3"/>
        <v>215</v>
      </c>
      <c r="G107" s="113">
        <f t="shared" si="3"/>
        <v>8.5</v>
      </c>
      <c r="H107" s="112">
        <f t="shared" si="3"/>
        <v>40.5</v>
      </c>
      <c r="I107" s="114">
        <f t="shared" si="3"/>
        <v>46.5</v>
      </c>
      <c r="J107" s="113">
        <f t="shared" si="3"/>
        <v>23</v>
      </c>
      <c r="K107" s="112">
        <f t="shared" si="3"/>
        <v>25</v>
      </c>
      <c r="L107" s="114">
        <f t="shared" si="3"/>
        <v>16.5</v>
      </c>
      <c r="M107" s="113">
        <f t="shared" si="3"/>
        <v>13</v>
      </c>
    </row>
    <row r="108" spans="1:13" ht="18" customHeight="1" x14ac:dyDescent="0.35">
      <c r="A108" s="146" t="s">
        <v>81</v>
      </c>
      <c r="B108" s="112">
        <f t="shared" si="3"/>
        <v>29</v>
      </c>
      <c r="C108" s="114">
        <f t="shared" si="3"/>
        <v>262.5</v>
      </c>
      <c r="D108" s="113">
        <f t="shared" si="3"/>
        <v>15.5</v>
      </c>
      <c r="E108" s="112">
        <f t="shared" si="3"/>
        <v>3.5</v>
      </c>
      <c r="F108" s="114">
        <f t="shared" si="3"/>
        <v>295.5</v>
      </c>
      <c r="G108" s="113">
        <f t="shared" si="3"/>
        <v>9.5</v>
      </c>
      <c r="H108" s="112">
        <f t="shared" si="3"/>
        <v>28.5</v>
      </c>
      <c r="I108" s="114">
        <f t="shared" si="3"/>
        <v>40.5</v>
      </c>
      <c r="J108" s="113">
        <f t="shared" si="3"/>
        <v>28.5</v>
      </c>
      <c r="K108" s="112">
        <f t="shared" si="3"/>
        <v>13.5</v>
      </c>
      <c r="L108" s="114">
        <f t="shared" si="3"/>
        <v>12</v>
      </c>
      <c r="M108" s="113">
        <f t="shared" si="3"/>
        <v>22.5</v>
      </c>
    </row>
    <row r="109" spans="1:13" ht="18" customHeight="1" x14ac:dyDescent="0.35">
      <c r="A109" s="146" t="s">
        <v>82</v>
      </c>
      <c r="B109" s="112">
        <f t="shared" si="3"/>
        <v>29</v>
      </c>
      <c r="C109" s="114">
        <f t="shared" si="3"/>
        <v>261.5</v>
      </c>
      <c r="D109" s="113">
        <f t="shared" si="3"/>
        <v>9</v>
      </c>
      <c r="E109" s="112">
        <f t="shared" si="3"/>
        <v>3.5</v>
      </c>
      <c r="F109" s="114">
        <f t="shared" si="3"/>
        <v>342</v>
      </c>
      <c r="G109" s="113">
        <f t="shared" si="3"/>
        <v>8</v>
      </c>
      <c r="H109" s="112">
        <f t="shared" si="3"/>
        <v>32</v>
      </c>
      <c r="I109" s="114">
        <f t="shared" si="3"/>
        <v>46.5</v>
      </c>
      <c r="J109" s="113">
        <f t="shared" si="3"/>
        <v>30.5</v>
      </c>
      <c r="K109" s="112">
        <f t="shared" si="3"/>
        <v>19.5</v>
      </c>
      <c r="L109" s="114">
        <f t="shared" si="3"/>
        <v>28.5</v>
      </c>
      <c r="M109" s="113">
        <f t="shared" si="3"/>
        <v>22.5</v>
      </c>
    </row>
    <row r="110" spans="1:13" ht="18" customHeight="1" x14ac:dyDescent="0.35">
      <c r="A110" s="146" t="s">
        <v>83</v>
      </c>
      <c r="B110" s="112">
        <f t="shared" si="3"/>
        <v>24.5</v>
      </c>
      <c r="C110" s="114">
        <f t="shared" si="3"/>
        <v>237</v>
      </c>
      <c r="D110" s="113">
        <f t="shared" si="3"/>
        <v>17.5</v>
      </c>
      <c r="E110" s="112">
        <f t="shared" si="3"/>
        <v>1.5</v>
      </c>
      <c r="F110" s="114">
        <f t="shared" si="3"/>
        <v>260.5</v>
      </c>
      <c r="G110" s="113">
        <f t="shared" si="3"/>
        <v>5</v>
      </c>
      <c r="H110" s="112">
        <f t="shared" si="3"/>
        <v>27.5</v>
      </c>
      <c r="I110" s="114">
        <f t="shared" si="3"/>
        <v>42</v>
      </c>
      <c r="J110" s="113">
        <f t="shared" si="3"/>
        <v>25</v>
      </c>
      <c r="K110" s="112">
        <f t="shared" si="3"/>
        <v>15.5</v>
      </c>
      <c r="L110" s="114">
        <f t="shared" si="3"/>
        <v>8</v>
      </c>
      <c r="M110" s="113">
        <f t="shared" si="3"/>
        <v>22</v>
      </c>
    </row>
    <row r="111" spans="1:13" ht="18" customHeight="1" x14ac:dyDescent="0.35">
      <c r="A111" s="146" t="s">
        <v>84</v>
      </c>
      <c r="B111" s="112">
        <f t="shared" si="3"/>
        <v>25</v>
      </c>
      <c r="C111" s="114">
        <f t="shared" si="3"/>
        <v>303.5</v>
      </c>
      <c r="D111" s="113">
        <f t="shared" si="3"/>
        <v>16.5</v>
      </c>
      <c r="E111" s="112">
        <f t="shared" si="3"/>
        <v>5.5</v>
      </c>
      <c r="F111" s="114">
        <f t="shared" si="3"/>
        <v>227</v>
      </c>
      <c r="G111" s="113">
        <f t="shared" si="3"/>
        <v>9</v>
      </c>
      <c r="H111" s="112">
        <f t="shared" si="3"/>
        <v>33</v>
      </c>
      <c r="I111" s="114">
        <f t="shared" si="3"/>
        <v>44</v>
      </c>
      <c r="J111" s="113">
        <f t="shared" si="3"/>
        <v>16.5</v>
      </c>
      <c r="K111" s="112">
        <f t="shared" si="3"/>
        <v>16.5</v>
      </c>
      <c r="L111" s="114">
        <f t="shared" si="3"/>
        <v>12</v>
      </c>
      <c r="M111" s="113">
        <f t="shared" si="3"/>
        <v>19</v>
      </c>
    </row>
    <row r="112" spans="1:13" ht="18" customHeight="1" x14ac:dyDescent="0.35">
      <c r="A112" s="146" t="s">
        <v>85</v>
      </c>
      <c r="B112" s="112">
        <f t="shared" si="3"/>
        <v>20</v>
      </c>
      <c r="C112" s="114">
        <f t="shared" si="3"/>
        <v>287</v>
      </c>
      <c r="D112" s="113">
        <f t="shared" si="3"/>
        <v>16</v>
      </c>
      <c r="E112" s="112">
        <f t="shared" si="3"/>
        <v>8</v>
      </c>
      <c r="F112" s="114">
        <f t="shared" si="3"/>
        <v>157</v>
      </c>
      <c r="G112" s="113">
        <f t="shared" si="3"/>
        <v>9.5</v>
      </c>
      <c r="H112" s="112">
        <f t="shared" si="3"/>
        <v>23</v>
      </c>
      <c r="I112" s="114">
        <f t="shared" si="3"/>
        <v>33</v>
      </c>
      <c r="J112" s="113">
        <f t="shared" si="3"/>
        <v>11</v>
      </c>
      <c r="K112" s="112">
        <f t="shared" si="3"/>
        <v>35.5</v>
      </c>
      <c r="L112" s="114">
        <f t="shared" si="3"/>
        <v>21</v>
      </c>
      <c r="M112" s="113">
        <f t="shared" si="3"/>
        <v>28</v>
      </c>
    </row>
    <row r="113" spans="1:13" ht="18" customHeight="1" x14ac:dyDescent="0.35">
      <c r="A113" s="146" t="s">
        <v>86</v>
      </c>
      <c r="B113" s="112">
        <f t="shared" si="3"/>
        <v>18</v>
      </c>
      <c r="C113" s="114">
        <f t="shared" si="3"/>
        <v>242.5</v>
      </c>
      <c r="D113" s="113">
        <f t="shared" si="3"/>
        <v>15</v>
      </c>
      <c r="E113" s="112">
        <f t="shared" si="3"/>
        <v>3</v>
      </c>
      <c r="F113" s="114">
        <f t="shared" si="3"/>
        <v>191.5</v>
      </c>
      <c r="G113" s="113">
        <f t="shared" si="3"/>
        <v>11</v>
      </c>
      <c r="H113" s="112">
        <f t="shared" si="3"/>
        <v>25</v>
      </c>
      <c r="I113" s="114">
        <f t="shared" si="3"/>
        <v>40</v>
      </c>
      <c r="J113" s="113">
        <f t="shared" si="3"/>
        <v>16</v>
      </c>
      <c r="K113" s="112">
        <f t="shared" si="3"/>
        <v>22.5</v>
      </c>
      <c r="L113" s="114">
        <f t="shared" si="3"/>
        <v>28</v>
      </c>
      <c r="M113" s="113">
        <f t="shared" si="3"/>
        <v>19</v>
      </c>
    </row>
    <row r="114" spans="1:13" ht="18" customHeight="1" x14ac:dyDescent="0.35">
      <c r="A114" s="146" t="s">
        <v>87</v>
      </c>
      <c r="B114" s="112">
        <f t="shared" si="3"/>
        <v>17</v>
      </c>
      <c r="C114" s="114">
        <f t="shared" si="3"/>
        <v>220.5</v>
      </c>
      <c r="D114" s="113">
        <f t="shared" si="3"/>
        <v>14</v>
      </c>
      <c r="E114" s="112">
        <f t="shared" si="3"/>
        <v>4.5</v>
      </c>
      <c r="F114" s="114">
        <f t="shared" si="3"/>
        <v>244.5</v>
      </c>
      <c r="G114" s="113">
        <f t="shared" si="3"/>
        <v>9.5</v>
      </c>
      <c r="H114" s="112">
        <f t="shared" si="3"/>
        <v>21</v>
      </c>
      <c r="I114" s="114">
        <f t="shared" si="3"/>
        <v>38</v>
      </c>
      <c r="J114" s="113">
        <f t="shared" si="3"/>
        <v>16.5</v>
      </c>
      <c r="K114" s="112">
        <f t="shared" si="3"/>
        <v>9.5</v>
      </c>
      <c r="L114" s="114">
        <f t="shared" si="3"/>
        <v>17</v>
      </c>
      <c r="M114" s="113">
        <f t="shared" si="3"/>
        <v>16.5</v>
      </c>
    </row>
    <row r="115" spans="1:13" ht="18" customHeight="1" x14ac:dyDescent="0.35">
      <c r="A115" s="146" t="s">
        <v>88</v>
      </c>
      <c r="B115" s="112">
        <f t="shared" si="3"/>
        <v>19</v>
      </c>
      <c r="C115" s="114">
        <f t="shared" si="3"/>
        <v>218.5</v>
      </c>
      <c r="D115" s="113">
        <f t="shared" si="3"/>
        <v>17.5</v>
      </c>
      <c r="E115" s="112">
        <f t="shared" si="3"/>
        <v>5.5</v>
      </c>
      <c r="F115" s="114">
        <f t="shared" si="3"/>
        <v>156</v>
      </c>
      <c r="G115" s="113">
        <f t="shared" si="3"/>
        <v>6.5</v>
      </c>
      <c r="H115" s="112">
        <f t="shared" si="3"/>
        <v>30.5</v>
      </c>
      <c r="I115" s="114">
        <f t="shared" si="3"/>
        <v>33</v>
      </c>
      <c r="J115" s="113">
        <f t="shared" si="3"/>
        <v>11</v>
      </c>
      <c r="K115" s="112">
        <f t="shared" si="3"/>
        <v>13</v>
      </c>
      <c r="L115" s="114">
        <f t="shared" si="3"/>
        <v>24.5</v>
      </c>
      <c r="M115" s="113">
        <f t="shared" si="3"/>
        <v>8</v>
      </c>
    </row>
    <row r="116" spans="1:13" ht="18" customHeight="1" x14ac:dyDescent="0.35">
      <c r="A116" s="146" t="s">
        <v>89</v>
      </c>
      <c r="B116" s="112">
        <f t="shared" ref="B116:M131" si="4">(B22+B69)/2</f>
        <v>24</v>
      </c>
      <c r="C116" s="114">
        <f t="shared" si="4"/>
        <v>244.5</v>
      </c>
      <c r="D116" s="113">
        <f t="shared" si="4"/>
        <v>16.5</v>
      </c>
      <c r="E116" s="112">
        <f t="shared" si="4"/>
        <v>5.5</v>
      </c>
      <c r="F116" s="114">
        <f t="shared" si="4"/>
        <v>176.5</v>
      </c>
      <c r="G116" s="113">
        <f t="shared" si="4"/>
        <v>14</v>
      </c>
      <c r="H116" s="112">
        <f t="shared" si="4"/>
        <v>27</v>
      </c>
      <c r="I116" s="114">
        <f t="shared" si="4"/>
        <v>37.5</v>
      </c>
      <c r="J116" s="113">
        <f t="shared" si="4"/>
        <v>20</v>
      </c>
      <c r="K116" s="112">
        <f t="shared" si="4"/>
        <v>22.5</v>
      </c>
      <c r="L116" s="114">
        <f t="shared" si="4"/>
        <v>14</v>
      </c>
      <c r="M116" s="113">
        <f t="shared" si="4"/>
        <v>13.5</v>
      </c>
    </row>
    <row r="117" spans="1:13" ht="18" customHeight="1" x14ac:dyDescent="0.35">
      <c r="A117" s="156" t="s">
        <v>90</v>
      </c>
      <c r="B117" s="112">
        <f t="shared" si="4"/>
        <v>24</v>
      </c>
      <c r="C117" s="114">
        <f t="shared" si="4"/>
        <v>251</v>
      </c>
      <c r="D117" s="113">
        <f t="shared" si="4"/>
        <v>20</v>
      </c>
      <c r="E117" s="112">
        <f t="shared" si="4"/>
        <v>6</v>
      </c>
      <c r="F117" s="114">
        <f t="shared" si="4"/>
        <v>221</v>
      </c>
      <c r="G117" s="113">
        <f t="shared" si="4"/>
        <v>8.5</v>
      </c>
      <c r="H117" s="112">
        <f t="shared" si="4"/>
        <v>26</v>
      </c>
      <c r="I117" s="114">
        <f t="shared" si="4"/>
        <v>28.5</v>
      </c>
      <c r="J117" s="113">
        <f t="shared" si="4"/>
        <v>18</v>
      </c>
      <c r="K117" s="112">
        <f t="shared" si="4"/>
        <v>29.5</v>
      </c>
      <c r="L117" s="114">
        <f t="shared" si="4"/>
        <v>31.5</v>
      </c>
      <c r="M117" s="113">
        <f t="shared" si="4"/>
        <v>34.5</v>
      </c>
    </row>
    <row r="118" spans="1:13" ht="18" customHeight="1" x14ac:dyDescent="0.35">
      <c r="A118" s="156" t="s">
        <v>91</v>
      </c>
      <c r="B118" s="112">
        <f t="shared" si="4"/>
        <v>26.5</v>
      </c>
      <c r="C118" s="114">
        <f t="shared" si="4"/>
        <v>249.5</v>
      </c>
      <c r="D118" s="113">
        <f t="shared" si="4"/>
        <v>18</v>
      </c>
      <c r="E118" s="112">
        <f t="shared" si="4"/>
        <v>8</v>
      </c>
      <c r="F118" s="114">
        <f t="shared" si="4"/>
        <v>193</v>
      </c>
      <c r="G118" s="113">
        <f t="shared" si="4"/>
        <v>11.5</v>
      </c>
      <c r="H118" s="112">
        <f t="shared" si="4"/>
        <v>19.5</v>
      </c>
      <c r="I118" s="114">
        <f t="shared" si="4"/>
        <v>33</v>
      </c>
      <c r="J118" s="113">
        <f t="shared" si="4"/>
        <v>14</v>
      </c>
      <c r="K118" s="112">
        <f t="shared" si="4"/>
        <v>13</v>
      </c>
      <c r="L118" s="114">
        <f t="shared" si="4"/>
        <v>22</v>
      </c>
      <c r="M118" s="113">
        <f t="shared" si="4"/>
        <v>15.5</v>
      </c>
    </row>
    <row r="119" spans="1:13" ht="18" customHeight="1" x14ac:dyDescent="0.35">
      <c r="A119" s="146" t="s">
        <v>92</v>
      </c>
      <c r="B119" s="112">
        <f t="shared" si="4"/>
        <v>26.5</v>
      </c>
      <c r="C119" s="114">
        <f t="shared" si="4"/>
        <v>243</v>
      </c>
      <c r="D119" s="113">
        <f t="shared" si="4"/>
        <v>18.5</v>
      </c>
      <c r="E119" s="112">
        <f t="shared" si="4"/>
        <v>7</v>
      </c>
      <c r="F119" s="114">
        <f t="shared" si="4"/>
        <v>222</v>
      </c>
      <c r="G119" s="113">
        <f t="shared" si="4"/>
        <v>10</v>
      </c>
      <c r="H119" s="112">
        <f t="shared" si="4"/>
        <v>28</v>
      </c>
      <c r="I119" s="114">
        <f t="shared" si="4"/>
        <v>48</v>
      </c>
      <c r="J119" s="113">
        <f t="shared" si="4"/>
        <v>14.5</v>
      </c>
      <c r="K119" s="112">
        <f t="shared" si="4"/>
        <v>25.5</v>
      </c>
      <c r="L119" s="114">
        <f t="shared" si="4"/>
        <v>25.5</v>
      </c>
      <c r="M119" s="113">
        <f t="shared" si="4"/>
        <v>19.5</v>
      </c>
    </row>
    <row r="120" spans="1:13" ht="18" customHeight="1" x14ac:dyDescent="0.35">
      <c r="A120" s="146" t="s">
        <v>93</v>
      </c>
      <c r="B120" s="112">
        <f t="shared" si="4"/>
        <v>20.5</v>
      </c>
      <c r="C120" s="114">
        <f t="shared" si="4"/>
        <v>235</v>
      </c>
      <c r="D120" s="113">
        <f t="shared" si="4"/>
        <v>18.5</v>
      </c>
      <c r="E120" s="112">
        <f t="shared" si="4"/>
        <v>5.5</v>
      </c>
      <c r="F120" s="114">
        <f t="shared" si="4"/>
        <v>244</v>
      </c>
      <c r="G120" s="113">
        <f t="shared" si="4"/>
        <v>11.5</v>
      </c>
      <c r="H120" s="112">
        <f t="shared" si="4"/>
        <v>31</v>
      </c>
      <c r="I120" s="114">
        <f t="shared" si="4"/>
        <v>41</v>
      </c>
      <c r="J120" s="113">
        <f t="shared" si="4"/>
        <v>26.5</v>
      </c>
      <c r="K120" s="112">
        <f t="shared" si="4"/>
        <v>7</v>
      </c>
      <c r="L120" s="114">
        <f t="shared" si="4"/>
        <v>10</v>
      </c>
      <c r="M120" s="113">
        <f t="shared" si="4"/>
        <v>17.5</v>
      </c>
    </row>
    <row r="121" spans="1:13" ht="18" customHeight="1" x14ac:dyDescent="0.35">
      <c r="A121" s="146" t="s">
        <v>94</v>
      </c>
      <c r="B121" s="112">
        <f t="shared" si="4"/>
        <v>23.5</v>
      </c>
      <c r="C121" s="114">
        <f t="shared" si="4"/>
        <v>233</v>
      </c>
      <c r="D121" s="113">
        <f t="shared" si="4"/>
        <v>19</v>
      </c>
      <c r="E121" s="112">
        <f t="shared" si="4"/>
        <v>8</v>
      </c>
      <c r="F121" s="114">
        <f t="shared" si="4"/>
        <v>195</v>
      </c>
      <c r="G121" s="113">
        <f t="shared" si="4"/>
        <v>11</v>
      </c>
      <c r="H121" s="112">
        <f t="shared" si="4"/>
        <v>29.5</v>
      </c>
      <c r="I121" s="114">
        <f t="shared" si="4"/>
        <v>35.5</v>
      </c>
      <c r="J121" s="113">
        <f t="shared" si="4"/>
        <v>21</v>
      </c>
      <c r="K121" s="112">
        <f t="shared" si="4"/>
        <v>25</v>
      </c>
      <c r="L121" s="114">
        <f t="shared" si="4"/>
        <v>55.5</v>
      </c>
      <c r="M121" s="113">
        <f t="shared" si="4"/>
        <v>18.5</v>
      </c>
    </row>
    <row r="122" spans="1:13" ht="18" customHeight="1" x14ac:dyDescent="0.35">
      <c r="A122" s="146" t="s">
        <v>95</v>
      </c>
      <c r="B122" s="112">
        <f t="shared" si="4"/>
        <v>19</v>
      </c>
      <c r="C122" s="114">
        <f t="shared" si="4"/>
        <v>230</v>
      </c>
      <c r="D122" s="113">
        <f t="shared" si="4"/>
        <v>17.5</v>
      </c>
      <c r="E122" s="112">
        <f t="shared" si="4"/>
        <v>4.5</v>
      </c>
      <c r="F122" s="114">
        <f t="shared" si="4"/>
        <v>224.5</v>
      </c>
      <c r="G122" s="113">
        <f t="shared" si="4"/>
        <v>6.5</v>
      </c>
      <c r="H122" s="112">
        <f t="shared" si="4"/>
        <v>25.5</v>
      </c>
      <c r="I122" s="114">
        <f t="shared" si="4"/>
        <v>35.5</v>
      </c>
      <c r="J122" s="113">
        <f t="shared" si="4"/>
        <v>32</v>
      </c>
      <c r="K122" s="112">
        <f t="shared" si="4"/>
        <v>19.5</v>
      </c>
      <c r="L122" s="114">
        <f t="shared" si="4"/>
        <v>21</v>
      </c>
      <c r="M122" s="113">
        <f t="shared" si="4"/>
        <v>22</v>
      </c>
    </row>
    <row r="123" spans="1:13" ht="18" customHeight="1" x14ac:dyDescent="0.35">
      <c r="A123" s="146" t="s">
        <v>96</v>
      </c>
      <c r="B123" s="112">
        <f t="shared" si="4"/>
        <v>26.5</v>
      </c>
      <c r="C123" s="114">
        <f t="shared" si="4"/>
        <v>235.5</v>
      </c>
      <c r="D123" s="113">
        <f t="shared" si="4"/>
        <v>27</v>
      </c>
      <c r="E123" s="112">
        <f t="shared" si="4"/>
        <v>7</v>
      </c>
      <c r="F123" s="114">
        <f t="shared" si="4"/>
        <v>159.5</v>
      </c>
      <c r="G123" s="113">
        <f t="shared" si="4"/>
        <v>8.5</v>
      </c>
      <c r="H123" s="112">
        <f t="shared" si="4"/>
        <v>33</v>
      </c>
      <c r="I123" s="114">
        <f t="shared" si="4"/>
        <v>31.5</v>
      </c>
      <c r="J123" s="113">
        <f t="shared" si="4"/>
        <v>21</v>
      </c>
      <c r="K123" s="112">
        <f t="shared" si="4"/>
        <v>27.5</v>
      </c>
      <c r="L123" s="114">
        <f t="shared" si="4"/>
        <v>23.5</v>
      </c>
      <c r="M123" s="113">
        <f t="shared" si="4"/>
        <v>16</v>
      </c>
    </row>
    <row r="124" spans="1:13" ht="18" customHeight="1" x14ac:dyDescent="0.35">
      <c r="A124" s="146" t="s">
        <v>97</v>
      </c>
      <c r="B124" s="112">
        <f t="shared" si="4"/>
        <v>30.5</v>
      </c>
      <c r="C124" s="114">
        <f t="shared" si="4"/>
        <v>262</v>
      </c>
      <c r="D124" s="113">
        <f t="shared" si="4"/>
        <v>33.5</v>
      </c>
      <c r="E124" s="112">
        <f t="shared" si="4"/>
        <v>3</v>
      </c>
      <c r="F124" s="114">
        <f t="shared" si="4"/>
        <v>166</v>
      </c>
      <c r="G124" s="113">
        <f t="shared" si="4"/>
        <v>6</v>
      </c>
      <c r="H124" s="112">
        <f t="shared" si="4"/>
        <v>28.5</v>
      </c>
      <c r="I124" s="114">
        <f t="shared" si="4"/>
        <v>47.5</v>
      </c>
      <c r="J124" s="113">
        <f t="shared" si="4"/>
        <v>28</v>
      </c>
      <c r="K124" s="112">
        <f t="shared" si="4"/>
        <v>11.5</v>
      </c>
      <c r="L124" s="114">
        <f t="shared" si="4"/>
        <v>22</v>
      </c>
      <c r="M124" s="113">
        <f t="shared" si="4"/>
        <v>9.5</v>
      </c>
    </row>
    <row r="125" spans="1:13" ht="18" customHeight="1" x14ac:dyDescent="0.35">
      <c r="A125" s="146" t="s">
        <v>98</v>
      </c>
      <c r="B125" s="112">
        <f t="shared" si="4"/>
        <v>30.5</v>
      </c>
      <c r="C125" s="114">
        <f t="shared" si="4"/>
        <v>270.5</v>
      </c>
      <c r="D125" s="113">
        <f t="shared" si="4"/>
        <v>35.5</v>
      </c>
      <c r="E125" s="112">
        <f t="shared" si="4"/>
        <v>2.5</v>
      </c>
      <c r="F125" s="114">
        <f t="shared" si="4"/>
        <v>185</v>
      </c>
      <c r="G125" s="113">
        <f t="shared" si="4"/>
        <v>5</v>
      </c>
      <c r="H125" s="112">
        <f t="shared" si="4"/>
        <v>28</v>
      </c>
      <c r="I125" s="114">
        <f t="shared" si="4"/>
        <v>39</v>
      </c>
      <c r="J125" s="113">
        <f t="shared" si="4"/>
        <v>18.5</v>
      </c>
      <c r="K125" s="112">
        <f t="shared" si="4"/>
        <v>11.5</v>
      </c>
      <c r="L125" s="114">
        <f t="shared" si="4"/>
        <v>10</v>
      </c>
      <c r="M125" s="113">
        <f t="shared" si="4"/>
        <v>12.5</v>
      </c>
    </row>
    <row r="126" spans="1:13" ht="18" customHeight="1" x14ac:dyDescent="0.35">
      <c r="A126" s="146" t="s">
        <v>99</v>
      </c>
      <c r="B126" s="112">
        <f t="shared" si="4"/>
        <v>30</v>
      </c>
      <c r="C126" s="114">
        <f t="shared" si="4"/>
        <v>277</v>
      </c>
      <c r="D126" s="113">
        <f t="shared" si="4"/>
        <v>32</v>
      </c>
      <c r="E126" s="112">
        <f t="shared" si="4"/>
        <v>5.5</v>
      </c>
      <c r="F126" s="114">
        <f t="shared" si="4"/>
        <v>164</v>
      </c>
      <c r="G126" s="113">
        <f t="shared" si="4"/>
        <v>7.5</v>
      </c>
      <c r="H126" s="112">
        <f t="shared" si="4"/>
        <v>28</v>
      </c>
      <c r="I126" s="114">
        <f t="shared" si="4"/>
        <v>44</v>
      </c>
      <c r="J126" s="113">
        <f t="shared" si="4"/>
        <v>23.5</v>
      </c>
      <c r="K126" s="112">
        <f t="shared" si="4"/>
        <v>26.5</v>
      </c>
      <c r="L126" s="114">
        <f t="shared" si="4"/>
        <v>22.5</v>
      </c>
      <c r="M126" s="113">
        <f t="shared" si="4"/>
        <v>13</v>
      </c>
    </row>
    <row r="127" spans="1:13" ht="18" customHeight="1" x14ac:dyDescent="0.35">
      <c r="A127" s="146" t="s">
        <v>100</v>
      </c>
      <c r="B127" s="112">
        <f t="shared" si="4"/>
        <v>26</v>
      </c>
      <c r="C127" s="114">
        <f t="shared" si="4"/>
        <v>262.5</v>
      </c>
      <c r="D127" s="113">
        <f t="shared" si="4"/>
        <v>25</v>
      </c>
      <c r="E127" s="112">
        <f t="shared" si="4"/>
        <v>7.5</v>
      </c>
      <c r="F127" s="114">
        <f t="shared" si="4"/>
        <v>237.5</v>
      </c>
      <c r="G127" s="113">
        <f t="shared" si="4"/>
        <v>10.5</v>
      </c>
      <c r="H127" s="112">
        <f t="shared" si="4"/>
        <v>31.5</v>
      </c>
      <c r="I127" s="114">
        <f t="shared" si="4"/>
        <v>48</v>
      </c>
      <c r="J127" s="113">
        <f t="shared" si="4"/>
        <v>28.5</v>
      </c>
      <c r="K127" s="112">
        <f t="shared" si="4"/>
        <v>19.5</v>
      </c>
      <c r="L127" s="114">
        <f t="shared" si="4"/>
        <v>12</v>
      </c>
      <c r="M127" s="113">
        <f t="shared" si="4"/>
        <v>6</v>
      </c>
    </row>
    <row r="128" spans="1:13" ht="18" customHeight="1" x14ac:dyDescent="0.35">
      <c r="A128" s="146" t="s">
        <v>101</v>
      </c>
      <c r="B128" s="112">
        <f t="shared" si="4"/>
        <v>23.5</v>
      </c>
      <c r="C128" s="114">
        <f t="shared" si="4"/>
        <v>256.5</v>
      </c>
      <c r="D128" s="113">
        <f t="shared" si="4"/>
        <v>21.5</v>
      </c>
      <c r="E128" s="112">
        <f t="shared" si="4"/>
        <v>7</v>
      </c>
      <c r="F128" s="114">
        <f t="shared" si="4"/>
        <v>179.5</v>
      </c>
      <c r="G128" s="113">
        <f t="shared" si="4"/>
        <v>15.5</v>
      </c>
      <c r="H128" s="112">
        <f t="shared" si="4"/>
        <v>30.5</v>
      </c>
      <c r="I128" s="114">
        <f t="shared" si="4"/>
        <v>59</v>
      </c>
      <c r="J128" s="113">
        <f t="shared" si="4"/>
        <v>32.5</v>
      </c>
      <c r="K128" s="112">
        <f t="shared" si="4"/>
        <v>16</v>
      </c>
      <c r="L128" s="114">
        <f t="shared" si="4"/>
        <v>10</v>
      </c>
      <c r="M128" s="113">
        <f t="shared" si="4"/>
        <v>12</v>
      </c>
    </row>
    <row r="129" spans="1:13" ht="18" customHeight="1" x14ac:dyDescent="0.35">
      <c r="A129" s="146" t="s">
        <v>102</v>
      </c>
      <c r="B129" s="112">
        <f t="shared" si="4"/>
        <v>20.5</v>
      </c>
      <c r="C129" s="114">
        <f t="shared" si="4"/>
        <v>228.5</v>
      </c>
      <c r="D129" s="113">
        <f t="shared" si="4"/>
        <v>15.5</v>
      </c>
      <c r="E129" s="112">
        <f t="shared" si="4"/>
        <v>9</v>
      </c>
      <c r="F129" s="114">
        <f t="shared" si="4"/>
        <v>161.5</v>
      </c>
      <c r="G129" s="113">
        <f t="shared" si="4"/>
        <v>11.5</v>
      </c>
      <c r="H129" s="112">
        <f t="shared" si="4"/>
        <v>38.5</v>
      </c>
      <c r="I129" s="114">
        <f t="shared" si="4"/>
        <v>55</v>
      </c>
      <c r="J129" s="113">
        <f t="shared" si="4"/>
        <v>25</v>
      </c>
      <c r="K129" s="112">
        <f t="shared" si="4"/>
        <v>8.5</v>
      </c>
      <c r="L129" s="114">
        <f t="shared" si="4"/>
        <v>17.5</v>
      </c>
      <c r="M129" s="113">
        <f t="shared" si="4"/>
        <v>11.5</v>
      </c>
    </row>
    <row r="130" spans="1:13" ht="18" customHeight="1" x14ac:dyDescent="0.35">
      <c r="A130" s="146" t="s">
        <v>103</v>
      </c>
      <c r="B130" s="112">
        <f t="shared" si="4"/>
        <v>19</v>
      </c>
      <c r="C130" s="114">
        <f t="shared" si="4"/>
        <v>221</v>
      </c>
      <c r="D130" s="113">
        <f t="shared" si="4"/>
        <v>17.5</v>
      </c>
      <c r="E130" s="112">
        <f t="shared" si="4"/>
        <v>8</v>
      </c>
      <c r="F130" s="114">
        <f t="shared" si="4"/>
        <v>185</v>
      </c>
      <c r="G130" s="113">
        <f t="shared" si="4"/>
        <v>9</v>
      </c>
      <c r="H130" s="112">
        <f t="shared" si="4"/>
        <v>34.5</v>
      </c>
      <c r="I130" s="114">
        <f t="shared" si="4"/>
        <v>61.5</v>
      </c>
      <c r="J130" s="113">
        <f t="shared" si="4"/>
        <v>26.5</v>
      </c>
      <c r="K130" s="112">
        <f t="shared" si="4"/>
        <v>11.5</v>
      </c>
      <c r="L130" s="114">
        <f t="shared" si="4"/>
        <v>11</v>
      </c>
      <c r="M130" s="113">
        <f t="shared" si="4"/>
        <v>7.5</v>
      </c>
    </row>
    <row r="131" spans="1:13" ht="18" customHeight="1" x14ac:dyDescent="0.35">
      <c r="A131" s="146" t="s">
        <v>104</v>
      </c>
      <c r="B131" s="112">
        <f t="shared" si="4"/>
        <v>18.5</v>
      </c>
      <c r="C131" s="114">
        <f t="shared" si="4"/>
        <v>216</v>
      </c>
      <c r="D131" s="113">
        <f t="shared" si="4"/>
        <v>16.5</v>
      </c>
      <c r="E131" s="112">
        <f t="shared" si="4"/>
        <v>10.5</v>
      </c>
      <c r="F131" s="114">
        <f t="shared" si="4"/>
        <v>189.5</v>
      </c>
      <c r="G131" s="113">
        <f t="shared" si="4"/>
        <v>12.5</v>
      </c>
      <c r="H131" s="112">
        <f t="shared" si="4"/>
        <v>23.5</v>
      </c>
      <c r="I131" s="114">
        <f t="shared" si="4"/>
        <v>41.5</v>
      </c>
      <c r="J131" s="113">
        <f t="shared" si="4"/>
        <v>21.5</v>
      </c>
      <c r="K131" s="112">
        <f t="shared" si="4"/>
        <v>17</v>
      </c>
      <c r="L131" s="114">
        <f t="shared" si="4"/>
        <v>8.5</v>
      </c>
      <c r="M131" s="113">
        <f t="shared" si="4"/>
        <v>6.5</v>
      </c>
    </row>
    <row r="132" spans="1:13" ht="18" customHeight="1" x14ac:dyDescent="0.35">
      <c r="A132" s="146" t="s">
        <v>105</v>
      </c>
      <c r="B132" s="112">
        <f t="shared" ref="B132:M134" si="5">(B38+B85)/2</f>
        <v>17</v>
      </c>
      <c r="C132" s="114">
        <f t="shared" si="5"/>
        <v>214.5</v>
      </c>
      <c r="D132" s="113">
        <f t="shared" si="5"/>
        <v>16.5</v>
      </c>
      <c r="E132" s="112">
        <f t="shared" si="5"/>
        <v>12</v>
      </c>
      <c r="F132" s="114">
        <f t="shared" si="5"/>
        <v>215</v>
      </c>
      <c r="G132" s="113">
        <f t="shared" si="5"/>
        <v>16.5</v>
      </c>
      <c r="H132" s="112">
        <f t="shared" si="5"/>
        <v>21.5</v>
      </c>
      <c r="I132" s="114">
        <f t="shared" si="5"/>
        <v>35</v>
      </c>
      <c r="J132" s="113">
        <f t="shared" si="5"/>
        <v>17</v>
      </c>
      <c r="K132" s="112">
        <f t="shared" si="5"/>
        <v>18</v>
      </c>
      <c r="L132" s="114">
        <f t="shared" si="5"/>
        <v>13.5</v>
      </c>
      <c r="M132" s="113">
        <f t="shared" si="5"/>
        <v>19</v>
      </c>
    </row>
    <row r="133" spans="1:13" ht="18" customHeight="1" x14ac:dyDescent="0.35">
      <c r="A133" s="146" t="s">
        <v>106</v>
      </c>
      <c r="B133" s="112">
        <f t="shared" si="5"/>
        <v>15.5</v>
      </c>
      <c r="C133" s="114">
        <f t="shared" si="5"/>
        <v>205</v>
      </c>
      <c r="D133" s="113">
        <f t="shared" si="5"/>
        <v>13</v>
      </c>
      <c r="E133" s="112">
        <f t="shared" si="5"/>
        <v>5.5</v>
      </c>
      <c r="F133" s="114">
        <f t="shared" si="5"/>
        <v>187.5</v>
      </c>
      <c r="G133" s="113">
        <f t="shared" si="5"/>
        <v>11</v>
      </c>
      <c r="H133" s="112">
        <f t="shared" si="5"/>
        <v>22.5</v>
      </c>
      <c r="I133" s="114">
        <f t="shared" si="5"/>
        <v>34.5</v>
      </c>
      <c r="J133" s="113">
        <f t="shared" si="5"/>
        <v>17.5</v>
      </c>
      <c r="K133" s="112">
        <f t="shared" si="5"/>
        <v>13.5</v>
      </c>
      <c r="L133" s="114">
        <f t="shared" si="5"/>
        <v>5</v>
      </c>
      <c r="M133" s="113">
        <f t="shared" si="5"/>
        <v>11</v>
      </c>
    </row>
    <row r="134" spans="1:13" ht="18" customHeight="1" thickBot="1" x14ac:dyDescent="0.4">
      <c r="A134" s="148" t="s">
        <v>107</v>
      </c>
      <c r="B134" s="115">
        <f t="shared" si="5"/>
        <v>14</v>
      </c>
      <c r="C134" s="117">
        <f t="shared" si="5"/>
        <v>187.5</v>
      </c>
      <c r="D134" s="116">
        <f t="shared" si="5"/>
        <v>12</v>
      </c>
      <c r="E134" s="115">
        <f t="shared" si="5"/>
        <v>4.5</v>
      </c>
      <c r="F134" s="117">
        <f t="shared" si="5"/>
        <v>157</v>
      </c>
      <c r="G134" s="116">
        <f t="shared" si="5"/>
        <v>6.5</v>
      </c>
      <c r="H134" s="115">
        <f t="shared" si="5"/>
        <v>19</v>
      </c>
      <c r="I134" s="117">
        <f t="shared" si="5"/>
        <v>34.5</v>
      </c>
      <c r="J134" s="116">
        <f t="shared" si="5"/>
        <v>17</v>
      </c>
      <c r="K134" s="115">
        <f t="shared" si="5"/>
        <v>13</v>
      </c>
      <c r="L134" s="117">
        <f t="shared" si="5"/>
        <v>17.5</v>
      </c>
      <c r="M134" s="116">
        <f t="shared" si="5"/>
        <v>13.5</v>
      </c>
    </row>
    <row r="135" spans="1:13" ht="18" customHeight="1" thickBot="1" x14ac:dyDescent="0.4">
      <c r="A135" s="101" t="s">
        <v>47</v>
      </c>
      <c r="B135" s="118">
        <f t="shared" ref="B135:M135" si="6">SUM(B99:B134)</f>
        <v>854.5</v>
      </c>
      <c r="C135" s="119">
        <f t="shared" si="6"/>
        <v>8331</v>
      </c>
      <c r="D135" s="120">
        <f t="shared" si="6"/>
        <v>596.5</v>
      </c>
      <c r="E135" s="118">
        <f t="shared" si="6"/>
        <v>202.5</v>
      </c>
      <c r="F135" s="119">
        <f t="shared" si="6"/>
        <v>7151.5</v>
      </c>
      <c r="G135" s="120">
        <f t="shared" si="6"/>
        <v>323.5</v>
      </c>
      <c r="H135" s="118">
        <f t="shared" si="6"/>
        <v>1043</v>
      </c>
      <c r="I135" s="119">
        <f t="shared" si="6"/>
        <v>1477.5</v>
      </c>
      <c r="J135" s="120">
        <f t="shared" si="6"/>
        <v>894</v>
      </c>
      <c r="K135" s="118">
        <f t="shared" si="6"/>
        <v>635</v>
      </c>
      <c r="L135" s="119">
        <f t="shared" si="6"/>
        <v>667</v>
      </c>
      <c r="M135" s="120">
        <f t="shared" si="6"/>
        <v>569.5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137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5" thickBot="1" x14ac:dyDescent="0.4">
      <c r="A143" s="576" t="s">
        <v>52</v>
      </c>
      <c r="B143" s="576"/>
      <c r="C143" s="576"/>
      <c r="D143" s="576"/>
      <c r="E143" s="576"/>
      <c r="F143" s="576"/>
      <c r="G143" s="576"/>
      <c r="H143" s="576"/>
      <c r="I143" s="576"/>
      <c r="J143" s="576"/>
      <c r="K143" s="576"/>
      <c r="L143" s="576"/>
      <c r="M143" s="576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23" t="s">
        <v>72</v>
      </c>
      <c r="B146" s="109">
        <v>28</v>
      </c>
      <c r="C146" s="110">
        <v>267</v>
      </c>
      <c r="D146" s="111">
        <v>9</v>
      </c>
      <c r="E146" s="109">
        <v>10</v>
      </c>
      <c r="F146" s="110">
        <v>234</v>
      </c>
      <c r="G146" s="111">
        <v>4</v>
      </c>
      <c r="H146" s="109">
        <v>20</v>
      </c>
      <c r="I146" s="110">
        <v>36</v>
      </c>
      <c r="J146" s="111">
        <v>84</v>
      </c>
      <c r="K146" s="109">
        <v>12</v>
      </c>
      <c r="L146" s="110">
        <v>6</v>
      </c>
      <c r="M146" s="111">
        <v>4</v>
      </c>
    </row>
    <row r="147" spans="1:13" ht="18" customHeight="1" x14ac:dyDescent="0.35">
      <c r="A147" s="124" t="s">
        <v>73</v>
      </c>
      <c r="B147" s="112">
        <v>24</v>
      </c>
      <c r="C147" s="114">
        <v>304</v>
      </c>
      <c r="D147" s="113">
        <v>12</v>
      </c>
      <c r="E147" s="112">
        <v>7</v>
      </c>
      <c r="F147" s="114">
        <v>241</v>
      </c>
      <c r="G147" s="113">
        <v>5</v>
      </c>
      <c r="H147" s="112">
        <v>25</v>
      </c>
      <c r="I147" s="114">
        <v>43</v>
      </c>
      <c r="J147" s="113">
        <v>41</v>
      </c>
      <c r="K147" s="112">
        <v>14</v>
      </c>
      <c r="L147" s="114">
        <v>3</v>
      </c>
      <c r="M147" s="113">
        <v>6</v>
      </c>
    </row>
    <row r="148" spans="1:13" ht="18" customHeight="1" x14ac:dyDescent="0.35">
      <c r="A148" s="124" t="s">
        <v>74</v>
      </c>
      <c r="B148" s="112">
        <v>35</v>
      </c>
      <c r="C148" s="114">
        <v>253</v>
      </c>
      <c r="D148" s="113">
        <v>13</v>
      </c>
      <c r="E148" s="112">
        <v>9</v>
      </c>
      <c r="F148" s="114">
        <v>371</v>
      </c>
      <c r="G148" s="113">
        <v>13</v>
      </c>
      <c r="H148" s="112">
        <v>47</v>
      </c>
      <c r="I148" s="114">
        <v>29</v>
      </c>
      <c r="J148" s="113">
        <v>34</v>
      </c>
      <c r="K148" s="112">
        <v>9</v>
      </c>
      <c r="L148" s="114">
        <v>11</v>
      </c>
      <c r="M148" s="113">
        <v>8</v>
      </c>
    </row>
    <row r="149" spans="1:13" ht="18" customHeight="1" x14ac:dyDescent="0.35">
      <c r="A149" s="124" t="s">
        <v>75</v>
      </c>
      <c r="B149" s="112">
        <v>36</v>
      </c>
      <c r="C149" s="114">
        <v>296</v>
      </c>
      <c r="D149" s="113">
        <v>15</v>
      </c>
      <c r="E149" s="112">
        <v>3</v>
      </c>
      <c r="F149" s="114">
        <v>249</v>
      </c>
      <c r="G149" s="113">
        <v>7</v>
      </c>
      <c r="H149" s="112">
        <v>29</v>
      </c>
      <c r="I149" s="114">
        <v>47</v>
      </c>
      <c r="J149" s="113">
        <v>48</v>
      </c>
      <c r="K149" s="112">
        <v>10</v>
      </c>
      <c r="L149" s="114">
        <v>24</v>
      </c>
      <c r="M149" s="113">
        <v>5</v>
      </c>
    </row>
    <row r="150" spans="1:13" ht="18" customHeight="1" x14ac:dyDescent="0.35">
      <c r="A150" s="124" t="s">
        <v>76</v>
      </c>
      <c r="B150" s="112">
        <v>24</v>
      </c>
      <c r="C150" s="114">
        <v>295</v>
      </c>
      <c r="D150" s="113">
        <v>15</v>
      </c>
      <c r="E150" s="112">
        <v>5</v>
      </c>
      <c r="F150" s="114">
        <v>271</v>
      </c>
      <c r="G150" s="113">
        <v>9</v>
      </c>
      <c r="H150" s="112">
        <v>26</v>
      </c>
      <c r="I150" s="114">
        <v>50</v>
      </c>
      <c r="J150" s="113">
        <v>57</v>
      </c>
      <c r="K150" s="112">
        <v>16</v>
      </c>
      <c r="L150" s="114">
        <v>17</v>
      </c>
      <c r="M150" s="113">
        <v>7</v>
      </c>
    </row>
    <row r="151" spans="1:13" ht="18" customHeight="1" x14ac:dyDescent="0.35">
      <c r="A151" s="124" t="s">
        <v>77</v>
      </c>
      <c r="B151" s="112">
        <v>26</v>
      </c>
      <c r="C151" s="114">
        <v>293</v>
      </c>
      <c r="D151" s="113">
        <v>18</v>
      </c>
      <c r="E151" s="112">
        <v>8</v>
      </c>
      <c r="F151" s="114">
        <v>301</v>
      </c>
      <c r="G151" s="113">
        <v>10</v>
      </c>
      <c r="H151" s="112">
        <v>44</v>
      </c>
      <c r="I151" s="114">
        <v>54</v>
      </c>
      <c r="J151" s="113">
        <v>36</v>
      </c>
      <c r="K151" s="112">
        <v>19</v>
      </c>
      <c r="L151" s="114">
        <v>15</v>
      </c>
      <c r="M151" s="113">
        <v>0</v>
      </c>
    </row>
    <row r="152" spans="1:13" ht="18" customHeight="1" x14ac:dyDescent="0.35">
      <c r="A152" s="124" t="s">
        <v>78</v>
      </c>
      <c r="B152" s="112">
        <v>23</v>
      </c>
      <c r="C152" s="114">
        <v>262</v>
      </c>
      <c r="D152" s="113">
        <v>18</v>
      </c>
      <c r="E152" s="112">
        <v>3</v>
      </c>
      <c r="F152" s="114">
        <v>317</v>
      </c>
      <c r="G152" s="113">
        <v>5</v>
      </c>
      <c r="H152" s="112">
        <v>35</v>
      </c>
      <c r="I152" s="114">
        <v>62</v>
      </c>
      <c r="J152" s="113">
        <v>24</v>
      </c>
      <c r="K152" s="112">
        <v>5</v>
      </c>
      <c r="L152" s="114">
        <v>7</v>
      </c>
      <c r="M152" s="113">
        <v>0</v>
      </c>
    </row>
    <row r="153" spans="1:13" ht="18" customHeight="1" x14ac:dyDescent="0.35">
      <c r="A153" s="124" t="s">
        <v>79</v>
      </c>
      <c r="B153" s="112">
        <v>24</v>
      </c>
      <c r="C153" s="114">
        <v>257</v>
      </c>
      <c r="D153" s="113">
        <v>15</v>
      </c>
      <c r="E153" s="112">
        <v>6</v>
      </c>
      <c r="F153" s="114">
        <v>243</v>
      </c>
      <c r="G153" s="113">
        <v>7</v>
      </c>
      <c r="H153" s="112">
        <v>40</v>
      </c>
      <c r="I153" s="114">
        <v>70</v>
      </c>
      <c r="J153" s="113">
        <v>28</v>
      </c>
      <c r="K153" s="112">
        <v>9</v>
      </c>
      <c r="L153" s="114">
        <v>12</v>
      </c>
      <c r="M153" s="113">
        <v>4</v>
      </c>
    </row>
    <row r="154" spans="1:13" ht="18" customHeight="1" x14ac:dyDescent="0.35">
      <c r="A154" s="124" t="s">
        <v>80</v>
      </c>
      <c r="B154" s="112">
        <v>30</v>
      </c>
      <c r="C154" s="114">
        <v>275</v>
      </c>
      <c r="D154" s="113">
        <v>22</v>
      </c>
      <c r="E154" s="112">
        <v>4</v>
      </c>
      <c r="F154" s="114">
        <v>299</v>
      </c>
      <c r="G154" s="113">
        <v>5</v>
      </c>
      <c r="H154" s="112">
        <v>29</v>
      </c>
      <c r="I154" s="114">
        <v>40</v>
      </c>
      <c r="J154" s="113">
        <v>21</v>
      </c>
      <c r="K154" s="112">
        <v>17</v>
      </c>
      <c r="L154" s="114">
        <v>9</v>
      </c>
      <c r="M154" s="113">
        <v>2</v>
      </c>
    </row>
    <row r="155" spans="1:13" ht="18" customHeight="1" x14ac:dyDescent="0.35">
      <c r="A155" s="124" t="s">
        <v>81</v>
      </c>
      <c r="B155" s="112">
        <v>28</v>
      </c>
      <c r="C155" s="114">
        <v>272</v>
      </c>
      <c r="D155" s="113">
        <v>18</v>
      </c>
      <c r="E155" s="112">
        <v>10</v>
      </c>
      <c r="F155" s="114">
        <v>212</v>
      </c>
      <c r="G155" s="113">
        <v>3</v>
      </c>
      <c r="H155" s="112">
        <v>38</v>
      </c>
      <c r="I155" s="114">
        <v>50</v>
      </c>
      <c r="J155" s="113">
        <v>23</v>
      </c>
      <c r="K155" s="112">
        <v>11</v>
      </c>
      <c r="L155" s="114">
        <v>23</v>
      </c>
      <c r="M155" s="113">
        <v>8</v>
      </c>
    </row>
    <row r="156" spans="1:13" ht="18" customHeight="1" x14ac:dyDescent="0.35">
      <c r="A156" s="124" t="s">
        <v>82</v>
      </c>
      <c r="B156" s="112">
        <v>31</v>
      </c>
      <c r="C156" s="114">
        <v>274</v>
      </c>
      <c r="D156" s="113">
        <v>18</v>
      </c>
      <c r="E156" s="112">
        <v>4</v>
      </c>
      <c r="F156" s="114">
        <v>255</v>
      </c>
      <c r="G156" s="113">
        <v>10</v>
      </c>
      <c r="H156" s="112">
        <v>35</v>
      </c>
      <c r="I156" s="114">
        <v>56</v>
      </c>
      <c r="J156" s="113">
        <v>26</v>
      </c>
      <c r="K156" s="112">
        <v>8</v>
      </c>
      <c r="L156" s="114">
        <v>13</v>
      </c>
      <c r="M156" s="113">
        <v>7</v>
      </c>
    </row>
    <row r="157" spans="1:13" ht="18" customHeight="1" x14ac:dyDescent="0.35">
      <c r="A157" s="124" t="s">
        <v>83</v>
      </c>
      <c r="B157" s="112">
        <v>29</v>
      </c>
      <c r="C157" s="114">
        <v>215</v>
      </c>
      <c r="D157" s="113">
        <v>15</v>
      </c>
      <c r="E157" s="112">
        <v>5</v>
      </c>
      <c r="F157" s="114">
        <v>279</v>
      </c>
      <c r="G157" s="113">
        <v>8</v>
      </c>
      <c r="H157" s="112">
        <v>37</v>
      </c>
      <c r="I157" s="114">
        <v>42</v>
      </c>
      <c r="J157" s="113">
        <v>26</v>
      </c>
      <c r="K157" s="112">
        <v>28</v>
      </c>
      <c r="L157" s="114">
        <v>24</v>
      </c>
      <c r="M157" s="113">
        <v>9</v>
      </c>
    </row>
    <row r="158" spans="1:13" ht="18" customHeight="1" x14ac:dyDescent="0.35">
      <c r="A158" s="124" t="s">
        <v>84</v>
      </c>
      <c r="B158" s="112">
        <v>20</v>
      </c>
      <c r="C158" s="114">
        <v>261</v>
      </c>
      <c r="D158" s="113">
        <v>18</v>
      </c>
      <c r="E158" s="112">
        <v>2</v>
      </c>
      <c r="F158" s="114">
        <v>200</v>
      </c>
      <c r="G158" s="113">
        <v>3</v>
      </c>
      <c r="H158" s="112">
        <v>23</v>
      </c>
      <c r="I158" s="114">
        <v>28</v>
      </c>
      <c r="J158" s="113">
        <v>24</v>
      </c>
      <c r="K158" s="112">
        <v>10</v>
      </c>
      <c r="L158" s="114">
        <v>4</v>
      </c>
      <c r="M158" s="113">
        <v>5</v>
      </c>
    </row>
    <row r="159" spans="1:13" ht="18" customHeight="1" x14ac:dyDescent="0.35">
      <c r="A159" s="124" t="s">
        <v>85</v>
      </c>
      <c r="B159" s="112">
        <v>24</v>
      </c>
      <c r="C159" s="114">
        <v>290</v>
      </c>
      <c r="D159" s="113">
        <v>20</v>
      </c>
      <c r="E159" s="112">
        <v>4</v>
      </c>
      <c r="F159" s="114">
        <v>274</v>
      </c>
      <c r="G159" s="113">
        <v>22</v>
      </c>
      <c r="H159" s="112">
        <v>29</v>
      </c>
      <c r="I159" s="114">
        <v>39</v>
      </c>
      <c r="J159" s="113">
        <v>32</v>
      </c>
      <c r="K159" s="112">
        <v>7</v>
      </c>
      <c r="L159" s="114">
        <v>10</v>
      </c>
      <c r="M159" s="113">
        <v>15</v>
      </c>
    </row>
    <row r="160" spans="1:13" ht="18" customHeight="1" x14ac:dyDescent="0.35">
      <c r="A160" s="124" t="s">
        <v>86</v>
      </c>
      <c r="B160" s="112">
        <v>23</v>
      </c>
      <c r="C160" s="114">
        <v>221</v>
      </c>
      <c r="D160" s="113">
        <v>18</v>
      </c>
      <c r="E160" s="112">
        <v>12</v>
      </c>
      <c r="F160" s="114">
        <v>237</v>
      </c>
      <c r="G160" s="113">
        <v>13</v>
      </c>
      <c r="H160" s="112">
        <v>34</v>
      </c>
      <c r="I160" s="114">
        <v>35</v>
      </c>
      <c r="J160" s="113">
        <v>24</v>
      </c>
      <c r="K160" s="112">
        <v>12</v>
      </c>
      <c r="L160" s="114">
        <v>3</v>
      </c>
      <c r="M160" s="113">
        <v>5</v>
      </c>
    </row>
    <row r="161" spans="1:13" ht="18" customHeight="1" x14ac:dyDescent="0.35">
      <c r="A161" s="124" t="s">
        <v>87</v>
      </c>
      <c r="B161" s="112">
        <v>15</v>
      </c>
      <c r="C161" s="114">
        <v>192</v>
      </c>
      <c r="D161" s="113">
        <v>9</v>
      </c>
      <c r="E161" s="112">
        <v>6</v>
      </c>
      <c r="F161" s="114">
        <v>99</v>
      </c>
      <c r="G161" s="113">
        <v>9</v>
      </c>
      <c r="H161" s="112">
        <v>15</v>
      </c>
      <c r="I161" s="114">
        <v>34</v>
      </c>
      <c r="J161" s="113">
        <v>7</v>
      </c>
      <c r="K161" s="112">
        <v>5</v>
      </c>
      <c r="L161" s="114">
        <v>31</v>
      </c>
      <c r="M161" s="113">
        <v>18</v>
      </c>
    </row>
    <row r="162" spans="1:13" ht="18" customHeight="1" x14ac:dyDescent="0.35">
      <c r="A162" s="124" t="s">
        <v>88</v>
      </c>
      <c r="B162" s="112">
        <v>26</v>
      </c>
      <c r="C162" s="114">
        <v>248</v>
      </c>
      <c r="D162" s="113">
        <v>15</v>
      </c>
      <c r="E162" s="112">
        <v>10</v>
      </c>
      <c r="F162" s="114">
        <v>194</v>
      </c>
      <c r="G162" s="113">
        <v>21</v>
      </c>
      <c r="H162" s="112">
        <v>31</v>
      </c>
      <c r="I162" s="114">
        <v>30</v>
      </c>
      <c r="J162" s="113">
        <v>8</v>
      </c>
      <c r="K162" s="112">
        <v>4</v>
      </c>
      <c r="L162" s="114">
        <v>7</v>
      </c>
      <c r="M162" s="113">
        <v>0</v>
      </c>
    </row>
    <row r="163" spans="1:13" ht="18" customHeight="1" x14ac:dyDescent="0.35">
      <c r="A163" s="124" t="s">
        <v>89</v>
      </c>
      <c r="B163" s="112">
        <v>25</v>
      </c>
      <c r="C163" s="114">
        <v>247</v>
      </c>
      <c r="D163" s="113">
        <v>15</v>
      </c>
      <c r="E163" s="112">
        <v>4</v>
      </c>
      <c r="F163" s="114">
        <v>230</v>
      </c>
      <c r="G163" s="113">
        <v>18</v>
      </c>
      <c r="H163" s="112">
        <v>30</v>
      </c>
      <c r="I163" s="114">
        <v>34</v>
      </c>
      <c r="J163" s="113">
        <v>13</v>
      </c>
      <c r="K163" s="112">
        <v>12</v>
      </c>
      <c r="L163" s="114">
        <v>22</v>
      </c>
      <c r="M163" s="113">
        <v>4</v>
      </c>
    </row>
    <row r="164" spans="1:13" ht="18" customHeight="1" x14ac:dyDescent="0.35">
      <c r="A164" s="125" t="s">
        <v>90</v>
      </c>
      <c r="B164" s="112">
        <v>24</v>
      </c>
      <c r="C164" s="114">
        <v>249</v>
      </c>
      <c r="D164" s="113">
        <v>17</v>
      </c>
      <c r="E164" s="112">
        <v>2</v>
      </c>
      <c r="F164" s="114">
        <v>159</v>
      </c>
      <c r="G164" s="113">
        <v>10</v>
      </c>
      <c r="H164" s="112">
        <v>30</v>
      </c>
      <c r="I164" s="114">
        <v>41</v>
      </c>
      <c r="J164" s="113">
        <v>18</v>
      </c>
      <c r="K164" s="112">
        <v>15</v>
      </c>
      <c r="L164" s="114">
        <v>19</v>
      </c>
      <c r="M164" s="113">
        <v>17</v>
      </c>
    </row>
    <row r="165" spans="1:13" ht="18" customHeight="1" x14ac:dyDescent="0.35">
      <c r="A165" s="125" t="s">
        <v>91</v>
      </c>
      <c r="B165" s="112">
        <v>23</v>
      </c>
      <c r="C165" s="114">
        <v>252</v>
      </c>
      <c r="D165" s="113">
        <v>19</v>
      </c>
      <c r="E165" s="112">
        <v>7</v>
      </c>
      <c r="F165" s="114">
        <v>170</v>
      </c>
      <c r="G165" s="113">
        <v>5</v>
      </c>
      <c r="H165" s="112">
        <v>24</v>
      </c>
      <c r="I165" s="114">
        <v>35</v>
      </c>
      <c r="J165" s="113">
        <v>13</v>
      </c>
      <c r="K165" s="112">
        <v>10</v>
      </c>
      <c r="L165" s="114">
        <v>8</v>
      </c>
      <c r="M165" s="113">
        <v>19</v>
      </c>
    </row>
    <row r="166" spans="1:13" ht="18" customHeight="1" x14ac:dyDescent="0.35">
      <c r="A166" s="124" t="s">
        <v>92</v>
      </c>
      <c r="B166" s="112">
        <v>20</v>
      </c>
      <c r="C166" s="114">
        <v>165</v>
      </c>
      <c r="D166" s="113">
        <v>11</v>
      </c>
      <c r="E166" s="112">
        <v>4</v>
      </c>
      <c r="F166" s="114">
        <v>207</v>
      </c>
      <c r="G166" s="113">
        <v>10</v>
      </c>
      <c r="H166" s="112">
        <v>28</v>
      </c>
      <c r="I166" s="114">
        <v>42</v>
      </c>
      <c r="J166" s="113">
        <v>11</v>
      </c>
      <c r="K166" s="112">
        <v>8</v>
      </c>
      <c r="L166" s="114">
        <v>17</v>
      </c>
      <c r="M166" s="113">
        <v>4</v>
      </c>
    </row>
    <row r="167" spans="1:13" ht="18" customHeight="1" x14ac:dyDescent="0.35">
      <c r="A167" s="124" t="s">
        <v>93</v>
      </c>
      <c r="B167" s="112">
        <v>25</v>
      </c>
      <c r="C167" s="114">
        <v>179</v>
      </c>
      <c r="D167" s="113">
        <v>28</v>
      </c>
      <c r="E167" s="112">
        <v>4</v>
      </c>
      <c r="F167" s="114">
        <v>166</v>
      </c>
      <c r="G167" s="113">
        <v>7</v>
      </c>
      <c r="H167" s="112">
        <v>20</v>
      </c>
      <c r="I167" s="114">
        <v>27</v>
      </c>
      <c r="J167" s="113">
        <v>5</v>
      </c>
      <c r="K167" s="112">
        <v>3</v>
      </c>
      <c r="L167" s="114">
        <v>6</v>
      </c>
      <c r="M167" s="113">
        <v>3</v>
      </c>
    </row>
    <row r="168" spans="1:13" ht="18" customHeight="1" x14ac:dyDescent="0.35">
      <c r="A168" s="124" t="s">
        <v>94</v>
      </c>
      <c r="B168" s="112">
        <v>23</v>
      </c>
      <c r="C168" s="114">
        <v>184</v>
      </c>
      <c r="D168" s="113">
        <v>22</v>
      </c>
      <c r="E168" s="112">
        <v>10</v>
      </c>
      <c r="F168" s="114">
        <v>196</v>
      </c>
      <c r="G168" s="113">
        <v>11</v>
      </c>
      <c r="H168" s="112">
        <v>20</v>
      </c>
      <c r="I168" s="114">
        <v>18</v>
      </c>
      <c r="J168" s="113">
        <v>10</v>
      </c>
      <c r="K168" s="112">
        <v>20</v>
      </c>
      <c r="L168" s="114">
        <v>15</v>
      </c>
      <c r="M168" s="113">
        <v>18</v>
      </c>
    </row>
    <row r="169" spans="1:13" ht="18" customHeight="1" x14ac:dyDescent="0.35">
      <c r="A169" s="124" t="s">
        <v>95</v>
      </c>
      <c r="B169" s="112">
        <v>23</v>
      </c>
      <c r="C169" s="114">
        <v>180</v>
      </c>
      <c r="D169" s="113">
        <v>20</v>
      </c>
      <c r="E169" s="112">
        <v>1</v>
      </c>
      <c r="F169" s="114">
        <v>151</v>
      </c>
      <c r="G169" s="113">
        <v>18</v>
      </c>
      <c r="H169" s="112">
        <v>31</v>
      </c>
      <c r="I169" s="114">
        <v>40</v>
      </c>
      <c r="J169" s="113">
        <v>6</v>
      </c>
      <c r="K169" s="112">
        <v>13</v>
      </c>
      <c r="L169" s="114">
        <v>5</v>
      </c>
      <c r="M169" s="113">
        <v>15</v>
      </c>
    </row>
    <row r="170" spans="1:13" ht="18" customHeight="1" x14ac:dyDescent="0.35">
      <c r="A170" s="124" t="s">
        <v>96</v>
      </c>
      <c r="B170" s="112">
        <v>20</v>
      </c>
      <c r="C170" s="114">
        <v>245</v>
      </c>
      <c r="D170" s="113">
        <v>21</v>
      </c>
      <c r="E170" s="112">
        <v>3</v>
      </c>
      <c r="F170" s="114">
        <v>89</v>
      </c>
      <c r="G170" s="113">
        <v>2</v>
      </c>
      <c r="H170" s="112">
        <v>30</v>
      </c>
      <c r="I170" s="114">
        <v>35</v>
      </c>
      <c r="J170" s="113">
        <v>23</v>
      </c>
      <c r="K170" s="112">
        <v>26</v>
      </c>
      <c r="L170" s="114">
        <v>14</v>
      </c>
      <c r="M170" s="113">
        <v>4</v>
      </c>
    </row>
    <row r="171" spans="1:13" ht="18" customHeight="1" x14ac:dyDescent="0.35">
      <c r="A171" s="124" t="s">
        <v>97</v>
      </c>
      <c r="B171" s="112">
        <v>26</v>
      </c>
      <c r="C171" s="114">
        <v>287</v>
      </c>
      <c r="D171" s="113">
        <v>23</v>
      </c>
      <c r="E171" s="112">
        <v>2</v>
      </c>
      <c r="F171" s="114">
        <v>88</v>
      </c>
      <c r="G171" s="113">
        <v>4</v>
      </c>
      <c r="H171" s="112">
        <v>26</v>
      </c>
      <c r="I171" s="114">
        <v>48</v>
      </c>
      <c r="J171" s="113">
        <v>26</v>
      </c>
      <c r="K171" s="112">
        <v>13</v>
      </c>
      <c r="L171" s="114">
        <v>17</v>
      </c>
      <c r="M171" s="113">
        <v>0</v>
      </c>
    </row>
    <row r="172" spans="1:13" ht="18" customHeight="1" x14ac:dyDescent="0.35">
      <c r="A172" s="124" t="s">
        <v>98</v>
      </c>
      <c r="B172" s="112">
        <v>38</v>
      </c>
      <c r="C172" s="114">
        <v>306</v>
      </c>
      <c r="D172" s="113">
        <v>31</v>
      </c>
      <c r="E172" s="112">
        <v>11</v>
      </c>
      <c r="F172" s="114">
        <v>179</v>
      </c>
      <c r="G172" s="113">
        <v>9</v>
      </c>
      <c r="H172" s="112">
        <v>29</v>
      </c>
      <c r="I172" s="114">
        <v>53</v>
      </c>
      <c r="J172" s="113">
        <v>23</v>
      </c>
      <c r="K172" s="112">
        <v>17</v>
      </c>
      <c r="L172" s="114">
        <v>22</v>
      </c>
      <c r="M172" s="113">
        <v>16</v>
      </c>
    </row>
    <row r="173" spans="1:13" ht="18" customHeight="1" x14ac:dyDescent="0.35">
      <c r="A173" s="124" t="s">
        <v>99</v>
      </c>
      <c r="B173" s="112">
        <v>35</v>
      </c>
      <c r="C173" s="114">
        <v>304</v>
      </c>
      <c r="D173" s="113">
        <v>31</v>
      </c>
      <c r="E173" s="112">
        <v>7</v>
      </c>
      <c r="F173" s="114">
        <v>201</v>
      </c>
      <c r="G173" s="113">
        <v>5</v>
      </c>
      <c r="H173" s="112">
        <v>26</v>
      </c>
      <c r="I173" s="114">
        <v>40</v>
      </c>
      <c r="J173" s="113">
        <v>29</v>
      </c>
      <c r="K173" s="112">
        <v>23</v>
      </c>
      <c r="L173" s="114">
        <v>20</v>
      </c>
      <c r="M173" s="113">
        <v>7</v>
      </c>
    </row>
    <row r="174" spans="1:13" ht="18" customHeight="1" x14ac:dyDescent="0.35">
      <c r="A174" s="124" t="s">
        <v>100</v>
      </c>
      <c r="B174" s="112">
        <v>30</v>
      </c>
      <c r="C174" s="114">
        <v>310</v>
      </c>
      <c r="D174" s="113">
        <v>33</v>
      </c>
      <c r="E174" s="112">
        <v>10</v>
      </c>
      <c r="F174" s="114">
        <v>239</v>
      </c>
      <c r="G174" s="113">
        <v>19</v>
      </c>
      <c r="H174" s="112">
        <v>19</v>
      </c>
      <c r="I174" s="114">
        <v>36</v>
      </c>
      <c r="J174" s="113">
        <v>17</v>
      </c>
      <c r="K174" s="112">
        <v>18</v>
      </c>
      <c r="L174" s="114">
        <v>16</v>
      </c>
      <c r="M174" s="113">
        <v>3</v>
      </c>
    </row>
    <row r="175" spans="1:13" ht="18" customHeight="1" x14ac:dyDescent="0.35">
      <c r="A175" s="124" t="s">
        <v>101</v>
      </c>
      <c r="B175" s="112">
        <v>26</v>
      </c>
      <c r="C175" s="114">
        <v>305</v>
      </c>
      <c r="D175" s="113">
        <v>24</v>
      </c>
      <c r="E175" s="112">
        <v>5</v>
      </c>
      <c r="F175" s="114">
        <v>270</v>
      </c>
      <c r="G175" s="113">
        <v>6</v>
      </c>
      <c r="H175" s="112">
        <v>41</v>
      </c>
      <c r="I175" s="114">
        <v>58</v>
      </c>
      <c r="J175" s="113">
        <v>24</v>
      </c>
      <c r="K175" s="112">
        <v>24</v>
      </c>
      <c r="L175" s="114">
        <v>14</v>
      </c>
      <c r="M175" s="113">
        <v>9</v>
      </c>
    </row>
    <row r="176" spans="1:13" ht="18" customHeight="1" x14ac:dyDescent="0.35">
      <c r="A176" s="124" t="s">
        <v>102</v>
      </c>
      <c r="B176" s="112">
        <v>20</v>
      </c>
      <c r="C176" s="114">
        <v>290</v>
      </c>
      <c r="D176" s="113">
        <v>23</v>
      </c>
      <c r="E176" s="112">
        <v>9</v>
      </c>
      <c r="F176" s="114">
        <v>199</v>
      </c>
      <c r="G176" s="113">
        <v>5</v>
      </c>
      <c r="H176" s="112">
        <v>36</v>
      </c>
      <c r="I176" s="114">
        <v>65</v>
      </c>
      <c r="J176" s="113">
        <v>29</v>
      </c>
      <c r="K176" s="112">
        <v>19</v>
      </c>
      <c r="L176" s="114">
        <v>11</v>
      </c>
      <c r="M176" s="113">
        <v>0</v>
      </c>
    </row>
    <row r="177" spans="1:13" ht="18" customHeight="1" x14ac:dyDescent="0.35">
      <c r="A177" s="124" t="s">
        <v>103</v>
      </c>
      <c r="B177" s="112">
        <v>20</v>
      </c>
      <c r="C177" s="114">
        <v>244</v>
      </c>
      <c r="D177" s="113">
        <v>13</v>
      </c>
      <c r="E177" s="112">
        <v>4</v>
      </c>
      <c r="F177" s="114">
        <v>200</v>
      </c>
      <c r="G177" s="113">
        <v>5</v>
      </c>
      <c r="H177" s="112">
        <v>40</v>
      </c>
      <c r="I177" s="114">
        <v>55</v>
      </c>
      <c r="J177" s="113">
        <v>18</v>
      </c>
      <c r="K177" s="112">
        <v>31</v>
      </c>
      <c r="L177" s="114">
        <v>23</v>
      </c>
      <c r="M177" s="113">
        <v>20</v>
      </c>
    </row>
    <row r="178" spans="1:13" ht="18" customHeight="1" x14ac:dyDescent="0.35">
      <c r="A178" s="124" t="s">
        <v>104</v>
      </c>
      <c r="B178" s="112">
        <v>18</v>
      </c>
      <c r="C178" s="114">
        <v>216</v>
      </c>
      <c r="D178" s="113">
        <v>10</v>
      </c>
      <c r="E178" s="112">
        <v>4</v>
      </c>
      <c r="F178" s="114">
        <v>230</v>
      </c>
      <c r="G178" s="113">
        <v>7</v>
      </c>
      <c r="H178" s="112">
        <v>33</v>
      </c>
      <c r="I178" s="114">
        <v>58</v>
      </c>
      <c r="J178" s="113">
        <v>25</v>
      </c>
      <c r="K178" s="112">
        <v>20</v>
      </c>
      <c r="L178" s="114">
        <v>10</v>
      </c>
      <c r="M178" s="113">
        <v>3</v>
      </c>
    </row>
    <row r="179" spans="1:13" ht="18" customHeight="1" x14ac:dyDescent="0.35">
      <c r="A179" s="124" t="s">
        <v>105</v>
      </c>
      <c r="B179" s="112">
        <v>20</v>
      </c>
      <c r="C179" s="114">
        <v>189</v>
      </c>
      <c r="D179" s="113">
        <v>11</v>
      </c>
      <c r="E179" s="112">
        <v>2</v>
      </c>
      <c r="F179" s="114">
        <v>220</v>
      </c>
      <c r="G179" s="113">
        <v>4</v>
      </c>
      <c r="H179" s="112">
        <v>18</v>
      </c>
      <c r="I179" s="114">
        <v>44</v>
      </c>
      <c r="J179" s="113">
        <v>14</v>
      </c>
      <c r="K179" s="112">
        <v>11</v>
      </c>
      <c r="L179" s="114">
        <v>33</v>
      </c>
      <c r="M179" s="113">
        <v>1</v>
      </c>
    </row>
    <row r="180" spans="1:13" ht="18" customHeight="1" x14ac:dyDescent="0.35">
      <c r="A180" s="124" t="s">
        <v>106</v>
      </c>
      <c r="B180" s="112">
        <v>20</v>
      </c>
      <c r="C180" s="114">
        <v>160</v>
      </c>
      <c r="D180" s="113">
        <v>10</v>
      </c>
      <c r="E180" s="112">
        <v>7</v>
      </c>
      <c r="F180" s="114">
        <v>200</v>
      </c>
      <c r="G180" s="113">
        <v>10</v>
      </c>
      <c r="H180" s="112">
        <v>16</v>
      </c>
      <c r="I180" s="114">
        <v>40</v>
      </c>
      <c r="J180" s="113">
        <v>10</v>
      </c>
      <c r="K180" s="112">
        <v>31</v>
      </c>
      <c r="L180" s="114">
        <v>22</v>
      </c>
      <c r="M180" s="113">
        <v>13</v>
      </c>
    </row>
    <row r="181" spans="1:13" ht="18" customHeight="1" thickBot="1" x14ac:dyDescent="0.4">
      <c r="A181" s="124" t="s">
        <v>107</v>
      </c>
      <c r="B181" s="112">
        <v>19</v>
      </c>
      <c r="C181" s="114">
        <v>162</v>
      </c>
      <c r="D181" s="113">
        <v>12</v>
      </c>
      <c r="E181" s="112">
        <v>10</v>
      </c>
      <c r="F181" s="114">
        <v>173</v>
      </c>
      <c r="G181" s="113">
        <v>11</v>
      </c>
      <c r="H181" s="112"/>
      <c r="I181" s="114">
        <v>40</v>
      </c>
      <c r="J181" s="113">
        <v>9</v>
      </c>
      <c r="K181" s="112">
        <v>14</v>
      </c>
      <c r="L181" s="114">
        <v>28</v>
      </c>
      <c r="M181" s="113">
        <v>8</v>
      </c>
    </row>
    <row r="182" spans="1:13" ht="18" customHeight="1" thickBot="1" x14ac:dyDescent="0.4">
      <c r="A182" s="127" t="s">
        <v>47</v>
      </c>
      <c r="B182" s="102">
        <f t="shared" ref="B182:M182" si="7">SUM(B146:B181)</f>
        <v>901</v>
      </c>
      <c r="C182" s="103">
        <f t="shared" si="7"/>
        <v>8949</v>
      </c>
      <c r="D182" s="104">
        <f t="shared" si="7"/>
        <v>642</v>
      </c>
      <c r="E182" s="102">
        <f t="shared" si="7"/>
        <v>214</v>
      </c>
      <c r="F182" s="103">
        <f t="shared" si="7"/>
        <v>7843</v>
      </c>
      <c r="G182" s="104">
        <f t="shared" si="7"/>
        <v>320</v>
      </c>
      <c r="H182" s="102">
        <f t="shared" si="7"/>
        <v>1034</v>
      </c>
      <c r="I182" s="103">
        <f t="shared" si="7"/>
        <v>1554</v>
      </c>
      <c r="J182" s="104">
        <f t="shared" si="7"/>
        <v>866</v>
      </c>
      <c r="K182" s="128">
        <f t="shared" si="7"/>
        <v>524</v>
      </c>
      <c r="L182" s="103">
        <f t="shared" si="7"/>
        <v>541</v>
      </c>
      <c r="M182" s="104">
        <f t="shared" si="7"/>
        <v>267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599" t="s">
        <v>137</v>
      </c>
      <c r="B188" s="599"/>
      <c r="C188" s="599"/>
      <c r="D188" s="599"/>
      <c r="E188" s="599"/>
      <c r="F188" s="599"/>
      <c r="G188" s="599"/>
      <c r="H188" s="599"/>
      <c r="I188" s="599"/>
      <c r="J188" s="599"/>
      <c r="K188" s="599"/>
      <c r="L188" s="599"/>
      <c r="M188" s="599"/>
    </row>
    <row r="189" spans="1:13" ht="17.25" customHeight="1" thickBot="1" x14ac:dyDescent="0.4">
      <c r="A189" s="576" t="s">
        <v>54</v>
      </c>
      <c r="B189" s="576"/>
      <c r="C189" s="576"/>
      <c r="D189" s="576"/>
      <c r="E189" s="576"/>
      <c r="F189" s="576"/>
      <c r="G189" s="576"/>
      <c r="H189" s="576"/>
      <c r="I189" s="576"/>
      <c r="J189" s="576"/>
      <c r="K189" s="576"/>
      <c r="L189" s="576"/>
      <c r="M189" s="576"/>
    </row>
    <row r="190" spans="1:13" ht="18" customHeight="1" x14ac:dyDescent="0.35">
      <c r="A190" s="586" t="s">
        <v>67</v>
      </c>
      <c r="B190" s="577" t="s">
        <v>68</v>
      </c>
      <c r="C190" s="579"/>
      <c r="D190" s="580"/>
      <c r="E190" s="577" t="s">
        <v>69</v>
      </c>
      <c r="F190" s="579"/>
      <c r="G190" s="580"/>
      <c r="H190" s="577" t="s">
        <v>70</v>
      </c>
      <c r="I190" s="579"/>
      <c r="J190" s="580"/>
      <c r="K190" s="577" t="s">
        <v>71</v>
      </c>
      <c r="L190" s="579"/>
      <c r="M190" s="580"/>
    </row>
    <row r="191" spans="1:13" ht="18" customHeight="1" thickBot="1" x14ac:dyDescent="0.4">
      <c r="A191" s="587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23" t="s">
        <v>72</v>
      </c>
      <c r="B192" s="87">
        <v>23</v>
      </c>
      <c r="C192" s="88">
        <v>153</v>
      </c>
      <c r="D192" s="89">
        <v>11</v>
      </c>
      <c r="E192" s="87">
        <v>2</v>
      </c>
      <c r="F192" s="88">
        <v>174</v>
      </c>
      <c r="G192" s="89">
        <v>10</v>
      </c>
      <c r="H192" s="87">
        <v>23</v>
      </c>
      <c r="I192" s="88">
        <v>20</v>
      </c>
      <c r="J192" s="89">
        <v>18</v>
      </c>
      <c r="K192" s="129">
        <v>13</v>
      </c>
      <c r="L192" s="88">
        <v>7</v>
      </c>
      <c r="M192" s="88">
        <v>5</v>
      </c>
    </row>
    <row r="193" spans="1:13" ht="18" customHeight="1" x14ac:dyDescent="0.35">
      <c r="A193" s="124" t="s">
        <v>73</v>
      </c>
      <c r="B193" s="92">
        <v>24</v>
      </c>
      <c r="C193" s="93">
        <v>156</v>
      </c>
      <c r="D193" s="94">
        <v>10</v>
      </c>
      <c r="E193" s="92">
        <v>6</v>
      </c>
      <c r="F193" s="93">
        <v>191</v>
      </c>
      <c r="G193" s="94">
        <v>10</v>
      </c>
      <c r="H193" s="92">
        <v>24</v>
      </c>
      <c r="I193" s="93">
        <v>20</v>
      </c>
      <c r="J193" s="94">
        <v>17</v>
      </c>
      <c r="K193" s="130">
        <v>0</v>
      </c>
      <c r="L193" s="93">
        <v>3</v>
      </c>
      <c r="M193" s="93">
        <v>0</v>
      </c>
    </row>
    <row r="194" spans="1:13" ht="18" customHeight="1" x14ac:dyDescent="0.35">
      <c r="A194" s="124" t="s">
        <v>74</v>
      </c>
      <c r="B194" s="92">
        <v>23</v>
      </c>
      <c r="C194" s="93">
        <v>167</v>
      </c>
      <c r="D194" s="94">
        <v>12</v>
      </c>
      <c r="E194" s="92">
        <v>2</v>
      </c>
      <c r="F194" s="93">
        <v>159</v>
      </c>
      <c r="G194" s="94">
        <v>4</v>
      </c>
      <c r="H194" s="92">
        <v>23</v>
      </c>
      <c r="I194" s="93">
        <v>28</v>
      </c>
      <c r="J194" s="94">
        <v>13</v>
      </c>
      <c r="K194" s="130">
        <v>6</v>
      </c>
      <c r="L194" s="93">
        <v>4</v>
      </c>
      <c r="M194" s="93">
        <v>3</v>
      </c>
    </row>
    <row r="195" spans="1:13" ht="18" customHeight="1" x14ac:dyDescent="0.35">
      <c r="A195" s="124" t="s">
        <v>75</v>
      </c>
      <c r="B195" s="92">
        <v>30</v>
      </c>
      <c r="C195" s="93">
        <v>169</v>
      </c>
      <c r="D195" s="94">
        <v>15</v>
      </c>
      <c r="E195" s="92">
        <v>3</v>
      </c>
      <c r="F195" s="93">
        <v>180</v>
      </c>
      <c r="G195" s="94">
        <v>6</v>
      </c>
      <c r="H195" s="92">
        <v>30</v>
      </c>
      <c r="I195" s="93">
        <v>45</v>
      </c>
      <c r="J195" s="94">
        <v>16</v>
      </c>
      <c r="K195" s="130">
        <v>20</v>
      </c>
      <c r="L195" s="93">
        <v>8</v>
      </c>
      <c r="M195" s="93">
        <v>5</v>
      </c>
    </row>
    <row r="196" spans="1:13" ht="18" customHeight="1" x14ac:dyDescent="0.35">
      <c r="A196" s="124" t="s">
        <v>76</v>
      </c>
      <c r="B196" s="92">
        <v>29</v>
      </c>
      <c r="C196" s="93">
        <v>176</v>
      </c>
      <c r="D196" s="94">
        <v>15</v>
      </c>
      <c r="E196" s="92">
        <v>6</v>
      </c>
      <c r="F196" s="93">
        <v>190</v>
      </c>
      <c r="G196" s="94">
        <v>7</v>
      </c>
      <c r="H196" s="92">
        <v>29</v>
      </c>
      <c r="I196" s="93"/>
      <c r="J196" s="94"/>
      <c r="K196" s="130">
        <v>7</v>
      </c>
      <c r="L196" s="93">
        <v>10</v>
      </c>
      <c r="M196" s="93">
        <v>2</v>
      </c>
    </row>
    <row r="197" spans="1:13" ht="18" customHeight="1" x14ac:dyDescent="0.35">
      <c r="A197" s="124" t="s">
        <v>77</v>
      </c>
      <c r="B197" s="92">
        <v>27</v>
      </c>
      <c r="C197" s="93">
        <v>183</v>
      </c>
      <c r="D197" s="94">
        <v>17</v>
      </c>
      <c r="E197" s="92">
        <v>7</v>
      </c>
      <c r="F197" s="93">
        <v>214</v>
      </c>
      <c r="G197" s="94">
        <v>8</v>
      </c>
      <c r="H197" s="92">
        <v>27</v>
      </c>
      <c r="I197" s="93">
        <v>23</v>
      </c>
      <c r="J197" s="94">
        <v>25</v>
      </c>
      <c r="K197" s="130">
        <v>9</v>
      </c>
      <c r="L197" s="93">
        <v>8</v>
      </c>
      <c r="M197" s="93">
        <v>4</v>
      </c>
    </row>
    <row r="198" spans="1:13" ht="18" customHeight="1" x14ac:dyDescent="0.35">
      <c r="A198" s="124" t="s">
        <v>78</v>
      </c>
      <c r="B198" s="92">
        <v>24</v>
      </c>
      <c r="C198" s="93">
        <v>205</v>
      </c>
      <c r="D198" s="94">
        <v>13</v>
      </c>
      <c r="E198" s="92">
        <v>4</v>
      </c>
      <c r="F198" s="93">
        <v>203</v>
      </c>
      <c r="G198" s="94">
        <v>24</v>
      </c>
      <c r="H198" s="92">
        <v>24</v>
      </c>
      <c r="I198" s="93">
        <v>25</v>
      </c>
      <c r="J198" s="94">
        <v>23</v>
      </c>
      <c r="K198" s="130">
        <v>20</v>
      </c>
      <c r="L198" s="93">
        <v>13</v>
      </c>
      <c r="M198" s="93">
        <v>2</v>
      </c>
    </row>
    <row r="199" spans="1:13" ht="18" customHeight="1" x14ac:dyDescent="0.35">
      <c r="A199" s="124" t="s">
        <v>79</v>
      </c>
      <c r="B199" s="92">
        <v>32</v>
      </c>
      <c r="C199" s="93">
        <v>200</v>
      </c>
      <c r="D199" s="94">
        <v>18</v>
      </c>
      <c r="E199" s="92">
        <v>5</v>
      </c>
      <c r="F199" s="93">
        <v>284</v>
      </c>
      <c r="G199" s="94">
        <v>15</v>
      </c>
      <c r="H199" s="92">
        <v>32</v>
      </c>
      <c r="I199" s="93">
        <v>30</v>
      </c>
      <c r="J199" s="94">
        <v>32</v>
      </c>
      <c r="K199" s="130">
        <v>15</v>
      </c>
      <c r="L199" s="93">
        <v>22</v>
      </c>
      <c r="M199" s="93">
        <v>8</v>
      </c>
    </row>
    <row r="200" spans="1:13" ht="18" customHeight="1" x14ac:dyDescent="0.35">
      <c r="A200" s="124" t="s">
        <v>80</v>
      </c>
      <c r="B200" s="92">
        <v>27</v>
      </c>
      <c r="C200" s="93">
        <v>208</v>
      </c>
      <c r="D200" s="94">
        <v>13</v>
      </c>
      <c r="E200" s="92">
        <v>2</v>
      </c>
      <c r="F200" s="93">
        <v>199</v>
      </c>
      <c r="G200" s="94">
        <v>20</v>
      </c>
      <c r="H200" s="92">
        <v>27</v>
      </c>
      <c r="I200" s="93">
        <v>24</v>
      </c>
      <c r="J200" s="94">
        <v>23</v>
      </c>
      <c r="K200" s="130">
        <v>8</v>
      </c>
      <c r="L200" s="93">
        <v>25</v>
      </c>
      <c r="M200" s="93">
        <v>15</v>
      </c>
    </row>
    <row r="201" spans="1:13" ht="18" customHeight="1" x14ac:dyDescent="0.35">
      <c r="A201" s="124" t="s">
        <v>81</v>
      </c>
      <c r="B201" s="92">
        <v>24</v>
      </c>
      <c r="C201" s="93">
        <v>211</v>
      </c>
      <c r="D201" s="94">
        <v>15</v>
      </c>
      <c r="E201" s="92">
        <v>2</v>
      </c>
      <c r="F201" s="93">
        <v>260</v>
      </c>
      <c r="G201" s="94">
        <v>17</v>
      </c>
      <c r="H201" s="92">
        <v>24</v>
      </c>
      <c r="I201" s="93">
        <v>30</v>
      </c>
      <c r="J201" s="94">
        <v>32</v>
      </c>
      <c r="K201" s="130">
        <v>22</v>
      </c>
      <c r="L201" s="93">
        <v>20</v>
      </c>
      <c r="M201" s="93">
        <v>6</v>
      </c>
    </row>
    <row r="202" spans="1:13" ht="18" customHeight="1" x14ac:dyDescent="0.35">
      <c r="A202" s="124" t="s">
        <v>82</v>
      </c>
      <c r="B202" s="92">
        <v>31</v>
      </c>
      <c r="C202" s="93">
        <v>196</v>
      </c>
      <c r="D202" s="94">
        <v>20</v>
      </c>
      <c r="E202" s="92">
        <v>1</v>
      </c>
      <c r="F202" s="93">
        <v>245</v>
      </c>
      <c r="G202" s="94">
        <v>9</v>
      </c>
      <c r="H202" s="92">
        <v>31</v>
      </c>
      <c r="I202" s="93">
        <v>17</v>
      </c>
      <c r="J202" s="94">
        <v>28</v>
      </c>
      <c r="K202" s="130">
        <v>27</v>
      </c>
      <c r="L202" s="93">
        <v>26</v>
      </c>
      <c r="M202" s="93">
        <v>4</v>
      </c>
    </row>
    <row r="203" spans="1:13" ht="18" customHeight="1" x14ac:dyDescent="0.35">
      <c r="A203" s="124" t="s">
        <v>83</v>
      </c>
      <c r="B203" s="92">
        <v>35</v>
      </c>
      <c r="C203" s="93">
        <v>204</v>
      </c>
      <c r="D203" s="94">
        <v>17</v>
      </c>
      <c r="E203" s="92">
        <v>8</v>
      </c>
      <c r="F203" s="93">
        <v>197</v>
      </c>
      <c r="G203" s="94">
        <v>5</v>
      </c>
      <c r="H203" s="92">
        <v>35</v>
      </c>
      <c r="I203" s="93">
        <v>28</v>
      </c>
      <c r="J203" s="94">
        <v>26</v>
      </c>
      <c r="K203" s="130">
        <v>29</v>
      </c>
      <c r="L203" s="93">
        <v>17</v>
      </c>
      <c r="M203" s="93">
        <v>7</v>
      </c>
    </row>
    <row r="204" spans="1:13" ht="18" customHeight="1" x14ac:dyDescent="0.35">
      <c r="A204" s="124" t="s">
        <v>84</v>
      </c>
      <c r="B204" s="92">
        <v>37</v>
      </c>
      <c r="C204" s="93">
        <v>245</v>
      </c>
      <c r="D204" s="94">
        <v>20</v>
      </c>
      <c r="E204" s="92">
        <v>2</v>
      </c>
      <c r="F204" s="93">
        <v>291</v>
      </c>
      <c r="G204" s="94">
        <v>9</v>
      </c>
      <c r="H204" s="92">
        <v>27</v>
      </c>
      <c r="I204" s="93">
        <v>42</v>
      </c>
      <c r="J204" s="94">
        <v>21</v>
      </c>
      <c r="K204" s="130">
        <v>9</v>
      </c>
      <c r="L204" s="93">
        <v>8</v>
      </c>
      <c r="M204" s="93">
        <v>5</v>
      </c>
    </row>
    <row r="205" spans="1:13" ht="18" customHeight="1" x14ac:dyDescent="0.35">
      <c r="A205" s="124" t="s">
        <v>85</v>
      </c>
      <c r="B205" s="92">
        <v>37</v>
      </c>
      <c r="C205" s="93">
        <v>220</v>
      </c>
      <c r="D205" s="94">
        <v>22</v>
      </c>
      <c r="E205" s="92">
        <v>7</v>
      </c>
      <c r="F205" s="93">
        <v>250</v>
      </c>
      <c r="G205" s="94">
        <v>3</v>
      </c>
      <c r="H205" s="92">
        <v>24</v>
      </c>
      <c r="I205" s="93">
        <v>52</v>
      </c>
      <c r="J205" s="94">
        <v>25</v>
      </c>
      <c r="K205" s="130">
        <v>11</v>
      </c>
      <c r="L205" s="93">
        <v>16</v>
      </c>
      <c r="M205" s="93">
        <v>10</v>
      </c>
    </row>
    <row r="206" spans="1:13" ht="18" customHeight="1" x14ac:dyDescent="0.35">
      <c r="A206" s="124" t="s">
        <v>86</v>
      </c>
      <c r="B206" s="92">
        <v>32</v>
      </c>
      <c r="C206" s="93">
        <v>187</v>
      </c>
      <c r="D206" s="94">
        <v>20</v>
      </c>
      <c r="E206" s="92">
        <v>4</v>
      </c>
      <c r="F206" s="93">
        <v>209</v>
      </c>
      <c r="G206" s="94">
        <v>5</v>
      </c>
      <c r="H206" s="92">
        <v>34</v>
      </c>
      <c r="I206" s="93">
        <v>60</v>
      </c>
      <c r="J206" s="94">
        <v>24</v>
      </c>
      <c r="K206" s="130">
        <v>31</v>
      </c>
      <c r="L206" s="93">
        <v>27</v>
      </c>
      <c r="M206" s="93">
        <v>8</v>
      </c>
    </row>
    <row r="207" spans="1:13" ht="18" customHeight="1" x14ac:dyDescent="0.35">
      <c r="A207" s="124" t="s">
        <v>87</v>
      </c>
      <c r="B207" s="92">
        <v>35</v>
      </c>
      <c r="C207" s="93">
        <v>252</v>
      </c>
      <c r="D207" s="94">
        <v>18</v>
      </c>
      <c r="E207" s="92">
        <v>2</v>
      </c>
      <c r="F207" s="93">
        <v>200</v>
      </c>
      <c r="G207" s="94">
        <v>2</v>
      </c>
      <c r="H207" s="92">
        <v>20</v>
      </c>
      <c r="I207" s="93">
        <v>32</v>
      </c>
      <c r="J207" s="94">
        <v>16</v>
      </c>
      <c r="K207" s="130">
        <v>23</v>
      </c>
      <c r="L207" s="93">
        <v>11</v>
      </c>
      <c r="M207" s="93">
        <v>6</v>
      </c>
    </row>
    <row r="208" spans="1:13" ht="18" customHeight="1" x14ac:dyDescent="0.35">
      <c r="A208" s="124" t="s">
        <v>88</v>
      </c>
      <c r="B208" s="92">
        <v>29</v>
      </c>
      <c r="C208" s="93">
        <v>241</v>
      </c>
      <c r="D208" s="94">
        <v>18</v>
      </c>
      <c r="E208" s="92">
        <v>4</v>
      </c>
      <c r="F208" s="93">
        <v>154</v>
      </c>
      <c r="G208" s="94">
        <v>17</v>
      </c>
      <c r="H208" s="92">
        <v>22</v>
      </c>
      <c r="I208" s="93">
        <v>32</v>
      </c>
      <c r="J208" s="94">
        <v>23</v>
      </c>
      <c r="K208" s="130">
        <v>8</v>
      </c>
      <c r="L208" s="93">
        <v>17</v>
      </c>
      <c r="M208" s="93">
        <v>3</v>
      </c>
    </row>
    <row r="209" spans="1:13" ht="18" customHeight="1" x14ac:dyDescent="0.35">
      <c r="A209" s="124" t="s">
        <v>89</v>
      </c>
      <c r="B209" s="92">
        <v>30</v>
      </c>
      <c r="C209" s="93">
        <v>245</v>
      </c>
      <c r="D209" s="94">
        <v>13</v>
      </c>
      <c r="E209" s="92">
        <v>6</v>
      </c>
      <c r="F209" s="93">
        <v>217</v>
      </c>
      <c r="G209" s="94">
        <v>10</v>
      </c>
      <c r="H209" s="92">
        <v>28</v>
      </c>
      <c r="I209" s="93">
        <v>56</v>
      </c>
      <c r="J209" s="94">
        <v>27</v>
      </c>
      <c r="K209" s="130">
        <v>12</v>
      </c>
      <c r="L209" s="93">
        <v>5</v>
      </c>
      <c r="M209" s="93">
        <v>0</v>
      </c>
    </row>
    <row r="210" spans="1:13" ht="18" customHeight="1" x14ac:dyDescent="0.35">
      <c r="A210" s="125" t="s">
        <v>90</v>
      </c>
      <c r="B210" s="92">
        <v>29</v>
      </c>
      <c r="C210" s="93">
        <v>243</v>
      </c>
      <c r="D210" s="94">
        <v>15</v>
      </c>
      <c r="E210" s="92">
        <v>10</v>
      </c>
      <c r="F210" s="93">
        <v>212</v>
      </c>
      <c r="G210" s="94">
        <v>8</v>
      </c>
      <c r="H210" s="92">
        <v>28</v>
      </c>
      <c r="I210" s="93">
        <v>35</v>
      </c>
      <c r="J210" s="94">
        <v>13</v>
      </c>
      <c r="K210" s="130">
        <v>18</v>
      </c>
      <c r="L210" s="93">
        <v>14</v>
      </c>
      <c r="M210" s="93">
        <v>11</v>
      </c>
    </row>
    <row r="211" spans="1:13" ht="18" customHeight="1" x14ac:dyDescent="0.35">
      <c r="A211" s="125" t="s">
        <v>91</v>
      </c>
      <c r="B211" s="92">
        <v>25</v>
      </c>
      <c r="C211" s="93">
        <v>271</v>
      </c>
      <c r="D211" s="94">
        <v>10</v>
      </c>
      <c r="E211" s="92">
        <v>5</v>
      </c>
      <c r="F211" s="93">
        <v>219</v>
      </c>
      <c r="G211" s="94">
        <v>11</v>
      </c>
      <c r="H211" s="92">
        <v>29</v>
      </c>
      <c r="I211" s="93">
        <v>46</v>
      </c>
      <c r="J211" s="94">
        <v>22</v>
      </c>
      <c r="K211" s="130">
        <v>23</v>
      </c>
      <c r="L211" s="93">
        <v>27</v>
      </c>
      <c r="M211" s="93">
        <v>3</v>
      </c>
    </row>
    <row r="212" spans="1:13" ht="18" customHeight="1" x14ac:dyDescent="0.35">
      <c r="A212" s="124" t="s">
        <v>92</v>
      </c>
      <c r="B212" s="92">
        <v>23</v>
      </c>
      <c r="C212" s="93">
        <v>271</v>
      </c>
      <c r="D212" s="94">
        <v>11</v>
      </c>
      <c r="E212" s="92">
        <v>21</v>
      </c>
      <c r="F212" s="93">
        <v>197</v>
      </c>
      <c r="G212" s="94">
        <v>10</v>
      </c>
      <c r="H212" s="92">
        <v>27</v>
      </c>
      <c r="I212" s="93">
        <v>49</v>
      </c>
      <c r="J212" s="94">
        <v>33</v>
      </c>
      <c r="K212" s="130">
        <v>20</v>
      </c>
      <c r="L212" s="93">
        <v>18</v>
      </c>
      <c r="M212" s="93">
        <v>17</v>
      </c>
    </row>
    <row r="213" spans="1:13" ht="18" customHeight="1" x14ac:dyDescent="0.35">
      <c r="A213" s="124" t="s">
        <v>93</v>
      </c>
      <c r="B213" s="92">
        <v>31</v>
      </c>
      <c r="C213" s="93">
        <v>260</v>
      </c>
      <c r="D213" s="94">
        <v>9</v>
      </c>
      <c r="E213" s="92">
        <v>4</v>
      </c>
      <c r="F213" s="93">
        <v>281</v>
      </c>
      <c r="G213" s="94">
        <v>4</v>
      </c>
      <c r="H213" s="92">
        <v>21</v>
      </c>
      <c r="I213" s="93">
        <v>50</v>
      </c>
      <c r="J213" s="94">
        <v>18</v>
      </c>
      <c r="K213" s="130">
        <v>15</v>
      </c>
      <c r="L213" s="93">
        <v>16</v>
      </c>
      <c r="M213" s="93">
        <v>4</v>
      </c>
    </row>
    <row r="214" spans="1:13" ht="18" customHeight="1" x14ac:dyDescent="0.35">
      <c r="A214" s="124" t="s">
        <v>94</v>
      </c>
      <c r="B214" s="92">
        <v>31</v>
      </c>
      <c r="C214" s="93">
        <v>258</v>
      </c>
      <c r="D214" s="94">
        <v>10</v>
      </c>
      <c r="E214" s="92">
        <v>6</v>
      </c>
      <c r="F214" s="93">
        <v>230</v>
      </c>
      <c r="G214" s="94">
        <v>7</v>
      </c>
      <c r="H214" s="92">
        <v>39</v>
      </c>
      <c r="I214" s="93">
        <v>61</v>
      </c>
      <c r="J214" s="94">
        <v>23</v>
      </c>
      <c r="K214" s="130">
        <v>19</v>
      </c>
      <c r="L214" s="93">
        <v>18</v>
      </c>
      <c r="M214" s="93">
        <v>12</v>
      </c>
    </row>
    <row r="215" spans="1:13" ht="18" customHeight="1" x14ac:dyDescent="0.35">
      <c r="A215" s="124" t="s">
        <v>95</v>
      </c>
      <c r="B215" s="92">
        <v>18</v>
      </c>
      <c r="C215" s="93">
        <v>246</v>
      </c>
      <c r="D215" s="94">
        <v>10</v>
      </c>
      <c r="E215" s="92">
        <v>3</v>
      </c>
      <c r="F215" s="93">
        <v>190</v>
      </c>
      <c r="G215" s="94">
        <v>11</v>
      </c>
      <c r="H215" s="92">
        <v>30</v>
      </c>
      <c r="I215" s="93">
        <v>54</v>
      </c>
      <c r="J215" s="94">
        <v>28</v>
      </c>
      <c r="K215" s="130">
        <v>17</v>
      </c>
      <c r="L215" s="93">
        <v>23</v>
      </c>
      <c r="M215" s="93">
        <v>0</v>
      </c>
    </row>
    <row r="216" spans="1:13" ht="18" customHeight="1" x14ac:dyDescent="0.35">
      <c r="A216" s="124" t="s">
        <v>96</v>
      </c>
      <c r="B216" s="92">
        <v>31</v>
      </c>
      <c r="C216" s="93">
        <v>250</v>
      </c>
      <c r="D216" s="94">
        <v>18</v>
      </c>
      <c r="E216" s="92">
        <v>8</v>
      </c>
      <c r="F216" s="93">
        <v>241</v>
      </c>
      <c r="G216" s="94">
        <v>4</v>
      </c>
      <c r="H216" s="92">
        <v>21</v>
      </c>
      <c r="I216" s="93">
        <v>57</v>
      </c>
      <c r="J216" s="94">
        <v>24</v>
      </c>
      <c r="K216" s="130">
        <v>7</v>
      </c>
      <c r="L216" s="93">
        <v>13</v>
      </c>
      <c r="M216" s="93">
        <v>3</v>
      </c>
    </row>
    <row r="217" spans="1:13" ht="18" customHeight="1" x14ac:dyDescent="0.35">
      <c r="A217" s="124" t="s">
        <v>97</v>
      </c>
      <c r="B217" s="92">
        <v>30</v>
      </c>
      <c r="C217" s="93">
        <v>255</v>
      </c>
      <c r="D217" s="94">
        <v>20</v>
      </c>
      <c r="E217" s="92">
        <v>7</v>
      </c>
      <c r="F217" s="93">
        <v>222</v>
      </c>
      <c r="G217" s="94">
        <v>9</v>
      </c>
      <c r="H217" s="92">
        <v>30</v>
      </c>
      <c r="I217" s="93">
        <v>45</v>
      </c>
      <c r="J217" s="94">
        <v>16</v>
      </c>
      <c r="K217" s="130">
        <v>10</v>
      </c>
      <c r="L217" s="93">
        <v>21</v>
      </c>
      <c r="M217" s="93">
        <v>13</v>
      </c>
    </row>
    <row r="218" spans="1:13" ht="18" customHeight="1" x14ac:dyDescent="0.35">
      <c r="A218" s="124" t="s">
        <v>98</v>
      </c>
      <c r="B218" s="92">
        <v>28</v>
      </c>
      <c r="C218" s="93">
        <v>281</v>
      </c>
      <c r="D218" s="94">
        <v>20</v>
      </c>
      <c r="E218" s="92">
        <v>4</v>
      </c>
      <c r="F218" s="93">
        <v>268</v>
      </c>
      <c r="G218" s="94">
        <v>11</v>
      </c>
      <c r="H218" s="92">
        <v>25</v>
      </c>
      <c r="I218" s="93">
        <v>64</v>
      </c>
      <c r="J218" s="94">
        <v>16</v>
      </c>
      <c r="K218" s="130">
        <v>15</v>
      </c>
      <c r="L218" s="93">
        <v>18</v>
      </c>
      <c r="M218" s="93">
        <v>15</v>
      </c>
    </row>
    <row r="219" spans="1:13" ht="18" customHeight="1" x14ac:dyDescent="0.35">
      <c r="A219" s="124" t="s">
        <v>99</v>
      </c>
      <c r="B219" s="92">
        <v>28</v>
      </c>
      <c r="C219" s="93">
        <v>288</v>
      </c>
      <c r="D219" s="94">
        <v>23</v>
      </c>
      <c r="E219" s="92">
        <v>3</v>
      </c>
      <c r="F219" s="93">
        <v>174</v>
      </c>
      <c r="G219" s="94">
        <v>5</v>
      </c>
      <c r="H219" s="92">
        <v>26</v>
      </c>
      <c r="I219" s="93">
        <v>49</v>
      </c>
      <c r="J219" s="94">
        <v>24</v>
      </c>
      <c r="K219" s="130">
        <v>18</v>
      </c>
      <c r="L219" s="93">
        <v>29</v>
      </c>
      <c r="M219" s="93">
        <v>11</v>
      </c>
    </row>
    <row r="220" spans="1:13" ht="18" customHeight="1" x14ac:dyDescent="0.35">
      <c r="A220" s="124" t="s">
        <v>100</v>
      </c>
      <c r="B220" s="92">
        <v>30</v>
      </c>
      <c r="C220" s="93">
        <v>280</v>
      </c>
      <c r="D220" s="94">
        <v>25</v>
      </c>
      <c r="E220" s="92">
        <v>7</v>
      </c>
      <c r="F220" s="93">
        <v>288</v>
      </c>
      <c r="G220" s="94">
        <v>3</v>
      </c>
      <c r="H220" s="92">
        <v>20</v>
      </c>
      <c r="I220" s="93">
        <v>49</v>
      </c>
      <c r="J220" s="94">
        <v>16</v>
      </c>
      <c r="K220" s="130">
        <v>10</v>
      </c>
      <c r="L220" s="93">
        <v>6</v>
      </c>
      <c r="M220" s="93">
        <v>13</v>
      </c>
    </row>
    <row r="221" spans="1:13" ht="18" customHeight="1" x14ac:dyDescent="0.35">
      <c r="A221" s="124" t="s">
        <v>101</v>
      </c>
      <c r="B221" s="92">
        <v>25</v>
      </c>
      <c r="C221" s="93">
        <v>271</v>
      </c>
      <c r="D221" s="94">
        <v>14</v>
      </c>
      <c r="E221" s="92">
        <v>7</v>
      </c>
      <c r="F221" s="93">
        <v>246</v>
      </c>
      <c r="G221" s="94">
        <v>10</v>
      </c>
      <c r="H221" s="92">
        <v>18</v>
      </c>
      <c r="I221" s="93">
        <v>35</v>
      </c>
      <c r="J221" s="94">
        <v>24</v>
      </c>
      <c r="K221" s="130">
        <v>17</v>
      </c>
      <c r="L221" s="93">
        <v>13</v>
      </c>
      <c r="M221" s="93">
        <v>10</v>
      </c>
    </row>
    <row r="222" spans="1:13" ht="18" customHeight="1" x14ac:dyDescent="0.35">
      <c r="A222" s="124" t="s">
        <v>102</v>
      </c>
      <c r="B222" s="92">
        <v>23</v>
      </c>
      <c r="C222" s="93">
        <v>275</v>
      </c>
      <c r="D222" s="94">
        <v>15</v>
      </c>
      <c r="E222" s="92">
        <v>2</v>
      </c>
      <c r="F222" s="93">
        <v>251</v>
      </c>
      <c r="G222" s="94">
        <v>3</v>
      </c>
      <c r="H222" s="92">
        <v>17</v>
      </c>
      <c r="I222" s="93">
        <v>50</v>
      </c>
      <c r="J222" s="94">
        <v>25</v>
      </c>
      <c r="K222" s="130">
        <v>9</v>
      </c>
      <c r="L222" s="93">
        <v>12</v>
      </c>
      <c r="M222" s="93">
        <v>14</v>
      </c>
    </row>
    <row r="223" spans="1:13" ht="18" customHeight="1" x14ac:dyDescent="0.35">
      <c r="A223" s="124" t="s">
        <v>103</v>
      </c>
      <c r="B223" s="92">
        <v>20</v>
      </c>
      <c r="C223" s="93">
        <v>270</v>
      </c>
      <c r="D223" s="94">
        <v>9</v>
      </c>
      <c r="E223" s="92">
        <v>3</v>
      </c>
      <c r="F223" s="93">
        <v>240</v>
      </c>
      <c r="G223" s="94">
        <v>6</v>
      </c>
      <c r="H223" s="92">
        <v>18</v>
      </c>
      <c r="I223" s="93">
        <v>46</v>
      </c>
      <c r="J223" s="94">
        <v>23</v>
      </c>
      <c r="K223" s="130">
        <v>20</v>
      </c>
      <c r="L223" s="93">
        <v>28</v>
      </c>
      <c r="M223" s="93">
        <v>12</v>
      </c>
    </row>
    <row r="224" spans="1:13" ht="18" customHeight="1" x14ac:dyDescent="0.35">
      <c r="A224" s="124" t="s">
        <v>104</v>
      </c>
      <c r="B224" s="92">
        <v>18</v>
      </c>
      <c r="C224" s="93">
        <v>252</v>
      </c>
      <c r="D224" s="94">
        <v>11</v>
      </c>
      <c r="E224" s="92">
        <v>7</v>
      </c>
      <c r="F224" s="93">
        <v>278</v>
      </c>
      <c r="G224" s="94">
        <v>7</v>
      </c>
      <c r="H224" s="92">
        <v>17</v>
      </c>
      <c r="I224" s="93">
        <v>48</v>
      </c>
      <c r="J224" s="94">
        <v>37</v>
      </c>
      <c r="K224" s="130">
        <v>10</v>
      </c>
      <c r="L224" s="93">
        <v>21</v>
      </c>
      <c r="M224" s="93">
        <v>23</v>
      </c>
    </row>
    <row r="225" spans="1:13" ht="18" customHeight="1" x14ac:dyDescent="0.35">
      <c r="A225" s="124" t="s">
        <v>105</v>
      </c>
      <c r="B225" s="92">
        <v>15</v>
      </c>
      <c r="C225" s="93">
        <v>250</v>
      </c>
      <c r="D225" s="94">
        <v>10</v>
      </c>
      <c r="E225" s="92">
        <v>4</v>
      </c>
      <c r="F225" s="93">
        <v>202</v>
      </c>
      <c r="G225" s="94">
        <v>3</v>
      </c>
      <c r="H225" s="92">
        <v>15</v>
      </c>
      <c r="I225" s="93">
        <v>40</v>
      </c>
      <c r="J225" s="94">
        <v>24</v>
      </c>
      <c r="K225" s="130">
        <v>22</v>
      </c>
      <c r="L225" s="93">
        <v>18</v>
      </c>
      <c r="M225" s="93">
        <v>13</v>
      </c>
    </row>
    <row r="226" spans="1:13" ht="18" customHeight="1" x14ac:dyDescent="0.35">
      <c r="A226" s="124" t="s">
        <v>106</v>
      </c>
      <c r="B226" s="92">
        <v>13</v>
      </c>
      <c r="C226" s="93">
        <v>253</v>
      </c>
      <c r="D226" s="94">
        <v>9</v>
      </c>
      <c r="E226" s="92">
        <v>10</v>
      </c>
      <c r="F226" s="93">
        <v>197</v>
      </c>
      <c r="G226" s="94">
        <v>7</v>
      </c>
      <c r="H226" s="92">
        <v>10</v>
      </c>
      <c r="I226" s="93">
        <v>35</v>
      </c>
      <c r="J226" s="94">
        <v>21</v>
      </c>
      <c r="K226" s="130">
        <v>4</v>
      </c>
      <c r="L226" s="93">
        <v>14</v>
      </c>
      <c r="M226" s="93">
        <v>3</v>
      </c>
    </row>
    <row r="227" spans="1:13" ht="18" customHeight="1" thickBot="1" x14ac:dyDescent="0.4">
      <c r="A227" s="124" t="s">
        <v>107</v>
      </c>
      <c r="B227" s="92">
        <v>14</v>
      </c>
      <c r="C227" s="93">
        <v>249</v>
      </c>
      <c r="D227" s="94">
        <v>9</v>
      </c>
      <c r="E227" s="92">
        <v>7</v>
      </c>
      <c r="F227" s="93">
        <v>200</v>
      </c>
      <c r="G227" s="94">
        <v>3</v>
      </c>
      <c r="H227" s="92">
        <v>12</v>
      </c>
      <c r="I227" s="93">
        <v>36</v>
      </c>
      <c r="J227" s="94">
        <v>18</v>
      </c>
      <c r="K227" s="130">
        <v>13</v>
      </c>
      <c r="L227" s="93">
        <v>4</v>
      </c>
      <c r="M227" s="93">
        <v>11</v>
      </c>
    </row>
    <row r="228" spans="1:13" ht="18" customHeight="1" thickBot="1" x14ac:dyDescent="0.4">
      <c r="A228" s="127" t="s">
        <v>47</v>
      </c>
      <c r="B228" s="102">
        <f t="shared" ref="B228:M228" si="8">SUM(B192:B227)</f>
        <v>961</v>
      </c>
      <c r="C228" s="103">
        <f t="shared" si="8"/>
        <v>8341</v>
      </c>
      <c r="D228" s="104">
        <f t="shared" si="8"/>
        <v>535</v>
      </c>
      <c r="E228" s="102">
        <f t="shared" si="8"/>
        <v>191</v>
      </c>
      <c r="F228" s="103">
        <f t="shared" si="8"/>
        <v>7953</v>
      </c>
      <c r="G228" s="104">
        <f t="shared" si="8"/>
        <v>303</v>
      </c>
      <c r="H228" s="102">
        <f t="shared" si="8"/>
        <v>887</v>
      </c>
      <c r="I228" s="103">
        <f t="shared" si="8"/>
        <v>1413</v>
      </c>
      <c r="J228" s="104">
        <f t="shared" si="8"/>
        <v>794</v>
      </c>
      <c r="K228" s="128">
        <f t="shared" si="8"/>
        <v>537</v>
      </c>
      <c r="L228" s="103">
        <f t="shared" si="8"/>
        <v>560</v>
      </c>
      <c r="M228" s="104">
        <f t="shared" si="8"/>
        <v>281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7.25" customHeight="1" x14ac:dyDescent="0.3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</row>
    <row r="231" spans="1:13" ht="17.25" customHeight="1" x14ac:dyDescent="0.35">
      <c r="A231" s="191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</row>
    <row r="232" spans="1:13" ht="17.25" customHeight="1" x14ac:dyDescent="0.35">
      <c r="A232" s="191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</row>
    <row r="233" spans="1:13" ht="17.25" customHeight="1" x14ac:dyDescent="0.35">
      <c r="A233" s="191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</row>
    <row r="234" spans="1:13" ht="18.75" customHeight="1" x14ac:dyDescent="0.35">
      <c r="A234" s="599" t="s">
        <v>137</v>
      </c>
      <c r="B234" s="599"/>
      <c r="C234" s="599"/>
      <c r="D234" s="599"/>
      <c r="E234" s="599"/>
      <c r="F234" s="599"/>
      <c r="G234" s="599"/>
      <c r="H234" s="599"/>
      <c r="I234" s="599"/>
      <c r="J234" s="599"/>
      <c r="K234" s="599"/>
      <c r="L234" s="599"/>
      <c r="M234" s="599"/>
    </row>
    <row r="235" spans="1:13" ht="17.25" customHeight="1" thickBot="1" x14ac:dyDescent="0.4">
      <c r="A235" s="576" t="s">
        <v>56</v>
      </c>
      <c r="B235" s="576"/>
      <c r="C235" s="576"/>
      <c r="D235" s="576"/>
      <c r="E235" s="576"/>
      <c r="F235" s="576"/>
      <c r="G235" s="576"/>
      <c r="H235" s="576"/>
      <c r="I235" s="576"/>
      <c r="J235" s="576"/>
      <c r="K235" s="576"/>
      <c r="L235" s="576"/>
      <c r="M235" s="576"/>
    </row>
    <row r="236" spans="1:13" ht="18" customHeight="1" x14ac:dyDescent="0.35">
      <c r="A236" s="586" t="s">
        <v>67</v>
      </c>
      <c r="B236" s="577" t="s">
        <v>68</v>
      </c>
      <c r="C236" s="579"/>
      <c r="D236" s="580"/>
      <c r="E236" s="577" t="s">
        <v>69</v>
      </c>
      <c r="F236" s="579"/>
      <c r="G236" s="580"/>
      <c r="H236" s="577" t="s">
        <v>70</v>
      </c>
      <c r="I236" s="579"/>
      <c r="J236" s="580"/>
      <c r="K236" s="579" t="s">
        <v>71</v>
      </c>
      <c r="L236" s="579"/>
      <c r="M236" s="580"/>
    </row>
    <row r="237" spans="1:13" ht="18" customHeight="1" thickBot="1" x14ac:dyDescent="0.4">
      <c r="A237" s="587"/>
      <c r="B237" s="82" t="s">
        <v>8</v>
      </c>
      <c r="C237" s="83" t="s">
        <v>9</v>
      </c>
      <c r="D237" s="85" t="s">
        <v>10</v>
      </c>
      <c r="E237" s="82" t="s">
        <v>8</v>
      </c>
      <c r="F237" s="83" t="s">
        <v>9</v>
      </c>
      <c r="G237" s="85" t="s">
        <v>10</v>
      </c>
      <c r="H237" s="82" t="s">
        <v>8</v>
      </c>
      <c r="I237" s="83" t="s">
        <v>9</v>
      </c>
      <c r="J237" s="85" t="s">
        <v>10</v>
      </c>
      <c r="K237" s="122" t="s">
        <v>8</v>
      </c>
      <c r="L237" s="83" t="s">
        <v>9</v>
      </c>
      <c r="M237" s="85" t="s">
        <v>10</v>
      </c>
    </row>
    <row r="238" spans="1:13" ht="18" customHeight="1" x14ac:dyDescent="0.35">
      <c r="A238" s="86" t="s">
        <v>72</v>
      </c>
      <c r="B238" s="109">
        <f t="shared" ref="B238:M253" si="9">SUM(B5+B52+B99+B146+B192)</f>
        <v>126</v>
      </c>
      <c r="C238" s="110">
        <f t="shared" si="9"/>
        <v>1003.5</v>
      </c>
      <c r="D238" s="111">
        <f t="shared" si="9"/>
        <v>42.5</v>
      </c>
      <c r="E238" s="109">
        <f t="shared" si="9"/>
        <v>30</v>
      </c>
      <c r="F238" s="110">
        <f t="shared" si="9"/>
        <v>925.5</v>
      </c>
      <c r="G238" s="111">
        <f t="shared" si="9"/>
        <v>32</v>
      </c>
      <c r="H238" s="109">
        <f t="shared" si="9"/>
        <v>116.5</v>
      </c>
      <c r="I238" s="110">
        <f t="shared" si="9"/>
        <v>137</v>
      </c>
      <c r="J238" s="111">
        <f t="shared" si="9"/>
        <v>270</v>
      </c>
      <c r="K238" s="144">
        <f t="shared" si="9"/>
        <v>80.5</v>
      </c>
      <c r="L238" s="110">
        <f t="shared" si="9"/>
        <v>101.5</v>
      </c>
      <c r="M238" s="111">
        <f t="shared" si="9"/>
        <v>78</v>
      </c>
    </row>
    <row r="239" spans="1:13" ht="18" customHeight="1" x14ac:dyDescent="0.35">
      <c r="A239" s="91" t="s">
        <v>73</v>
      </c>
      <c r="B239" s="112">
        <f t="shared" si="9"/>
        <v>126</v>
      </c>
      <c r="C239" s="114">
        <f t="shared" si="9"/>
        <v>1058.5</v>
      </c>
      <c r="D239" s="113">
        <f t="shared" si="9"/>
        <v>49</v>
      </c>
      <c r="E239" s="112">
        <f t="shared" si="9"/>
        <v>20.5</v>
      </c>
      <c r="F239" s="114">
        <f t="shared" si="9"/>
        <v>916.5</v>
      </c>
      <c r="G239" s="113">
        <f t="shared" si="9"/>
        <v>25.5</v>
      </c>
      <c r="H239" s="112">
        <f t="shared" si="9"/>
        <v>127</v>
      </c>
      <c r="I239" s="114">
        <f t="shared" si="9"/>
        <v>163.5</v>
      </c>
      <c r="J239" s="113">
        <f t="shared" si="9"/>
        <v>229</v>
      </c>
      <c r="K239" s="235">
        <f t="shared" si="9"/>
        <v>47</v>
      </c>
      <c r="L239" s="114">
        <f t="shared" si="9"/>
        <v>42</v>
      </c>
      <c r="M239" s="113">
        <f t="shared" si="9"/>
        <v>52.5</v>
      </c>
    </row>
    <row r="240" spans="1:13" ht="18" customHeight="1" x14ac:dyDescent="0.35">
      <c r="A240" s="91" t="s">
        <v>74</v>
      </c>
      <c r="B240" s="112">
        <f t="shared" si="9"/>
        <v>128.5</v>
      </c>
      <c r="C240" s="114">
        <f t="shared" si="9"/>
        <v>979.5</v>
      </c>
      <c r="D240" s="113">
        <f t="shared" si="9"/>
        <v>46</v>
      </c>
      <c r="E240" s="112">
        <f t="shared" si="9"/>
        <v>26</v>
      </c>
      <c r="F240" s="114">
        <f t="shared" si="9"/>
        <v>1071.5</v>
      </c>
      <c r="G240" s="113">
        <f t="shared" si="9"/>
        <v>23</v>
      </c>
      <c r="H240" s="112">
        <f t="shared" si="9"/>
        <v>167.5</v>
      </c>
      <c r="I240" s="114">
        <f t="shared" si="9"/>
        <v>198</v>
      </c>
      <c r="J240" s="113">
        <f t="shared" si="9"/>
        <v>141.5</v>
      </c>
      <c r="K240" s="235">
        <f t="shared" si="9"/>
        <v>93</v>
      </c>
      <c r="L240" s="114">
        <f t="shared" si="9"/>
        <v>69</v>
      </c>
      <c r="M240" s="113">
        <f t="shared" si="9"/>
        <v>62</v>
      </c>
    </row>
    <row r="241" spans="1:13" ht="18" customHeight="1" x14ac:dyDescent="0.35">
      <c r="A241" s="91" t="s">
        <v>75</v>
      </c>
      <c r="B241" s="112">
        <f t="shared" si="9"/>
        <v>133.5</v>
      </c>
      <c r="C241" s="114">
        <f t="shared" si="9"/>
        <v>1063.5</v>
      </c>
      <c r="D241" s="113">
        <f t="shared" si="9"/>
        <v>51</v>
      </c>
      <c r="E241" s="112">
        <f t="shared" si="9"/>
        <v>13.5</v>
      </c>
      <c r="F241" s="114">
        <f t="shared" si="9"/>
        <v>889.5</v>
      </c>
      <c r="G241" s="113">
        <f t="shared" si="9"/>
        <v>34</v>
      </c>
      <c r="H241" s="112">
        <f t="shared" si="9"/>
        <v>171.5</v>
      </c>
      <c r="I241" s="114">
        <f t="shared" si="9"/>
        <v>215</v>
      </c>
      <c r="J241" s="113">
        <f t="shared" si="9"/>
        <v>155.5</v>
      </c>
      <c r="K241" s="235">
        <f t="shared" si="9"/>
        <v>61.5</v>
      </c>
      <c r="L241" s="114">
        <f t="shared" si="9"/>
        <v>89</v>
      </c>
      <c r="M241" s="113">
        <f t="shared" si="9"/>
        <v>62.5</v>
      </c>
    </row>
    <row r="242" spans="1:13" ht="18" customHeight="1" x14ac:dyDescent="0.35">
      <c r="A242" s="91" t="s">
        <v>76</v>
      </c>
      <c r="B242" s="112">
        <f t="shared" si="9"/>
        <v>137</v>
      </c>
      <c r="C242" s="114">
        <f t="shared" si="9"/>
        <v>1014</v>
      </c>
      <c r="D242" s="113">
        <f t="shared" si="9"/>
        <v>52.5</v>
      </c>
      <c r="E242" s="112">
        <f t="shared" si="9"/>
        <v>26</v>
      </c>
      <c r="F242" s="114">
        <f t="shared" si="9"/>
        <v>917</v>
      </c>
      <c r="G242" s="113">
        <f t="shared" si="9"/>
        <v>28</v>
      </c>
      <c r="H242" s="112">
        <f t="shared" si="9"/>
        <v>163</v>
      </c>
      <c r="I242" s="114">
        <f t="shared" si="9"/>
        <v>179</v>
      </c>
      <c r="J242" s="113">
        <f t="shared" si="9"/>
        <v>163.5</v>
      </c>
      <c r="K242" s="235">
        <f t="shared" si="9"/>
        <v>77</v>
      </c>
      <c r="L242" s="114">
        <f t="shared" si="9"/>
        <v>85.5</v>
      </c>
      <c r="M242" s="113">
        <f t="shared" si="9"/>
        <v>48</v>
      </c>
    </row>
    <row r="243" spans="1:13" ht="18" customHeight="1" x14ac:dyDescent="0.35">
      <c r="A243" s="91" t="s">
        <v>77</v>
      </c>
      <c r="B243" s="112">
        <f t="shared" si="9"/>
        <v>131</v>
      </c>
      <c r="C243" s="114">
        <f t="shared" si="9"/>
        <v>1029.5</v>
      </c>
      <c r="D243" s="113">
        <f t="shared" si="9"/>
        <v>54.5</v>
      </c>
      <c r="E243" s="112">
        <f t="shared" si="9"/>
        <v>18</v>
      </c>
      <c r="F243" s="114">
        <f t="shared" si="9"/>
        <v>1056.5</v>
      </c>
      <c r="G243" s="113">
        <f t="shared" si="9"/>
        <v>46.5</v>
      </c>
      <c r="H243" s="112">
        <f t="shared" si="9"/>
        <v>174.5</v>
      </c>
      <c r="I243" s="114">
        <f t="shared" si="9"/>
        <v>207.5</v>
      </c>
      <c r="J243" s="113">
        <f t="shared" si="9"/>
        <v>130</v>
      </c>
      <c r="K243" s="235">
        <f t="shared" si="9"/>
        <v>62.5</v>
      </c>
      <c r="L243" s="114">
        <f t="shared" si="9"/>
        <v>54.5</v>
      </c>
      <c r="M243" s="113">
        <f t="shared" si="9"/>
        <v>20.5</v>
      </c>
    </row>
    <row r="244" spans="1:13" ht="18" customHeight="1" x14ac:dyDescent="0.35">
      <c r="A244" s="91" t="s">
        <v>78</v>
      </c>
      <c r="B244" s="112">
        <f t="shared" si="9"/>
        <v>125</v>
      </c>
      <c r="C244" s="114">
        <f t="shared" si="9"/>
        <v>1058</v>
      </c>
      <c r="D244" s="113">
        <f t="shared" si="9"/>
        <v>62.5</v>
      </c>
      <c r="E244" s="112">
        <f t="shared" si="9"/>
        <v>17.5</v>
      </c>
      <c r="F244" s="114">
        <f t="shared" si="9"/>
        <v>1054</v>
      </c>
      <c r="G244" s="113">
        <f t="shared" si="9"/>
        <v>51.5</v>
      </c>
      <c r="H244" s="112">
        <f t="shared" si="9"/>
        <v>158</v>
      </c>
      <c r="I244" s="114">
        <f t="shared" si="9"/>
        <v>208.5</v>
      </c>
      <c r="J244" s="113">
        <f t="shared" si="9"/>
        <v>144.5</v>
      </c>
      <c r="K244" s="235">
        <f t="shared" si="9"/>
        <v>62.5</v>
      </c>
      <c r="L244" s="114">
        <f t="shared" si="9"/>
        <v>80</v>
      </c>
      <c r="M244" s="113">
        <f t="shared" si="9"/>
        <v>35</v>
      </c>
    </row>
    <row r="245" spans="1:13" ht="18" customHeight="1" x14ac:dyDescent="0.35">
      <c r="A245" s="91" t="s">
        <v>79</v>
      </c>
      <c r="B245" s="112">
        <f t="shared" si="9"/>
        <v>141.5</v>
      </c>
      <c r="C245" s="114">
        <f t="shared" si="9"/>
        <v>1073.5</v>
      </c>
      <c r="D245" s="113">
        <f t="shared" si="9"/>
        <v>73.5</v>
      </c>
      <c r="E245" s="112">
        <f t="shared" si="9"/>
        <v>41</v>
      </c>
      <c r="F245" s="114">
        <f t="shared" si="9"/>
        <v>1190</v>
      </c>
      <c r="G245" s="113">
        <f t="shared" si="9"/>
        <v>65.5</v>
      </c>
      <c r="H245" s="112">
        <f t="shared" si="9"/>
        <v>169.5</v>
      </c>
      <c r="I245" s="114">
        <f t="shared" si="9"/>
        <v>245.5</v>
      </c>
      <c r="J245" s="113">
        <f t="shared" si="9"/>
        <v>142.5</v>
      </c>
      <c r="K245" s="235">
        <f t="shared" si="9"/>
        <v>85.5</v>
      </c>
      <c r="L245" s="114">
        <f t="shared" si="9"/>
        <v>89.5</v>
      </c>
      <c r="M245" s="113">
        <f t="shared" si="9"/>
        <v>64.5</v>
      </c>
    </row>
    <row r="246" spans="1:13" ht="18" customHeight="1" x14ac:dyDescent="0.35">
      <c r="A246" s="91" t="s">
        <v>80</v>
      </c>
      <c r="B246" s="112">
        <f t="shared" si="9"/>
        <v>153</v>
      </c>
      <c r="C246" s="114">
        <f t="shared" si="9"/>
        <v>1165.5</v>
      </c>
      <c r="D246" s="113">
        <f t="shared" si="9"/>
        <v>75.5</v>
      </c>
      <c r="E246" s="112">
        <f t="shared" si="9"/>
        <v>22.5</v>
      </c>
      <c r="F246" s="114">
        <f t="shared" si="9"/>
        <v>1143</v>
      </c>
      <c r="G246" s="113">
        <f t="shared" si="9"/>
        <v>50.5</v>
      </c>
      <c r="H246" s="112">
        <f t="shared" si="9"/>
        <v>177.5</v>
      </c>
      <c r="I246" s="114">
        <f t="shared" si="9"/>
        <v>203.5</v>
      </c>
      <c r="J246" s="113">
        <f t="shared" si="9"/>
        <v>113</v>
      </c>
      <c r="K246" s="235">
        <f t="shared" si="9"/>
        <v>100</v>
      </c>
      <c r="L246" s="114">
        <f t="shared" si="9"/>
        <v>83.5</v>
      </c>
      <c r="M246" s="113">
        <f t="shared" si="9"/>
        <v>56</v>
      </c>
    </row>
    <row r="247" spans="1:13" ht="18" customHeight="1" x14ac:dyDescent="0.35">
      <c r="A247" s="91" t="s">
        <v>81</v>
      </c>
      <c r="B247" s="112">
        <f t="shared" si="9"/>
        <v>139</v>
      </c>
      <c r="C247" s="114">
        <f t="shared" si="9"/>
        <v>1270.5</v>
      </c>
      <c r="D247" s="113">
        <f t="shared" si="9"/>
        <v>79.5</v>
      </c>
      <c r="E247" s="112">
        <f t="shared" si="9"/>
        <v>22.5</v>
      </c>
      <c r="F247" s="114">
        <f t="shared" si="9"/>
        <v>1358.5</v>
      </c>
      <c r="G247" s="113">
        <f t="shared" si="9"/>
        <v>48.5</v>
      </c>
      <c r="H247" s="112">
        <f t="shared" si="9"/>
        <v>147.5</v>
      </c>
      <c r="I247" s="114">
        <f t="shared" si="9"/>
        <v>201.5</v>
      </c>
      <c r="J247" s="113">
        <f t="shared" si="9"/>
        <v>140.5</v>
      </c>
      <c r="K247" s="235">
        <f t="shared" si="9"/>
        <v>73.5</v>
      </c>
      <c r="L247" s="114">
        <f t="shared" si="9"/>
        <v>79</v>
      </c>
      <c r="M247" s="113">
        <f t="shared" si="9"/>
        <v>81.5</v>
      </c>
    </row>
    <row r="248" spans="1:13" ht="18" customHeight="1" x14ac:dyDescent="0.35">
      <c r="A248" s="91" t="s">
        <v>82</v>
      </c>
      <c r="B248" s="112">
        <f t="shared" si="9"/>
        <v>149</v>
      </c>
      <c r="C248" s="114">
        <f t="shared" si="9"/>
        <v>1254.5</v>
      </c>
      <c r="D248" s="113">
        <f t="shared" si="9"/>
        <v>65</v>
      </c>
      <c r="E248" s="112">
        <f t="shared" si="9"/>
        <v>15.5</v>
      </c>
      <c r="F248" s="114">
        <f t="shared" si="9"/>
        <v>1526</v>
      </c>
      <c r="G248" s="113">
        <f t="shared" si="9"/>
        <v>43</v>
      </c>
      <c r="H248" s="112">
        <f t="shared" si="9"/>
        <v>162</v>
      </c>
      <c r="I248" s="114">
        <f t="shared" si="9"/>
        <v>212.5</v>
      </c>
      <c r="J248" s="113">
        <f t="shared" si="9"/>
        <v>145.5</v>
      </c>
      <c r="K248" s="235">
        <f t="shared" si="9"/>
        <v>93.5</v>
      </c>
      <c r="L248" s="114">
        <f t="shared" si="9"/>
        <v>124.5</v>
      </c>
      <c r="M248" s="113">
        <f t="shared" si="9"/>
        <v>78.5</v>
      </c>
    </row>
    <row r="249" spans="1:13" ht="18" customHeight="1" x14ac:dyDescent="0.35">
      <c r="A249" s="91" t="s">
        <v>83</v>
      </c>
      <c r="B249" s="112">
        <f t="shared" si="9"/>
        <v>137.5</v>
      </c>
      <c r="C249" s="114">
        <f t="shared" si="9"/>
        <v>1130</v>
      </c>
      <c r="D249" s="113">
        <f t="shared" si="9"/>
        <v>84.5</v>
      </c>
      <c r="E249" s="112">
        <f t="shared" si="9"/>
        <v>17.5</v>
      </c>
      <c r="F249" s="114">
        <f t="shared" si="9"/>
        <v>1257.5</v>
      </c>
      <c r="G249" s="113">
        <f t="shared" si="9"/>
        <v>28</v>
      </c>
      <c r="H249" s="112">
        <f t="shared" si="9"/>
        <v>154.5</v>
      </c>
      <c r="I249" s="114">
        <f t="shared" si="9"/>
        <v>196</v>
      </c>
      <c r="J249" s="113">
        <f t="shared" si="9"/>
        <v>127</v>
      </c>
      <c r="K249" s="235">
        <f t="shared" si="9"/>
        <v>103.5</v>
      </c>
      <c r="L249" s="114">
        <f t="shared" si="9"/>
        <v>65</v>
      </c>
      <c r="M249" s="113">
        <f t="shared" si="9"/>
        <v>82</v>
      </c>
    </row>
    <row r="250" spans="1:13" ht="18" customHeight="1" x14ac:dyDescent="0.35">
      <c r="A250" s="91" t="s">
        <v>84</v>
      </c>
      <c r="B250" s="112">
        <f t="shared" si="9"/>
        <v>132</v>
      </c>
      <c r="C250" s="114">
        <f t="shared" si="9"/>
        <v>1416.5</v>
      </c>
      <c r="D250" s="113">
        <f t="shared" si="9"/>
        <v>87.5</v>
      </c>
      <c r="E250" s="112">
        <f t="shared" si="9"/>
        <v>20.5</v>
      </c>
      <c r="F250" s="114">
        <f t="shared" si="9"/>
        <v>1172</v>
      </c>
      <c r="G250" s="113">
        <f t="shared" si="9"/>
        <v>39</v>
      </c>
      <c r="H250" s="112">
        <f t="shared" si="9"/>
        <v>149</v>
      </c>
      <c r="I250" s="114">
        <f t="shared" si="9"/>
        <v>202</v>
      </c>
      <c r="J250" s="113">
        <f t="shared" si="9"/>
        <v>94.5</v>
      </c>
      <c r="K250" s="235">
        <f t="shared" si="9"/>
        <v>68.5</v>
      </c>
      <c r="L250" s="114">
        <f t="shared" si="9"/>
        <v>48</v>
      </c>
      <c r="M250" s="113">
        <f t="shared" si="9"/>
        <v>67</v>
      </c>
    </row>
    <row r="251" spans="1:13" ht="18" customHeight="1" x14ac:dyDescent="0.35">
      <c r="A251" s="91" t="s">
        <v>85</v>
      </c>
      <c r="B251" s="112">
        <f t="shared" si="9"/>
        <v>121</v>
      </c>
      <c r="C251" s="114">
        <f t="shared" si="9"/>
        <v>1371</v>
      </c>
      <c r="D251" s="113">
        <f t="shared" si="9"/>
        <v>90</v>
      </c>
      <c r="E251" s="112">
        <f t="shared" si="9"/>
        <v>35</v>
      </c>
      <c r="F251" s="114">
        <f t="shared" si="9"/>
        <v>995</v>
      </c>
      <c r="G251" s="113">
        <f t="shared" si="9"/>
        <v>53.5</v>
      </c>
      <c r="H251" s="112">
        <f t="shared" si="9"/>
        <v>122</v>
      </c>
      <c r="I251" s="114">
        <f t="shared" si="9"/>
        <v>190</v>
      </c>
      <c r="J251" s="113">
        <f t="shared" si="9"/>
        <v>90</v>
      </c>
      <c r="K251" s="235">
        <f t="shared" si="9"/>
        <v>124.5</v>
      </c>
      <c r="L251" s="114">
        <f t="shared" si="9"/>
        <v>89</v>
      </c>
      <c r="M251" s="113">
        <f t="shared" si="9"/>
        <v>109</v>
      </c>
    </row>
    <row r="252" spans="1:13" ht="18" customHeight="1" x14ac:dyDescent="0.35">
      <c r="A252" s="91" t="s">
        <v>86</v>
      </c>
      <c r="B252" s="112">
        <f t="shared" si="9"/>
        <v>109</v>
      </c>
      <c r="C252" s="114">
        <f t="shared" si="9"/>
        <v>1135.5</v>
      </c>
      <c r="D252" s="113">
        <f t="shared" si="9"/>
        <v>83</v>
      </c>
      <c r="E252" s="112">
        <f t="shared" si="9"/>
        <v>25</v>
      </c>
      <c r="F252" s="114">
        <f t="shared" si="9"/>
        <v>1020.5</v>
      </c>
      <c r="G252" s="113">
        <f t="shared" si="9"/>
        <v>51</v>
      </c>
      <c r="H252" s="112">
        <f t="shared" si="9"/>
        <v>143</v>
      </c>
      <c r="I252" s="114">
        <f t="shared" si="9"/>
        <v>215</v>
      </c>
      <c r="J252" s="113">
        <f t="shared" si="9"/>
        <v>96</v>
      </c>
      <c r="K252" s="235">
        <f t="shared" si="9"/>
        <v>110.5</v>
      </c>
      <c r="L252" s="114">
        <f t="shared" si="9"/>
        <v>114</v>
      </c>
      <c r="M252" s="113">
        <f t="shared" si="9"/>
        <v>70</v>
      </c>
    </row>
    <row r="253" spans="1:13" ht="18" customHeight="1" x14ac:dyDescent="0.35">
      <c r="A253" s="91" t="s">
        <v>87</v>
      </c>
      <c r="B253" s="112">
        <f t="shared" si="9"/>
        <v>101</v>
      </c>
      <c r="C253" s="114">
        <f t="shared" si="9"/>
        <v>1105.5</v>
      </c>
      <c r="D253" s="113">
        <f t="shared" si="9"/>
        <v>69</v>
      </c>
      <c r="E253" s="112">
        <f t="shared" si="9"/>
        <v>21.5</v>
      </c>
      <c r="F253" s="114">
        <f t="shared" si="9"/>
        <v>1032.5</v>
      </c>
      <c r="G253" s="113">
        <f t="shared" si="9"/>
        <v>39.5</v>
      </c>
      <c r="H253" s="112">
        <f t="shared" si="9"/>
        <v>98</v>
      </c>
      <c r="I253" s="114">
        <f t="shared" si="9"/>
        <v>180</v>
      </c>
      <c r="J253" s="113">
        <f t="shared" si="9"/>
        <v>72.5</v>
      </c>
      <c r="K253" s="235">
        <f t="shared" si="9"/>
        <v>56.5</v>
      </c>
      <c r="L253" s="114">
        <f t="shared" si="9"/>
        <v>93</v>
      </c>
      <c r="M253" s="113">
        <f t="shared" si="9"/>
        <v>73.5</v>
      </c>
    </row>
    <row r="254" spans="1:13" ht="18" customHeight="1" x14ac:dyDescent="0.35">
      <c r="A254" s="91" t="s">
        <v>88</v>
      </c>
      <c r="B254" s="112">
        <f t="shared" ref="B254:M269" si="10">SUM(B21+B68+B115+B162+B208)</f>
        <v>112</v>
      </c>
      <c r="C254" s="114">
        <f t="shared" si="10"/>
        <v>1144.5</v>
      </c>
      <c r="D254" s="113">
        <f t="shared" si="10"/>
        <v>85.5</v>
      </c>
      <c r="E254" s="112">
        <f t="shared" si="10"/>
        <v>30.5</v>
      </c>
      <c r="F254" s="114">
        <f t="shared" si="10"/>
        <v>816</v>
      </c>
      <c r="G254" s="113">
        <f t="shared" si="10"/>
        <v>57.5</v>
      </c>
      <c r="H254" s="112">
        <f t="shared" si="10"/>
        <v>144.5</v>
      </c>
      <c r="I254" s="114">
        <f t="shared" si="10"/>
        <v>161</v>
      </c>
      <c r="J254" s="113">
        <f t="shared" si="10"/>
        <v>64</v>
      </c>
      <c r="K254" s="235">
        <f t="shared" si="10"/>
        <v>51</v>
      </c>
      <c r="L254" s="114">
        <f t="shared" si="10"/>
        <v>97.5</v>
      </c>
      <c r="M254" s="113">
        <f t="shared" si="10"/>
        <v>27</v>
      </c>
    </row>
    <row r="255" spans="1:13" ht="18" customHeight="1" x14ac:dyDescent="0.35">
      <c r="A255" s="91" t="s">
        <v>89</v>
      </c>
      <c r="B255" s="112">
        <f t="shared" si="10"/>
        <v>127</v>
      </c>
      <c r="C255" s="114">
        <f t="shared" si="10"/>
        <v>1225.5</v>
      </c>
      <c r="D255" s="113">
        <f t="shared" si="10"/>
        <v>77.5</v>
      </c>
      <c r="E255" s="112">
        <f t="shared" si="10"/>
        <v>26.5</v>
      </c>
      <c r="F255" s="114">
        <f t="shared" si="10"/>
        <v>976.5</v>
      </c>
      <c r="G255" s="113">
        <f t="shared" si="10"/>
        <v>70</v>
      </c>
      <c r="H255" s="112">
        <f t="shared" si="10"/>
        <v>139</v>
      </c>
      <c r="I255" s="114">
        <f t="shared" si="10"/>
        <v>202.5</v>
      </c>
      <c r="J255" s="113">
        <f t="shared" si="10"/>
        <v>100</v>
      </c>
      <c r="K255" s="235">
        <f t="shared" si="10"/>
        <v>91.5</v>
      </c>
      <c r="L255" s="114">
        <f t="shared" si="10"/>
        <v>69</v>
      </c>
      <c r="M255" s="113">
        <f t="shared" si="10"/>
        <v>44.5</v>
      </c>
    </row>
    <row r="256" spans="1:13" ht="18" customHeight="1" x14ac:dyDescent="0.35">
      <c r="A256" s="96" t="s">
        <v>90</v>
      </c>
      <c r="B256" s="112">
        <f t="shared" si="10"/>
        <v>125</v>
      </c>
      <c r="C256" s="114">
        <f t="shared" si="10"/>
        <v>1245</v>
      </c>
      <c r="D256" s="113">
        <f t="shared" si="10"/>
        <v>92</v>
      </c>
      <c r="E256" s="112">
        <f t="shared" si="10"/>
        <v>30</v>
      </c>
      <c r="F256" s="114">
        <f t="shared" si="10"/>
        <v>1034</v>
      </c>
      <c r="G256" s="113">
        <f t="shared" si="10"/>
        <v>43.5</v>
      </c>
      <c r="H256" s="112">
        <f t="shared" si="10"/>
        <v>136</v>
      </c>
      <c r="I256" s="114">
        <f t="shared" si="10"/>
        <v>161.5</v>
      </c>
      <c r="J256" s="113">
        <f t="shared" si="10"/>
        <v>85</v>
      </c>
      <c r="K256" s="235">
        <f t="shared" si="10"/>
        <v>121.5</v>
      </c>
      <c r="L256" s="114">
        <f t="shared" si="10"/>
        <v>127.5</v>
      </c>
      <c r="M256" s="113">
        <f t="shared" si="10"/>
        <v>131.5</v>
      </c>
    </row>
    <row r="257" spans="1:13" ht="18" customHeight="1" x14ac:dyDescent="0.35">
      <c r="A257" s="96" t="s">
        <v>91</v>
      </c>
      <c r="B257" s="112">
        <f t="shared" si="10"/>
        <v>127.5</v>
      </c>
      <c r="C257" s="114">
        <f t="shared" si="10"/>
        <v>1271.5</v>
      </c>
      <c r="D257" s="113">
        <f t="shared" si="10"/>
        <v>83</v>
      </c>
      <c r="E257" s="112">
        <f t="shared" si="10"/>
        <v>36</v>
      </c>
      <c r="F257" s="114">
        <f t="shared" si="10"/>
        <v>968</v>
      </c>
      <c r="G257" s="113">
        <f t="shared" si="10"/>
        <v>50.5</v>
      </c>
      <c r="H257" s="112">
        <f t="shared" si="10"/>
        <v>111.5</v>
      </c>
      <c r="I257" s="114">
        <f t="shared" si="10"/>
        <v>180</v>
      </c>
      <c r="J257" s="113">
        <f t="shared" si="10"/>
        <v>77</v>
      </c>
      <c r="K257" s="235">
        <f t="shared" si="10"/>
        <v>72</v>
      </c>
      <c r="L257" s="114">
        <f t="shared" si="10"/>
        <v>101</v>
      </c>
      <c r="M257" s="113">
        <f t="shared" si="10"/>
        <v>68.5</v>
      </c>
    </row>
    <row r="258" spans="1:13" ht="18" customHeight="1" x14ac:dyDescent="0.35">
      <c r="A258" s="91" t="s">
        <v>92</v>
      </c>
      <c r="B258" s="112">
        <f t="shared" si="10"/>
        <v>122.5</v>
      </c>
      <c r="C258" s="114">
        <f t="shared" si="10"/>
        <v>1165</v>
      </c>
      <c r="D258" s="113">
        <f t="shared" si="10"/>
        <v>77.5</v>
      </c>
      <c r="E258" s="112">
        <f t="shared" si="10"/>
        <v>46</v>
      </c>
      <c r="F258" s="114">
        <f t="shared" si="10"/>
        <v>1070</v>
      </c>
      <c r="G258" s="113">
        <f t="shared" si="10"/>
        <v>50</v>
      </c>
      <c r="H258" s="112">
        <f t="shared" si="10"/>
        <v>139</v>
      </c>
      <c r="I258" s="114">
        <f t="shared" si="10"/>
        <v>235</v>
      </c>
      <c r="J258" s="113">
        <f t="shared" si="10"/>
        <v>87.5</v>
      </c>
      <c r="K258" s="235">
        <f t="shared" si="10"/>
        <v>104.5</v>
      </c>
      <c r="L258" s="114">
        <f t="shared" si="10"/>
        <v>111.5</v>
      </c>
      <c r="M258" s="113">
        <f t="shared" si="10"/>
        <v>79.5</v>
      </c>
    </row>
    <row r="259" spans="1:13" ht="18" customHeight="1" x14ac:dyDescent="0.35">
      <c r="A259" s="91" t="s">
        <v>93</v>
      </c>
      <c r="B259" s="112">
        <f t="shared" si="10"/>
        <v>117.5</v>
      </c>
      <c r="C259" s="114">
        <f t="shared" si="10"/>
        <v>1144</v>
      </c>
      <c r="D259" s="113">
        <f t="shared" si="10"/>
        <v>92.5</v>
      </c>
      <c r="E259" s="112">
        <f t="shared" si="10"/>
        <v>24.5</v>
      </c>
      <c r="F259" s="114">
        <f t="shared" si="10"/>
        <v>1179</v>
      </c>
      <c r="G259" s="113">
        <f t="shared" si="10"/>
        <v>45.5</v>
      </c>
      <c r="H259" s="112">
        <f t="shared" si="10"/>
        <v>134</v>
      </c>
      <c r="I259" s="114">
        <f t="shared" si="10"/>
        <v>200</v>
      </c>
      <c r="J259" s="113">
        <f t="shared" si="10"/>
        <v>102.5</v>
      </c>
      <c r="K259" s="235">
        <f t="shared" si="10"/>
        <v>39</v>
      </c>
      <c r="L259" s="114">
        <f t="shared" si="10"/>
        <v>52</v>
      </c>
      <c r="M259" s="113">
        <f t="shared" si="10"/>
        <v>59.5</v>
      </c>
    </row>
    <row r="260" spans="1:13" ht="18" customHeight="1" x14ac:dyDescent="0.35">
      <c r="A260" s="91" t="s">
        <v>94</v>
      </c>
      <c r="B260" s="112">
        <f t="shared" si="10"/>
        <v>124.5</v>
      </c>
      <c r="C260" s="114">
        <f t="shared" si="10"/>
        <v>1141</v>
      </c>
      <c r="D260" s="113">
        <f t="shared" si="10"/>
        <v>89</v>
      </c>
      <c r="E260" s="112">
        <f t="shared" si="10"/>
        <v>40</v>
      </c>
      <c r="F260" s="114">
        <f t="shared" si="10"/>
        <v>1011</v>
      </c>
      <c r="G260" s="113">
        <f t="shared" si="10"/>
        <v>51</v>
      </c>
      <c r="H260" s="112">
        <f t="shared" si="10"/>
        <v>147.5</v>
      </c>
      <c r="I260" s="114">
        <f t="shared" si="10"/>
        <v>185.5</v>
      </c>
      <c r="J260" s="113">
        <f t="shared" si="10"/>
        <v>96</v>
      </c>
      <c r="K260" s="235">
        <f t="shared" si="10"/>
        <v>114</v>
      </c>
      <c r="L260" s="114">
        <f t="shared" si="10"/>
        <v>199.5</v>
      </c>
      <c r="M260" s="113">
        <f t="shared" si="10"/>
        <v>85.5</v>
      </c>
    </row>
    <row r="261" spans="1:13" ht="18" customHeight="1" x14ac:dyDescent="0.35">
      <c r="A261" s="91" t="s">
        <v>95</v>
      </c>
      <c r="B261" s="112">
        <f t="shared" si="10"/>
        <v>98</v>
      </c>
      <c r="C261" s="114">
        <f t="shared" si="10"/>
        <v>1116</v>
      </c>
      <c r="D261" s="113">
        <f t="shared" si="10"/>
        <v>82.5</v>
      </c>
      <c r="E261" s="112">
        <f t="shared" si="10"/>
        <v>17.5</v>
      </c>
      <c r="F261" s="114">
        <f t="shared" si="10"/>
        <v>1014.5</v>
      </c>
      <c r="G261" s="113">
        <f t="shared" si="10"/>
        <v>48.5</v>
      </c>
      <c r="H261" s="112">
        <f t="shared" si="10"/>
        <v>137.5</v>
      </c>
      <c r="I261" s="114">
        <f t="shared" si="10"/>
        <v>200.5</v>
      </c>
      <c r="J261" s="113">
        <f t="shared" si="10"/>
        <v>130</v>
      </c>
      <c r="K261" s="235">
        <f t="shared" si="10"/>
        <v>88.5</v>
      </c>
      <c r="L261" s="114">
        <f t="shared" si="10"/>
        <v>91</v>
      </c>
      <c r="M261" s="113">
        <f t="shared" si="10"/>
        <v>81</v>
      </c>
    </row>
    <row r="262" spans="1:13" ht="18" customHeight="1" x14ac:dyDescent="0.35">
      <c r="A262" s="91" t="s">
        <v>96</v>
      </c>
      <c r="B262" s="112">
        <f t="shared" si="10"/>
        <v>130.5</v>
      </c>
      <c r="C262" s="114">
        <f t="shared" si="10"/>
        <v>1201.5</v>
      </c>
      <c r="D262" s="113">
        <f t="shared" si="10"/>
        <v>120</v>
      </c>
      <c r="E262" s="112">
        <f t="shared" si="10"/>
        <v>32</v>
      </c>
      <c r="F262" s="114">
        <f t="shared" si="10"/>
        <v>808.5</v>
      </c>
      <c r="G262" s="113">
        <f t="shared" si="10"/>
        <v>31.5</v>
      </c>
      <c r="H262" s="112">
        <f t="shared" si="10"/>
        <v>150</v>
      </c>
      <c r="I262" s="114">
        <f t="shared" si="10"/>
        <v>186.5</v>
      </c>
      <c r="J262" s="113">
        <f t="shared" si="10"/>
        <v>110</v>
      </c>
      <c r="K262" s="235">
        <f t="shared" si="10"/>
        <v>115.5</v>
      </c>
      <c r="L262" s="114">
        <f t="shared" si="10"/>
        <v>97.5</v>
      </c>
      <c r="M262" s="113">
        <f t="shared" si="10"/>
        <v>55</v>
      </c>
    </row>
    <row r="263" spans="1:13" ht="18" customHeight="1" x14ac:dyDescent="0.35">
      <c r="A263" s="91" t="s">
        <v>97</v>
      </c>
      <c r="B263" s="112">
        <f t="shared" si="10"/>
        <v>147.5</v>
      </c>
      <c r="C263" s="114">
        <f t="shared" si="10"/>
        <v>1328</v>
      </c>
      <c r="D263" s="113">
        <f t="shared" si="10"/>
        <v>143.5</v>
      </c>
      <c r="E263" s="112">
        <f t="shared" si="10"/>
        <v>18</v>
      </c>
      <c r="F263" s="114">
        <f t="shared" si="10"/>
        <v>808</v>
      </c>
      <c r="G263" s="113">
        <f t="shared" si="10"/>
        <v>31</v>
      </c>
      <c r="H263" s="112">
        <f t="shared" si="10"/>
        <v>141.5</v>
      </c>
      <c r="I263" s="114">
        <f t="shared" si="10"/>
        <v>235.5</v>
      </c>
      <c r="J263" s="113">
        <f t="shared" si="10"/>
        <v>126</v>
      </c>
      <c r="K263" s="235">
        <f t="shared" si="10"/>
        <v>57.5</v>
      </c>
      <c r="L263" s="114">
        <f t="shared" si="10"/>
        <v>104</v>
      </c>
      <c r="M263" s="113">
        <f t="shared" si="10"/>
        <v>41.5</v>
      </c>
    </row>
    <row r="264" spans="1:13" ht="18" customHeight="1" x14ac:dyDescent="0.35">
      <c r="A264" s="91" t="s">
        <v>98</v>
      </c>
      <c r="B264" s="112">
        <f t="shared" si="10"/>
        <v>157.5</v>
      </c>
      <c r="C264" s="114">
        <f t="shared" si="10"/>
        <v>1398.5</v>
      </c>
      <c r="D264" s="113">
        <f t="shared" si="10"/>
        <v>157.5</v>
      </c>
      <c r="E264" s="112">
        <f t="shared" si="10"/>
        <v>22.5</v>
      </c>
      <c r="F264" s="114">
        <f t="shared" si="10"/>
        <v>1002</v>
      </c>
      <c r="G264" s="113">
        <f t="shared" si="10"/>
        <v>35</v>
      </c>
      <c r="H264" s="112">
        <f t="shared" si="10"/>
        <v>138</v>
      </c>
      <c r="I264" s="114">
        <f t="shared" si="10"/>
        <v>234</v>
      </c>
      <c r="J264" s="113">
        <f t="shared" si="10"/>
        <v>94.5</v>
      </c>
      <c r="K264" s="235">
        <f t="shared" si="10"/>
        <v>66.5</v>
      </c>
      <c r="L264" s="114">
        <f t="shared" si="10"/>
        <v>70</v>
      </c>
      <c r="M264" s="113">
        <f t="shared" si="10"/>
        <v>68.5</v>
      </c>
    </row>
    <row r="265" spans="1:13" ht="18" customHeight="1" x14ac:dyDescent="0.35">
      <c r="A265" s="91" t="s">
        <v>99</v>
      </c>
      <c r="B265" s="112">
        <f t="shared" si="10"/>
        <v>153</v>
      </c>
      <c r="C265" s="114">
        <f t="shared" si="10"/>
        <v>1423</v>
      </c>
      <c r="D265" s="113">
        <f t="shared" si="10"/>
        <v>150</v>
      </c>
      <c r="E265" s="112">
        <f t="shared" si="10"/>
        <v>26.5</v>
      </c>
      <c r="F265" s="114">
        <f t="shared" si="10"/>
        <v>867</v>
      </c>
      <c r="G265" s="113">
        <f t="shared" si="10"/>
        <v>32.5</v>
      </c>
      <c r="H265" s="112">
        <f t="shared" si="10"/>
        <v>136</v>
      </c>
      <c r="I265" s="114">
        <f t="shared" si="10"/>
        <v>221</v>
      </c>
      <c r="J265" s="113">
        <f t="shared" si="10"/>
        <v>123.5</v>
      </c>
      <c r="K265" s="235">
        <f t="shared" si="10"/>
        <v>120.5</v>
      </c>
      <c r="L265" s="114">
        <f t="shared" si="10"/>
        <v>116.5</v>
      </c>
      <c r="M265" s="113">
        <f t="shared" si="10"/>
        <v>57</v>
      </c>
    </row>
    <row r="266" spans="1:13" ht="18" customHeight="1" x14ac:dyDescent="0.35">
      <c r="A266" s="91" t="s">
        <v>100</v>
      </c>
      <c r="B266" s="112">
        <f t="shared" si="10"/>
        <v>138</v>
      </c>
      <c r="C266" s="114">
        <f t="shared" si="10"/>
        <v>1377.5</v>
      </c>
      <c r="D266" s="113">
        <f t="shared" si="10"/>
        <v>133</v>
      </c>
      <c r="E266" s="112">
        <f t="shared" si="10"/>
        <v>39.5</v>
      </c>
      <c r="F266" s="114">
        <f t="shared" si="10"/>
        <v>1239.5</v>
      </c>
      <c r="G266" s="113">
        <f t="shared" si="10"/>
        <v>53.5</v>
      </c>
      <c r="H266" s="112">
        <f t="shared" si="10"/>
        <v>133.5</v>
      </c>
      <c r="I266" s="114">
        <f t="shared" si="10"/>
        <v>229</v>
      </c>
      <c r="J266" s="113">
        <f t="shared" si="10"/>
        <v>118.5</v>
      </c>
      <c r="K266" s="235">
        <f t="shared" si="10"/>
        <v>86.5</v>
      </c>
      <c r="L266" s="114">
        <f t="shared" si="10"/>
        <v>58</v>
      </c>
      <c r="M266" s="113">
        <f t="shared" si="10"/>
        <v>34</v>
      </c>
    </row>
    <row r="267" spans="1:13" ht="18" customHeight="1" x14ac:dyDescent="0.35">
      <c r="A267" s="91" t="s">
        <v>101</v>
      </c>
      <c r="B267" s="112">
        <f t="shared" si="10"/>
        <v>121.5</v>
      </c>
      <c r="C267" s="114">
        <f t="shared" si="10"/>
        <v>1345.5</v>
      </c>
      <c r="D267" s="113">
        <f t="shared" si="10"/>
        <v>102.5</v>
      </c>
      <c r="E267" s="112">
        <f t="shared" si="10"/>
        <v>33</v>
      </c>
      <c r="F267" s="114">
        <f t="shared" si="10"/>
        <v>1054.5</v>
      </c>
      <c r="G267" s="113">
        <f t="shared" si="10"/>
        <v>62.5</v>
      </c>
      <c r="H267" s="112">
        <f t="shared" si="10"/>
        <v>150.5</v>
      </c>
      <c r="I267" s="114">
        <f t="shared" si="10"/>
        <v>270</v>
      </c>
      <c r="J267" s="113">
        <f t="shared" si="10"/>
        <v>145.5</v>
      </c>
      <c r="K267" s="235">
        <f t="shared" si="10"/>
        <v>89</v>
      </c>
      <c r="L267" s="114">
        <f t="shared" si="10"/>
        <v>57</v>
      </c>
      <c r="M267" s="113">
        <f t="shared" si="10"/>
        <v>55</v>
      </c>
    </row>
    <row r="268" spans="1:13" ht="18" customHeight="1" x14ac:dyDescent="0.35">
      <c r="A268" s="91" t="s">
        <v>102</v>
      </c>
      <c r="B268" s="112">
        <f t="shared" si="10"/>
        <v>104.5</v>
      </c>
      <c r="C268" s="114">
        <f t="shared" si="10"/>
        <v>1250.5</v>
      </c>
      <c r="D268" s="113">
        <f t="shared" si="10"/>
        <v>84.5</v>
      </c>
      <c r="E268" s="112">
        <f t="shared" si="10"/>
        <v>38</v>
      </c>
      <c r="F268" s="114">
        <f t="shared" si="10"/>
        <v>934.5</v>
      </c>
      <c r="G268" s="113">
        <f t="shared" si="10"/>
        <v>42.5</v>
      </c>
      <c r="H268" s="112">
        <f t="shared" si="10"/>
        <v>168.5</v>
      </c>
      <c r="I268" s="114">
        <f t="shared" si="10"/>
        <v>280</v>
      </c>
      <c r="J268" s="113">
        <f t="shared" si="10"/>
        <v>129</v>
      </c>
      <c r="K268" s="235">
        <f t="shared" si="10"/>
        <v>53.5</v>
      </c>
      <c r="L268" s="114">
        <f t="shared" si="10"/>
        <v>75.5</v>
      </c>
      <c r="M268" s="113">
        <f t="shared" si="10"/>
        <v>48.5</v>
      </c>
    </row>
    <row r="269" spans="1:13" ht="18" customHeight="1" x14ac:dyDescent="0.35">
      <c r="A269" s="91" t="s">
        <v>103</v>
      </c>
      <c r="B269" s="112">
        <f t="shared" si="10"/>
        <v>97</v>
      </c>
      <c r="C269" s="114">
        <f t="shared" si="10"/>
        <v>1177</v>
      </c>
      <c r="D269" s="113">
        <f t="shared" si="10"/>
        <v>74.5</v>
      </c>
      <c r="E269" s="112">
        <f t="shared" si="10"/>
        <v>31</v>
      </c>
      <c r="F269" s="114">
        <f t="shared" si="10"/>
        <v>995</v>
      </c>
      <c r="G269" s="113">
        <f t="shared" si="10"/>
        <v>38</v>
      </c>
      <c r="H269" s="112">
        <f t="shared" si="10"/>
        <v>161.5</v>
      </c>
      <c r="I269" s="114">
        <f t="shared" si="10"/>
        <v>285.5</v>
      </c>
      <c r="J269" s="113">
        <f t="shared" si="10"/>
        <v>120.5</v>
      </c>
      <c r="K269" s="235">
        <f t="shared" si="10"/>
        <v>85.5</v>
      </c>
      <c r="L269" s="114">
        <f t="shared" si="10"/>
        <v>84</v>
      </c>
      <c r="M269" s="113">
        <f t="shared" si="10"/>
        <v>54.5</v>
      </c>
    </row>
    <row r="270" spans="1:13" ht="18" customHeight="1" x14ac:dyDescent="0.35">
      <c r="A270" s="91" t="s">
        <v>104</v>
      </c>
      <c r="B270" s="112">
        <f t="shared" ref="B270:M273" si="11">SUM(B37+B84+B131+B178+B224)</f>
        <v>91.5</v>
      </c>
      <c r="C270" s="114">
        <f t="shared" si="11"/>
        <v>1116</v>
      </c>
      <c r="D270" s="113">
        <f t="shared" si="11"/>
        <v>70.5</v>
      </c>
      <c r="E270" s="112">
        <f t="shared" si="11"/>
        <v>42.5</v>
      </c>
      <c r="F270" s="114">
        <f t="shared" si="11"/>
        <v>1076.5</v>
      </c>
      <c r="G270" s="113">
        <f t="shared" si="11"/>
        <v>51.5</v>
      </c>
      <c r="H270" s="112">
        <f t="shared" si="11"/>
        <v>120.5</v>
      </c>
      <c r="I270" s="114">
        <f t="shared" si="11"/>
        <v>230.5</v>
      </c>
      <c r="J270" s="113">
        <f t="shared" si="11"/>
        <v>126.5</v>
      </c>
      <c r="K270" s="235">
        <f t="shared" si="11"/>
        <v>81</v>
      </c>
      <c r="L270" s="114">
        <f t="shared" si="11"/>
        <v>56.5</v>
      </c>
      <c r="M270" s="113">
        <f t="shared" si="11"/>
        <v>45.5</v>
      </c>
    </row>
    <row r="271" spans="1:13" ht="18" customHeight="1" x14ac:dyDescent="0.35">
      <c r="A271" s="91" t="s">
        <v>105</v>
      </c>
      <c r="B271" s="112">
        <f t="shared" si="11"/>
        <v>86</v>
      </c>
      <c r="C271" s="114">
        <f t="shared" si="11"/>
        <v>1082.5</v>
      </c>
      <c r="D271" s="113">
        <f t="shared" si="11"/>
        <v>70.5</v>
      </c>
      <c r="E271" s="112">
        <f t="shared" si="11"/>
        <v>42</v>
      </c>
      <c r="F271" s="114">
        <f t="shared" si="11"/>
        <v>1067</v>
      </c>
      <c r="G271" s="113">
        <f t="shared" si="11"/>
        <v>56.5</v>
      </c>
      <c r="H271" s="112">
        <f t="shared" si="11"/>
        <v>97.5</v>
      </c>
      <c r="I271" s="114">
        <f t="shared" si="11"/>
        <v>189</v>
      </c>
      <c r="J271" s="113">
        <f t="shared" si="11"/>
        <v>89</v>
      </c>
      <c r="K271" s="235">
        <f t="shared" si="11"/>
        <v>87</v>
      </c>
      <c r="L271" s="114">
        <f t="shared" si="11"/>
        <v>91.5</v>
      </c>
      <c r="M271" s="113">
        <f t="shared" si="11"/>
        <v>71</v>
      </c>
    </row>
    <row r="272" spans="1:13" ht="18" customHeight="1" x14ac:dyDescent="0.35">
      <c r="A272" s="91" t="s">
        <v>106</v>
      </c>
      <c r="B272" s="112">
        <f t="shared" si="11"/>
        <v>79.5</v>
      </c>
      <c r="C272" s="114">
        <f t="shared" si="11"/>
        <v>1028</v>
      </c>
      <c r="D272" s="113">
        <f t="shared" si="11"/>
        <v>58</v>
      </c>
      <c r="E272" s="112">
        <f t="shared" si="11"/>
        <v>33.5</v>
      </c>
      <c r="F272" s="114">
        <f t="shared" si="11"/>
        <v>959.5</v>
      </c>
      <c r="G272" s="113">
        <f t="shared" si="11"/>
        <v>50</v>
      </c>
      <c r="H272" s="112">
        <f t="shared" si="11"/>
        <v>93.5</v>
      </c>
      <c r="I272" s="114">
        <f t="shared" si="11"/>
        <v>178.5</v>
      </c>
      <c r="J272" s="113">
        <f t="shared" si="11"/>
        <v>83.5</v>
      </c>
      <c r="K272" s="235">
        <f t="shared" si="11"/>
        <v>75.5</v>
      </c>
      <c r="L272" s="114">
        <f t="shared" si="11"/>
        <v>51</v>
      </c>
      <c r="M272" s="113">
        <f t="shared" si="11"/>
        <v>49</v>
      </c>
    </row>
    <row r="273" spans="1:15" ht="18" customHeight="1" thickBot="1" x14ac:dyDescent="0.4">
      <c r="A273" s="133" t="s">
        <v>107</v>
      </c>
      <c r="B273" s="134">
        <f t="shared" si="11"/>
        <v>75</v>
      </c>
      <c r="C273" s="139">
        <f t="shared" si="11"/>
        <v>973.5</v>
      </c>
      <c r="D273" s="138">
        <f t="shared" si="11"/>
        <v>57</v>
      </c>
      <c r="E273" s="134">
        <f t="shared" si="11"/>
        <v>30.5</v>
      </c>
      <c r="F273" s="139">
        <f t="shared" si="11"/>
        <v>844</v>
      </c>
      <c r="G273" s="138">
        <f t="shared" si="11"/>
        <v>33.5</v>
      </c>
      <c r="H273" s="134">
        <f t="shared" si="11"/>
        <v>69</v>
      </c>
      <c r="I273" s="139">
        <f t="shared" si="11"/>
        <v>179.5</v>
      </c>
      <c r="J273" s="138">
        <f t="shared" si="11"/>
        <v>78</v>
      </c>
      <c r="K273" s="194">
        <f t="shared" si="11"/>
        <v>66</v>
      </c>
      <c r="L273" s="139">
        <f t="shared" si="11"/>
        <v>84.5</v>
      </c>
      <c r="M273" s="138">
        <f t="shared" si="11"/>
        <v>59.5</v>
      </c>
    </row>
    <row r="274" spans="1:15" ht="18" customHeight="1" thickBot="1" x14ac:dyDescent="0.4">
      <c r="A274" s="127" t="s">
        <v>47</v>
      </c>
      <c r="B274" s="118">
        <f>SUM(B238:B273)</f>
        <v>4425.5</v>
      </c>
      <c r="C274" s="103">
        <f t="shared" ref="C274:L274" si="12">SUM(C238:C273)</f>
        <v>42283</v>
      </c>
      <c r="D274" s="120">
        <f>SUM(D238:D273)</f>
        <v>2966.5</v>
      </c>
      <c r="E274" s="118">
        <f>SUM(E238:E273)</f>
        <v>1012.5</v>
      </c>
      <c r="F274" s="119">
        <f>SUM(F238:F273)</f>
        <v>37250.5</v>
      </c>
      <c r="G274" s="120">
        <f>SUM(G238:G273)</f>
        <v>1593.5</v>
      </c>
      <c r="H274" s="102">
        <f t="shared" si="12"/>
        <v>5050</v>
      </c>
      <c r="I274" s="119">
        <f>SUM(I238:I273)</f>
        <v>7399.5</v>
      </c>
      <c r="J274" s="120">
        <f>SUM(J238:J273)</f>
        <v>4342</v>
      </c>
      <c r="K274" s="128">
        <f t="shared" si="12"/>
        <v>2966</v>
      </c>
      <c r="L274" s="103">
        <f t="shared" si="12"/>
        <v>3102</v>
      </c>
      <c r="M274" s="120">
        <f>SUM(M238:M273)</f>
        <v>2256.5</v>
      </c>
    </row>
    <row r="275" spans="1:15" x14ac:dyDescent="0.35">
      <c r="A275" s="236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</row>
    <row r="276" spans="1:15" x14ac:dyDescent="0.35">
      <c r="A276" s="236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</row>
    <row r="277" spans="1:15" x14ac:dyDescent="0.35">
      <c r="A277" s="236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</row>
    <row r="278" spans="1:15" x14ac:dyDescent="0.35">
      <c r="A278" s="236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</row>
    <row r="279" spans="1:15" x14ac:dyDescent="0.35">
      <c r="A279" s="236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</row>
    <row r="280" spans="1:15" x14ac:dyDescent="0.35">
      <c r="A280" s="236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</row>
    <row r="281" spans="1:15" x14ac:dyDescent="0.35">
      <c r="A281" s="599" t="s">
        <v>137</v>
      </c>
      <c r="B281" s="599"/>
      <c r="C281" s="599"/>
      <c r="D281" s="599"/>
      <c r="E281" s="599"/>
      <c r="F281" s="599"/>
      <c r="G281" s="599"/>
      <c r="H281" s="599"/>
      <c r="I281" s="599"/>
      <c r="J281" s="599"/>
      <c r="K281" s="599"/>
      <c r="L281" s="599"/>
      <c r="M281" s="599"/>
    </row>
    <row r="282" spans="1:15" ht="15" thickBot="1" x14ac:dyDescent="0.4">
      <c r="A282" s="576" t="s">
        <v>57</v>
      </c>
      <c r="B282" s="576"/>
      <c r="C282" s="576"/>
      <c r="D282" s="576"/>
      <c r="E282" s="576"/>
      <c r="F282" s="576"/>
      <c r="G282" s="576"/>
      <c r="H282" s="576"/>
      <c r="I282" s="576"/>
      <c r="J282" s="576"/>
      <c r="K282" s="576"/>
      <c r="L282" s="576"/>
      <c r="M282" s="576"/>
    </row>
    <row r="283" spans="1:15" ht="18" customHeight="1" x14ac:dyDescent="0.35">
      <c r="A283" s="588" t="s">
        <v>67</v>
      </c>
      <c r="B283" s="584" t="s">
        <v>68</v>
      </c>
      <c r="C283" s="582"/>
      <c r="D283" s="583"/>
      <c r="E283" s="584" t="s">
        <v>69</v>
      </c>
      <c r="F283" s="582"/>
      <c r="G283" s="583"/>
      <c r="H283" s="584" t="s">
        <v>70</v>
      </c>
      <c r="I283" s="582"/>
      <c r="J283" s="583"/>
      <c r="K283" s="584" t="s">
        <v>71</v>
      </c>
      <c r="L283" s="582"/>
      <c r="M283" s="583"/>
      <c r="O283" s="274"/>
    </row>
    <row r="284" spans="1:15" ht="18" customHeight="1" thickBot="1" x14ac:dyDescent="0.4">
      <c r="A284" s="589"/>
      <c r="B284" s="82" t="s">
        <v>8</v>
      </c>
      <c r="C284" s="83" t="s">
        <v>9</v>
      </c>
      <c r="D284" s="85" t="s">
        <v>10</v>
      </c>
      <c r="E284" s="82" t="s">
        <v>8</v>
      </c>
      <c r="F284" s="83" t="s">
        <v>9</v>
      </c>
      <c r="G284" s="85" t="s">
        <v>10</v>
      </c>
      <c r="H284" s="82" t="s">
        <v>8</v>
      </c>
      <c r="I284" s="83" t="s">
        <v>9</v>
      </c>
      <c r="J284" s="85" t="s">
        <v>10</v>
      </c>
      <c r="K284" s="82" t="s">
        <v>8</v>
      </c>
      <c r="L284" s="83" t="s">
        <v>9</v>
      </c>
      <c r="M284" s="85" t="s">
        <v>10</v>
      </c>
      <c r="O284" s="274"/>
    </row>
    <row r="285" spans="1:15" ht="18" customHeight="1" x14ac:dyDescent="0.35">
      <c r="A285" s="86" t="s">
        <v>72</v>
      </c>
      <c r="B285" s="109">
        <f t="shared" ref="B285:M296" si="13">B238/5</f>
        <v>25.2</v>
      </c>
      <c r="C285" s="110">
        <f t="shared" si="13"/>
        <v>200.7</v>
      </c>
      <c r="D285" s="111">
        <f t="shared" si="13"/>
        <v>8.5</v>
      </c>
      <c r="E285" s="109">
        <f t="shared" si="13"/>
        <v>6</v>
      </c>
      <c r="F285" s="110">
        <f t="shared" si="13"/>
        <v>185.1</v>
      </c>
      <c r="G285" s="111">
        <f t="shared" si="13"/>
        <v>6.4</v>
      </c>
      <c r="H285" s="109">
        <f t="shared" si="13"/>
        <v>23.3</v>
      </c>
      <c r="I285" s="110">
        <f t="shared" si="13"/>
        <v>27.4</v>
      </c>
      <c r="J285" s="111">
        <f t="shared" si="13"/>
        <v>54</v>
      </c>
      <c r="K285" s="109">
        <f t="shared" si="13"/>
        <v>16.100000000000001</v>
      </c>
      <c r="L285" s="110">
        <f t="shared" si="13"/>
        <v>20.3</v>
      </c>
      <c r="M285" s="111">
        <f t="shared" si="13"/>
        <v>15.6</v>
      </c>
      <c r="O285" s="274"/>
    </row>
    <row r="286" spans="1:15" ht="18" customHeight="1" x14ac:dyDescent="0.35">
      <c r="A286" s="91" t="s">
        <v>73</v>
      </c>
      <c r="B286" s="112">
        <f t="shared" si="13"/>
        <v>25.2</v>
      </c>
      <c r="C286" s="114">
        <f t="shared" si="13"/>
        <v>211.7</v>
      </c>
      <c r="D286" s="113">
        <f t="shared" si="13"/>
        <v>9.8000000000000007</v>
      </c>
      <c r="E286" s="112">
        <f t="shared" si="13"/>
        <v>4.0999999999999996</v>
      </c>
      <c r="F286" s="114">
        <f t="shared" si="13"/>
        <v>183.3</v>
      </c>
      <c r="G286" s="113">
        <f t="shared" si="13"/>
        <v>5.0999999999999996</v>
      </c>
      <c r="H286" s="112">
        <f t="shared" si="13"/>
        <v>25.4</v>
      </c>
      <c r="I286" s="114">
        <f t="shared" si="13"/>
        <v>32.700000000000003</v>
      </c>
      <c r="J286" s="113">
        <f t="shared" si="13"/>
        <v>45.8</v>
      </c>
      <c r="K286" s="112">
        <f t="shared" si="13"/>
        <v>9.4</v>
      </c>
      <c r="L286" s="114">
        <f t="shared" si="13"/>
        <v>8.4</v>
      </c>
      <c r="M286" s="113">
        <f t="shared" si="13"/>
        <v>10.5</v>
      </c>
      <c r="O286" s="274"/>
    </row>
    <row r="287" spans="1:15" ht="18" customHeight="1" x14ac:dyDescent="0.35">
      <c r="A287" s="91" t="s">
        <v>74</v>
      </c>
      <c r="B287" s="112">
        <f t="shared" si="13"/>
        <v>25.7</v>
      </c>
      <c r="C287" s="114">
        <f t="shared" si="13"/>
        <v>195.9</v>
      </c>
      <c r="D287" s="113">
        <f t="shared" si="13"/>
        <v>9.1999999999999993</v>
      </c>
      <c r="E287" s="112">
        <f t="shared" si="13"/>
        <v>5.2</v>
      </c>
      <c r="F287" s="114">
        <f t="shared" si="13"/>
        <v>214.3</v>
      </c>
      <c r="G287" s="113">
        <f t="shared" si="13"/>
        <v>4.5999999999999996</v>
      </c>
      <c r="H287" s="112">
        <f t="shared" si="13"/>
        <v>33.5</v>
      </c>
      <c r="I287" s="114">
        <f t="shared" si="13"/>
        <v>39.6</v>
      </c>
      <c r="J287" s="113">
        <f t="shared" si="13"/>
        <v>28.3</v>
      </c>
      <c r="K287" s="112">
        <f t="shared" si="13"/>
        <v>18.600000000000001</v>
      </c>
      <c r="L287" s="114">
        <f t="shared" si="13"/>
        <v>13.8</v>
      </c>
      <c r="M287" s="113">
        <f t="shared" si="13"/>
        <v>12.4</v>
      </c>
      <c r="O287" s="274"/>
    </row>
    <row r="288" spans="1:15" ht="18" customHeight="1" x14ac:dyDescent="0.35">
      <c r="A288" s="91" t="s">
        <v>75</v>
      </c>
      <c r="B288" s="112">
        <f t="shared" si="13"/>
        <v>26.7</v>
      </c>
      <c r="C288" s="114">
        <f t="shared" si="13"/>
        <v>212.7</v>
      </c>
      <c r="D288" s="113">
        <f t="shared" si="13"/>
        <v>10.199999999999999</v>
      </c>
      <c r="E288" s="112">
        <f t="shared" si="13"/>
        <v>2.7</v>
      </c>
      <c r="F288" s="114">
        <f t="shared" si="13"/>
        <v>177.9</v>
      </c>
      <c r="G288" s="113">
        <f t="shared" si="13"/>
        <v>6.8</v>
      </c>
      <c r="H288" s="112">
        <f t="shared" si="13"/>
        <v>34.299999999999997</v>
      </c>
      <c r="I288" s="114">
        <f t="shared" si="13"/>
        <v>43</v>
      </c>
      <c r="J288" s="113">
        <f t="shared" si="13"/>
        <v>31.1</v>
      </c>
      <c r="K288" s="112">
        <f t="shared" si="13"/>
        <v>12.3</v>
      </c>
      <c r="L288" s="114">
        <f t="shared" si="13"/>
        <v>17.8</v>
      </c>
      <c r="M288" s="113">
        <f t="shared" si="13"/>
        <v>12.5</v>
      </c>
      <c r="O288" s="274"/>
    </row>
    <row r="289" spans="1:15" ht="18" customHeight="1" x14ac:dyDescent="0.35">
      <c r="A289" s="91" t="s">
        <v>76</v>
      </c>
      <c r="B289" s="112">
        <f t="shared" si="13"/>
        <v>27.4</v>
      </c>
      <c r="C289" s="114">
        <f t="shared" si="13"/>
        <v>202.8</v>
      </c>
      <c r="D289" s="113">
        <f t="shared" si="13"/>
        <v>10.5</v>
      </c>
      <c r="E289" s="112">
        <f t="shared" si="13"/>
        <v>5.2</v>
      </c>
      <c r="F289" s="114">
        <f t="shared" si="13"/>
        <v>183.4</v>
      </c>
      <c r="G289" s="113">
        <f t="shared" si="13"/>
        <v>5.6</v>
      </c>
      <c r="H289" s="112">
        <f t="shared" si="13"/>
        <v>32.6</v>
      </c>
      <c r="I289" s="114">
        <f t="shared" si="13"/>
        <v>35.799999999999997</v>
      </c>
      <c r="J289" s="113">
        <f t="shared" si="13"/>
        <v>32.700000000000003</v>
      </c>
      <c r="K289" s="112">
        <f t="shared" si="13"/>
        <v>15.4</v>
      </c>
      <c r="L289" s="114">
        <f t="shared" si="13"/>
        <v>17.100000000000001</v>
      </c>
      <c r="M289" s="113">
        <f t="shared" si="13"/>
        <v>9.6</v>
      </c>
      <c r="O289" s="274"/>
    </row>
    <row r="290" spans="1:15" ht="18" customHeight="1" x14ac:dyDescent="0.35">
      <c r="A290" s="91" t="s">
        <v>77</v>
      </c>
      <c r="B290" s="112">
        <f t="shared" si="13"/>
        <v>26.2</v>
      </c>
      <c r="C290" s="114">
        <f t="shared" si="13"/>
        <v>205.9</v>
      </c>
      <c r="D290" s="113">
        <f t="shared" si="13"/>
        <v>10.9</v>
      </c>
      <c r="E290" s="112">
        <f t="shared" si="13"/>
        <v>3.6</v>
      </c>
      <c r="F290" s="114">
        <f t="shared" si="13"/>
        <v>211.3</v>
      </c>
      <c r="G290" s="113">
        <f t="shared" si="13"/>
        <v>9.3000000000000007</v>
      </c>
      <c r="H290" s="112">
        <f t="shared" si="13"/>
        <v>34.9</v>
      </c>
      <c r="I290" s="114">
        <f t="shared" si="13"/>
        <v>41.5</v>
      </c>
      <c r="J290" s="113">
        <f t="shared" si="13"/>
        <v>26</v>
      </c>
      <c r="K290" s="112">
        <f t="shared" si="13"/>
        <v>12.5</v>
      </c>
      <c r="L290" s="114">
        <f t="shared" si="13"/>
        <v>10.9</v>
      </c>
      <c r="M290" s="113">
        <f t="shared" si="13"/>
        <v>4.0999999999999996</v>
      </c>
      <c r="O290" s="274"/>
    </row>
    <row r="291" spans="1:15" ht="18" customHeight="1" x14ac:dyDescent="0.35">
      <c r="A291" s="91" t="s">
        <v>78</v>
      </c>
      <c r="B291" s="112">
        <f t="shared" si="13"/>
        <v>25</v>
      </c>
      <c r="C291" s="114">
        <f t="shared" si="13"/>
        <v>211.6</v>
      </c>
      <c r="D291" s="113">
        <f t="shared" si="13"/>
        <v>12.5</v>
      </c>
      <c r="E291" s="112">
        <f t="shared" si="13"/>
        <v>3.5</v>
      </c>
      <c r="F291" s="114">
        <f t="shared" si="13"/>
        <v>210.8</v>
      </c>
      <c r="G291" s="113">
        <f t="shared" si="13"/>
        <v>10.3</v>
      </c>
      <c r="H291" s="112">
        <f t="shared" si="13"/>
        <v>31.6</v>
      </c>
      <c r="I291" s="114">
        <f t="shared" si="13"/>
        <v>41.7</v>
      </c>
      <c r="J291" s="113">
        <f t="shared" si="13"/>
        <v>28.9</v>
      </c>
      <c r="K291" s="112">
        <f t="shared" si="13"/>
        <v>12.5</v>
      </c>
      <c r="L291" s="114">
        <f t="shared" si="13"/>
        <v>16</v>
      </c>
      <c r="M291" s="113">
        <f t="shared" si="13"/>
        <v>7</v>
      </c>
      <c r="O291" s="274"/>
    </row>
    <row r="292" spans="1:15" ht="18" customHeight="1" x14ac:dyDescent="0.35">
      <c r="A292" s="91" t="s">
        <v>79</v>
      </c>
      <c r="B292" s="112">
        <f t="shared" si="13"/>
        <v>28.3</v>
      </c>
      <c r="C292" s="114">
        <f t="shared" si="13"/>
        <v>214.7</v>
      </c>
      <c r="D292" s="113">
        <f t="shared" si="13"/>
        <v>14.7</v>
      </c>
      <c r="E292" s="112">
        <f t="shared" si="13"/>
        <v>8.1999999999999993</v>
      </c>
      <c r="F292" s="114">
        <f t="shared" si="13"/>
        <v>238</v>
      </c>
      <c r="G292" s="113">
        <f t="shared" si="13"/>
        <v>13.1</v>
      </c>
      <c r="H292" s="112">
        <f t="shared" si="13"/>
        <v>33.9</v>
      </c>
      <c r="I292" s="114">
        <f t="shared" si="13"/>
        <v>49.1</v>
      </c>
      <c r="J292" s="113">
        <f t="shared" si="13"/>
        <v>28.5</v>
      </c>
      <c r="K292" s="112">
        <f t="shared" si="13"/>
        <v>17.100000000000001</v>
      </c>
      <c r="L292" s="114">
        <f t="shared" si="13"/>
        <v>17.899999999999999</v>
      </c>
      <c r="M292" s="113">
        <f t="shared" si="13"/>
        <v>12.9</v>
      </c>
      <c r="O292" s="274"/>
    </row>
    <row r="293" spans="1:15" ht="18" customHeight="1" x14ac:dyDescent="0.35">
      <c r="A293" s="91" t="s">
        <v>80</v>
      </c>
      <c r="B293" s="112">
        <f t="shared" si="13"/>
        <v>30.6</v>
      </c>
      <c r="C293" s="114">
        <f t="shared" si="13"/>
        <v>233.1</v>
      </c>
      <c r="D293" s="113">
        <f t="shared" si="13"/>
        <v>15.1</v>
      </c>
      <c r="E293" s="112">
        <f t="shared" si="13"/>
        <v>4.5</v>
      </c>
      <c r="F293" s="114">
        <f t="shared" si="13"/>
        <v>228.6</v>
      </c>
      <c r="G293" s="113">
        <f t="shared" si="13"/>
        <v>10.1</v>
      </c>
      <c r="H293" s="112">
        <f t="shared" si="13"/>
        <v>35.5</v>
      </c>
      <c r="I293" s="114">
        <f t="shared" si="13"/>
        <v>40.700000000000003</v>
      </c>
      <c r="J293" s="113">
        <f t="shared" si="13"/>
        <v>22.6</v>
      </c>
      <c r="K293" s="112">
        <f t="shared" si="13"/>
        <v>20</v>
      </c>
      <c r="L293" s="114">
        <f t="shared" si="13"/>
        <v>16.7</v>
      </c>
      <c r="M293" s="113">
        <f t="shared" si="13"/>
        <v>11.2</v>
      </c>
      <c r="O293" s="274"/>
    </row>
    <row r="294" spans="1:15" ht="18" customHeight="1" x14ac:dyDescent="0.35">
      <c r="A294" s="91" t="s">
        <v>81</v>
      </c>
      <c r="B294" s="112">
        <f t="shared" si="13"/>
        <v>27.8</v>
      </c>
      <c r="C294" s="114">
        <f t="shared" si="13"/>
        <v>254.1</v>
      </c>
      <c r="D294" s="113">
        <f t="shared" si="13"/>
        <v>15.9</v>
      </c>
      <c r="E294" s="112">
        <f t="shared" si="13"/>
        <v>4.5</v>
      </c>
      <c r="F294" s="114">
        <f t="shared" si="13"/>
        <v>271.7</v>
      </c>
      <c r="G294" s="113">
        <f t="shared" si="13"/>
        <v>9.6999999999999993</v>
      </c>
      <c r="H294" s="112">
        <f t="shared" si="13"/>
        <v>29.5</v>
      </c>
      <c r="I294" s="114">
        <f t="shared" si="13"/>
        <v>40.299999999999997</v>
      </c>
      <c r="J294" s="113">
        <f t="shared" si="13"/>
        <v>28.1</v>
      </c>
      <c r="K294" s="112">
        <f t="shared" si="13"/>
        <v>14.7</v>
      </c>
      <c r="L294" s="114">
        <f t="shared" si="13"/>
        <v>15.8</v>
      </c>
      <c r="M294" s="113">
        <f t="shared" si="13"/>
        <v>16.3</v>
      </c>
      <c r="O294" s="274"/>
    </row>
    <row r="295" spans="1:15" ht="18" customHeight="1" x14ac:dyDescent="0.35">
      <c r="A295" s="91" t="s">
        <v>82</v>
      </c>
      <c r="B295" s="112">
        <f t="shared" si="13"/>
        <v>29.8</v>
      </c>
      <c r="C295" s="114">
        <f t="shared" si="13"/>
        <v>250.9</v>
      </c>
      <c r="D295" s="113">
        <f t="shared" si="13"/>
        <v>13</v>
      </c>
      <c r="E295" s="112">
        <f t="shared" si="13"/>
        <v>3.1</v>
      </c>
      <c r="F295" s="114">
        <f t="shared" si="13"/>
        <v>305.2</v>
      </c>
      <c r="G295" s="113">
        <f t="shared" si="13"/>
        <v>8.6</v>
      </c>
      <c r="H295" s="112">
        <f t="shared" si="13"/>
        <v>32.4</v>
      </c>
      <c r="I295" s="114">
        <f t="shared" si="13"/>
        <v>42.5</v>
      </c>
      <c r="J295" s="113">
        <f t="shared" si="13"/>
        <v>29.1</v>
      </c>
      <c r="K295" s="112">
        <f t="shared" si="13"/>
        <v>18.7</v>
      </c>
      <c r="L295" s="114">
        <f t="shared" si="13"/>
        <v>24.9</v>
      </c>
      <c r="M295" s="113">
        <f t="shared" si="13"/>
        <v>15.7</v>
      </c>
      <c r="O295" s="274"/>
    </row>
    <row r="296" spans="1:15" ht="18" customHeight="1" thickBot="1" x14ac:dyDescent="0.4">
      <c r="A296" s="97" t="s">
        <v>83</v>
      </c>
      <c r="B296" s="115">
        <f t="shared" si="13"/>
        <v>27.5</v>
      </c>
      <c r="C296" s="117">
        <f t="shared" si="13"/>
        <v>226</v>
      </c>
      <c r="D296" s="116">
        <f t="shared" si="13"/>
        <v>16.899999999999999</v>
      </c>
      <c r="E296" s="115">
        <f t="shared" si="13"/>
        <v>3.5</v>
      </c>
      <c r="F296" s="117">
        <f t="shared" si="13"/>
        <v>251.5</v>
      </c>
      <c r="G296" s="116">
        <f t="shared" si="13"/>
        <v>5.6</v>
      </c>
      <c r="H296" s="115">
        <f t="shared" si="13"/>
        <v>30.9</v>
      </c>
      <c r="I296" s="117">
        <f t="shared" si="13"/>
        <v>39.200000000000003</v>
      </c>
      <c r="J296" s="116">
        <f t="shared" si="13"/>
        <v>25.4</v>
      </c>
      <c r="K296" s="115">
        <f t="shared" si="13"/>
        <v>20.7</v>
      </c>
      <c r="L296" s="117">
        <f t="shared" si="13"/>
        <v>13</v>
      </c>
      <c r="M296" s="116">
        <f t="shared" si="13"/>
        <v>16.399999999999999</v>
      </c>
    </row>
    <row r="297" spans="1:15" ht="18" customHeight="1" thickBot="1" x14ac:dyDescent="0.4">
      <c r="A297" s="206" t="s">
        <v>58</v>
      </c>
      <c r="B297" s="251">
        <f>SUM(B285:B296)</f>
        <v>325.39999999999998</v>
      </c>
      <c r="C297" s="155">
        <f t="shared" ref="C297:M297" si="14">SUM(C285:C296)</f>
        <v>2620.1</v>
      </c>
      <c r="D297" s="120">
        <f t="shared" si="14"/>
        <v>147.20000000000002</v>
      </c>
      <c r="E297" s="251">
        <f t="shared" si="14"/>
        <v>54.1</v>
      </c>
      <c r="F297" s="155">
        <f t="shared" si="14"/>
        <v>2661.0999999999995</v>
      </c>
      <c r="G297" s="120">
        <f t="shared" si="14"/>
        <v>95.199999999999989</v>
      </c>
      <c r="H297" s="251">
        <f t="shared" si="14"/>
        <v>377.79999999999995</v>
      </c>
      <c r="I297" s="155">
        <f t="shared" si="14"/>
        <v>473.5</v>
      </c>
      <c r="J297" s="120">
        <f t="shared" si="14"/>
        <v>380.5</v>
      </c>
      <c r="K297" s="251">
        <f t="shared" si="14"/>
        <v>187.99999999999997</v>
      </c>
      <c r="L297" s="155">
        <f t="shared" si="14"/>
        <v>192.60000000000002</v>
      </c>
      <c r="M297" s="119">
        <f t="shared" si="14"/>
        <v>144.20000000000002</v>
      </c>
      <c r="O297" s="274"/>
    </row>
    <row r="298" spans="1:15" ht="18" customHeight="1" x14ac:dyDescent="0.35">
      <c r="A298" s="86" t="s">
        <v>84</v>
      </c>
      <c r="B298" s="109">
        <f t="shared" ref="B298:M309" si="15">B250/5</f>
        <v>26.4</v>
      </c>
      <c r="C298" s="110">
        <f t="shared" si="15"/>
        <v>283.3</v>
      </c>
      <c r="D298" s="111">
        <f t="shared" si="15"/>
        <v>17.5</v>
      </c>
      <c r="E298" s="109">
        <f t="shared" si="15"/>
        <v>4.0999999999999996</v>
      </c>
      <c r="F298" s="110">
        <f t="shared" si="15"/>
        <v>234.4</v>
      </c>
      <c r="G298" s="111">
        <f t="shared" si="15"/>
        <v>7.8</v>
      </c>
      <c r="H298" s="109">
        <f t="shared" si="15"/>
        <v>29.8</v>
      </c>
      <c r="I298" s="110">
        <f t="shared" si="15"/>
        <v>40.4</v>
      </c>
      <c r="J298" s="111">
        <f t="shared" si="15"/>
        <v>18.899999999999999</v>
      </c>
      <c r="K298" s="109">
        <f t="shared" si="15"/>
        <v>13.7</v>
      </c>
      <c r="L298" s="110">
        <f t="shared" si="15"/>
        <v>9.6</v>
      </c>
      <c r="M298" s="111">
        <f t="shared" si="15"/>
        <v>13.4</v>
      </c>
      <c r="O298" s="274"/>
    </row>
    <row r="299" spans="1:15" ht="18" customHeight="1" x14ac:dyDescent="0.35">
      <c r="A299" s="91" t="s">
        <v>85</v>
      </c>
      <c r="B299" s="112">
        <f t="shared" si="15"/>
        <v>24.2</v>
      </c>
      <c r="C299" s="114">
        <f t="shared" si="15"/>
        <v>274.2</v>
      </c>
      <c r="D299" s="113">
        <f t="shared" si="15"/>
        <v>18</v>
      </c>
      <c r="E299" s="112">
        <f t="shared" si="15"/>
        <v>7</v>
      </c>
      <c r="F299" s="114">
        <f t="shared" si="15"/>
        <v>199</v>
      </c>
      <c r="G299" s="113">
        <f t="shared" si="15"/>
        <v>10.7</v>
      </c>
      <c r="H299" s="112">
        <f t="shared" si="15"/>
        <v>24.4</v>
      </c>
      <c r="I299" s="114">
        <f t="shared" si="15"/>
        <v>38</v>
      </c>
      <c r="J299" s="113">
        <f t="shared" si="15"/>
        <v>18</v>
      </c>
      <c r="K299" s="112">
        <f t="shared" si="15"/>
        <v>24.9</v>
      </c>
      <c r="L299" s="114">
        <f t="shared" si="15"/>
        <v>17.8</v>
      </c>
      <c r="M299" s="113">
        <f t="shared" si="15"/>
        <v>21.8</v>
      </c>
      <c r="O299" s="274"/>
    </row>
    <row r="300" spans="1:15" ht="18" customHeight="1" x14ac:dyDescent="0.35">
      <c r="A300" s="91" t="s">
        <v>86</v>
      </c>
      <c r="B300" s="112">
        <f t="shared" si="15"/>
        <v>21.8</v>
      </c>
      <c r="C300" s="114">
        <f t="shared" si="15"/>
        <v>227.1</v>
      </c>
      <c r="D300" s="113">
        <f t="shared" si="15"/>
        <v>16.600000000000001</v>
      </c>
      <c r="E300" s="112">
        <f t="shared" si="15"/>
        <v>5</v>
      </c>
      <c r="F300" s="114">
        <f t="shared" si="15"/>
        <v>204.1</v>
      </c>
      <c r="G300" s="113">
        <f t="shared" si="15"/>
        <v>10.199999999999999</v>
      </c>
      <c r="H300" s="112">
        <f t="shared" si="15"/>
        <v>28.6</v>
      </c>
      <c r="I300" s="114">
        <f t="shared" si="15"/>
        <v>43</v>
      </c>
      <c r="J300" s="113">
        <f t="shared" si="15"/>
        <v>19.2</v>
      </c>
      <c r="K300" s="112">
        <f t="shared" si="15"/>
        <v>22.1</v>
      </c>
      <c r="L300" s="114">
        <f t="shared" si="15"/>
        <v>22.8</v>
      </c>
      <c r="M300" s="113">
        <f t="shared" si="15"/>
        <v>14</v>
      </c>
      <c r="O300" s="274"/>
    </row>
    <row r="301" spans="1:15" ht="18" customHeight="1" x14ac:dyDescent="0.35">
      <c r="A301" s="91" t="s">
        <v>87</v>
      </c>
      <c r="B301" s="112">
        <f t="shared" si="15"/>
        <v>20.2</v>
      </c>
      <c r="C301" s="114">
        <f t="shared" si="15"/>
        <v>221.1</v>
      </c>
      <c r="D301" s="113">
        <f t="shared" si="15"/>
        <v>13.8</v>
      </c>
      <c r="E301" s="112">
        <f t="shared" si="15"/>
        <v>4.3</v>
      </c>
      <c r="F301" s="114">
        <f t="shared" si="15"/>
        <v>206.5</v>
      </c>
      <c r="G301" s="113">
        <f t="shared" si="15"/>
        <v>7.9</v>
      </c>
      <c r="H301" s="112">
        <f t="shared" si="15"/>
        <v>19.600000000000001</v>
      </c>
      <c r="I301" s="114">
        <f t="shared" si="15"/>
        <v>36</v>
      </c>
      <c r="J301" s="113">
        <f t="shared" si="15"/>
        <v>14.5</v>
      </c>
      <c r="K301" s="112">
        <f t="shared" si="15"/>
        <v>11.3</v>
      </c>
      <c r="L301" s="114">
        <f t="shared" si="15"/>
        <v>18.600000000000001</v>
      </c>
      <c r="M301" s="113">
        <f t="shared" si="15"/>
        <v>14.7</v>
      </c>
      <c r="O301" s="274"/>
    </row>
    <row r="302" spans="1:15" ht="18" customHeight="1" x14ac:dyDescent="0.35">
      <c r="A302" s="91" t="s">
        <v>88</v>
      </c>
      <c r="B302" s="112">
        <f t="shared" si="15"/>
        <v>22.4</v>
      </c>
      <c r="C302" s="114">
        <f t="shared" si="15"/>
        <v>228.9</v>
      </c>
      <c r="D302" s="113">
        <f t="shared" si="15"/>
        <v>17.100000000000001</v>
      </c>
      <c r="E302" s="112">
        <f t="shared" si="15"/>
        <v>6.1</v>
      </c>
      <c r="F302" s="114">
        <f t="shared" si="15"/>
        <v>163.19999999999999</v>
      </c>
      <c r="G302" s="113">
        <f t="shared" si="15"/>
        <v>11.5</v>
      </c>
      <c r="H302" s="112">
        <f t="shared" si="15"/>
        <v>28.9</v>
      </c>
      <c r="I302" s="114">
        <f t="shared" si="15"/>
        <v>32.200000000000003</v>
      </c>
      <c r="J302" s="113">
        <f t="shared" si="15"/>
        <v>12.8</v>
      </c>
      <c r="K302" s="112">
        <f t="shared" si="15"/>
        <v>10.199999999999999</v>
      </c>
      <c r="L302" s="114">
        <f t="shared" si="15"/>
        <v>19.5</v>
      </c>
      <c r="M302" s="113">
        <f t="shared" si="15"/>
        <v>5.4</v>
      </c>
      <c r="O302" s="274"/>
    </row>
    <row r="303" spans="1:15" ht="18" customHeight="1" x14ac:dyDescent="0.35">
      <c r="A303" s="91" t="s">
        <v>89</v>
      </c>
      <c r="B303" s="112">
        <f t="shared" si="15"/>
        <v>25.4</v>
      </c>
      <c r="C303" s="114">
        <f t="shared" si="15"/>
        <v>245.1</v>
      </c>
      <c r="D303" s="113">
        <f t="shared" si="15"/>
        <v>15.5</v>
      </c>
      <c r="E303" s="112">
        <f t="shared" si="15"/>
        <v>5.3</v>
      </c>
      <c r="F303" s="114">
        <f t="shared" si="15"/>
        <v>195.3</v>
      </c>
      <c r="G303" s="113">
        <f t="shared" si="15"/>
        <v>14</v>
      </c>
      <c r="H303" s="112">
        <f t="shared" si="15"/>
        <v>27.8</v>
      </c>
      <c r="I303" s="114">
        <f t="shared" si="15"/>
        <v>40.5</v>
      </c>
      <c r="J303" s="113">
        <f t="shared" si="15"/>
        <v>20</v>
      </c>
      <c r="K303" s="112">
        <f t="shared" si="15"/>
        <v>18.3</v>
      </c>
      <c r="L303" s="114">
        <f t="shared" si="15"/>
        <v>13.8</v>
      </c>
      <c r="M303" s="113">
        <f t="shared" si="15"/>
        <v>8.9</v>
      </c>
      <c r="O303" s="274"/>
    </row>
    <row r="304" spans="1:15" ht="18" customHeight="1" x14ac:dyDescent="0.35">
      <c r="A304" s="96" t="s">
        <v>90</v>
      </c>
      <c r="B304" s="112">
        <f t="shared" si="15"/>
        <v>25</v>
      </c>
      <c r="C304" s="114">
        <f t="shared" si="15"/>
        <v>249</v>
      </c>
      <c r="D304" s="113">
        <f t="shared" si="15"/>
        <v>18.399999999999999</v>
      </c>
      <c r="E304" s="112">
        <f t="shared" si="15"/>
        <v>6</v>
      </c>
      <c r="F304" s="114">
        <f t="shared" si="15"/>
        <v>206.8</v>
      </c>
      <c r="G304" s="113">
        <f t="shared" si="15"/>
        <v>8.6999999999999993</v>
      </c>
      <c r="H304" s="112">
        <f t="shared" si="15"/>
        <v>27.2</v>
      </c>
      <c r="I304" s="114">
        <f t="shared" si="15"/>
        <v>32.299999999999997</v>
      </c>
      <c r="J304" s="113">
        <f t="shared" si="15"/>
        <v>17</v>
      </c>
      <c r="K304" s="112">
        <f t="shared" si="15"/>
        <v>24.3</v>
      </c>
      <c r="L304" s="114">
        <f t="shared" si="15"/>
        <v>25.5</v>
      </c>
      <c r="M304" s="113">
        <f t="shared" si="15"/>
        <v>26.3</v>
      </c>
      <c r="O304" s="274"/>
    </row>
    <row r="305" spans="1:15" ht="18" customHeight="1" x14ac:dyDescent="0.35">
      <c r="A305" s="96" t="s">
        <v>91</v>
      </c>
      <c r="B305" s="112">
        <f t="shared" si="15"/>
        <v>25.5</v>
      </c>
      <c r="C305" s="114">
        <f t="shared" si="15"/>
        <v>254.3</v>
      </c>
      <c r="D305" s="113">
        <f t="shared" si="15"/>
        <v>16.600000000000001</v>
      </c>
      <c r="E305" s="112">
        <f t="shared" si="15"/>
        <v>7.2</v>
      </c>
      <c r="F305" s="114">
        <f t="shared" si="15"/>
        <v>193.6</v>
      </c>
      <c r="G305" s="113">
        <f t="shared" si="15"/>
        <v>10.1</v>
      </c>
      <c r="H305" s="112">
        <f t="shared" si="15"/>
        <v>22.3</v>
      </c>
      <c r="I305" s="114">
        <f t="shared" si="15"/>
        <v>36</v>
      </c>
      <c r="J305" s="113">
        <f t="shared" si="15"/>
        <v>15.4</v>
      </c>
      <c r="K305" s="112">
        <f t="shared" si="15"/>
        <v>14.4</v>
      </c>
      <c r="L305" s="114">
        <f t="shared" si="15"/>
        <v>20.2</v>
      </c>
      <c r="M305" s="113">
        <f t="shared" si="15"/>
        <v>13.7</v>
      </c>
      <c r="O305" s="274"/>
    </row>
    <row r="306" spans="1:15" ht="18" customHeight="1" x14ac:dyDescent="0.35">
      <c r="A306" s="91" t="s">
        <v>92</v>
      </c>
      <c r="B306" s="112">
        <f t="shared" si="15"/>
        <v>24.5</v>
      </c>
      <c r="C306" s="114">
        <f t="shared" si="15"/>
        <v>233</v>
      </c>
      <c r="D306" s="113">
        <f t="shared" si="15"/>
        <v>15.5</v>
      </c>
      <c r="E306" s="112">
        <f t="shared" si="15"/>
        <v>9.1999999999999993</v>
      </c>
      <c r="F306" s="114">
        <f t="shared" si="15"/>
        <v>214</v>
      </c>
      <c r="G306" s="113">
        <f t="shared" si="15"/>
        <v>10</v>
      </c>
      <c r="H306" s="112">
        <f t="shared" si="15"/>
        <v>27.8</v>
      </c>
      <c r="I306" s="114">
        <f t="shared" si="15"/>
        <v>47</v>
      </c>
      <c r="J306" s="113">
        <f t="shared" si="15"/>
        <v>17.5</v>
      </c>
      <c r="K306" s="112">
        <f t="shared" si="15"/>
        <v>20.9</v>
      </c>
      <c r="L306" s="114">
        <f t="shared" si="15"/>
        <v>22.3</v>
      </c>
      <c r="M306" s="113">
        <f t="shared" si="15"/>
        <v>15.9</v>
      </c>
      <c r="O306" s="274"/>
    </row>
    <row r="307" spans="1:15" ht="18" customHeight="1" x14ac:dyDescent="0.35">
      <c r="A307" s="91" t="s">
        <v>93</v>
      </c>
      <c r="B307" s="112">
        <f t="shared" si="15"/>
        <v>23.5</v>
      </c>
      <c r="C307" s="114">
        <f t="shared" si="15"/>
        <v>228.8</v>
      </c>
      <c r="D307" s="113">
        <f t="shared" si="15"/>
        <v>18.5</v>
      </c>
      <c r="E307" s="112">
        <f t="shared" si="15"/>
        <v>4.9000000000000004</v>
      </c>
      <c r="F307" s="114">
        <f t="shared" si="15"/>
        <v>235.8</v>
      </c>
      <c r="G307" s="113">
        <f t="shared" si="15"/>
        <v>9.1</v>
      </c>
      <c r="H307" s="112">
        <f t="shared" si="15"/>
        <v>26.8</v>
      </c>
      <c r="I307" s="114">
        <f t="shared" si="15"/>
        <v>40</v>
      </c>
      <c r="J307" s="113">
        <f t="shared" si="15"/>
        <v>20.5</v>
      </c>
      <c r="K307" s="112">
        <f t="shared" si="15"/>
        <v>7.8</v>
      </c>
      <c r="L307" s="114">
        <f t="shared" si="15"/>
        <v>10.4</v>
      </c>
      <c r="M307" s="113">
        <f t="shared" si="15"/>
        <v>11.9</v>
      </c>
      <c r="O307" s="274"/>
    </row>
    <row r="308" spans="1:15" ht="18" customHeight="1" x14ac:dyDescent="0.35">
      <c r="A308" s="91" t="s">
        <v>94</v>
      </c>
      <c r="B308" s="112">
        <f t="shared" si="15"/>
        <v>24.9</v>
      </c>
      <c r="C308" s="114">
        <f t="shared" si="15"/>
        <v>228.2</v>
      </c>
      <c r="D308" s="113">
        <f t="shared" si="15"/>
        <v>17.8</v>
      </c>
      <c r="E308" s="112">
        <f t="shared" si="15"/>
        <v>8</v>
      </c>
      <c r="F308" s="114">
        <f t="shared" si="15"/>
        <v>202.2</v>
      </c>
      <c r="G308" s="113">
        <f t="shared" si="15"/>
        <v>10.199999999999999</v>
      </c>
      <c r="H308" s="112">
        <f t="shared" si="15"/>
        <v>29.5</v>
      </c>
      <c r="I308" s="114">
        <f t="shared" si="15"/>
        <v>37.1</v>
      </c>
      <c r="J308" s="113">
        <f t="shared" si="15"/>
        <v>19.2</v>
      </c>
      <c r="K308" s="112">
        <f t="shared" si="15"/>
        <v>22.8</v>
      </c>
      <c r="L308" s="114">
        <f t="shared" si="15"/>
        <v>39.9</v>
      </c>
      <c r="M308" s="113">
        <f t="shared" si="15"/>
        <v>17.100000000000001</v>
      </c>
      <c r="O308" s="274"/>
    </row>
    <row r="309" spans="1:15" ht="18" customHeight="1" thickBot="1" x14ac:dyDescent="0.4">
      <c r="A309" s="97" t="s">
        <v>95</v>
      </c>
      <c r="B309" s="115">
        <f t="shared" si="15"/>
        <v>19.600000000000001</v>
      </c>
      <c r="C309" s="117">
        <f t="shared" si="15"/>
        <v>223.2</v>
      </c>
      <c r="D309" s="116">
        <f t="shared" si="15"/>
        <v>16.5</v>
      </c>
      <c r="E309" s="115">
        <f t="shared" si="15"/>
        <v>3.5</v>
      </c>
      <c r="F309" s="117">
        <f t="shared" si="15"/>
        <v>202.9</v>
      </c>
      <c r="G309" s="116">
        <f t="shared" si="15"/>
        <v>9.6999999999999993</v>
      </c>
      <c r="H309" s="115">
        <f t="shared" si="15"/>
        <v>27.5</v>
      </c>
      <c r="I309" s="117">
        <f t="shared" si="15"/>
        <v>40.1</v>
      </c>
      <c r="J309" s="116">
        <f t="shared" si="15"/>
        <v>26</v>
      </c>
      <c r="K309" s="115">
        <f t="shared" si="15"/>
        <v>17.7</v>
      </c>
      <c r="L309" s="117">
        <f t="shared" si="15"/>
        <v>18.2</v>
      </c>
      <c r="M309" s="116">
        <f t="shared" si="15"/>
        <v>16.2</v>
      </c>
      <c r="O309" s="274"/>
    </row>
    <row r="310" spans="1:15" ht="18" customHeight="1" thickBot="1" x14ac:dyDescent="0.4">
      <c r="A310" s="206" t="s">
        <v>59</v>
      </c>
      <c r="B310" s="251">
        <f>SUM(B298:B309)</f>
        <v>283.40000000000003</v>
      </c>
      <c r="C310" s="155">
        <f t="shared" ref="C310:M310" si="16">SUM(C298:C309)</f>
        <v>2896.2</v>
      </c>
      <c r="D310" s="120">
        <f t="shared" si="16"/>
        <v>201.8</v>
      </c>
      <c r="E310" s="251">
        <f t="shared" si="16"/>
        <v>70.599999999999994</v>
      </c>
      <c r="F310" s="155">
        <f t="shared" si="16"/>
        <v>2457.7999999999997</v>
      </c>
      <c r="G310" s="120">
        <f t="shared" si="16"/>
        <v>119.89999999999999</v>
      </c>
      <c r="H310" s="251">
        <f t="shared" si="16"/>
        <v>320.20000000000005</v>
      </c>
      <c r="I310" s="155">
        <f t="shared" si="16"/>
        <v>462.60000000000008</v>
      </c>
      <c r="J310" s="120">
        <f t="shared" si="16"/>
        <v>218.99999999999997</v>
      </c>
      <c r="K310" s="251">
        <f t="shared" si="16"/>
        <v>208.4</v>
      </c>
      <c r="L310" s="155">
        <f t="shared" si="16"/>
        <v>238.60000000000002</v>
      </c>
      <c r="M310" s="119">
        <f t="shared" si="16"/>
        <v>179.3</v>
      </c>
    </row>
    <row r="311" spans="1:15" ht="18" customHeight="1" x14ac:dyDescent="0.35">
      <c r="A311" s="143" t="s">
        <v>96</v>
      </c>
      <c r="B311" s="157">
        <f t="shared" ref="B311:M322" si="17">B262/5</f>
        <v>26.1</v>
      </c>
      <c r="C311" s="158">
        <f t="shared" si="17"/>
        <v>240.3</v>
      </c>
      <c r="D311" s="159">
        <f t="shared" si="17"/>
        <v>24</v>
      </c>
      <c r="E311" s="157">
        <f t="shared" si="17"/>
        <v>6.4</v>
      </c>
      <c r="F311" s="158">
        <f t="shared" si="17"/>
        <v>161.69999999999999</v>
      </c>
      <c r="G311" s="159">
        <f t="shared" si="17"/>
        <v>6.3</v>
      </c>
      <c r="H311" s="157">
        <f t="shared" si="17"/>
        <v>30</v>
      </c>
      <c r="I311" s="158">
        <f t="shared" si="17"/>
        <v>37.299999999999997</v>
      </c>
      <c r="J311" s="159">
        <f t="shared" si="17"/>
        <v>22</v>
      </c>
      <c r="K311" s="157">
        <f t="shared" si="17"/>
        <v>23.1</v>
      </c>
      <c r="L311" s="158">
        <f t="shared" si="17"/>
        <v>19.5</v>
      </c>
      <c r="M311" s="159">
        <f t="shared" si="17"/>
        <v>11</v>
      </c>
      <c r="O311" s="274"/>
    </row>
    <row r="312" spans="1:15" ht="18" customHeight="1" x14ac:dyDescent="0.35">
      <c r="A312" s="146" t="s">
        <v>97</v>
      </c>
      <c r="B312" s="112">
        <f t="shared" si="17"/>
        <v>29.5</v>
      </c>
      <c r="C312" s="114">
        <f t="shared" si="17"/>
        <v>265.60000000000002</v>
      </c>
      <c r="D312" s="113">
        <f t="shared" si="17"/>
        <v>28.7</v>
      </c>
      <c r="E312" s="112">
        <f t="shared" si="17"/>
        <v>3.6</v>
      </c>
      <c r="F312" s="114">
        <f t="shared" si="17"/>
        <v>161.6</v>
      </c>
      <c r="G312" s="113">
        <f t="shared" si="17"/>
        <v>6.2</v>
      </c>
      <c r="H312" s="112">
        <f t="shared" si="17"/>
        <v>28.3</v>
      </c>
      <c r="I312" s="114">
        <f t="shared" si="17"/>
        <v>47.1</v>
      </c>
      <c r="J312" s="113">
        <f t="shared" si="17"/>
        <v>25.2</v>
      </c>
      <c r="K312" s="112">
        <f t="shared" si="17"/>
        <v>11.5</v>
      </c>
      <c r="L312" s="114">
        <f t="shared" si="17"/>
        <v>20.8</v>
      </c>
      <c r="M312" s="113">
        <f t="shared" si="17"/>
        <v>8.3000000000000007</v>
      </c>
      <c r="O312" s="274"/>
    </row>
    <row r="313" spans="1:15" ht="18" customHeight="1" x14ac:dyDescent="0.35">
      <c r="A313" s="146" t="s">
        <v>98</v>
      </c>
      <c r="B313" s="112">
        <f t="shared" si="17"/>
        <v>31.5</v>
      </c>
      <c r="C313" s="114">
        <f t="shared" si="17"/>
        <v>279.7</v>
      </c>
      <c r="D313" s="113">
        <f t="shared" si="17"/>
        <v>31.5</v>
      </c>
      <c r="E313" s="112">
        <f t="shared" si="17"/>
        <v>4.5</v>
      </c>
      <c r="F313" s="114">
        <f t="shared" si="17"/>
        <v>200.4</v>
      </c>
      <c r="G313" s="113">
        <f t="shared" si="17"/>
        <v>7</v>
      </c>
      <c r="H313" s="112">
        <f t="shared" si="17"/>
        <v>27.6</v>
      </c>
      <c r="I313" s="114">
        <f t="shared" si="17"/>
        <v>46.8</v>
      </c>
      <c r="J313" s="113">
        <f t="shared" si="17"/>
        <v>18.899999999999999</v>
      </c>
      <c r="K313" s="112">
        <f t="shared" si="17"/>
        <v>13.3</v>
      </c>
      <c r="L313" s="114">
        <f t="shared" si="17"/>
        <v>14</v>
      </c>
      <c r="M313" s="113">
        <f t="shared" si="17"/>
        <v>13.7</v>
      </c>
      <c r="O313" s="274"/>
    </row>
    <row r="314" spans="1:15" ht="18" customHeight="1" x14ac:dyDescent="0.35">
      <c r="A314" s="146" t="s">
        <v>99</v>
      </c>
      <c r="B314" s="112">
        <f t="shared" si="17"/>
        <v>30.6</v>
      </c>
      <c r="C314" s="114">
        <f t="shared" si="17"/>
        <v>284.60000000000002</v>
      </c>
      <c r="D314" s="113">
        <f t="shared" si="17"/>
        <v>30</v>
      </c>
      <c r="E314" s="112">
        <f t="shared" si="17"/>
        <v>5.3</v>
      </c>
      <c r="F314" s="114">
        <f t="shared" si="17"/>
        <v>173.4</v>
      </c>
      <c r="G314" s="113">
        <f t="shared" si="17"/>
        <v>6.5</v>
      </c>
      <c r="H314" s="112">
        <f t="shared" si="17"/>
        <v>27.2</v>
      </c>
      <c r="I314" s="114">
        <f t="shared" si="17"/>
        <v>44.2</v>
      </c>
      <c r="J314" s="113">
        <f t="shared" si="17"/>
        <v>24.7</v>
      </c>
      <c r="K314" s="112">
        <f t="shared" si="17"/>
        <v>24.1</v>
      </c>
      <c r="L314" s="114">
        <f t="shared" si="17"/>
        <v>23.3</v>
      </c>
      <c r="M314" s="113">
        <f t="shared" si="17"/>
        <v>11.4</v>
      </c>
      <c r="O314" s="274"/>
    </row>
    <row r="315" spans="1:15" ht="18" customHeight="1" x14ac:dyDescent="0.35">
      <c r="A315" s="146" t="s">
        <v>100</v>
      </c>
      <c r="B315" s="112">
        <f t="shared" si="17"/>
        <v>27.6</v>
      </c>
      <c r="C315" s="114">
        <f t="shared" si="17"/>
        <v>275.5</v>
      </c>
      <c r="D315" s="113">
        <f t="shared" si="17"/>
        <v>26.6</v>
      </c>
      <c r="E315" s="112">
        <f t="shared" si="17"/>
        <v>7.9</v>
      </c>
      <c r="F315" s="114">
        <f t="shared" si="17"/>
        <v>247.9</v>
      </c>
      <c r="G315" s="113">
        <f t="shared" si="17"/>
        <v>10.7</v>
      </c>
      <c r="H315" s="112">
        <f t="shared" si="17"/>
        <v>26.7</v>
      </c>
      <c r="I315" s="114">
        <f t="shared" si="17"/>
        <v>45.8</v>
      </c>
      <c r="J315" s="113">
        <f t="shared" si="17"/>
        <v>23.7</v>
      </c>
      <c r="K315" s="112">
        <f t="shared" si="17"/>
        <v>17.3</v>
      </c>
      <c r="L315" s="114">
        <f t="shared" si="17"/>
        <v>11.6</v>
      </c>
      <c r="M315" s="113">
        <f t="shared" si="17"/>
        <v>6.8</v>
      </c>
      <c r="O315" s="274"/>
    </row>
    <row r="316" spans="1:15" ht="18" customHeight="1" x14ac:dyDescent="0.35">
      <c r="A316" s="146" t="s">
        <v>101</v>
      </c>
      <c r="B316" s="112">
        <f t="shared" si="17"/>
        <v>24.3</v>
      </c>
      <c r="C316" s="114">
        <f t="shared" si="17"/>
        <v>269.10000000000002</v>
      </c>
      <c r="D316" s="113">
        <f t="shared" si="17"/>
        <v>20.5</v>
      </c>
      <c r="E316" s="112">
        <f t="shared" si="17"/>
        <v>6.6</v>
      </c>
      <c r="F316" s="114">
        <f t="shared" si="17"/>
        <v>210.9</v>
      </c>
      <c r="G316" s="113">
        <f t="shared" si="17"/>
        <v>12.5</v>
      </c>
      <c r="H316" s="112">
        <f t="shared" si="17"/>
        <v>30.1</v>
      </c>
      <c r="I316" s="114">
        <f t="shared" si="17"/>
        <v>54</v>
      </c>
      <c r="J316" s="113">
        <f t="shared" si="17"/>
        <v>29.1</v>
      </c>
      <c r="K316" s="112">
        <f t="shared" si="17"/>
        <v>17.8</v>
      </c>
      <c r="L316" s="114">
        <f t="shared" si="17"/>
        <v>11.4</v>
      </c>
      <c r="M316" s="113">
        <f t="shared" si="17"/>
        <v>11</v>
      </c>
      <c r="O316" s="274"/>
    </row>
    <row r="317" spans="1:15" ht="18" customHeight="1" x14ac:dyDescent="0.35">
      <c r="A317" s="146" t="s">
        <v>102</v>
      </c>
      <c r="B317" s="112">
        <f t="shared" si="17"/>
        <v>20.9</v>
      </c>
      <c r="C317" s="114">
        <f t="shared" si="17"/>
        <v>250.1</v>
      </c>
      <c r="D317" s="113">
        <f t="shared" si="17"/>
        <v>16.899999999999999</v>
      </c>
      <c r="E317" s="112">
        <f t="shared" si="17"/>
        <v>7.6</v>
      </c>
      <c r="F317" s="114">
        <f t="shared" si="17"/>
        <v>186.9</v>
      </c>
      <c r="G317" s="113">
        <f t="shared" si="17"/>
        <v>8.5</v>
      </c>
      <c r="H317" s="112">
        <f t="shared" si="17"/>
        <v>33.700000000000003</v>
      </c>
      <c r="I317" s="114">
        <f t="shared" si="17"/>
        <v>56</v>
      </c>
      <c r="J317" s="113">
        <f t="shared" si="17"/>
        <v>25.8</v>
      </c>
      <c r="K317" s="112">
        <f t="shared" si="17"/>
        <v>10.7</v>
      </c>
      <c r="L317" s="114">
        <f t="shared" si="17"/>
        <v>15.1</v>
      </c>
      <c r="M317" s="113">
        <f t="shared" si="17"/>
        <v>9.6999999999999993</v>
      </c>
      <c r="O317" s="274"/>
    </row>
    <row r="318" spans="1:15" ht="18" customHeight="1" x14ac:dyDescent="0.35">
      <c r="A318" s="146" t="s">
        <v>103</v>
      </c>
      <c r="B318" s="112">
        <f t="shared" si="17"/>
        <v>19.399999999999999</v>
      </c>
      <c r="C318" s="114">
        <f t="shared" si="17"/>
        <v>235.4</v>
      </c>
      <c r="D318" s="113">
        <f t="shared" si="17"/>
        <v>14.9</v>
      </c>
      <c r="E318" s="112">
        <f t="shared" si="17"/>
        <v>6.2</v>
      </c>
      <c r="F318" s="114">
        <f t="shared" si="17"/>
        <v>199</v>
      </c>
      <c r="G318" s="113">
        <f t="shared" si="17"/>
        <v>7.6</v>
      </c>
      <c r="H318" s="112">
        <f t="shared" si="17"/>
        <v>32.299999999999997</v>
      </c>
      <c r="I318" s="114">
        <f t="shared" si="17"/>
        <v>57.1</v>
      </c>
      <c r="J318" s="113">
        <f t="shared" si="17"/>
        <v>24.1</v>
      </c>
      <c r="K318" s="112">
        <f t="shared" si="17"/>
        <v>17.100000000000001</v>
      </c>
      <c r="L318" s="114">
        <f t="shared" si="17"/>
        <v>16.8</v>
      </c>
      <c r="M318" s="113">
        <f t="shared" si="17"/>
        <v>10.9</v>
      </c>
      <c r="O318" s="274"/>
    </row>
    <row r="319" spans="1:15" ht="18" customHeight="1" x14ac:dyDescent="0.35">
      <c r="A319" s="146" t="s">
        <v>104</v>
      </c>
      <c r="B319" s="112">
        <f t="shared" si="17"/>
        <v>18.3</v>
      </c>
      <c r="C319" s="114">
        <f t="shared" si="17"/>
        <v>223.2</v>
      </c>
      <c r="D319" s="113">
        <f t="shared" si="17"/>
        <v>14.1</v>
      </c>
      <c r="E319" s="112">
        <f t="shared" si="17"/>
        <v>8.5</v>
      </c>
      <c r="F319" s="114">
        <f t="shared" si="17"/>
        <v>215.3</v>
      </c>
      <c r="G319" s="113">
        <f t="shared" si="17"/>
        <v>10.3</v>
      </c>
      <c r="H319" s="112">
        <f t="shared" si="17"/>
        <v>24.1</v>
      </c>
      <c r="I319" s="114">
        <f t="shared" si="17"/>
        <v>46.1</v>
      </c>
      <c r="J319" s="113">
        <f t="shared" si="17"/>
        <v>25.3</v>
      </c>
      <c r="K319" s="112">
        <f t="shared" si="17"/>
        <v>16.2</v>
      </c>
      <c r="L319" s="114">
        <f t="shared" si="17"/>
        <v>11.3</v>
      </c>
      <c r="M319" s="113">
        <f t="shared" si="17"/>
        <v>9.1</v>
      </c>
      <c r="O319" s="274"/>
    </row>
    <row r="320" spans="1:15" ht="18" customHeight="1" x14ac:dyDescent="0.35">
      <c r="A320" s="146" t="s">
        <v>105</v>
      </c>
      <c r="B320" s="112">
        <f t="shared" si="17"/>
        <v>17.2</v>
      </c>
      <c r="C320" s="114">
        <f t="shared" si="17"/>
        <v>216.5</v>
      </c>
      <c r="D320" s="113">
        <f t="shared" si="17"/>
        <v>14.1</v>
      </c>
      <c r="E320" s="112">
        <f t="shared" si="17"/>
        <v>8.4</v>
      </c>
      <c r="F320" s="114">
        <f t="shared" si="17"/>
        <v>213.4</v>
      </c>
      <c r="G320" s="113">
        <f t="shared" si="17"/>
        <v>11.3</v>
      </c>
      <c r="H320" s="112">
        <f t="shared" si="17"/>
        <v>19.5</v>
      </c>
      <c r="I320" s="114">
        <f t="shared" si="17"/>
        <v>37.799999999999997</v>
      </c>
      <c r="J320" s="113">
        <f t="shared" si="17"/>
        <v>17.8</v>
      </c>
      <c r="K320" s="112">
        <f t="shared" si="17"/>
        <v>17.399999999999999</v>
      </c>
      <c r="L320" s="114">
        <f t="shared" si="17"/>
        <v>18.3</v>
      </c>
      <c r="M320" s="113">
        <f t="shared" si="17"/>
        <v>14.2</v>
      </c>
      <c r="O320" s="274"/>
    </row>
    <row r="321" spans="1:15" ht="18" customHeight="1" x14ac:dyDescent="0.35">
      <c r="A321" s="146" t="s">
        <v>106</v>
      </c>
      <c r="B321" s="112">
        <f t="shared" si="17"/>
        <v>15.9</v>
      </c>
      <c r="C321" s="114">
        <f t="shared" si="17"/>
        <v>205.6</v>
      </c>
      <c r="D321" s="113">
        <f t="shared" si="17"/>
        <v>11.6</v>
      </c>
      <c r="E321" s="112">
        <f t="shared" si="17"/>
        <v>6.7</v>
      </c>
      <c r="F321" s="114">
        <f t="shared" si="17"/>
        <v>191.9</v>
      </c>
      <c r="G321" s="113">
        <f t="shared" si="17"/>
        <v>10</v>
      </c>
      <c r="H321" s="112">
        <f t="shared" si="17"/>
        <v>18.7</v>
      </c>
      <c r="I321" s="114">
        <f t="shared" si="17"/>
        <v>35.700000000000003</v>
      </c>
      <c r="J321" s="113">
        <f t="shared" si="17"/>
        <v>16.7</v>
      </c>
      <c r="K321" s="112">
        <f t="shared" si="17"/>
        <v>15.1</v>
      </c>
      <c r="L321" s="114">
        <f t="shared" si="17"/>
        <v>10.199999999999999</v>
      </c>
      <c r="M321" s="113">
        <f t="shared" si="17"/>
        <v>9.8000000000000007</v>
      </c>
      <c r="O321" s="274"/>
    </row>
    <row r="322" spans="1:15" ht="18" customHeight="1" thickBot="1" x14ac:dyDescent="0.4">
      <c r="A322" s="148" t="s">
        <v>107</v>
      </c>
      <c r="B322" s="115">
        <f t="shared" si="17"/>
        <v>15</v>
      </c>
      <c r="C322" s="117">
        <f t="shared" si="17"/>
        <v>194.7</v>
      </c>
      <c r="D322" s="116">
        <f t="shared" si="17"/>
        <v>11.4</v>
      </c>
      <c r="E322" s="115">
        <f t="shared" si="17"/>
        <v>6.1</v>
      </c>
      <c r="F322" s="117">
        <f t="shared" si="17"/>
        <v>168.8</v>
      </c>
      <c r="G322" s="116">
        <f t="shared" si="17"/>
        <v>6.7</v>
      </c>
      <c r="H322" s="115">
        <f t="shared" si="17"/>
        <v>13.8</v>
      </c>
      <c r="I322" s="117">
        <f t="shared" si="17"/>
        <v>35.9</v>
      </c>
      <c r="J322" s="116">
        <f t="shared" si="17"/>
        <v>15.6</v>
      </c>
      <c r="K322" s="115">
        <f t="shared" si="17"/>
        <v>13.2</v>
      </c>
      <c r="L322" s="117">
        <f t="shared" si="17"/>
        <v>16.899999999999999</v>
      </c>
      <c r="M322" s="116">
        <f t="shared" si="17"/>
        <v>11.9</v>
      </c>
      <c r="O322" s="274"/>
    </row>
    <row r="323" spans="1:15" ht="15" thickBot="1" x14ac:dyDescent="0.4">
      <c r="A323" s="275" t="s">
        <v>60</v>
      </c>
      <c r="B323" s="265">
        <f>SUM(B311:B322)</f>
        <v>276.3</v>
      </c>
      <c r="C323" s="268">
        <f t="shared" ref="C323:M323" si="18">SUM(C311:C322)</f>
        <v>2940.2999999999997</v>
      </c>
      <c r="D323" s="267">
        <f t="shared" si="18"/>
        <v>244.3</v>
      </c>
      <c r="E323" s="265">
        <f t="shared" si="18"/>
        <v>77.800000000000011</v>
      </c>
      <c r="F323" s="268">
        <f t="shared" si="18"/>
        <v>2331.2000000000003</v>
      </c>
      <c r="G323" s="267">
        <f t="shared" si="18"/>
        <v>103.6</v>
      </c>
      <c r="H323" s="265">
        <f t="shared" si="18"/>
        <v>312.00000000000006</v>
      </c>
      <c r="I323" s="268">
        <f t="shared" si="18"/>
        <v>543.80000000000007</v>
      </c>
      <c r="J323" s="267">
        <f t="shared" si="18"/>
        <v>268.90000000000003</v>
      </c>
      <c r="K323" s="265">
        <f t="shared" si="18"/>
        <v>196.79999999999998</v>
      </c>
      <c r="L323" s="268">
        <f t="shared" si="18"/>
        <v>189.20000000000002</v>
      </c>
      <c r="M323" s="267">
        <f t="shared" si="18"/>
        <v>127.8</v>
      </c>
      <c r="O323" s="274"/>
    </row>
    <row r="324" spans="1:15" ht="18" customHeight="1" thickBot="1" x14ac:dyDescent="0.4">
      <c r="A324" s="206" t="s">
        <v>111</v>
      </c>
      <c r="B324" s="120">
        <v>884</v>
      </c>
      <c r="C324" s="155">
        <v>8456</v>
      </c>
      <c r="D324" s="120">
        <f t="shared" ref="D324:M324" si="19">D297+D310+D323</f>
        <v>593.29999999999995</v>
      </c>
      <c r="E324" s="251">
        <f t="shared" si="19"/>
        <v>202.5</v>
      </c>
      <c r="F324" s="155">
        <f t="shared" si="19"/>
        <v>7450.1</v>
      </c>
      <c r="G324" s="120">
        <f t="shared" si="19"/>
        <v>318.69999999999993</v>
      </c>
      <c r="H324" s="251">
        <f t="shared" si="19"/>
        <v>1010</v>
      </c>
      <c r="I324" s="155">
        <v>1481</v>
      </c>
      <c r="J324" s="120">
        <f t="shared" si="19"/>
        <v>868.40000000000009</v>
      </c>
      <c r="K324" s="251">
        <f>K297+K310+K323</f>
        <v>593.19999999999993</v>
      </c>
      <c r="L324" s="155">
        <v>621</v>
      </c>
      <c r="M324" s="120">
        <f t="shared" si="19"/>
        <v>451.3</v>
      </c>
    </row>
    <row r="325" spans="1:15" ht="18" customHeight="1" x14ac:dyDescent="0.35">
      <c r="A325" s="276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</row>
    <row r="326" spans="1:15" x14ac:dyDescent="0.35">
      <c r="A326" s="167"/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</row>
    <row r="327" spans="1:15" ht="15.5" x14ac:dyDescent="0.35">
      <c r="A327" s="169" t="s">
        <v>126</v>
      </c>
      <c r="B327" s="170">
        <v>884</v>
      </c>
      <c r="C327" s="170"/>
      <c r="D327" s="170"/>
      <c r="E327" s="170"/>
      <c r="F327" s="170"/>
      <c r="G327" s="170"/>
      <c r="H327" s="170"/>
      <c r="I327" s="170"/>
      <c r="J327" s="170"/>
      <c r="K327" s="170"/>
      <c r="L327" s="170"/>
      <c r="M327" s="170"/>
    </row>
    <row r="328" spans="1:15" ht="15" customHeight="1" x14ac:dyDescent="0.35">
      <c r="A328" s="171" t="s">
        <v>61</v>
      </c>
      <c r="B328" s="170">
        <v>8456</v>
      </c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5" ht="15.5" x14ac:dyDescent="0.35">
      <c r="A329" s="171" t="s">
        <v>112</v>
      </c>
      <c r="B329" s="170">
        <v>593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5" ht="15.5" x14ac:dyDescent="0.35">
      <c r="A330" s="171" t="s">
        <v>113</v>
      </c>
      <c r="B330" s="170">
        <v>203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5" ht="15.5" x14ac:dyDescent="0.35">
      <c r="A331" s="171" t="s">
        <v>114</v>
      </c>
      <c r="B331" s="170">
        <v>7450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5" ht="15.5" x14ac:dyDescent="0.35">
      <c r="A332" s="171" t="s">
        <v>135</v>
      </c>
      <c r="B332" s="170">
        <v>319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5" ht="15.5" x14ac:dyDescent="0.35">
      <c r="A333" s="171" t="s">
        <v>127</v>
      </c>
      <c r="B333" s="81">
        <v>1010</v>
      </c>
      <c r="D333" s="170"/>
    </row>
    <row r="334" spans="1:15" x14ac:dyDescent="0.35">
      <c r="A334" s="171" t="s">
        <v>62</v>
      </c>
      <c r="B334" s="81">
        <v>1481</v>
      </c>
    </row>
    <row r="335" spans="1:15" x14ac:dyDescent="0.35">
      <c r="A335" s="171" t="s">
        <v>63</v>
      </c>
      <c r="B335" s="81">
        <v>868</v>
      </c>
    </row>
    <row r="336" spans="1:15" x14ac:dyDescent="0.35">
      <c r="A336" s="171" t="s">
        <v>64</v>
      </c>
      <c r="B336" s="81">
        <v>593</v>
      </c>
    </row>
    <row r="337" spans="1:2" x14ac:dyDescent="0.35">
      <c r="A337" s="171" t="s">
        <v>65</v>
      </c>
      <c r="B337" s="81">
        <v>621</v>
      </c>
    </row>
    <row r="338" spans="1:2" x14ac:dyDescent="0.35">
      <c r="A338" s="171" t="s">
        <v>115</v>
      </c>
      <c r="B338" s="81">
        <v>451</v>
      </c>
    </row>
  </sheetData>
  <mergeCells count="49">
    <mergeCell ref="A1:M1"/>
    <mergeCell ref="A2:M2"/>
    <mergeCell ref="A3:A4"/>
    <mergeCell ref="B3:D3"/>
    <mergeCell ref="E3:G3"/>
    <mergeCell ref="H3:J3"/>
    <mergeCell ref="K3:M3"/>
    <mergeCell ref="A48:M48"/>
    <mergeCell ref="A49:M49"/>
    <mergeCell ref="A50:A51"/>
    <mergeCell ref="B50:D50"/>
    <mergeCell ref="E50:G50"/>
    <mergeCell ref="H50:J50"/>
    <mergeCell ref="K50:M50"/>
    <mergeCell ref="A95:M95"/>
    <mergeCell ref="A96:M96"/>
    <mergeCell ref="A97:A98"/>
    <mergeCell ref="B97:D97"/>
    <mergeCell ref="E97:G97"/>
    <mergeCell ref="H97:J97"/>
    <mergeCell ref="K97:M97"/>
    <mergeCell ref="A142:M142"/>
    <mergeCell ref="A143:M143"/>
    <mergeCell ref="A144:A145"/>
    <mergeCell ref="B144:D144"/>
    <mergeCell ref="E144:G144"/>
    <mergeCell ref="H144:J144"/>
    <mergeCell ref="K144:M144"/>
    <mergeCell ref="A188:M188"/>
    <mergeCell ref="A189:M189"/>
    <mergeCell ref="A190:A191"/>
    <mergeCell ref="B190:D190"/>
    <mergeCell ref="E190:G190"/>
    <mergeCell ref="H190:J190"/>
    <mergeCell ref="K190:M190"/>
    <mergeCell ref="A234:M234"/>
    <mergeCell ref="A235:M235"/>
    <mergeCell ref="A236:A237"/>
    <mergeCell ref="B236:D236"/>
    <mergeCell ref="E236:G236"/>
    <mergeCell ref="H236:J236"/>
    <mergeCell ref="K236:M236"/>
    <mergeCell ref="A281:M281"/>
    <mergeCell ref="A282:M282"/>
    <mergeCell ref="A283:A284"/>
    <mergeCell ref="B283:D283"/>
    <mergeCell ref="E283:G283"/>
    <mergeCell ref="H283:J283"/>
    <mergeCell ref="K283:M283"/>
  </mergeCells>
  <pageMargins left="0.75" right="0.75" top="0.25" bottom="0.2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40"/>
  <sheetViews>
    <sheetView topLeftCell="A320" zoomScale="124" zoomScaleNormal="124" workbookViewId="0">
      <selection activeCell="E335" sqref="E335"/>
    </sheetView>
  </sheetViews>
  <sheetFormatPr defaultColWidth="9.1796875" defaultRowHeight="14.5" x14ac:dyDescent="0.35"/>
  <cols>
    <col min="1" max="1" width="13.179687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138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277" t="s">
        <v>1</v>
      </c>
      <c r="B2" s="597" t="s">
        <v>129</v>
      </c>
      <c r="C2" s="597"/>
      <c r="D2" s="597"/>
      <c r="E2" s="597"/>
      <c r="F2" s="597"/>
      <c r="G2" s="597"/>
      <c r="H2" s="597"/>
      <c r="I2" s="597"/>
      <c r="J2" s="597"/>
      <c r="K2" s="597"/>
      <c r="L2" s="597"/>
      <c r="M2" s="597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>
        <v>25</v>
      </c>
      <c r="C5" s="88">
        <v>304</v>
      </c>
      <c r="D5" s="89">
        <v>18</v>
      </c>
      <c r="E5" s="87">
        <v>30</v>
      </c>
      <c r="F5" s="88">
        <v>250</v>
      </c>
      <c r="G5" s="89">
        <v>6</v>
      </c>
      <c r="H5" s="87">
        <v>25</v>
      </c>
      <c r="I5" s="88">
        <v>15</v>
      </c>
      <c r="J5" s="89">
        <v>15</v>
      </c>
      <c r="K5" s="87">
        <v>9</v>
      </c>
      <c r="L5" s="88">
        <v>6</v>
      </c>
      <c r="M5" s="89">
        <v>26</v>
      </c>
    </row>
    <row r="6" spans="1:13" ht="18" customHeight="1" x14ac:dyDescent="0.35">
      <c r="A6" s="91" t="s">
        <v>73</v>
      </c>
      <c r="B6" s="92">
        <v>21</v>
      </c>
      <c r="C6" s="93">
        <v>215</v>
      </c>
      <c r="D6" s="94">
        <v>7</v>
      </c>
      <c r="E6" s="92">
        <v>34</v>
      </c>
      <c r="F6" s="93">
        <v>222</v>
      </c>
      <c r="G6" s="94">
        <v>4</v>
      </c>
      <c r="H6" s="92">
        <v>5</v>
      </c>
      <c r="I6" s="93">
        <v>5</v>
      </c>
      <c r="J6" s="94">
        <v>5</v>
      </c>
      <c r="K6" s="92">
        <v>4</v>
      </c>
      <c r="L6" s="93">
        <v>2</v>
      </c>
      <c r="M6" s="94">
        <v>19</v>
      </c>
    </row>
    <row r="7" spans="1:13" ht="18" customHeight="1" x14ac:dyDescent="0.35">
      <c r="A7" s="91" t="s">
        <v>74</v>
      </c>
      <c r="B7" s="92">
        <v>18</v>
      </c>
      <c r="C7" s="93">
        <v>185</v>
      </c>
      <c r="D7" s="94">
        <v>17</v>
      </c>
      <c r="E7" s="92">
        <v>39</v>
      </c>
      <c r="F7" s="93">
        <v>210</v>
      </c>
      <c r="G7" s="94">
        <v>2</v>
      </c>
      <c r="H7" s="92">
        <v>14</v>
      </c>
      <c r="I7" s="93">
        <v>8</v>
      </c>
      <c r="J7" s="94">
        <v>8</v>
      </c>
      <c r="K7" s="92">
        <v>3</v>
      </c>
      <c r="L7" s="93">
        <v>2</v>
      </c>
      <c r="M7" s="94">
        <v>16</v>
      </c>
    </row>
    <row r="8" spans="1:13" ht="18" customHeight="1" x14ac:dyDescent="0.35">
      <c r="A8" s="91" t="s">
        <v>75</v>
      </c>
      <c r="B8" s="92">
        <v>19</v>
      </c>
      <c r="C8" s="93">
        <v>253</v>
      </c>
      <c r="D8" s="94">
        <v>10</v>
      </c>
      <c r="E8" s="92">
        <v>42</v>
      </c>
      <c r="F8" s="93">
        <v>240</v>
      </c>
      <c r="G8" s="94">
        <v>0</v>
      </c>
      <c r="H8" s="92">
        <v>13</v>
      </c>
      <c r="I8" s="93">
        <v>6</v>
      </c>
      <c r="J8" s="94">
        <v>6</v>
      </c>
      <c r="K8" s="92">
        <v>6</v>
      </c>
      <c r="L8" s="93">
        <v>4</v>
      </c>
      <c r="M8" s="94">
        <v>45</v>
      </c>
    </row>
    <row r="9" spans="1:13" ht="18" customHeight="1" x14ac:dyDescent="0.35">
      <c r="A9" s="91" t="s">
        <v>76</v>
      </c>
      <c r="B9" s="92">
        <v>8</v>
      </c>
      <c r="C9" s="93">
        <v>232</v>
      </c>
      <c r="D9" s="94">
        <v>12</v>
      </c>
      <c r="E9" s="92">
        <v>31</v>
      </c>
      <c r="F9" s="93">
        <v>110</v>
      </c>
      <c r="G9" s="94">
        <v>1</v>
      </c>
      <c r="H9" s="92">
        <v>5</v>
      </c>
      <c r="I9" s="93">
        <v>5</v>
      </c>
      <c r="J9" s="94">
        <v>5</v>
      </c>
      <c r="K9" s="92">
        <v>2</v>
      </c>
      <c r="L9" s="93">
        <v>1</v>
      </c>
      <c r="M9" s="94">
        <v>28</v>
      </c>
    </row>
    <row r="10" spans="1:13" ht="18" customHeight="1" x14ac:dyDescent="0.35">
      <c r="A10" s="91" t="s">
        <v>77</v>
      </c>
      <c r="B10" s="92">
        <v>12</v>
      </c>
      <c r="C10" s="93">
        <v>243</v>
      </c>
      <c r="D10" s="94">
        <v>12</v>
      </c>
      <c r="E10" s="92">
        <v>24</v>
      </c>
      <c r="F10" s="93">
        <v>120</v>
      </c>
      <c r="G10" s="94">
        <v>0</v>
      </c>
      <c r="H10" s="92">
        <v>3</v>
      </c>
      <c r="I10" s="93">
        <v>4</v>
      </c>
      <c r="J10" s="94">
        <v>4</v>
      </c>
      <c r="K10" s="92">
        <v>8</v>
      </c>
      <c r="L10" s="93">
        <v>3</v>
      </c>
      <c r="M10" s="94">
        <v>33</v>
      </c>
    </row>
    <row r="11" spans="1:13" ht="18" customHeight="1" x14ac:dyDescent="0.35">
      <c r="A11" s="91" t="s">
        <v>78</v>
      </c>
      <c r="B11" s="92">
        <v>18</v>
      </c>
      <c r="C11" s="93">
        <v>283</v>
      </c>
      <c r="D11" s="94">
        <v>14</v>
      </c>
      <c r="E11" s="92">
        <v>36</v>
      </c>
      <c r="F11" s="93">
        <v>230</v>
      </c>
      <c r="G11" s="94">
        <v>3</v>
      </c>
      <c r="H11" s="92">
        <v>8</v>
      </c>
      <c r="I11" s="93">
        <v>6</v>
      </c>
      <c r="J11" s="94">
        <v>6</v>
      </c>
      <c r="K11" s="92">
        <v>5</v>
      </c>
      <c r="L11" s="93">
        <v>1</v>
      </c>
      <c r="M11" s="94">
        <v>27</v>
      </c>
    </row>
    <row r="12" spans="1:13" ht="18" customHeight="1" x14ac:dyDescent="0.35">
      <c r="A12" s="91" t="s">
        <v>79</v>
      </c>
      <c r="B12" s="92">
        <v>15</v>
      </c>
      <c r="C12" s="93">
        <v>201</v>
      </c>
      <c r="D12" s="94">
        <v>21</v>
      </c>
      <c r="E12" s="92">
        <v>33</v>
      </c>
      <c r="F12" s="93">
        <v>255</v>
      </c>
      <c r="G12" s="94">
        <v>2</v>
      </c>
      <c r="H12" s="92">
        <v>11</v>
      </c>
      <c r="I12" s="93">
        <v>6</v>
      </c>
      <c r="J12" s="94">
        <v>6</v>
      </c>
      <c r="K12" s="92">
        <v>6</v>
      </c>
      <c r="L12" s="93">
        <v>3</v>
      </c>
      <c r="M12" s="94">
        <v>30</v>
      </c>
    </row>
    <row r="13" spans="1:13" ht="18" customHeight="1" x14ac:dyDescent="0.35">
      <c r="A13" s="91" t="s">
        <v>80</v>
      </c>
      <c r="B13" s="92">
        <v>20</v>
      </c>
      <c r="C13" s="93">
        <v>242</v>
      </c>
      <c r="D13" s="94">
        <v>22</v>
      </c>
      <c r="E13" s="92">
        <v>28</v>
      </c>
      <c r="F13" s="93">
        <v>220</v>
      </c>
      <c r="G13" s="94">
        <v>1</v>
      </c>
      <c r="H13" s="92">
        <v>4</v>
      </c>
      <c r="I13" s="93">
        <v>12</v>
      </c>
      <c r="J13" s="94">
        <v>12</v>
      </c>
      <c r="K13" s="92">
        <v>6</v>
      </c>
      <c r="L13" s="93">
        <v>1</v>
      </c>
      <c r="M13" s="94">
        <v>40</v>
      </c>
    </row>
    <row r="14" spans="1:13" ht="18" customHeight="1" x14ac:dyDescent="0.35">
      <c r="A14" s="91" t="s">
        <v>81</v>
      </c>
      <c r="B14" s="92">
        <v>12</v>
      </c>
      <c r="C14" s="93">
        <v>300</v>
      </c>
      <c r="D14" s="94">
        <v>19</v>
      </c>
      <c r="E14" s="92">
        <v>33</v>
      </c>
      <c r="F14" s="93">
        <v>215</v>
      </c>
      <c r="G14" s="94">
        <v>0</v>
      </c>
      <c r="H14" s="92">
        <v>5</v>
      </c>
      <c r="I14" s="93">
        <v>8</v>
      </c>
      <c r="J14" s="94">
        <v>8</v>
      </c>
      <c r="K14" s="92">
        <v>14</v>
      </c>
      <c r="L14" s="93">
        <v>0</v>
      </c>
      <c r="M14" s="94">
        <v>61</v>
      </c>
    </row>
    <row r="15" spans="1:13" ht="18" customHeight="1" x14ac:dyDescent="0.35">
      <c r="A15" s="91" t="s">
        <v>82</v>
      </c>
      <c r="B15" s="92">
        <v>23</v>
      </c>
      <c r="C15" s="93">
        <v>363</v>
      </c>
      <c r="D15" s="94">
        <v>19</v>
      </c>
      <c r="E15" s="92">
        <v>26</v>
      </c>
      <c r="F15" s="93">
        <v>208</v>
      </c>
      <c r="G15" s="94">
        <v>2</v>
      </c>
      <c r="H15" s="92">
        <v>6</v>
      </c>
      <c r="I15" s="93">
        <v>16</v>
      </c>
      <c r="J15" s="94">
        <v>16</v>
      </c>
      <c r="K15" s="92">
        <v>6</v>
      </c>
      <c r="L15" s="93">
        <v>0</v>
      </c>
      <c r="M15" s="94">
        <v>46</v>
      </c>
    </row>
    <row r="16" spans="1:13" ht="18" customHeight="1" x14ac:dyDescent="0.35">
      <c r="A16" s="91" t="s">
        <v>83</v>
      </c>
      <c r="B16" s="92">
        <v>18</v>
      </c>
      <c r="C16" s="93">
        <v>283</v>
      </c>
      <c r="D16" s="94">
        <v>18</v>
      </c>
      <c r="E16" s="92">
        <v>27</v>
      </c>
      <c r="F16" s="93">
        <v>210</v>
      </c>
      <c r="G16" s="94">
        <v>1</v>
      </c>
      <c r="H16" s="92">
        <v>8</v>
      </c>
      <c r="I16" s="93">
        <v>14</v>
      </c>
      <c r="J16" s="94">
        <v>14</v>
      </c>
      <c r="K16" s="92">
        <v>4</v>
      </c>
      <c r="L16" s="93">
        <v>1</v>
      </c>
      <c r="M16" s="94">
        <v>44</v>
      </c>
    </row>
    <row r="17" spans="1:13" ht="18" customHeight="1" x14ac:dyDescent="0.35">
      <c r="A17" s="91" t="s">
        <v>84</v>
      </c>
      <c r="B17" s="92">
        <v>15</v>
      </c>
      <c r="C17" s="93">
        <v>326</v>
      </c>
      <c r="D17" s="94">
        <v>3</v>
      </c>
      <c r="E17" s="92">
        <v>45</v>
      </c>
      <c r="F17" s="93">
        <v>223</v>
      </c>
      <c r="G17" s="94">
        <v>3</v>
      </c>
      <c r="H17" s="92">
        <v>5</v>
      </c>
      <c r="I17" s="93">
        <v>15</v>
      </c>
      <c r="J17" s="94">
        <v>15</v>
      </c>
      <c r="K17" s="92">
        <v>14</v>
      </c>
      <c r="L17" s="93">
        <v>2</v>
      </c>
      <c r="M17" s="94">
        <v>67</v>
      </c>
    </row>
    <row r="18" spans="1:13" ht="18" customHeight="1" x14ac:dyDescent="0.35">
      <c r="A18" s="91" t="s">
        <v>85</v>
      </c>
      <c r="B18" s="92">
        <v>14</v>
      </c>
      <c r="C18" s="93">
        <v>170</v>
      </c>
      <c r="D18" s="94">
        <v>5</v>
      </c>
      <c r="E18" s="92">
        <v>39</v>
      </c>
      <c r="F18" s="93">
        <v>218</v>
      </c>
      <c r="G18" s="94">
        <v>2</v>
      </c>
      <c r="H18" s="92">
        <v>7</v>
      </c>
      <c r="I18" s="93">
        <v>12</v>
      </c>
      <c r="J18" s="94">
        <v>12</v>
      </c>
      <c r="K18" s="92">
        <v>12</v>
      </c>
      <c r="L18" s="93">
        <v>3</v>
      </c>
      <c r="M18" s="94">
        <v>46</v>
      </c>
    </row>
    <row r="19" spans="1:13" ht="18" customHeight="1" x14ac:dyDescent="0.35">
      <c r="A19" s="91" t="s">
        <v>86</v>
      </c>
      <c r="B19" s="92">
        <v>18</v>
      </c>
      <c r="C19" s="93">
        <v>273</v>
      </c>
      <c r="D19" s="94">
        <v>14</v>
      </c>
      <c r="E19" s="92">
        <v>41</v>
      </c>
      <c r="F19" s="93">
        <v>198</v>
      </c>
      <c r="G19" s="94">
        <v>1</v>
      </c>
      <c r="H19" s="92">
        <v>2</v>
      </c>
      <c r="I19" s="93">
        <v>12</v>
      </c>
      <c r="J19" s="94">
        <v>12</v>
      </c>
      <c r="K19" s="92">
        <v>5</v>
      </c>
      <c r="L19" s="93">
        <v>1</v>
      </c>
      <c r="M19" s="94">
        <v>48</v>
      </c>
    </row>
    <row r="20" spans="1:13" ht="18" customHeight="1" x14ac:dyDescent="0.35">
      <c r="A20" s="91" t="s">
        <v>87</v>
      </c>
      <c r="B20" s="92">
        <v>13</v>
      </c>
      <c r="C20" s="93">
        <v>158</v>
      </c>
      <c r="D20" s="94">
        <v>2</v>
      </c>
      <c r="E20" s="92">
        <v>38</v>
      </c>
      <c r="F20" s="93">
        <v>203</v>
      </c>
      <c r="G20" s="94">
        <v>2</v>
      </c>
      <c r="H20" s="92">
        <v>4</v>
      </c>
      <c r="I20" s="93">
        <v>5</v>
      </c>
      <c r="J20" s="94">
        <v>5</v>
      </c>
      <c r="K20" s="92">
        <v>4</v>
      </c>
      <c r="L20" s="93">
        <v>2</v>
      </c>
      <c r="M20" s="94">
        <v>46</v>
      </c>
    </row>
    <row r="21" spans="1:13" ht="18" customHeight="1" x14ac:dyDescent="0.35">
      <c r="A21" s="91" t="s">
        <v>88</v>
      </c>
      <c r="B21" s="92">
        <v>14</v>
      </c>
      <c r="C21" s="93">
        <v>232</v>
      </c>
      <c r="D21" s="94">
        <v>13</v>
      </c>
      <c r="E21" s="92">
        <v>43</v>
      </c>
      <c r="F21" s="93">
        <v>208</v>
      </c>
      <c r="G21" s="94">
        <v>1</v>
      </c>
      <c r="H21" s="92">
        <v>6</v>
      </c>
      <c r="I21" s="93">
        <v>8</v>
      </c>
      <c r="J21" s="94">
        <v>8</v>
      </c>
      <c r="K21" s="92">
        <v>4</v>
      </c>
      <c r="L21" s="93">
        <v>0</v>
      </c>
      <c r="M21" s="94">
        <v>40</v>
      </c>
    </row>
    <row r="22" spans="1:13" ht="18" customHeight="1" x14ac:dyDescent="0.35">
      <c r="A22" s="91" t="s">
        <v>89</v>
      </c>
      <c r="B22" s="92">
        <v>12</v>
      </c>
      <c r="C22" s="93">
        <v>201</v>
      </c>
      <c r="D22" s="94">
        <v>3</v>
      </c>
      <c r="E22" s="92">
        <v>52</v>
      </c>
      <c r="F22" s="93">
        <v>236</v>
      </c>
      <c r="G22" s="94">
        <v>0</v>
      </c>
      <c r="H22" s="92">
        <v>1</v>
      </c>
      <c r="I22" s="93">
        <v>9</v>
      </c>
      <c r="J22" s="94">
        <v>9</v>
      </c>
      <c r="K22" s="92">
        <v>6</v>
      </c>
      <c r="L22" s="93">
        <v>0</v>
      </c>
      <c r="M22" s="94">
        <v>42</v>
      </c>
    </row>
    <row r="23" spans="1:13" ht="18" customHeight="1" x14ac:dyDescent="0.35">
      <c r="A23" s="96" t="s">
        <v>90</v>
      </c>
      <c r="B23" s="92">
        <v>10</v>
      </c>
      <c r="C23" s="93">
        <v>296</v>
      </c>
      <c r="D23" s="94">
        <v>15</v>
      </c>
      <c r="E23" s="92">
        <v>48</v>
      </c>
      <c r="F23" s="93">
        <v>216</v>
      </c>
      <c r="G23" s="94">
        <v>3</v>
      </c>
      <c r="H23" s="92">
        <v>2</v>
      </c>
      <c r="I23" s="93">
        <v>5</v>
      </c>
      <c r="J23" s="94">
        <v>5</v>
      </c>
      <c r="K23" s="92">
        <v>3</v>
      </c>
      <c r="L23" s="93">
        <v>0</v>
      </c>
      <c r="M23" s="94">
        <v>33</v>
      </c>
    </row>
    <row r="24" spans="1:13" ht="18" customHeight="1" x14ac:dyDescent="0.35">
      <c r="A24" s="96" t="s">
        <v>91</v>
      </c>
      <c r="B24" s="92">
        <v>12</v>
      </c>
      <c r="C24" s="93">
        <v>236</v>
      </c>
      <c r="D24" s="94">
        <v>2</v>
      </c>
      <c r="E24" s="92">
        <v>43</v>
      </c>
      <c r="F24" s="93">
        <v>226</v>
      </c>
      <c r="G24" s="94">
        <v>1</v>
      </c>
      <c r="H24" s="92">
        <v>5</v>
      </c>
      <c r="I24" s="93">
        <v>7</v>
      </c>
      <c r="J24" s="94">
        <v>8</v>
      </c>
      <c r="K24" s="92">
        <v>5</v>
      </c>
      <c r="L24" s="93">
        <v>1</v>
      </c>
      <c r="M24" s="94">
        <v>80</v>
      </c>
    </row>
    <row r="25" spans="1:13" ht="18" customHeight="1" x14ac:dyDescent="0.35">
      <c r="A25" s="91" t="s">
        <v>92</v>
      </c>
      <c r="B25" s="92">
        <v>12</v>
      </c>
      <c r="C25" s="93">
        <v>160</v>
      </c>
      <c r="D25" s="94">
        <v>4</v>
      </c>
      <c r="E25" s="92">
        <v>47</v>
      </c>
      <c r="F25" s="93">
        <v>209</v>
      </c>
      <c r="G25" s="94">
        <v>2</v>
      </c>
      <c r="H25" s="92">
        <v>6</v>
      </c>
      <c r="I25" s="93">
        <v>14</v>
      </c>
      <c r="J25" s="94">
        <v>16</v>
      </c>
      <c r="K25" s="92">
        <v>15</v>
      </c>
      <c r="L25" s="93">
        <v>0</v>
      </c>
      <c r="M25" s="94">
        <v>62</v>
      </c>
    </row>
    <row r="26" spans="1:13" ht="18" customHeight="1" x14ac:dyDescent="0.35">
      <c r="A26" s="91" t="s">
        <v>93</v>
      </c>
      <c r="B26" s="92">
        <v>13</v>
      </c>
      <c r="C26" s="93">
        <v>215</v>
      </c>
      <c r="D26" s="94">
        <v>16</v>
      </c>
      <c r="E26" s="92">
        <v>38</v>
      </c>
      <c r="F26" s="93">
        <v>199</v>
      </c>
      <c r="G26" s="94">
        <v>2</v>
      </c>
      <c r="H26" s="92">
        <v>8</v>
      </c>
      <c r="I26" s="93">
        <v>12</v>
      </c>
      <c r="J26" s="94">
        <v>14</v>
      </c>
      <c r="K26" s="92">
        <v>8</v>
      </c>
      <c r="L26" s="93">
        <v>0</v>
      </c>
      <c r="M26" s="94">
        <v>38</v>
      </c>
    </row>
    <row r="27" spans="1:13" ht="18" customHeight="1" x14ac:dyDescent="0.35">
      <c r="A27" s="91" t="s">
        <v>94</v>
      </c>
      <c r="B27" s="92">
        <v>11</v>
      </c>
      <c r="C27" s="93">
        <v>269</v>
      </c>
      <c r="D27" s="94">
        <v>14</v>
      </c>
      <c r="E27" s="92">
        <v>42</v>
      </c>
      <c r="F27" s="93">
        <v>206</v>
      </c>
      <c r="G27" s="94">
        <v>3</v>
      </c>
      <c r="H27" s="92">
        <v>5</v>
      </c>
      <c r="I27" s="93">
        <v>9</v>
      </c>
      <c r="J27" s="94">
        <v>12</v>
      </c>
      <c r="K27" s="92">
        <v>4</v>
      </c>
      <c r="L27" s="93">
        <v>0</v>
      </c>
      <c r="M27" s="94">
        <v>35</v>
      </c>
    </row>
    <row r="28" spans="1:13" ht="18" customHeight="1" x14ac:dyDescent="0.35">
      <c r="A28" s="91" t="s">
        <v>95</v>
      </c>
      <c r="B28" s="92">
        <v>10</v>
      </c>
      <c r="C28" s="93">
        <v>220</v>
      </c>
      <c r="D28" s="94">
        <v>9</v>
      </c>
      <c r="E28" s="92">
        <v>53</v>
      </c>
      <c r="F28" s="93">
        <v>231</v>
      </c>
      <c r="G28" s="94">
        <v>2</v>
      </c>
      <c r="H28" s="92">
        <v>6</v>
      </c>
      <c r="I28" s="93">
        <v>10</v>
      </c>
      <c r="J28" s="94">
        <v>11</v>
      </c>
      <c r="K28" s="92">
        <v>8</v>
      </c>
      <c r="L28" s="93">
        <v>0</v>
      </c>
      <c r="M28" s="94">
        <v>26</v>
      </c>
    </row>
    <row r="29" spans="1:13" ht="18" customHeight="1" x14ac:dyDescent="0.35">
      <c r="A29" s="91" t="s">
        <v>96</v>
      </c>
      <c r="B29" s="92">
        <v>9</v>
      </c>
      <c r="C29" s="93">
        <v>318</v>
      </c>
      <c r="D29" s="94">
        <v>8</v>
      </c>
      <c r="E29" s="92">
        <v>35</v>
      </c>
      <c r="F29" s="93">
        <v>224</v>
      </c>
      <c r="G29" s="94">
        <v>3</v>
      </c>
      <c r="H29" s="92">
        <v>8</v>
      </c>
      <c r="I29" s="93">
        <v>12</v>
      </c>
      <c r="J29" s="94">
        <v>11</v>
      </c>
      <c r="K29" s="92">
        <v>8</v>
      </c>
      <c r="L29" s="93">
        <v>0</v>
      </c>
      <c r="M29" s="94">
        <v>51</v>
      </c>
    </row>
    <row r="30" spans="1:13" ht="18" customHeight="1" x14ac:dyDescent="0.35">
      <c r="A30" s="91" t="s">
        <v>97</v>
      </c>
      <c r="B30" s="92">
        <v>10</v>
      </c>
      <c r="C30" s="93">
        <v>296</v>
      </c>
      <c r="D30" s="94">
        <v>12</v>
      </c>
      <c r="E30" s="92">
        <v>41</v>
      </c>
      <c r="F30" s="93">
        <v>219</v>
      </c>
      <c r="G30" s="94">
        <v>3</v>
      </c>
      <c r="H30" s="92">
        <v>6</v>
      </c>
      <c r="I30" s="93">
        <v>11</v>
      </c>
      <c r="J30" s="94">
        <v>10</v>
      </c>
      <c r="K30" s="92">
        <v>6</v>
      </c>
      <c r="L30" s="93">
        <v>0</v>
      </c>
      <c r="M30" s="94">
        <v>34</v>
      </c>
    </row>
    <row r="31" spans="1:13" ht="18" customHeight="1" x14ac:dyDescent="0.35">
      <c r="A31" s="91" t="s">
        <v>98</v>
      </c>
      <c r="B31" s="92">
        <v>11</v>
      </c>
      <c r="C31" s="93">
        <v>274</v>
      </c>
      <c r="D31" s="94">
        <v>7</v>
      </c>
      <c r="E31" s="92">
        <v>39</v>
      </c>
      <c r="F31" s="93">
        <v>203</v>
      </c>
      <c r="G31" s="94">
        <v>2</v>
      </c>
      <c r="H31" s="92">
        <v>5</v>
      </c>
      <c r="I31" s="93">
        <v>10</v>
      </c>
      <c r="J31" s="94">
        <v>13</v>
      </c>
      <c r="K31" s="92">
        <v>4</v>
      </c>
      <c r="L31" s="93">
        <v>0</v>
      </c>
      <c r="M31" s="94">
        <v>35</v>
      </c>
    </row>
    <row r="32" spans="1:13" ht="18" customHeight="1" x14ac:dyDescent="0.35">
      <c r="A32" s="91" t="s">
        <v>99</v>
      </c>
      <c r="B32" s="92">
        <v>12</v>
      </c>
      <c r="C32" s="93">
        <v>380</v>
      </c>
      <c r="D32" s="94">
        <v>5</v>
      </c>
      <c r="E32" s="92">
        <v>51</v>
      </c>
      <c r="F32" s="93">
        <v>229</v>
      </c>
      <c r="G32" s="94">
        <v>1</v>
      </c>
      <c r="H32" s="92">
        <v>6</v>
      </c>
      <c r="I32" s="93">
        <v>9</v>
      </c>
      <c r="J32" s="94">
        <v>12</v>
      </c>
      <c r="K32" s="92">
        <v>4</v>
      </c>
      <c r="L32" s="93">
        <v>0</v>
      </c>
      <c r="M32" s="94">
        <v>51</v>
      </c>
    </row>
    <row r="33" spans="1:13" ht="18" customHeight="1" x14ac:dyDescent="0.35">
      <c r="A33" s="91" t="s">
        <v>100</v>
      </c>
      <c r="B33" s="92">
        <v>10</v>
      </c>
      <c r="C33" s="93">
        <v>135</v>
      </c>
      <c r="D33" s="94">
        <v>7</v>
      </c>
      <c r="E33" s="92">
        <v>38</v>
      </c>
      <c r="F33" s="93">
        <v>236</v>
      </c>
      <c r="G33" s="94">
        <v>2</v>
      </c>
      <c r="H33" s="92">
        <v>4</v>
      </c>
      <c r="I33" s="93">
        <v>8</v>
      </c>
      <c r="J33" s="94">
        <v>11</v>
      </c>
      <c r="K33" s="92">
        <v>8</v>
      </c>
      <c r="L33" s="93">
        <v>0</v>
      </c>
      <c r="M33" s="94">
        <v>52</v>
      </c>
    </row>
    <row r="34" spans="1:13" ht="18" customHeight="1" x14ac:dyDescent="0.35">
      <c r="A34" s="91" t="s">
        <v>101</v>
      </c>
      <c r="B34" s="92">
        <v>11</v>
      </c>
      <c r="C34" s="93">
        <v>339</v>
      </c>
      <c r="D34" s="94">
        <v>8</v>
      </c>
      <c r="E34" s="92">
        <v>44</v>
      </c>
      <c r="F34" s="93">
        <v>256</v>
      </c>
      <c r="G34" s="94">
        <v>1</v>
      </c>
      <c r="H34" s="92">
        <v>3</v>
      </c>
      <c r="I34" s="93">
        <v>12</v>
      </c>
      <c r="J34" s="94">
        <v>12</v>
      </c>
      <c r="K34" s="92">
        <v>11</v>
      </c>
      <c r="L34" s="93">
        <v>0</v>
      </c>
      <c r="M34" s="94">
        <v>43</v>
      </c>
    </row>
    <row r="35" spans="1:13" ht="18" customHeight="1" x14ac:dyDescent="0.35">
      <c r="A35" s="91" t="s">
        <v>102</v>
      </c>
      <c r="B35" s="92">
        <v>9</v>
      </c>
      <c r="C35" s="93">
        <v>342</v>
      </c>
      <c r="D35" s="94">
        <v>8</v>
      </c>
      <c r="E35" s="92">
        <v>46</v>
      </c>
      <c r="F35" s="93">
        <v>247</v>
      </c>
      <c r="G35" s="94">
        <v>1</v>
      </c>
      <c r="H35" s="92">
        <v>4</v>
      </c>
      <c r="I35" s="93">
        <v>10</v>
      </c>
      <c r="J35" s="94">
        <v>10</v>
      </c>
      <c r="K35" s="92">
        <v>13</v>
      </c>
      <c r="L35" s="93">
        <v>0</v>
      </c>
      <c r="M35" s="94">
        <v>46</v>
      </c>
    </row>
    <row r="36" spans="1:13" ht="18" customHeight="1" x14ac:dyDescent="0.35">
      <c r="A36" s="91" t="s">
        <v>103</v>
      </c>
      <c r="B36" s="92">
        <v>10</v>
      </c>
      <c r="C36" s="93">
        <v>290</v>
      </c>
      <c r="D36" s="94">
        <v>6</v>
      </c>
      <c r="E36" s="92">
        <v>47</v>
      </c>
      <c r="F36" s="93">
        <v>241</v>
      </c>
      <c r="G36" s="94">
        <v>3</v>
      </c>
      <c r="H36" s="92">
        <v>3</v>
      </c>
      <c r="I36" s="93">
        <v>9</v>
      </c>
      <c r="J36" s="94">
        <v>9</v>
      </c>
      <c r="K36" s="92">
        <v>12</v>
      </c>
      <c r="L36" s="93">
        <v>0</v>
      </c>
      <c r="M36" s="94">
        <v>34</v>
      </c>
    </row>
    <row r="37" spans="1:13" ht="18" customHeight="1" x14ac:dyDescent="0.35">
      <c r="A37" s="91" t="s">
        <v>104</v>
      </c>
      <c r="B37" s="92">
        <v>8</v>
      </c>
      <c r="C37" s="93">
        <v>428</v>
      </c>
      <c r="D37" s="94">
        <v>7</v>
      </c>
      <c r="E37" s="92">
        <v>33</v>
      </c>
      <c r="F37" s="93">
        <v>199</v>
      </c>
      <c r="G37" s="94">
        <v>3</v>
      </c>
      <c r="H37" s="92">
        <v>3</v>
      </c>
      <c r="I37" s="93">
        <v>8</v>
      </c>
      <c r="J37" s="94">
        <v>8</v>
      </c>
      <c r="K37" s="92">
        <v>10</v>
      </c>
      <c r="L37" s="93">
        <v>0</v>
      </c>
      <c r="M37" s="94">
        <v>60</v>
      </c>
    </row>
    <row r="38" spans="1:13" ht="18" customHeight="1" x14ac:dyDescent="0.35">
      <c r="A38" s="91" t="s">
        <v>105</v>
      </c>
      <c r="B38" s="92">
        <v>9</v>
      </c>
      <c r="C38" s="93">
        <v>379</v>
      </c>
      <c r="D38" s="94">
        <v>7</v>
      </c>
      <c r="E38" s="92">
        <v>35</v>
      </c>
      <c r="F38" s="93">
        <v>169</v>
      </c>
      <c r="G38" s="94">
        <v>2</v>
      </c>
      <c r="H38" s="92">
        <v>6</v>
      </c>
      <c r="I38" s="93">
        <v>5</v>
      </c>
      <c r="J38" s="94">
        <v>7</v>
      </c>
      <c r="K38" s="92">
        <v>7</v>
      </c>
      <c r="L38" s="93">
        <v>0</v>
      </c>
      <c r="M38" s="94">
        <v>48</v>
      </c>
    </row>
    <row r="39" spans="1:13" ht="18" customHeight="1" x14ac:dyDescent="0.35">
      <c r="A39" s="91" t="s">
        <v>106</v>
      </c>
      <c r="B39" s="92">
        <v>7</v>
      </c>
      <c r="C39" s="93">
        <v>290</v>
      </c>
      <c r="D39" s="94">
        <v>6</v>
      </c>
      <c r="E39" s="92">
        <v>32</v>
      </c>
      <c r="F39" s="93">
        <v>194</v>
      </c>
      <c r="G39" s="94">
        <v>1</v>
      </c>
      <c r="H39" s="92">
        <v>5</v>
      </c>
      <c r="I39" s="93">
        <v>7</v>
      </c>
      <c r="J39" s="94">
        <v>6</v>
      </c>
      <c r="K39" s="92">
        <v>8</v>
      </c>
      <c r="L39" s="93">
        <v>0</v>
      </c>
      <c r="M39" s="94">
        <v>35</v>
      </c>
    </row>
    <row r="40" spans="1:13" ht="18" customHeight="1" thickBot="1" x14ac:dyDescent="0.4">
      <c r="A40" s="97" t="s">
        <v>107</v>
      </c>
      <c r="B40" s="98">
        <v>6</v>
      </c>
      <c r="C40" s="99">
        <v>230</v>
      </c>
      <c r="D40" s="100">
        <v>4</v>
      </c>
      <c r="E40" s="98">
        <v>41</v>
      </c>
      <c r="F40" s="99">
        <v>201</v>
      </c>
      <c r="G40" s="100">
        <v>1</v>
      </c>
      <c r="H40" s="98">
        <v>4</v>
      </c>
      <c r="I40" s="99">
        <v>6</v>
      </c>
      <c r="J40" s="100">
        <v>9</v>
      </c>
      <c r="K40" s="98">
        <v>6</v>
      </c>
      <c r="L40" s="99">
        <v>0</v>
      </c>
      <c r="M40" s="100">
        <v>31</v>
      </c>
    </row>
    <row r="41" spans="1:13" ht="18" customHeight="1" thickBot="1" x14ac:dyDescent="0.4">
      <c r="A41" s="101" t="s">
        <v>47</v>
      </c>
      <c r="B41" s="102">
        <f t="shared" ref="B41:M41" si="0">SUM(B5:B40)</f>
        <v>475</v>
      </c>
      <c r="C41" s="103">
        <f t="shared" si="0"/>
        <v>9561</v>
      </c>
      <c r="D41" s="104">
        <f t="shared" si="0"/>
        <v>374</v>
      </c>
      <c r="E41" s="102">
        <f t="shared" si="0"/>
        <v>1394</v>
      </c>
      <c r="F41" s="103">
        <f t="shared" si="0"/>
        <v>7681</v>
      </c>
      <c r="G41" s="104">
        <f t="shared" si="0"/>
        <v>67</v>
      </c>
      <c r="H41" s="102">
        <f t="shared" si="0"/>
        <v>221</v>
      </c>
      <c r="I41" s="103">
        <f t="shared" si="0"/>
        <v>330</v>
      </c>
      <c r="J41" s="104">
        <f t="shared" si="0"/>
        <v>350</v>
      </c>
      <c r="K41" s="102">
        <f t="shared" si="0"/>
        <v>258</v>
      </c>
      <c r="L41" s="103">
        <f t="shared" si="0"/>
        <v>33</v>
      </c>
      <c r="M41" s="104">
        <f t="shared" si="0"/>
        <v>1498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138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277" t="s">
        <v>48</v>
      </c>
      <c r="B49" s="597" t="s">
        <v>130</v>
      </c>
      <c r="C49" s="597"/>
      <c r="D49" s="597"/>
      <c r="E49" s="597"/>
      <c r="F49" s="597"/>
      <c r="G49" s="597"/>
      <c r="H49" s="597"/>
      <c r="I49" s="597"/>
      <c r="J49" s="597"/>
      <c r="K49" s="597"/>
      <c r="L49" s="597"/>
      <c r="M49" s="597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>
        <v>13</v>
      </c>
      <c r="C52" s="88">
        <v>228</v>
      </c>
      <c r="D52" s="89">
        <v>12</v>
      </c>
      <c r="E52" s="87">
        <v>62</v>
      </c>
      <c r="F52" s="88">
        <v>331</v>
      </c>
      <c r="G52" s="89">
        <v>5</v>
      </c>
      <c r="H52" s="87">
        <v>17</v>
      </c>
      <c r="I52" s="88">
        <v>459</v>
      </c>
      <c r="J52" s="89">
        <v>11</v>
      </c>
      <c r="K52" s="87">
        <v>4</v>
      </c>
      <c r="L52" s="88">
        <v>2</v>
      </c>
      <c r="M52" s="89">
        <v>44</v>
      </c>
    </row>
    <row r="53" spans="1:13" ht="18" customHeight="1" x14ac:dyDescent="0.35">
      <c r="A53" s="91" t="s">
        <v>73</v>
      </c>
      <c r="B53" s="92">
        <v>20</v>
      </c>
      <c r="C53" s="93">
        <v>240</v>
      </c>
      <c r="D53" s="94">
        <v>6</v>
      </c>
      <c r="E53" s="92">
        <v>59</v>
      </c>
      <c r="F53" s="93">
        <v>336</v>
      </c>
      <c r="G53" s="94">
        <v>3</v>
      </c>
      <c r="H53" s="92">
        <v>26</v>
      </c>
      <c r="I53" s="93">
        <v>315</v>
      </c>
      <c r="J53" s="94">
        <v>4</v>
      </c>
      <c r="K53" s="92">
        <v>6</v>
      </c>
      <c r="L53" s="93">
        <v>0</v>
      </c>
      <c r="M53" s="94">
        <v>41</v>
      </c>
    </row>
    <row r="54" spans="1:13" ht="18" customHeight="1" x14ac:dyDescent="0.35">
      <c r="A54" s="91" t="s">
        <v>74</v>
      </c>
      <c r="B54" s="92">
        <v>25</v>
      </c>
      <c r="C54" s="93">
        <v>255</v>
      </c>
      <c r="D54" s="94">
        <v>14</v>
      </c>
      <c r="E54" s="92">
        <v>67</v>
      </c>
      <c r="F54" s="93">
        <v>329</v>
      </c>
      <c r="G54" s="94">
        <v>2</v>
      </c>
      <c r="H54" s="92">
        <v>26</v>
      </c>
      <c r="I54" s="93">
        <v>258</v>
      </c>
      <c r="J54" s="94">
        <v>8</v>
      </c>
      <c r="K54" s="92">
        <v>8</v>
      </c>
      <c r="L54" s="93">
        <v>0</v>
      </c>
      <c r="M54" s="94">
        <v>35</v>
      </c>
    </row>
    <row r="55" spans="1:13" ht="18" customHeight="1" x14ac:dyDescent="0.35">
      <c r="A55" s="91" t="s">
        <v>75</v>
      </c>
      <c r="B55" s="92">
        <v>24</v>
      </c>
      <c r="C55" s="93">
        <v>214</v>
      </c>
      <c r="D55" s="94">
        <v>10</v>
      </c>
      <c r="E55" s="92">
        <v>53</v>
      </c>
      <c r="F55" s="93">
        <v>322</v>
      </c>
      <c r="G55" s="94">
        <v>0</v>
      </c>
      <c r="H55" s="92">
        <v>17</v>
      </c>
      <c r="I55" s="93">
        <v>359</v>
      </c>
      <c r="J55" s="94">
        <v>5</v>
      </c>
      <c r="K55" s="92">
        <v>9</v>
      </c>
      <c r="L55" s="93">
        <v>0</v>
      </c>
      <c r="M55" s="94">
        <v>36</v>
      </c>
    </row>
    <row r="56" spans="1:13" ht="18" customHeight="1" x14ac:dyDescent="0.35">
      <c r="A56" s="91" t="s">
        <v>76</v>
      </c>
      <c r="B56" s="92">
        <v>13</v>
      </c>
      <c r="C56" s="93">
        <v>243</v>
      </c>
      <c r="D56" s="94">
        <v>11</v>
      </c>
      <c r="E56" s="92">
        <v>46</v>
      </c>
      <c r="F56" s="93">
        <v>346</v>
      </c>
      <c r="G56" s="94">
        <v>1</v>
      </c>
      <c r="H56" s="92">
        <v>12</v>
      </c>
      <c r="I56" s="93">
        <v>250</v>
      </c>
      <c r="J56" s="94">
        <v>6</v>
      </c>
      <c r="K56" s="92">
        <v>7</v>
      </c>
      <c r="L56" s="93">
        <v>0</v>
      </c>
      <c r="M56" s="94">
        <v>40</v>
      </c>
    </row>
    <row r="57" spans="1:13" ht="18" customHeight="1" x14ac:dyDescent="0.35">
      <c r="A57" s="91" t="s">
        <v>77</v>
      </c>
      <c r="B57" s="92">
        <v>21</v>
      </c>
      <c r="C57" s="93">
        <v>313</v>
      </c>
      <c r="D57" s="94">
        <v>9</v>
      </c>
      <c r="E57" s="92">
        <v>51</v>
      </c>
      <c r="F57" s="93">
        <v>326</v>
      </c>
      <c r="G57" s="94">
        <v>2</v>
      </c>
      <c r="H57" s="92">
        <v>25</v>
      </c>
      <c r="I57" s="93">
        <v>333</v>
      </c>
      <c r="J57" s="94">
        <v>3</v>
      </c>
      <c r="K57" s="92">
        <v>5</v>
      </c>
      <c r="L57" s="93">
        <v>0</v>
      </c>
      <c r="M57" s="94">
        <v>56</v>
      </c>
    </row>
    <row r="58" spans="1:13" ht="18" customHeight="1" x14ac:dyDescent="0.35">
      <c r="A58" s="91" t="s">
        <v>78</v>
      </c>
      <c r="B58" s="92">
        <v>23</v>
      </c>
      <c r="C58" s="93">
        <v>301</v>
      </c>
      <c r="D58" s="94">
        <v>11</v>
      </c>
      <c r="E58" s="92">
        <v>64</v>
      </c>
      <c r="F58" s="93">
        <v>315</v>
      </c>
      <c r="G58" s="94">
        <v>3</v>
      </c>
      <c r="H58" s="92">
        <v>19</v>
      </c>
      <c r="I58" s="93">
        <v>288</v>
      </c>
      <c r="J58" s="94">
        <v>7</v>
      </c>
      <c r="K58" s="92">
        <v>9</v>
      </c>
      <c r="L58" s="93">
        <v>0</v>
      </c>
      <c r="M58" s="94">
        <v>60</v>
      </c>
    </row>
    <row r="59" spans="1:13" ht="18" customHeight="1" x14ac:dyDescent="0.35">
      <c r="A59" s="91" t="s">
        <v>79</v>
      </c>
      <c r="B59" s="92">
        <v>19</v>
      </c>
      <c r="C59" s="93">
        <v>232</v>
      </c>
      <c r="D59" s="94">
        <v>22</v>
      </c>
      <c r="E59" s="92">
        <v>48</v>
      </c>
      <c r="F59" s="93">
        <v>319</v>
      </c>
      <c r="G59" s="94">
        <v>3</v>
      </c>
      <c r="H59" s="92">
        <v>23</v>
      </c>
      <c r="I59" s="93">
        <v>341</v>
      </c>
      <c r="J59" s="94">
        <v>8</v>
      </c>
      <c r="K59" s="92">
        <v>6</v>
      </c>
      <c r="L59" s="93">
        <v>0</v>
      </c>
      <c r="M59" s="94">
        <v>48</v>
      </c>
    </row>
    <row r="60" spans="1:13" ht="18" customHeight="1" x14ac:dyDescent="0.35">
      <c r="A60" s="91" t="s">
        <v>80</v>
      </c>
      <c r="B60" s="92">
        <v>7</v>
      </c>
      <c r="C60" s="93">
        <v>272</v>
      </c>
      <c r="D60" s="94">
        <v>14</v>
      </c>
      <c r="E60" s="92">
        <v>52</v>
      </c>
      <c r="F60" s="93">
        <v>298</v>
      </c>
      <c r="G60" s="94">
        <v>2</v>
      </c>
      <c r="H60" s="92">
        <v>41</v>
      </c>
      <c r="I60" s="93">
        <v>328</v>
      </c>
      <c r="J60" s="94">
        <v>12</v>
      </c>
      <c r="K60" s="92">
        <v>14</v>
      </c>
      <c r="L60" s="93">
        <v>2</v>
      </c>
      <c r="M60" s="94">
        <v>56</v>
      </c>
    </row>
    <row r="61" spans="1:13" ht="18" customHeight="1" x14ac:dyDescent="0.35">
      <c r="A61" s="91" t="s">
        <v>81</v>
      </c>
      <c r="B61" s="92">
        <v>6</v>
      </c>
      <c r="C61" s="93">
        <v>232</v>
      </c>
      <c r="D61" s="94">
        <v>15</v>
      </c>
      <c r="E61" s="92">
        <v>71</v>
      </c>
      <c r="F61" s="93">
        <v>309</v>
      </c>
      <c r="G61" s="94">
        <v>1</v>
      </c>
      <c r="H61" s="92">
        <v>15</v>
      </c>
      <c r="I61" s="93">
        <v>280</v>
      </c>
      <c r="J61" s="94">
        <v>10</v>
      </c>
      <c r="K61" s="92">
        <v>6</v>
      </c>
      <c r="L61" s="93">
        <v>0</v>
      </c>
      <c r="M61" s="94">
        <v>58</v>
      </c>
    </row>
    <row r="62" spans="1:13" ht="18" customHeight="1" x14ac:dyDescent="0.35">
      <c r="A62" s="91" t="s">
        <v>82</v>
      </c>
      <c r="B62" s="92">
        <v>13</v>
      </c>
      <c r="C62" s="93">
        <v>253</v>
      </c>
      <c r="D62" s="94">
        <v>16</v>
      </c>
      <c r="E62" s="92">
        <v>49</v>
      </c>
      <c r="F62" s="93">
        <v>301</v>
      </c>
      <c r="G62" s="94">
        <v>2</v>
      </c>
      <c r="H62" s="92">
        <v>10</v>
      </c>
      <c r="I62" s="93">
        <v>210</v>
      </c>
      <c r="J62" s="94">
        <v>15</v>
      </c>
      <c r="K62" s="92">
        <v>9</v>
      </c>
      <c r="L62" s="93">
        <v>0</v>
      </c>
      <c r="M62" s="94">
        <v>59</v>
      </c>
    </row>
    <row r="63" spans="1:13" ht="18" customHeight="1" x14ac:dyDescent="0.35">
      <c r="A63" s="91" t="s">
        <v>83</v>
      </c>
      <c r="B63" s="92">
        <v>12</v>
      </c>
      <c r="C63" s="93">
        <v>270</v>
      </c>
      <c r="D63" s="94">
        <v>19</v>
      </c>
      <c r="E63" s="92">
        <v>56</v>
      </c>
      <c r="F63" s="93">
        <v>287</v>
      </c>
      <c r="G63" s="94">
        <v>4</v>
      </c>
      <c r="H63" s="92">
        <v>18</v>
      </c>
      <c r="I63" s="93">
        <v>261</v>
      </c>
      <c r="J63" s="94">
        <v>12</v>
      </c>
      <c r="K63" s="92">
        <v>8</v>
      </c>
      <c r="L63" s="93">
        <v>2</v>
      </c>
      <c r="M63" s="94">
        <v>72</v>
      </c>
    </row>
    <row r="64" spans="1:13" ht="18" customHeight="1" x14ac:dyDescent="0.35">
      <c r="A64" s="91" t="s">
        <v>84</v>
      </c>
      <c r="B64" s="92">
        <v>23</v>
      </c>
      <c r="C64" s="93">
        <v>304</v>
      </c>
      <c r="D64" s="94">
        <v>6</v>
      </c>
      <c r="E64" s="92">
        <v>41</v>
      </c>
      <c r="F64" s="93">
        <v>236</v>
      </c>
      <c r="G64" s="94">
        <v>3</v>
      </c>
      <c r="H64" s="92">
        <v>23</v>
      </c>
      <c r="I64" s="93">
        <v>274</v>
      </c>
      <c r="J64" s="94">
        <v>17</v>
      </c>
      <c r="K64" s="92">
        <v>4</v>
      </c>
      <c r="L64" s="93">
        <v>0</v>
      </c>
      <c r="M64" s="94">
        <v>63</v>
      </c>
    </row>
    <row r="65" spans="1:13" ht="18" customHeight="1" x14ac:dyDescent="0.35">
      <c r="A65" s="91" t="s">
        <v>85</v>
      </c>
      <c r="B65" s="92">
        <v>13</v>
      </c>
      <c r="C65" s="93">
        <v>236</v>
      </c>
      <c r="D65" s="94">
        <v>7</v>
      </c>
      <c r="E65" s="92">
        <v>48</v>
      </c>
      <c r="F65" s="93">
        <v>287</v>
      </c>
      <c r="G65" s="94">
        <v>2</v>
      </c>
      <c r="H65" s="92">
        <v>23</v>
      </c>
      <c r="I65" s="93">
        <v>287</v>
      </c>
      <c r="J65" s="94">
        <v>13</v>
      </c>
      <c r="K65" s="92">
        <v>8</v>
      </c>
      <c r="L65" s="93">
        <v>1</v>
      </c>
      <c r="M65" s="94">
        <v>57</v>
      </c>
    </row>
    <row r="66" spans="1:13" ht="18" customHeight="1" x14ac:dyDescent="0.35">
      <c r="A66" s="91" t="s">
        <v>86</v>
      </c>
      <c r="B66" s="92">
        <v>23</v>
      </c>
      <c r="C66" s="93">
        <v>250</v>
      </c>
      <c r="D66" s="94">
        <v>15</v>
      </c>
      <c r="E66" s="92">
        <v>61</v>
      </c>
      <c r="F66" s="93">
        <v>292</v>
      </c>
      <c r="G66" s="94">
        <v>3</v>
      </c>
      <c r="H66" s="92">
        <v>16</v>
      </c>
      <c r="I66" s="93">
        <v>227</v>
      </c>
      <c r="J66" s="94">
        <v>12</v>
      </c>
      <c r="K66" s="92">
        <v>5</v>
      </c>
      <c r="L66" s="93">
        <v>0</v>
      </c>
      <c r="M66" s="94">
        <v>53</v>
      </c>
    </row>
    <row r="67" spans="1:13" ht="18" customHeight="1" x14ac:dyDescent="0.35">
      <c r="A67" s="91" t="s">
        <v>87</v>
      </c>
      <c r="B67" s="92">
        <v>22</v>
      </c>
      <c r="C67" s="93">
        <v>253</v>
      </c>
      <c r="D67" s="94">
        <v>6</v>
      </c>
      <c r="E67" s="92">
        <v>53</v>
      </c>
      <c r="F67" s="93">
        <v>289</v>
      </c>
      <c r="G67" s="94">
        <v>2</v>
      </c>
      <c r="H67" s="92">
        <v>11</v>
      </c>
      <c r="I67" s="93">
        <v>236</v>
      </c>
      <c r="J67" s="94">
        <v>9</v>
      </c>
      <c r="K67" s="92">
        <v>4</v>
      </c>
      <c r="L67" s="93">
        <v>0</v>
      </c>
      <c r="M67" s="94">
        <v>54</v>
      </c>
    </row>
    <row r="68" spans="1:13" ht="18" customHeight="1" x14ac:dyDescent="0.35">
      <c r="A68" s="91" t="s">
        <v>88</v>
      </c>
      <c r="B68" s="92">
        <v>8</v>
      </c>
      <c r="C68" s="93">
        <v>198</v>
      </c>
      <c r="D68" s="94">
        <v>11</v>
      </c>
      <c r="E68" s="92">
        <v>47</v>
      </c>
      <c r="F68" s="93">
        <v>236</v>
      </c>
      <c r="G68" s="94">
        <v>3</v>
      </c>
      <c r="H68" s="92">
        <v>13</v>
      </c>
      <c r="I68" s="93">
        <v>246</v>
      </c>
      <c r="J68" s="94">
        <v>8</v>
      </c>
      <c r="K68" s="92">
        <v>8</v>
      </c>
      <c r="L68" s="93">
        <v>0</v>
      </c>
      <c r="M68" s="94">
        <v>62</v>
      </c>
    </row>
    <row r="69" spans="1:13" ht="18" customHeight="1" x14ac:dyDescent="0.35">
      <c r="A69" s="91" t="s">
        <v>89</v>
      </c>
      <c r="B69" s="92">
        <v>16</v>
      </c>
      <c r="C69" s="93">
        <v>235</v>
      </c>
      <c r="D69" s="94">
        <v>5</v>
      </c>
      <c r="E69" s="92">
        <v>33</v>
      </c>
      <c r="F69" s="93">
        <v>214</v>
      </c>
      <c r="G69" s="94">
        <v>2</v>
      </c>
      <c r="H69" s="92">
        <v>19</v>
      </c>
      <c r="I69" s="93">
        <v>285</v>
      </c>
      <c r="J69" s="94">
        <v>9</v>
      </c>
      <c r="K69" s="92">
        <v>6</v>
      </c>
      <c r="L69" s="93">
        <v>0</v>
      </c>
      <c r="M69" s="94">
        <v>48</v>
      </c>
    </row>
    <row r="70" spans="1:13" ht="18" customHeight="1" x14ac:dyDescent="0.35">
      <c r="A70" s="96" t="s">
        <v>90</v>
      </c>
      <c r="B70" s="92">
        <v>18</v>
      </c>
      <c r="C70" s="93">
        <v>279</v>
      </c>
      <c r="D70" s="94">
        <v>12</v>
      </c>
      <c r="E70" s="92">
        <v>48</v>
      </c>
      <c r="F70" s="93">
        <v>235</v>
      </c>
      <c r="G70" s="94">
        <v>4</v>
      </c>
      <c r="H70" s="92">
        <v>20</v>
      </c>
      <c r="I70" s="93">
        <v>263</v>
      </c>
      <c r="J70" s="94">
        <v>6</v>
      </c>
      <c r="K70" s="92">
        <v>3</v>
      </c>
      <c r="L70" s="93">
        <v>0</v>
      </c>
      <c r="M70" s="94">
        <v>65</v>
      </c>
    </row>
    <row r="71" spans="1:13" ht="18" customHeight="1" x14ac:dyDescent="0.35">
      <c r="A71" s="96" t="s">
        <v>91</v>
      </c>
      <c r="B71" s="92">
        <v>16</v>
      </c>
      <c r="C71" s="93">
        <v>309</v>
      </c>
      <c r="D71" s="94">
        <v>7</v>
      </c>
      <c r="E71" s="92">
        <v>52</v>
      </c>
      <c r="F71" s="93">
        <v>205</v>
      </c>
      <c r="G71" s="94">
        <v>2</v>
      </c>
      <c r="H71" s="92">
        <v>20</v>
      </c>
      <c r="I71" s="93">
        <v>211</v>
      </c>
      <c r="J71" s="94">
        <v>7</v>
      </c>
      <c r="K71" s="92">
        <v>7</v>
      </c>
      <c r="L71" s="93">
        <v>2</v>
      </c>
      <c r="M71" s="94">
        <v>59</v>
      </c>
    </row>
    <row r="72" spans="1:13" ht="18" customHeight="1" x14ac:dyDescent="0.35">
      <c r="A72" s="91" t="s">
        <v>92</v>
      </c>
      <c r="B72" s="92">
        <v>4</v>
      </c>
      <c r="C72" s="93">
        <v>158</v>
      </c>
      <c r="D72" s="94">
        <v>5</v>
      </c>
      <c r="E72" s="92">
        <v>47</v>
      </c>
      <c r="F72" s="93">
        <v>254</v>
      </c>
      <c r="G72" s="94">
        <v>2</v>
      </c>
      <c r="H72" s="92">
        <v>12</v>
      </c>
      <c r="I72" s="93">
        <v>262</v>
      </c>
      <c r="J72" s="94">
        <v>14</v>
      </c>
      <c r="K72" s="92">
        <v>4</v>
      </c>
      <c r="L72" s="93">
        <v>0</v>
      </c>
      <c r="M72" s="94">
        <v>60</v>
      </c>
    </row>
    <row r="73" spans="1:13" ht="18" customHeight="1" x14ac:dyDescent="0.35">
      <c r="A73" s="91" t="s">
        <v>93</v>
      </c>
      <c r="B73" s="92">
        <v>6</v>
      </c>
      <c r="C73" s="93">
        <v>189</v>
      </c>
      <c r="D73" s="94">
        <v>18</v>
      </c>
      <c r="E73" s="92">
        <v>39</v>
      </c>
      <c r="F73" s="93">
        <v>221</v>
      </c>
      <c r="G73" s="94">
        <v>2</v>
      </c>
      <c r="H73" s="92">
        <v>15</v>
      </c>
      <c r="I73" s="93">
        <v>186</v>
      </c>
      <c r="J73" s="94">
        <v>12</v>
      </c>
      <c r="K73" s="92">
        <v>8</v>
      </c>
      <c r="L73" s="93">
        <v>0</v>
      </c>
      <c r="M73" s="94">
        <v>48</v>
      </c>
    </row>
    <row r="74" spans="1:13" ht="18" customHeight="1" x14ac:dyDescent="0.35">
      <c r="A74" s="91" t="s">
        <v>94</v>
      </c>
      <c r="B74" s="92">
        <v>12</v>
      </c>
      <c r="C74" s="93">
        <v>198</v>
      </c>
      <c r="D74" s="94">
        <v>17</v>
      </c>
      <c r="E74" s="92">
        <v>58</v>
      </c>
      <c r="F74" s="93">
        <v>247</v>
      </c>
      <c r="G74" s="94">
        <v>4</v>
      </c>
      <c r="H74" s="92">
        <v>25</v>
      </c>
      <c r="I74" s="93">
        <v>155</v>
      </c>
      <c r="J74" s="94">
        <v>12</v>
      </c>
      <c r="K74" s="92">
        <v>6</v>
      </c>
      <c r="L74" s="93">
        <v>0</v>
      </c>
      <c r="M74" s="94">
        <v>56</v>
      </c>
    </row>
    <row r="75" spans="1:13" ht="18" customHeight="1" x14ac:dyDescent="0.35">
      <c r="A75" s="91" t="s">
        <v>95</v>
      </c>
      <c r="B75" s="92">
        <v>7</v>
      </c>
      <c r="C75" s="93">
        <v>181</v>
      </c>
      <c r="D75" s="94">
        <v>10</v>
      </c>
      <c r="E75" s="92">
        <v>63</v>
      </c>
      <c r="F75" s="93">
        <v>264</v>
      </c>
      <c r="G75" s="94">
        <v>1</v>
      </c>
      <c r="H75" s="92">
        <v>23</v>
      </c>
      <c r="I75" s="93">
        <v>265</v>
      </c>
      <c r="J75" s="94">
        <v>14</v>
      </c>
      <c r="K75" s="92">
        <v>10</v>
      </c>
      <c r="L75" s="93">
        <v>0</v>
      </c>
      <c r="M75" s="94">
        <v>49</v>
      </c>
    </row>
    <row r="76" spans="1:13" ht="18" customHeight="1" x14ac:dyDescent="0.35">
      <c r="A76" s="91" t="s">
        <v>96</v>
      </c>
      <c r="B76" s="92">
        <v>6</v>
      </c>
      <c r="C76" s="93">
        <v>190</v>
      </c>
      <c r="D76" s="94">
        <v>9</v>
      </c>
      <c r="E76" s="92">
        <v>46</v>
      </c>
      <c r="F76" s="93">
        <v>198</v>
      </c>
      <c r="G76" s="94">
        <v>2</v>
      </c>
      <c r="H76" s="92">
        <v>11</v>
      </c>
      <c r="I76" s="93">
        <v>185</v>
      </c>
      <c r="J76" s="94">
        <v>12</v>
      </c>
      <c r="K76" s="92">
        <v>12</v>
      </c>
      <c r="L76" s="93">
        <v>0</v>
      </c>
      <c r="M76" s="94">
        <v>23</v>
      </c>
    </row>
    <row r="77" spans="1:13" ht="18" customHeight="1" x14ac:dyDescent="0.35">
      <c r="A77" s="91" t="s">
        <v>97</v>
      </c>
      <c r="B77" s="92">
        <v>26</v>
      </c>
      <c r="C77" s="93">
        <v>268</v>
      </c>
      <c r="D77" s="94">
        <v>13</v>
      </c>
      <c r="E77" s="92">
        <v>53</v>
      </c>
      <c r="F77" s="93">
        <v>197</v>
      </c>
      <c r="G77" s="94">
        <v>3</v>
      </c>
      <c r="H77" s="92">
        <v>20</v>
      </c>
      <c r="I77" s="93">
        <v>206</v>
      </c>
      <c r="J77" s="94">
        <v>12</v>
      </c>
      <c r="K77" s="92">
        <v>6</v>
      </c>
      <c r="L77" s="93">
        <v>3</v>
      </c>
      <c r="M77" s="94">
        <v>40</v>
      </c>
    </row>
    <row r="78" spans="1:13" ht="18" customHeight="1" x14ac:dyDescent="0.35">
      <c r="A78" s="91" t="s">
        <v>98</v>
      </c>
      <c r="B78" s="92">
        <v>18</v>
      </c>
      <c r="C78" s="93">
        <v>239</v>
      </c>
      <c r="D78" s="94">
        <v>7</v>
      </c>
      <c r="E78" s="92">
        <v>37</v>
      </c>
      <c r="F78" s="93">
        <v>203</v>
      </c>
      <c r="G78" s="94">
        <v>3</v>
      </c>
      <c r="H78" s="92">
        <v>16</v>
      </c>
      <c r="I78" s="93">
        <v>258</v>
      </c>
      <c r="J78" s="94">
        <v>11</v>
      </c>
      <c r="K78" s="92">
        <v>4</v>
      </c>
      <c r="L78" s="93">
        <v>1</v>
      </c>
      <c r="M78" s="94">
        <v>29</v>
      </c>
    </row>
    <row r="79" spans="1:13" ht="18" customHeight="1" x14ac:dyDescent="0.35">
      <c r="A79" s="91" t="s">
        <v>99</v>
      </c>
      <c r="B79" s="92">
        <v>16</v>
      </c>
      <c r="C79" s="93">
        <v>289</v>
      </c>
      <c r="D79" s="94">
        <v>5</v>
      </c>
      <c r="E79" s="92">
        <v>49</v>
      </c>
      <c r="F79" s="93">
        <v>198</v>
      </c>
      <c r="G79" s="94">
        <v>4</v>
      </c>
      <c r="H79" s="92">
        <v>28</v>
      </c>
      <c r="I79" s="93">
        <v>231</v>
      </c>
      <c r="J79" s="94">
        <v>10</v>
      </c>
      <c r="K79" s="92">
        <v>10</v>
      </c>
      <c r="L79" s="93">
        <v>0</v>
      </c>
      <c r="M79" s="94">
        <v>50</v>
      </c>
    </row>
    <row r="80" spans="1:13" ht="18" customHeight="1" x14ac:dyDescent="0.35">
      <c r="A80" s="91" t="s">
        <v>100</v>
      </c>
      <c r="B80" s="92">
        <v>15</v>
      </c>
      <c r="C80" s="93">
        <v>242</v>
      </c>
      <c r="D80" s="94">
        <v>6</v>
      </c>
      <c r="E80" s="92">
        <v>55</v>
      </c>
      <c r="F80" s="93">
        <v>207</v>
      </c>
      <c r="G80" s="94">
        <v>2</v>
      </c>
      <c r="H80" s="92">
        <v>12</v>
      </c>
      <c r="I80" s="93">
        <v>260</v>
      </c>
      <c r="J80" s="94">
        <v>12</v>
      </c>
      <c r="K80" s="92">
        <v>5</v>
      </c>
      <c r="L80" s="93">
        <v>0</v>
      </c>
      <c r="M80" s="94">
        <v>31</v>
      </c>
    </row>
    <row r="81" spans="1:13" ht="18" customHeight="1" x14ac:dyDescent="0.35">
      <c r="A81" s="91" t="s">
        <v>101</v>
      </c>
      <c r="B81" s="92">
        <v>17</v>
      </c>
      <c r="C81" s="93">
        <v>242</v>
      </c>
      <c r="D81" s="94">
        <v>8</v>
      </c>
      <c r="E81" s="92">
        <v>64</v>
      </c>
      <c r="F81" s="93">
        <v>231</v>
      </c>
      <c r="G81" s="94">
        <v>4</v>
      </c>
      <c r="H81" s="92">
        <v>22</v>
      </c>
      <c r="I81" s="93">
        <v>223</v>
      </c>
      <c r="J81" s="94">
        <v>12</v>
      </c>
      <c r="K81" s="92">
        <v>7</v>
      </c>
      <c r="L81" s="93">
        <v>3</v>
      </c>
      <c r="M81" s="94">
        <v>36</v>
      </c>
    </row>
    <row r="82" spans="1:13" ht="18" customHeight="1" x14ac:dyDescent="0.35">
      <c r="A82" s="91" t="s">
        <v>102</v>
      </c>
      <c r="B82" s="92">
        <v>22</v>
      </c>
      <c r="C82" s="93">
        <v>311</v>
      </c>
      <c r="D82" s="94">
        <v>6</v>
      </c>
      <c r="E82" s="92">
        <v>59</v>
      </c>
      <c r="F82" s="93">
        <v>238</v>
      </c>
      <c r="G82" s="94">
        <v>2</v>
      </c>
      <c r="H82" s="92">
        <v>20</v>
      </c>
      <c r="I82" s="93">
        <v>250</v>
      </c>
      <c r="J82" s="94">
        <v>10</v>
      </c>
      <c r="K82" s="92">
        <v>4</v>
      </c>
      <c r="L82" s="93">
        <v>0</v>
      </c>
      <c r="M82" s="94">
        <v>39</v>
      </c>
    </row>
    <row r="83" spans="1:13" ht="18" customHeight="1" x14ac:dyDescent="0.35">
      <c r="A83" s="91" t="s">
        <v>103</v>
      </c>
      <c r="B83" s="92">
        <v>17</v>
      </c>
      <c r="C83" s="93">
        <v>245</v>
      </c>
      <c r="D83" s="94">
        <v>8</v>
      </c>
      <c r="E83" s="92">
        <v>40</v>
      </c>
      <c r="F83" s="93">
        <v>230</v>
      </c>
      <c r="G83" s="94">
        <v>3</v>
      </c>
      <c r="H83" s="92">
        <v>13</v>
      </c>
      <c r="I83" s="93">
        <v>289</v>
      </c>
      <c r="J83" s="94">
        <v>10</v>
      </c>
      <c r="K83" s="92">
        <v>11</v>
      </c>
      <c r="L83" s="93">
        <v>0</v>
      </c>
      <c r="M83" s="94">
        <v>32</v>
      </c>
    </row>
    <row r="84" spans="1:13" ht="18" customHeight="1" x14ac:dyDescent="0.35">
      <c r="A84" s="91" t="s">
        <v>104</v>
      </c>
      <c r="B84" s="92">
        <v>16</v>
      </c>
      <c r="C84" s="93">
        <v>284</v>
      </c>
      <c r="D84" s="94">
        <v>7</v>
      </c>
      <c r="E84" s="92">
        <v>61</v>
      </c>
      <c r="F84" s="93">
        <v>227</v>
      </c>
      <c r="G84" s="94">
        <v>3</v>
      </c>
      <c r="H84" s="92">
        <v>19</v>
      </c>
      <c r="I84" s="93">
        <v>484</v>
      </c>
      <c r="J84" s="94">
        <v>8</v>
      </c>
      <c r="K84" s="92">
        <v>8</v>
      </c>
      <c r="L84" s="93">
        <v>2</v>
      </c>
      <c r="M84" s="94">
        <v>36</v>
      </c>
    </row>
    <row r="85" spans="1:13" ht="18" customHeight="1" x14ac:dyDescent="0.35">
      <c r="A85" s="91" t="s">
        <v>105</v>
      </c>
      <c r="B85" s="92">
        <v>8</v>
      </c>
      <c r="C85" s="93">
        <v>295</v>
      </c>
      <c r="D85" s="94">
        <v>8</v>
      </c>
      <c r="E85" s="92">
        <v>49</v>
      </c>
      <c r="F85" s="93">
        <v>242</v>
      </c>
      <c r="G85" s="94">
        <v>1</v>
      </c>
      <c r="H85" s="92">
        <v>9</v>
      </c>
      <c r="I85" s="93">
        <v>296</v>
      </c>
      <c r="J85" s="94">
        <v>7</v>
      </c>
      <c r="K85" s="92">
        <v>13</v>
      </c>
      <c r="L85" s="93">
        <v>3</v>
      </c>
      <c r="M85" s="94">
        <v>55</v>
      </c>
    </row>
    <row r="86" spans="1:13" ht="18" customHeight="1" x14ac:dyDescent="0.35">
      <c r="A86" s="91" t="s">
        <v>106</v>
      </c>
      <c r="B86" s="92">
        <v>9</v>
      </c>
      <c r="C86" s="93">
        <v>292</v>
      </c>
      <c r="D86" s="94">
        <v>5</v>
      </c>
      <c r="E86" s="92">
        <v>54</v>
      </c>
      <c r="F86" s="93">
        <v>213</v>
      </c>
      <c r="G86" s="94">
        <v>1</v>
      </c>
      <c r="H86" s="92">
        <v>23</v>
      </c>
      <c r="I86" s="93">
        <v>339</v>
      </c>
      <c r="J86" s="94">
        <v>6</v>
      </c>
      <c r="K86" s="92">
        <v>15</v>
      </c>
      <c r="L86" s="93">
        <v>2</v>
      </c>
      <c r="M86" s="94">
        <v>43</v>
      </c>
    </row>
    <row r="87" spans="1:13" ht="18" customHeight="1" thickBot="1" x14ac:dyDescent="0.4">
      <c r="A87" s="97" t="s">
        <v>107</v>
      </c>
      <c r="B87" s="98">
        <v>16</v>
      </c>
      <c r="C87" s="99">
        <v>275</v>
      </c>
      <c r="D87" s="100">
        <v>4</v>
      </c>
      <c r="E87" s="98">
        <v>31</v>
      </c>
      <c r="F87" s="99">
        <v>186</v>
      </c>
      <c r="G87" s="100">
        <v>1</v>
      </c>
      <c r="H87" s="98">
        <v>16</v>
      </c>
      <c r="I87" s="99">
        <v>286</v>
      </c>
      <c r="J87" s="100">
        <v>5</v>
      </c>
      <c r="K87" s="98">
        <v>12</v>
      </c>
      <c r="L87" s="99">
        <v>0</v>
      </c>
      <c r="M87" s="100">
        <v>37</v>
      </c>
    </row>
    <row r="88" spans="1:13" ht="18" customHeight="1" thickBot="1" x14ac:dyDescent="0.4">
      <c r="A88" s="101" t="s">
        <v>47</v>
      </c>
      <c r="B88" s="102">
        <f t="shared" ref="B88:M88" si="1">SUM(B52:B87)</f>
        <v>550</v>
      </c>
      <c r="C88" s="103">
        <f t="shared" si="1"/>
        <v>9015</v>
      </c>
      <c r="D88" s="104">
        <f t="shared" si="1"/>
        <v>364</v>
      </c>
      <c r="E88" s="102">
        <f t="shared" si="1"/>
        <v>1866</v>
      </c>
      <c r="F88" s="103">
        <f t="shared" si="1"/>
        <v>9369</v>
      </c>
      <c r="G88" s="104">
        <f t="shared" si="1"/>
        <v>87</v>
      </c>
      <c r="H88" s="102">
        <f t="shared" si="1"/>
        <v>678</v>
      </c>
      <c r="I88" s="103">
        <f t="shared" si="1"/>
        <v>9886</v>
      </c>
      <c r="J88" s="104">
        <f t="shared" si="1"/>
        <v>349</v>
      </c>
      <c r="K88" s="102">
        <f t="shared" si="1"/>
        <v>271</v>
      </c>
      <c r="L88" s="103">
        <f t="shared" si="1"/>
        <v>23</v>
      </c>
      <c r="M88" s="104">
        <f t="shared" si="1"/>
        <v>1730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138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106" t="s">
        <v>50</v>
      </c>
      <c r="B96" s="597" t="s">
        <v>131</v>
      </c>
      <c r="C96" s="597"/>
      <c r="D96" s="597"/>
      <c r="E96" s="597"/>
      <c r="F96" s="597"/>
      <c r="G96" s="597"/>
      <c r="H96" s="597"/>
      <c r="I96" s="597"/>
      <c r="J96" s="597"/>
      <c r="K96" s="597"/>
      <c r="L96" s="597"/>
      <c r="M96" s="597"/>
    </row>
    <row r="97" spans="1:13" ht="18" customHeight="1" x14ac:dyDescent="0.35">
      <c r="A97" s="577" t="s">
        <v>67</v>
      </c>
      <c r="B97" s="584" t="s">
        <v>68</v>
      </c>
      <c r="C97" s="582"/>
      <c r="D97" s="583"/>
      <c r="E97" s="584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78"/>
      <c r="B98" s="82" t="s">
        <v>8</v>
      </c>
      <c r="C98" s="83" t="s">
        <v>9</v>
      </c>
      <c r="D98" s="85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143" t="s">
        <v>72</v>
      </c>
      <c r="B99" s="109">
        <f>(B5+B52)/2</f>
        <v>19</v>
      </c>
      <c r="C99" s="110">
        <f t="shared" ref="C99:M99" si="2">(C5+C52)/2</f>
        <v>266</v>
      </c>
      <c r="D99" s="111">
        <f t="shared" si="2"/>
        <v>15</v>
      </c>
      <c r="E99" s="109">
        <f t="shared" si="2"/>
        <v>46</v>
      </c>
      <c r="F99" s="110">
        <f t="shared" si="2"/>
        <v>290.5</v>
      </c>
      <c r="G99" s="111">
        <f t="shared" si="2"/>
        <v>5.5</v>
      </c>
      <c r="H99" s="109">
        <f t="shared" si="2"/>
        <v>21</v>
      </c>
      <c r="I99" s="110">
        <f t="shared" si="2"/>
        <v>237</v>
      </c>
      <c r="J99" s="111">
        <f t="shared" si="2"/>
        <v>13</v>
      </c>
      <c r="K99" s="109">
        <f t="shared" si="2"/>
        <v>6.5</v>
      </c>
      <c r="L99" s="110">
        <f t="shared" si="2"/>
        <v>4</v>
      </c>
      <c r="M99" s="111">
        <f t="shared" si="2"/>
        <v>35</v>
      </c>
    </row>
    <row r="100" spans="1:13" ht="18" customHeight="1" x14ac:dyDescent="0.35">
      <c r="A100" s="146" t="s">
        <v>73</v>
      </c>
      <c r="B100" s="112">
        <f t="shared" ref="B100:M115" si="3">(B6+B53)/2</f>
        <v>20.5</v>
      </c>
      <c r="C100" s="114">
        <f t="shared" si="3"/>
        <v>227.5</v>
      </c>
      <c r="D100" s="113">
        <f t="shared" si="3"/>
        <v>6.5</v>
      </c>
      <c r="E100" s="112">
        <f t="shared" si="3"/>
        <v>46.5</v>
      </c>
      <c r="F100" s="114">
        <f t="shared" si="3"/>
        <v>279</v>
      </c>
      <c r="G100" s="113">
        <f t="shared" si="3"/>
        <v>3.5</v>
      </c>
      <c r="H100" s="112">
        <f t="shared" si="3"/>
        <v>15.5</v>
      </c>
      <c r="I100" s="114">
        <f t="shared" si="3"/>
        <v>160</v>
      </c>
      <c r="J100" s="113">
        <f t="shared" si="3"/>
        <v>4.5</v>
      </c>
      <c r="K100" s="112">
        <f t="shared" si="3"/>
        <v>5</v>
      </c>
      <c r="L100" s="114">
        <f t="shared" si="3"/>
        <v>1</v>
      </c>
      <c r="M100" s="113">
        <f t="shared" si="3"/>
        <v>30</v>
      </c>
    </row>
    <row r="101" spans="1:13" ht="18" customHeight="1" x14ac:dyDescent="0.35">
      <c r="A101" s="146" t="s">
        <v>74</v>
      </c>
      <c r="B101" s="112">
        <f t="shared" si="3"/>
        <v>21.5</v>
      </c>
      <c r="C101" s="114">
        <f t="shared" si="3"/>
        <v>220</v>
      </c>
      <c r="D101" s="113">
        <f t="shared" si="3"/>
        <v>15.5</v>
      </c>
      <c r="E101" s="112">
        <f t="shared" si="3"/>
        <v>53</v>
      </c>
      <c r="F101" s="114">
        <f t="shared" si="3"/>
        <v>269.5</v>
      </c>
      <c r="G101" s="113">
        <f t="shared" si="3"/>
        <v>2</v>
      </c>
      <c r="H101" s="112">
        <f t="shared" si="3"/>
        <v>20</v>
      </c>
      <c r="I101" s="114">
        <f t="shared" si="3"/>
        <v>133</v>
      </c>
      <c r="J101" s="113">
        <f t="shared" si="3"/>
        <v>8</v>
      </c>
      <c r="K101" s="112">
        <f t="shared" si="3"/>
        <v>5.5</v>
      </c>
      <c r="L101" s="114">
        <f t="shared" si="3"/>
        <v>1</v>
      </c>
      <c r="M101" s="113">
        <f t="shared" si="3"/>
        <v>25.5</v>
      </c>
    </row>
    <row r="102" spans="1:13" ht="18" customHeight="1" x14ac:dyDescent="0.35">
      <c r="A102" s="146" t="s">
        <v>75</v>
      </c>
      <c r="B102" s="112">
        <f t="shared" si="3"/>
        <v>21.5</v>
      </c>
      <c r="C102" s="114">
        <f t="shared" si="3"/>
        <v>233.5</v>
      </c>
      <c r="D102" s="113">
        <f t="shared" si="3"/>
        <v>10</v>
      </c>
      <c r="E102" s="112">
        <f t="shared" si="3"/>
        <v>47.5</v>
      </c>
      <c r="F102" s="114">
        <f t="shared" si="3"/>
        <v>281</v>
      </c>
      <c r="G102" s="113">
        <f t="shared" si="3"/>
        <v>0</v>
      </c>
      <c r="H102" s="112">
        <f t="shared" si="3"/>
        <v>15</v>
      </c>
      <c r="I102" s="114">
        <f t="shared" si="3"/>
        <v>182.5</v>
      </c>
      <c r="J102" s="113">
        <f t="shared" si="3"/>
        <v>5.5</v>
      </c>
      <c r="K102" s="112">
        <f t="shared" si="3"/>
        <v>7.5</v>
      </c>
      <c r="L102" s="114">
        <f t="shared" si="3"/>
        <v>2</v>
      </c>
      <c r="M102" s="113">
        <f t="shared" si="3"/>
        <v>40.5</v>
      </c>
    </row>
    <row r="103" spans="1:13" ht="18" customHeight="1" x14ac:dyDescent="0.35">
      <c r="A103" s="146" t="s">
        <v>76</v>
      </c>
      <c r="B103" s="112">
        <f t="shared" si="3"/>
        <v>10.5</v>
      </c>
      <c r="C103" s="114">
        <f t="shared" si="3"/>
        <v>237.5</v>
      </c>
      <c r="D103" s="113">
        <f t="shared" si="3"/>
        <v>11.5</v>
      </c>
      <c r="E103" s="112">
        <f t="shared" si="3"/>
        <v>38.5</v>
      </c>
      <c r="F103" s="114">
        <f t="shared" si="3"/>
        <v>228</v>
      </c>
      <c r="G103" s="113">
        <f t="shared" si="3"/>
        <v>1</v>
      </c>
      <c r="H103" s="112">
        <f t="shared" si="3"/>
        <v>8.5</v>
      </c>
      <c r="I103" s="114">
        <f t="shared" si="3"/>
        <v>127.5</v>
      </c>
      <c r="J103" s="113">
        <f t="shared" si="3"/>
        <v>5.5</v>
      </c>
      <c r="K103" s="112">
        <f t="shared" si="3"/>
        <v>4.5</v>
      </c>
      <c r="L103" s="114">
        <f t="shared" si="3"/>
        <v>0.5</v>
      </c>
      <c r="M103" s="113">
        <f t="shared" si="3"/>
        <v>34</v>
      </c>
    </row>
    <row r="104" spans="1:13" ht="18" customHeight="1" x14ac:dyDescent="0.35">
      <c r="A104" s="146" t="s">
        <v>77</v>
      </c>
      <c r="B104" s="112">
        <f t="shared" si="3"/>
        <v>16.5</v>
      </c>
      <c r="C104" s="114">
        <f t="shared" si="3"/>
        <v>278</v>
      </c>
      <c r="D104" s="113">
        <f t="shared" si="3"/>
        <v>10.5</v>
      </c>
      <c r="E104" s="112">
        <f t="shared" si="3"/>
        <v>37.5</v>
      </c>
      <c r="F104" s="114">
        <f t="shared" si="3"/>
        <v>223</v>
      </c>
      <c r="G104" s="113">
        <f t="shared" si="3"/>
        <v>1</v>
      </c>
      <c r="H104" s="112">
        <f t="shared" si="3"/>
        <v>14</v>
      </c>
      <c r="I104" s="114">
        <f t="shared" si="3"/>
        <v>168.5</v>
      </c>
      <c r="J104" s="113">
        <f t="shared" si="3"/>
        <v>3.5</v>
      </c>
      <c r="K104" s="112">
        <f t="shared" si="3"/>
        <v>6.5</v>
      </c>
      <c r="L104" s="114">
        <f t="shared" si="3"/>
        <v>1.5</v>
      </c>
      <c r="M104" s="113">
        <f t="shared" si="3"/>
        <v>44.5</v>
      </c>
    </row>
    <row r="105" spans="1:13" ht="18" customHeight="1" x14ac:dyDescent="0.35">
      <c r="A105" s="146" t="s">
        <v>78</v>
      </c>
      <c r="B105" s="112">
        <f t="shared" si="3"/>
        <v>20.5</v>
      </c>
      <c r="C105" s="114">
        <f t="shared" si="3"/>
        <v>292</v>
      </c>
      <c r="D105" s="113">
        <f t="shared" si="3"/>
        <v>12.5</v>
      </c>
      <c r="E105" s="112">
        <f t="shared" si="3"/>
        <v>50</v>
      </c>
      <c r="F105" s="114">
        <f t="shared" si="3"/>
        <v>272.5</v>
      </c>
      <c r="G105" s="113">
        <f t="shared" si="3"/>
        <v>3</v>
      </c>
      <c r="H105" s="112">
        <f t="shared" si="3"/>
        <v>13.5</v>
      </c>
      <c r="I105" s="114">
        <f t="shared" si="3"/>
        <v>147</v>
      </c>
      <c r="J105" s="113">
        <f t="shared" si="3"/>
        <v>6.5</v>
      </c>
      <c r="K105" s="112">
        <f t="shared" si="3"/>
        <v>7</v>
      </c>
      <c r="L105" s="114">
        <f t="shared" si="3"/>
        <v>0.5</v>
      </c>
      <c r="M105" s="113">
        <f t="shared" si="3"/>
        <v>43.5</v>
      </c>
    </row>
    <row r="106" spans="1:13" ht="18" customHeight="1" x14ac:dyDescent="0.35">
      <c r="A106" s="146" t="s">
        <v>79</v>
      </c>
      <c r="B106" s="112">
        <f t="shared" si="3"/>
        <v>17</v>
      </c>
      <c r="C106" s="114">
        <f t="shared" si="3"/>
        <v>216.5</v>
      </c>
      <c r="D106" s="113">
        <f t="shared" si="3"/>
        <v>21.5</v>
      </c>
      <c r="E106" s="112">
        <f t="shared" si="3"/>
        <v>40.5</v>
      </c>
      <c r="F106" s="114">
        <f t="shared" si="3"/>
        <v>287</v>
      </c>
      <c r="G106" s="113">
        <f t="shared" si="3"/>
        <v>2.5</v>
      </c>
      <c r="H106" s="112">
        <f t="shared" si="3"/>
        <v>17</v>
      </c>
      <c r="I106" s="114">
        <f t="shared" si="3"/>
        <v>173.5</v>
      </c>
      <c r="J106" s="113">
        <f t="shared" si="3"/>
        <v>7</v>
      </c>
      <c r="K106" s="112">
        <f t="shared" si="3"/>
        <v>6</v>
      </c>
      <c r="L106" s="114">
        <f t="shared" si="3"/>
        <v>1.5</v>
      </c>
      <c r="M106" s="113">
        <f t="shared" si="3"/>
        <v>39</v>
      </c>
    </row>
    <row r="107" spans="1:13" ht="18" customHeight="1" x14ac:dyDescent="0.35">
      <c r="A107" s="146" t="s">
        <v>80</v>
      </c>
      <c r="B107" s="112">
        <f t="shared" si="3"/>
        <v>13.5</v>
      </c>
      <c r="C107" s="114">
        <f t="shared" si="3"/>
        <v>257</v>
      </c>
      <c r="D107" s="113">
        <f t="shared" si="3"/>
        <v>18</v>
      </c>
      <c r="E107" s="112">
        <f t="shared" si="3"/>
        <v>40</v>
      </c>
      <c r="F107" s="114">
        <f t="shared" si="3"/>
        <v>259</v>
      </c>
      <c r="G107" s="113">
        <f t="shared" si="3"/>
        <v>1.5</v>
      </c>
      <c r="H107" s="112">
        <f t="shared" si="3"/>
        <v>22.5</v>
      </c>
      <c r="I107" s="114">
        <f t="shared" si="3"/>
        <v>170</v>
      </c>
      <c r="J107" s="113">
        <f t="shared" si="3"/>
        <v>12</v>
      </c>
      <c r="K107" s="112">
        <f t="shared" si="3"/>
        <v>10</v>
      </c>
      <c r="L107" s="114">
        <f t="shared" si="3"/>
        <v>1.5</v>
      </c>
      <c r="M107" s="113">
        <f t="shared" si="3"/>
        <v>48</v>
      </c>
    </row>
    <row r="108" spans="1:13" ht="18" customHeight="1" x14ac:dyDescent="0.35">
      <c r="A108" s="146" t="s">
        <v>81</v>
      </c>
      <c r="B108" s="112">
        <f t="shared" si="3"/>
        <v>9</v>
      </c>
      <c r="C108" s="114">
        <f t="shared" si="3"/>
        <v>266</v>
      </c>
      <c r="D108" s="113">
        <f t="shared" si="3"/>
        <v>17</v>
      </c>
      <c r="E108" s="112">
        <f t="shared" si="3"/>
        <v>52</v>
      </c>
      <c r="F108" s="114">
        <f t="shared" si="3"/>
        <v>262</v>
      </c>
      <c r="G108" s="113">
        <f t="shared" si="3"/>
        <v>0.5</v>
      </c>
      <c r="H108" s="112">
        <f t="shared" si="3"/>
        <v>10</v>
      </c>
      <c r="I108" s="114">
        <f t="shared" si="3"/>
        <v>144</v>
      </c>
      <c r="J108" s="113">
        <f t="shared" si="3"/>
        <v>9</v>
      </c>
      <c r="K108" s="112">
        <f t="shared" si="3"/>
        <v>10</v>
      </c>
      <c r="L108" s="114">
        <f t="shared" si="3"/>
        <v>0</v>
      </c>
      <c r="M108" s="113">
        <f t="shared" si="3"/>
        <v>59.5</v>
      </c>
    </row>
    <row r="109" spans="1:13" ht="18" customHeight="1" x14ac:dyDescent="0.35">
      <c r="A109" s="146" t="s">
        <v>82</v>
      </c>
      <c r="B109" s="112">
        <f t="shared" si="3"/>
        <v>18</v>
      </c>
      <c r="C109" s="114">
        <f t="shared" si="3"/>
        <v>308</v>
      </c>
      <c r="D109" s="113">
        <f t="shared" si="3"/>
        <v>17.5</v>
      </c>
      <c r="E109" s="112">
        <f t="shared" si="3"/>
        <v>37.5</v>
      </c>
      <c r="F109" s="114">
        <f t="shared" si="3"/>
        <v>254.5</v>
      </c>
      <c r="G109" s="113">
        <f t="shared" si="3"/>
        <v>2</v>
      </c>
      <c r="H109" s="112">
        <f t="shared" si="3"/>
        <v>8</v>
      </c>
      <c r="I109" s="114">
        <f t="shared" si="3"/>
        <v>113</v>
      </c>
      <c r="J109" s="113">
        <f t="shared" si="3"/>
        <v>15.5</v>
      </c>
      <c r="K109" s="112">
        <f t="shared" si="3"/>
        <v>7.5</v>
      </c>
      <c r="L109" s="114">
        <f t="shared" si="3"/>
        <v>0</v>
      </c>
      <c r="M109" s="113">
        <f t="shared" si="3"/>
        <v>52.5</v>
      </c>
    </row>
    <row r="110" spans="1:13" ht="18" customHeight="1" x14ac:dyDescent="0.35">
      <c r="A110" s="146" t="s">
        <v>83</v>
      </c>
      <c r="B110" s="112">
        <f t="shared" si="3"/>
        <v>15</v>
      </c>
      <c r="C110" s="114">
        <f t="shared" si="3"/>
        <v>276.5</v>
      </c>
      <c r="D110" s="113">
        <f t="shared" si="3"/>
        <v>18.5</v>
      </c>
      <c r="E110" s="112">
        <f t="shared" si="3"/>
        <v>41.5</v>
      </c>
      <c r="F110" s="114">
        <f t="shared" si="3"/>
        <v>248.5</v>
      </c>
      <c r="G110" s="113">
        <f t="shared" si="3"/>
        <v>2.5</v>
      </c>
      <c r="H110" s="112">
        <f t="shared" si="3"/>
        <v>13</v>
      </c>
      <c r="I110" s="114">
        <f t="shared" si="3"/>
        <v>137.5</v>
      </c>
      <c r="J110" s="113">
        <f t="shared" si="3"/>
        <v>13</v>
      </c>
      <c r="K110" s="112">
        <f t="shared" si="3"/>
        <v>6</v>
      </c>
      <c r="L110" s="114">
        <f t="shared" si="3"/>
        <v>1.5</v>
      </c>
      <c r="M110" s="113">
        <f t="shared" si="3"/>
        <v>58</v>
      </c>
    </row>
    <row r="111" spans="1:13" ht="18" customHeight="1" x14ac:dyDescent="0.35">
      <c r="A111" s="146" t="s">
        <v>84</v>
      </c>
      <c r="B111" s="112">
        <f t="shared" si="3"/>
        <v>19</v>
      </c>
      <c r="C111" s="114">
        <f t="shared" si="3"/>
        <v>315</v>
      </c>
      <c r="D111" s="113">
        <f t="shared" si="3"/>
        <v>4.5</v>
      </c>
      <c r="E111" s="112">
        <f t="shared" si="3"/>
        <v>43</v>
      </c>
      <c r="F111" s="114">
        <f t="shared" si="3"/>
        <v>229.5</v>
      </c>
      <c r="G111" s="113">
        <f t="shared" si="3"/>
        <v>3</v>
      </c>
      <c r="H111" s="112">
        <f t="shared" si="3"/>
        <v>14</v>
      </c>
      <c r="I111" s="114">
        <f t="shared" si="3"/>
        <v>144.5</v>
      </c>
      <c r="J111" s="113">
        <f t="shared" si="3"/>
        <v>16</v>
      </c>
      <c r="K111" s="112">
        <f t="shared" si="3"/>
        <v>9</v>
      </c>
      <c r="L111" s="114">
        <f t="shared" si="3"/>
        <v>1</v>
      </c>
      <c r="M111" s="113">
        <f t="shared" si="3"/>
        <v>65</v>
      </c>
    </row>
    <row r="112" spans="1:13" ht="18" customHeight="1" x14ac:dyDescent="0.35">
      <c r="A112" s="146" t="s">
        <v>85</v>
      </c>
      <c r="B112" s="112">
        <f t="shared" si="3"/>
        <v>13.5</v>
      </c>
      <c r="C112" s="114">
        <f t="shared" si="3"/>
        <v>203</v>
      </c>
      <c r="D112" s="113">
        <f t="shared" si="3"/>
        <v>6</v>
      </c>
      <c r="E112" s="112">
        <f t="shared" si="3"/>
        <v>43.5</v>
      </c>
      <c r="F112" s="114">
        <f t="shared" si="3"/>
        <v>252.5</v>
      </c>
      <c r="G112" s="113">
        <f t="shared" si="3"/>
        <v>2</v>
      </c>
      <c r="H112" s="112">
        <f t="shared" si="3"/>
        <v>15</v>
      </c>
      <c r="I112" s="114">
        <f t="shared" si="3"/>
        <v>149.5</v>
      </c>
      <c r="J112" s="113">
        <f t="shared" si="3"/>
        <v>12.5</v>
      </c>
      <c r="K112" s="112">
        <f t="shared" si="3"/>
        <v>10</v>
      </c>
      <c r="L112" s="114">
        <f t="shared" si="3"/>
        <v>2</v>
      </c>
      <c r="M112" s="113">
        <f t="shared" si="3"/>
        <v>51.5</v>
      </c>
    </row>
    <row r="113" spans="1:13" ht="18" customHeight="1" x14ac:dyDescent="0.35">
      <c r="A113" s="146" t="s">
        <v>86</v>
      </c>
      <c r="B113" s="112">
        <f t="shared" si="3"/>
        <v>20.5</v>
      </c>
      <c r="C113" s="114">
        <f t="shared" si="3"/>
        <v>261.5</v>
      </c>
      <c r="D113" s="113">
        <f t="shared" si="3"/>
        <v>14.5</v>
      </c>
      <c r="E113" s="112">
        <f t="shared" si="3"/>
        <v>51</v>
      </c>
      <c r="F113" s="114">
        <f t="shared" si="3"/>
        <v>245</v>
      </c>
      <c r="G113" s="113">
        <f t="shared" si="3"/>
        <v>2</v>
      </c>
      <c r="H113" s="112">
        <f t="shared" si="3"/>
        <v>9</v>
      </c>
      <c r="I113" s="114">
        <f t="shared" si="3"/>
        <v>119.5</v>
      </c>
      <c r="J113" s="113">
        <f t="shared" si="3"/>
        <v>12</v>
      </c>
      <c r="K113" s="112">
        <f t="shared" si="3"/>
        <v>5</v>
      </c>
      <c r="L113" s="114">
        <f t="shared" si="3"/>
        <v>0.5</v>
      </c>
      <c r="M113" s="113">
        <f t="shared" si="3"/>
        <v>50.5</v>
      </c>
    </row>
    <row r="114" spans="1:13" ht="18" customHeight="1" x14ac:dyDescent="0.35">
      <c r="A114" s="146" t="s">
        <v>87</v>
      </c>
      <c r="B114" s="112">
        <f t="shared" si="3"/>
        <v>17.5</v>
      </c>
      <c r="C114" s="114">
        <f t="shared" si="3"/>
        <v>205.5</v>
      </c>
      <c r="D114" s="113">
        <f t="shared" si="3"/>
        <v>4</v>
      </c>
      <c r="E114" s="112">
        <f t="shared" si="3"/>
        <v>45.5</v>
      </c>
      <c r="F114" s="114">
        <f t="shared" si="3"/>
        <v>246</v>
      </c>
      <c r="G114" s="113">
        <f t="shared" si="3"/>
        <v>2</v>
      </c>
      <c r="H114" s="112">
        <f t="shared" si="3"/>
        <v>7.5</v>
      </c>
      <c r="I114" s="114">
        <f t="shared" si="3"/>
        <v>120.5</v>
      </c>
      <c r="J114" s="113">
        <f t="shared" si="3"/>
        <v>7</v>
      </c>
      <c r="K114" s="112">
        <f t="shared" si="3"/>
        <v>4</v>
      </c>
      <c r="L114" s="114">
        <f t="shared" si="3"/>
        <v>1</v>
      </c>
      <c r="M114" s="113">
        <f t="shared" si="3"/>
        <v>50</v>
      </c>
    </row>
    <row r="115" spans="1:13" ht="18" customHeight="1" x14ac:dyDescent="0.35">
      <c r="A115" s="146" t="s">
        <v>88</v>
      </c>
      <c r="B115" s="112">
        <f t="shared" si="3"/>
        <v>11</v>
      </c>
      <c r="C115" s="114">
        <f t="shared" si="3"/>
        <v>215</v>
      </c>
      <c r="D115" s="113">
        <f t="shared" si="3"/>
        <v>12</v>
      </c>
      <c r="E115" s="112">
        <f t="shared" si="3"/>
        <v>45</v>
      </c>
      <c r="F115" s="114">
        <f t="shared" si="3"/>
        <v>222</v>
      </c>
      <c r="G115" s="113">
        <f t="shared" si="3"/>
        <v>2</v>
      </c>
      <c r="H115" s="112">
        <f t="shared" si="3"/>
        <v>9.5</v>
      </c>
      <c r="I115" s="114">
        <f t="shared" si="3"/>
        <v>127</v>
      </c>
      <c r="J115" s="113">
        <f t="shared" si="3"/>
        <v>8</v>
      </c>
      <c r="K115" s="112">
        <f t="shared" si="3"/>
        <v>6</v>
      </c>
      <c r="L115" s="114">
        <f t="shared" si="3"/>
        <v>0</v>
      </c>
      <c r="M115" s="113">
        <f t="shared" si="3"/>
        <v>51</v>
      </c>
    </row>
    <row r="116" spans="1:13" ht="18" customHeight="1" x14ac:dyDescent="0.35">
      <c r="A116" s="146" t="s">
        <v>89</v>
      </c>
      <c r="B116" s="112">
        <f t="shared" ref="B116:M131" si="4">(B22+B69)/2</f>
        <v>14</v>
      </c>
      <c r="C116" s="114">
        <f t="shared" si="4"/>
        <v>218</v>
      </c>
      <c r="D116" s="113">
        <f t="shared" si="4"/>
        <v>4</v>
      </c>
      <c r="E116" s="112">
        <f t="shared" si="4"/>
        <v>42.5</v>
      </c>
      <c r="F116" s="114">
        <f t="shared" si="4"/>
        <v>225</v>
      </c>
      <c r="G116" s="113">
        <f t="shared" si="4"/>
        <v>1</v>
      </c>
      <c r="H116" s="112">
        <f t="shared" si="4"/>
        <v>10</v>
      </c>
      <c r="I116" s="114">
        <f t="shared" si="4"/>
        <v>147</v>
      </c>
      <c r="J116" s="113">
        <f t="shared" si="4"/>
        <v>9</v>
      </c>
      <c r="K116" s="112">
        <f t="shared" si="4"/>
        <v>6</v>
      </c>
      <c r="L116" s="114">
        <f t="shared" si="4"/>
        <v>0</v>
      </c>
      <c r="M116" s="113">
        <f t="shared" si="4"/>
        <v>45</v>
      </c>
    </row>
    <row r="117" spans="1:13" ht="18" customHeight="1" x14ac:dyDescent="0.35">
      <c r="A117" s="156" t="s">
        <v>90</v>
      </c>
      <c r="B117" s="112">
        <f t="shared" si="4"/>
        <v>14</v>
      </c>
      <c r="C117" s="114">
        <f t="shared" si="4"/>
        <v>287.5</v>
      </c>
      <c r="D117" s="113">
        <f t="shared" si="4"/>
        <v>13.5</v>
      </c>
      <c r="E117" s="112">
        <f t="shared" si="4"/>
        <v>48</v>
      </c>
      <c r="F117" s="114">
        <f t="shared" si="4"/>
        <v>225.5</v>
      </c>
      <c r="G117" s="113">
        <f t="shared" si="4"/>
        <v>3.5</v>
      </c>
      <c r="H117" s="112">
        <f t="shared" si="4"/>
        <v>11</v>
      </c>
      <c r="I117" s="114">
        <f t="shared" si="4"/>
        <v>134</v>
      </c>
      <c r="J117" s="113">
        <f t="shared" si="4"/>
        <v>5.5</v>
      </c>
      <c r="K117" s="112">
        <f t="shared" si="4"/>
        <v>3</v>
      </c>
      <c r="L117" s="114">
        <f t="shared" si="4"/>
        <v>0</v>
      </c>
      <c r="M117" s="113">
        <f t="shared" si="4"/>
        <v>49</v>
      </c>
    </row>
    <row r="118" spans="1:13" ht="18" customHeight="1" x14ac:dyDescent="0.35">
      <c r="A118" s="156" t="s">
        <v>91</v>
      </c>
      <c r="B118" s="112">
        <f t="shared" si="4"/>
        <v>14</v>
      </c>
      <c r="C118" s="114">
        <f t="shared" si="4"/>
        <v>272.5</v>
      </c>
      <c r="D118" s="113">
        <f t="shared" si="4"/>
        <v>4.5</v>
      </c>
      <c r="E118" s="112">
        <f t="shared" si="4"/>
        <v>47.5</v>
      </c>
      <c r="F118" s="114">
        <f t="shared" si="4"/>
        <v>215.5</v>
      </c>
      <c r="G118" s="113">
        <f t="shared" si="4"/>
        <v>1.5</v>
      </c>
      <c r="H118" s="112">
        <f t="shared" si="4"/>
        <v>12.5</v>
      </c>
      <c r="I118" s="114">
        <f t="shared" si="4"/>
        <v>109</v>
      </c>
      <c r="J118" s="113">
        <f t="shared" si="4"/>
        <v>7.5</v>
      </c>
      <c r="K118" s="112">
        <f t="shared" si="4"/>
        <v>6</v>
      </c>
      <c r="L118" s="114">
        <f t="shared" si="4"/>
        <v>1.5</v>
      </c>
      <c r="M118" s="113">
        <f t="shared" si="4"/>
        <v>69.5</v>
      </c>
    </row>
    <row r="119" spans="1:13" ht="18" customHeight="1" x14ac:dyDescent="0.35">
      <c r="A119" s="146" t="s">
        <v>92</v>
      </c>
      <c r="B119" s="112">
        <f t="shared" si="4"/>
        <v>8</v>
      </c>
      <c r="C119" s="114">
        <f t="shared" si="4"/>
        <v>159</v>
      </c>
      <c r="D119" s="113">
        <f t="shared" si="4"/>
        <v>4.5</v>
      </c>
      <c r="E119" s="112">
        <f t="shared" si="4"/>
        <v>47</v>
      </c>
      <c r="F119" s="114">
        <f t="shared" si="4"/>
        <v>231.5</v>
      </c>
      <c r="G119" s="113">
        <f t="shared" si="4"/>
        <v>2</v>
      </c>
      <c r="H119" s="112">
        <f t="shared" si="4"/>
        <v>9</v>
      </c>
      <c r="I119" s="114">
        <f t="shared" si="4"/>
        <v>138</v>
      </c>
      <c r="J119" s="113">
        <f t="shared" si="4"/>
        <v>15</v>
      </c>
      <c r="K119" s="112">
        <f t="shared" si="4"/>
        <v>9.5</v>
      </c>
      <c r="L119" s="114">
        <f t="shared" si="4"/>
        <v>0</v>
      </c>
      <c r="M119" s="113">
        <f t="shared" si="4"/>
        <v>61</v>
      </c>
    </row>
    <row r="120" spans="1:13" ht="18" customHeight="1" x14ac:dyDescent="0.35">
      <c r="A120" s="146" t="s">
        <v>93</v>
      </c>
      <c r="B120" s="112">
        <f t="shared" si="4"/>
        <v>9.5</v>
      </c>
      <c r="C120" s="114">
        <f t="shared" si="4"/>
        <v>202</v>
      </c>
      <c r="D120" s="113">
        <f t="shared" si="4"/>
        <v>17</v>
      </c>
      <c r="E120" s="112">
        <f t="shared" si="4"/>
        <v>38.5</v>
      </c>
      <c r="F120" s="114">
        <f t="shared" si="4"/>
        <v>210</v>
      </c>
      <c r="G120" s="113">
        <f t="shared" si="4"/>
        <v>2</v>
      </c>
      <c r="H120" s="112">
        <f t="shared" si="4"/>
        <v>11.5</v>
      </c>
      <c r="I120" s="114">
        <f t="shared" si="4"/>
        <v>99</v>
      </c>
      <c r="J120" s="113">
        <f t="shared" si="4"/>
        <v>13</v>
      </c>
      <c r="K120" s="112">
        <f t="shared" si="4"/>
        <v>8</v>
      </c>
      <c r="L120" s="114">
        <v>1</v>
      </c>
      <c r="M120" s="113">
        <f t="shared" si="4"/>
        <v>43</v>
      </c>
    </row>
    <row r="121" spans="1:13" ht="18" customHeight="1" x14ac:dyDescent="0.35">
      <c r="A121" s="146" t="s">
        <v>94</v>
      </c>
      <c r="B121" s="112">
        <f t="shared" si="4"/>
        <v>11.5</v>
      </c>
      <c r="C121" s="114">
        <f t="shared" si="4"/>
        <v>233.5</v>
      </c>
      <c r="D121" s="113">
        <f t="shared" si="4"/>
        <v>15.5</v>
      </c>
      <c r="E121" s="112">
        <f t="shared" si="4"/>
        <v>50</v>
      </c>
      <c r="F121" s="114">
        <f t="shared" si="4"/>
        <v>226.5</v>
      </c>
      <c r="G121" s="113">
        <f t="shared" si="4"/>
        <v>3.5</v>
      </c>
      <c r="H121" s="112">
        <f t="shared" si="4"/>
        <v>15</v>
      </c>
      <c r="I121" s="114">
        <f t="shared" si="4"/>
        <v>82</v>
      </c>
      <c r="J121" s="113">
        <f t="shared" si="4"/>
        <v>12</v>
      </c>
      <c r="K121" s="112">
        <f t="shared" si="4"/>
        <v>5</v>
      </c>
      <c r="L121" s="114">
        <v>2</v>
      </c>
      <c r="M121" s="113">
        <f t="shared" si="4"/>
        <v>45.5</v>
      </c>
    </row>
    <row r="122" spans="1:13" ht="18" customHeight="1" x14ac:dyDescent="0.35">
      <c r="A122" s="146" t="s">
        <v>95</v>
      </c>
      <c r="B122" s="112">
        <f t="shared" si="4"/>
        <v>8.5</v>
      </c>
      <c r="C122" s="114">
        <f t="shared" si="4"/>
        <v>200.5</v>
      </c>
      <c r="D122" s="113">
        <f t="shared" si="4"/>
        <v>9.5</v>
      </c>
      <c r="E122" s="112">
        <f t="shared" si="4"/>
        <v>58</v>
      </c>
      <c r="F122" s="114">
        <f t="shared" si="4"/>
        <v>247.5</v>
      </c>
      <c r="G122" s="113">
        <f t="shared" si="4"/>
        <v>1.5</v>
      </c>
      <c r="H122" s="112">
        <f t="shared" si="4"/>
        <v>14.5</v>
      </c>
      <c r="I122" s="114">
        <f t="shared" si="4"/>
        <v>137.5</v>
      </c>
      <c r="J122" s="113">
        <f t="shared" si="4"/>
        <v>12.5</v>
      </c>
      <c r="K122" s="112">
        <f t="shared" si="4"/>
        <v>9</v>
      </c>
      <c r="L122" s="114">
        <v>2</v>
      </c>
      <c r="M122" s="113">
        <f t="shared" si="4"/>
        <v>37.5</v>
      </c>
    </row>
    <row r="123" spans="1:13" ht="18" customHeight="1" x14ac:dyDescent="0.35">
      <c r="A123" s="146" t="s">
        <v>96</v>
      </c>
      <c r="B123" s="112">
        <f t="shared" si="4"/>
        <v>7.5</v>
      </c>
      <c r="C123" s="114">
        <f t="shared" si="4"/>
        <v>254</v>
      </c>
      <c r="D123" s="113">
        <f t="shared" si="4"/>
        <v>8.5</v>
      </c>
      <c r="E123" s="112">
        <f t="shared" si="4"/>
        <v>40.5</v>
      </c>
      <c r="F123" s="114">
        <f t="shared" si="4"/>
        <v>211</v>
      </c>
      <c r="G123" s="113">
        <f t="shared" si="4"/>
        <v>2.5</v>
      </c>
      <c r="H123" s="112">
        <f t="shared" si="4"/>
        <v>9.5</v>
      </c>
      <c r="I123" s="114">
        <f t="shared" si="4"/>
        <v>98.5</v>
      </c>
      <c r="J123" s="113">
        <f t="shared" si="4"/>
        <v>11.5</v>
      </c>
      <c r="K123" s="112">
        <f t="shared" si="4"/>
        <v>10</v>
      </c>
      <c r="L123" s="114">
        <v>2</v>
      </c>
      <c r="M123" s="113">
        <f t="shared" si="4"/>
        <v>37</v>
      </c>
    </row>
    <row r="124" spans="1:13" ht="18" customHeight="1" x14ac:dyDescent="0.35">
      <c r="A124" s="146" t="s">
        <v>97</v>
      </c>
      <c r="B124" s="112">
        <f t="shared" si="4"/>
        <v>18</v>
      </c>
      <c r="C124" s="114">
        <f t="shared" si="4"/>
        <v>282</v>
      </c>
      <c r="D124" s="113">
        <f t="shared" si="4"/>
        <v>12.5</v>
      </c>
      <c r="E124" s="112">
        <f t="shared" si="4"/>
        <v>47</v>
      </c>
      <c r="F124" s="114">
        <f t="shared" si="4"/>
        <v>208</v>
      </c>
      <c r="G124" s="113">
        <f t="shared" si="4"/>
        <v>3</v>
      </c>
      <c r="H124" s="112">
        <f t="shared" si="4"/>
        <v>13</v>
      </c>
      <c r="I124" s="114">
        <f t="shared" si="4"/>
        <v>108.5</v>
      </c>
      <c r="J124" s="113">
        <f t="shared" si="4"/>
        <v>11</v>
      </c>
      <c r="K124" s="112">
        <f t="shared" si="4"/>
        <v>6</v>
      </c>
      <c r="L124" s="114">
        <v>3</v>
      </c>
      <c r="M124" s="113">
        <f t="shared" si="4"/>
        <v>37</v>
      </c>
    </row>
    <row r="125" spans="1:13" ht="18" customHeight="1" x14ac:dyDescent="0.35">
      <c r="A125" s="146" t="s">
        <v>98</v>
      </c>
      <c r="B125" s="112">
        <f t="shared" si="4"/>
        <v>14.5</v>
      </c>
      <c r="C125" s="114">
        <f t="shared" si="4"/>
        <v>256.5</v>
      </c>
      <c r="D125" s="113">
        <f t="shared" si="4"/>
        <v>7</v>
      </c>
      <c r="E125" s="112">
        <f t="shared" si="4"/>
        <v>38</v>
      </c>
      <c r="F125" s="114">
        <f t="shared" si="4"/>
        <v>203</v>
      </c>
      <c r="G125" s="113">
        <f t="shared" si="4"/>
        <v>2.5</v>
      </c>
      <c r="H125" s="112">
        <f t="shared" si="4"/>
        <v>10.5</v>
      </c>
      <c r="I125" s="114">
        <f t="shared" si="4"/>
        <v>134</v>
      </c>
      <c r="J125" s="113">
        <f t="shared" si="4"/>
        <v>12</v>
      </c>
      <c r="K125" s="112">
        <f t="shared" si="4"/>
        <v>4</v>
      </c>
      <c r="L125" s="114">
        <v>2</v>
      </c>
      <c r="M125" s="113">
        <f t="shared" si="4"/>
        <v>32</v>
      </c>
    </row>
    <row r="126" spans="1:13" ht="18" customHeight="1" x14ac:dyDescent="0.35">
      <c r="A126" s="146" t="s">
        <v>99</v>
      </c>
      <c r="B126" s="112">
        <f t="shared" si="4"/>
        <v>14</v>
      </c>
      <c r="C126" s="114">
        <f t="shared" si="4"/>
        <v>334.5</v>
      </c>
      <c r="D126" s="113">
        <f t="shared" si="4"/>
        <v>5</v>
      </c>
      <c r="E126" s="112">
        <f t="shared" si="4"/>
        <v>50</v>
      </c>
      <c r="F126" s="114">
        <f t="shared" si="4"/>
        <v>213.5</v>
      </c>
      <c r="G126" s="113">
        <f t="shared" si="4"/>
        <v>2.5</v>
      </c>
      <c r="H126" s="112">
        <f t="shared" si="4"/>
        <v>17</v>
      </c>
      <c r="I126" s="114">
        <f t="shared" si="4"/>
        <v>120</v>
      </c>
      <c r="J126" s="113">
        <f t="shared" si="4"/>
        <v>11</v>
      </c>
      <c r="K126" s="112">
        <f t="shared" si="4"/>
        <v>7</v>
      </c>
      <c r="L126" s="114">
        <v>2</v>
      </c>
      <c r="M126" s="113">
        <f t="shared" si="4"/>
        <v>50.5</v>
      </c>
    </row>
    <row r="127" spans="1:13" ht="18" customHeight="1" x14ac:dyDescent="0.35">
      <c r="A127" s="146" t="s">
        <v>100</v>
      </c>
      <c r="B127" s="112">
        <f t="shared" si="4"/>
        <v>12.5</v>
      </c>
      <c r="C127" s="114">
        <f t="shared" si="4"/>
        <v>188.5</v>
      </c>
      <c r="D127" s="113">
        <f t="shared" si="4"/>
        <v>6.5</v>
      </c>
      <c r="E127" s="112">
        <f t="shared" si="4"/>
        <v>46.5</v>
      </c>
      <c r="F127" s="114">
        <f t="shared" si="4"/>
        <v>221.5</v>
      </c>
      <c r="G127" s="113">
        <f t="shared" si="4"/>
        <v>2</v>
      </c>
      <c r="H127" s="112">
        <f t="shared" si="4"/>
        <v>8</v>
      </c>
      <c r="I127" s="114">
        <f t="shared" si="4"/>
        <v>134</v>
      </c>
      <c r="J127" s="113">
        <f t="shared" si="4"/>
        <v>11.5</v>
      </c>
      <c r="K127" s="112">
        <f t="shared" si="4"/>
        <v>6.5</v>
      </c>
      <c r="L127" s="114">
        <v>3</v>
      </c>
      <c r="M127" s="113">
        <f t="shared" si="4"/>
        <v>41.5</v>
      </c>
    </row>
    <row r="128" spans="1:13" ht="18" customHeight="1" x14ac:dyDescent="0.35">
      <c r="A128" s="146" t="s">
        <v>101</v>
      </c>
      <c r="B128" s="112">
        <f t="shared" si="4"/>
        <v>14</v>
      </c>
      <c r="C128" s="114">
        <f t="shared" si="4"/>
        <v>290.5</v>
      </c>
      <c r="D128" s="113">
        <f t="shared" si="4"/>
        <v>8</v>
      </c>
      <c r="E128" s="112">
        <f t="shared" si="4"/>
        <v>54</v>
      </c>
      <c r="F128" s="114">
        <f t="shared" si="4"/>
        <v>243.5</v>
      </c>
      <c r="G128" s="113">
        <f t="shared" si="4"/>
        <v>2.5</v>
      </c>
      <c r="H128" s="112">
        <f t="shared" si="4"/>
        <v>12.5</v>
      </c>
      <c r="I128" s="114">
        <f t="shared" si="4"/>
        <v>117.5</v>
      </c>
      <c r="J128" s="113">
        <f t="shared" si="4"/>
        <v>12</v>
      </c>
      <c r="K128" s="112">
        <f t="shared" si="4"/>
        <v>9</v>
      </c>
      <c r="L128" s="114">
        <f t="shared" si="4"/>
        <v>1.5</v>
      </c>
      <c r="M128" s="113">
        <f t="shared" si="4"/>
        <v>39.5</v>
      </c>
    </row>
    <row r="129" spans="1:13" ht="18" customHeight="1" x14ac:dyDescent="0.35">
      <c r="A129" s="146" t="s">
        <v>102</v>
      </c>
      <c r="B129" s="112">
        <f t="shared" si="4"/>
        <v>15.5</v>
      </c>
      <c r="C129" s="114">
        <f t="shared" si="4"/>
        <v>326.5</v>
      </c>
      <c r="D129" s="113">
        <f t="shared" si="4"/>
        <v>7</v>
      </c>
      <c r="E129" s="112">
        <f t="shared" si="4"/>
        <v>52.5</v>
      </c>
      <c r="F129" s="114">
        <f t="shared" si="4"/>
        <v>242.5</v>
      </c>
      <c r="G129" s="113">
        <f t="shared" si="4"/>
        <v>1.5</v>
      </c>
      <c r="H129" s="112">
        <f t="shared" si="4"/>
        <v>12</v>
      </c>
      <c r="I129" s="114">
        <f t="shared" si="4"/>
        <v>130</v>
      </c>
      <c r="J129" s="113">
        <f t="shared" si="4"/>
        <v>10</v>
      </c>
      <c r="K129" s="112">
        <f t="shared" si="4"/>
        <v>8.5</v>
      </c>
      <c r="L129" s="114">
        <v>4</v>
      </c>
      <c r="M129" s="113">
        <f t="shared" si="4"/>
        <v>42.5</v>
      </c>
    </row>
    <row r="130" spans="1:13" ht="18" customHeight="1" x14ac:dyDescent="0.35">
      <c r="A130" s="146" t="s">
        <v>103</v>
      </c>
      <c r="B130" s="112">
        <f t="shared" si="4"/>
        <v>13.5</v>
      </c>
      <c r="C130" s="114">
        <f t="shared" si="4"/>
        <v>267.5</v>
      </c>
      <c r="D130" s="113">
        <f t="shared" si="4"/>
        <v>7</v>
      </c>
      <c r="E130" s="112">
        <f t="shared" si="4"/>
        <v>43.5</v>
      </c>
      <c r="F130" s="114">
        <f t="shared" si="4"/>
        <v>235.5</v>
      </c>
      <c r="G130" s="113">
        <f t="shared" si="4"/>
        <v>3</v>
      </c>
      <c r="H130" s="112">
        <f t="shared" si="4"/>
        <v>8</v>
      </c>
      <c r="I130" s="114">
        <f t="shared" si="4"/>
        <v>149</v>
      </c>
      <c r="J130" s="113">
        <f t="shared" si="4"/>
        <v>9.5</v>
      </c>
      <c r="K130" s="112">
        <f t="shared" si="4"/>
        <v>11.5</v>
      </c>
      <c r="L130" s="114">
        <v>3</v>
      </c>
      <c r="M130" s="113">
        <f t="shared" si="4"/>
        <v>33</v>
      </c>
    </row>
    <row r="131" spans="1:13" ht="18" customHeight="1" x14ac:dyDescent="0.35">
      <c r="A131" s="146" t="s">
        <v>104</v>
      </c>
      <c r="B131" s="112">
        <f t="shared" si="4"/>
        <v>12</v>
      </c>
      <c r="C131" s="114">
        <f t="shared" si="4"/>
        <v>356</v>
      </c>
      <c r="D131" s="113">
        <f t="shared" si="4"/>
        <v>7</v>
      </c>
      <c r="E131" s="112">
        <f t="shared" si="4"/>
        <v>47</v>
      </c>
      <c r="F131" s="114">
        <f t="shared" si="4"/>
        <v>213</v>
      </c>
      <c r="G131" s="113">
        <f t="shared" si="4"/>
        <v>3</v>
      </c>
      <c r="H131" s="112">
        <f t="shared" si="4"/>
        <v>11</v>
      </c>
      <c r="I131" s="114">
        <f t="shared" si="4"/>
        <v>246</v>
      </c>
      <c r="J131" s="113">
        <f t="shared" si="4"/>
        <v>8</v>
      </c>
      <c r="K131" s="112">
        <f t="shared" si="4"/>
        <v>9</v>
      </c>
      <c r="L131" s="114">
        <v>2</v>
      </c>
      <c r="M131" s="113">
        <f t="shared" si="4"/>
        <v>48</v>
      </c>
    </row>
    <row r="132" spans="1:13" ht="18" customHeight="1" x14ac:dyDescent="0.35">
      <c r="A132" s="146" t="s">
        <v>105</v>
      </c>
      <c r="B132" s="112">
        <f t="shared" ref="B132:M134" si="5">(B38+B85)/2</f>
        <v>8.5</v>
      </c>
      <c r="C132" s="114">
        <f t="shared" si="5"/>
        <v>337</v>
      </c>
      <c r="D132" s="113">
        <f t="shared" si="5"/>
        <v>7.5</v>
      </c>
      <c r="E132" s="112">
        <f t="shared" si="5"/>
        <v>42</v>
      </c>
      <c r="F132" s="114">
        <f t="shared" si="5"/>
        <v>205.5</v>
      </c>
      <c r="G132" s="113">
        <f t="shared" si="5"/>
        <v>1.5</v>
      </c>
      <c r="H132" s="112">
        <f t="shared" si="5"/>
        <v>7.5</v>
      </c>
      <c r="I132" s="114">
        <f t="shared" si="5"/>
        <v>150.5</v>
      </c>
      <c r="J132" s="113">
        <f t="shared" si="5"/>
        <v>7</v>
      </c>
      <c r="K132" s="112">
        <f t="shared" si="5"/>
        <v>10</v>
      </c>
      <c r="L132" s="114">
        <f t="shared" si="5"/>
        <v>1.5</v>
      </c>
      <c r="M132" s="113">
        <f t="shared" si="5"/>
        <v>51.5</v>
      </c>
    </row>
    <row r="133" spans="1:13" ht="18" customHeight="1" x14ac:dyDescent="0.35">
      <c r="A133" s="146" t="s">
        <v>106</v>
      </c>
      <c r="B133" s="112">
        <f t="shared" si="5"/>
        <v>8</v>
      </c>
      <c r="C133" s="114">
        <f t="shared" si="5"/>
        <v>291</v>
      </c>
      <c r="D133" s="113">
        <f t="shared" si="5"/>
        <v>5.5</v>
      </c>
      <c r="E133" s="112">
        <f t="shared" si="5"/>
        <v>43</v>
      </c>
      <c r="F133" s="114">
        <f t="shared" si="5"/>
        <v>203.5</v>
      </c>
      <c r="G133" s="113">
        <f t="shared" si="5"/>
        <v>1</v>
      </c>
      <c r="H133" s="112">
        <f t="shared" si="5"/>
        <v>14</v>
      </c>
      <c r="I133" s="114">
        <f t="shared" si="5"/>
        <v>173</v>
      </c>
      <c r="J133" s="113">
        <f t="shared" si="5"/>
        <v>6</v>
      </c>
      <c r="K133" s="112">
        <f t="shared" si="5"/>
        <v>11.5</v>
      </c>
      <c r="L133" s="114">
        <f t="shared" si="5"/>
        <v>1</v>
      </c>
      <c r="M133" s="113">
        <f t="shared" si="5"/>
        <v>39</v>
      </c>
    </row>
    <row r="134" spans="1:13" ht="18" customHeight="1" thickBot="1" x14ac:dyDescent="0.4">
      <c r="A134" s="148" t="s">
        <v>107</v>
      </c>
      <c r="B134" s="115">
        <f t="shared" si="5"/>
        <v>11</v>
      </c>
      <c r="C134" s="117">
        <f t="shared" si="5"/>
        <v>252.5</v>
      </c>
      <c r="D134" s="116">
        <f t="shared" si="5"/>
        <v>4</v>
      </c>
      <c r="E134" s="115">
        <f t="shared" si="5"/>
        <v>36</v>
      </c>
      <c r="F134" s="117">
        <f t="shared" si="5"/>
        <v>193.5</v>
      </c>
      <c r="G134" s="116">
        <f t="shared" si="5"/>
        <v>1</v>
      </c>
      <c r="H134" s="115">
        <f t="shared" si="5"/>
        <v>10</v>
      </c>
      <c r="I134" s="117">
        <f t="shared" si="5"/>
        <v>146</v>
      </c>
      <c r="J134" s="116">
        <f t="shared" si="5"/>
        <v>7</v>
      </c>
      <c r="K134" s="115">
        <f t="shared" si="5"/>
        <v>9</v>
      </c>
      <c r="L134" s="117">
        <f t="shared" si="5"/>
        <v>0</v>
      </c>
      <c r="M134" s="116">
        <f t="shared" si="5"/>
        <v>34</v>
      </c>
    </row>
    <row r="135" spans="1:13" ht="18" customHeight="1" thickBot="1" x14ac:dyDescent="0.4">
      <c r="A135" s="127" t="s">
        <v>47</v>
      </c>
      <c r="B135" s="118">
        <f t="shared" ref="B135:M135" si="6">SUM(B99:B134)</f>
        <v>512.5</v>
      </c>
      <c r="C135" s="119">
        <f t="shared" si="6"/>
        <v>9288</v>
      </c>
      <c r="D135" s="120">
        <f t="shared" si="6"/>
        <v>369</v>
      </c>
      <c r="E135" s="118">
        <f t="shared" si="6"/>
        <v>1630</v>
      </c>
      <c r="F135" s="119">
        <f t="shared" si="6"/>
        <v>8525</v>
      </c>
      <c r="G135" s="120">
        <f t="shared" si="6"/>
        <v>77</v>
      </c>
      <c r="H135" s="118">
        <f t="shared" si="6"/>
        <v>449.5</v>
      </c>
      <c r="I135" s="119">
        <f t="shared" si="6"/>
        <v>5108</v>
      </c>
      <c r="J135" s="120">
        <f t="shared" si="6"/>
        <v>349.5</v>
      </c>
      <c r="K135" s="118">
        <f>SUM(K99:K134)</f>
        <v>264.5</v>
      </c>
      <c r="L135" s="119">
        <f>SUM(L99:L134)</f>
        <v>51</v>
      </c>
      <c r="M135" s="120">
        <f t="shared" si="6"/>
        <v>1614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138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5" thickBot="1" x14ac:dyDescent="0.4">
      <c r="A143" s="106" t="s">
        <v>52</v>
      </c>
      <c r="B143" s="597" t="s">
        <v>132</v>
      </c>
      <c r="C143" s="597"/>
      <c r="D143" s="597"/>
      <c r="E143" s="597"/>
      <c r="F143" s="597"/>
      <c r="G143" s="597"/>
      <c r="H143" s="597"/>
      <c r="I143" s="597"/>
      <c r="J143" s="597"/>
      <c r="K143" s="597"/>
      <c r="L143" s="597"/>
      <c r="M143" s="597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278" t="s">
        <v>72</v>
      </c>
      <c r="B146" s="87">
        <v>17</v>
      </c>
      <c r="C146" s="88">
        <v>459</v>
      </c>
      <c r="D146" s="111">
        <v>5</v>
      </c>
      <c r="E146" s="87">
        <v>42</v>
      </c>
      <c r="F146" s="88">
        <v>201</v>
      </c>
      <c r="G146" s="89">
        <v>4</v>
      </c>
      <c r="H146" s="87">
        <v>19</v>
      </c>
      <c r="I146" s="88">
        <v>276</v>
      </c>
      <c r="J146" s="89">
        <v>14</v>
      </c>
      <c r="K146" s="129">
        <v>8</v>
      </c>
      <c r="L146" s="88">
        <v>4</v>
      </c>
      <c r="M146" s="89">
        <v>38</v>
      </c>
    </row>
    <row r="147" spans="1:13" ht="18" customHeight="1" x14ac:dyDescent="0.35">
      <c r="A147" s="279" t="s">
        <v>73</v>
      </c>
      <c r="B147" s="92">
        <v>26</v>
      </c>
      <c r="C147" s="93">
        <v>315</v>
      </c>
      <c r="D147" s="113">
        <v>12</v>
      </c>
      <c r="E147" s="92">
        <v>51</v>
      </c>
      <c r="F147" s="93">
        <v>309</v>
      </c>
      <c r="G147" s="94">
        <v>3</v>
      </c>
      <c r="H147" s="92">
        <v>21</v>
      </c>
      <c r="I147" s="93">
        <v>170</v>
      </c>
      <c r="J147" s="94">
        <v>8</v>
      </c>
      <c r="K147" s="130">
        <v>6</v>
      </c>
      <c r="L147" s="93">
        <v>2</v>
      </c>
      <c r="M147" s="94">
        <v>40</v>
      </c>
    </row>
    <row r="148" spans="1:13" ht="18" customHeight="1" x14ac:dyDescent="0.35">
      <c r="A148" s="279" t="s">
        <v>74</v>
      </c>
      <c r="B148" s="92">
        <v>26</v>
      </c>
      <c r="C148" s="93">
        <v>258</v>
      </c>
      <c r="D148" s="113">
        <v>14</v>
      </c>
      <c r="E148" s="92">
        <v>72</v>
      </c>
      <c r="F148" s="93">
        <v>298</v>
      </c>
      <c r="G148" s="94">
        <v>2</v>
      </c>
      <c r="H148" s="92">
        <v>13</v>
      </c>
      <c r="I148" s="93">
        <v>156</v>
      </c>
      <c r="J148" s="94">
        <v>6</v>
      </c>
      <c r="K148" s="130">
        <v>10</v>
      </c>
      <c r="L148" s="93">
        <v>2</v>
      </c>
      <c r="M148" s="94">
        <v>42</v>
      </c>
    </row>
    <row r="149" spans="1:13" ht="18" customHeight="1" x14ac:dyDescent="0.35">
      <c r="A149" s="279" t="s">
        <v>75</v>
      </c>
      <c r="B149" s="92">
        <v>17</v>
      </c>
      <c r="C149" s="93">
        <v>359</v>
      </c>
      <c r="D149" s="113">
        <v>13</v>
      </c>
      <c r="E149" s="92">
        <v>46</v>
      </c>
      <c r="F149" s="93">
        <v>271</v>
      </c>
      <c r="G149" s="94">
        <v>1</v>
      </c>
      <c r="H149" s="92">
        <v>18</v>
      </c>
      <c r="I149" s="93">
        <v>160</v>
      </c>
      <c r="J149" s="94">
        <v>5</v>
      </c>
      <c r="K149" s="130">
        <v>11</v>
      </c>
      <c r="L149" s="93">
        <v>2</v>
      </c>
      <c r="M149" s="94">
        <v>56</v>
      </c>
    </row>
    <row r="150" spans="1:13" ht="18" customHeight="1" x14ac:dyDescent="0.35">
      <c r="A150" s="279" t="s">
        <v>76</v>
      </c>
      <c r="B150" s="92">
        <v>12</v>
      </c>
      <c r="C150" s="93">
        <v>250</v>
      </c>
      <c r="D150" s="113">
        <f t="shared" ref="D150:D151" si="7">(D57+D104)/2</f>
        <v>9.75</v>
      </c>
      <c r="E150" s="92">
        <v>39</v>
      </c>
      <c r="F150" s="93">
        <v>319</v>
      </c>
      <c r="G150" s="94">
        <v>2</v>
      </c>
      <c r="H150" s="92">
        <v>12</v>
      </c>
      <c r="I150" s="93">
        <v>144</v>
      </c>
      <c r="J150" s="94">
        <v>7</v>
      </c>
      <c r="K150" s="130">
        <v>13</v>
      </c>
      <c r="L150" s="93">
        <v>1</v>
      </c>
      <c r="M150" s="94">
        <v>50</v>
      </c>
    </row>
    <row r="151" spans="1:13" ht="18" customHeight="1" x14ac:dyDescent="0.35">
      <c r="A151" s="279" t="s">
        <v>77</v>
      </c>
      <c r="B151" s="92">
        <v>25</v>
      </c>
      <c r="C151" s="93">
        <v>333</v>
      </c>
      <c r="D151" s="113">
        <f t="shared" si="7"/>
        <v>11.75</v>
      </c>
      <c r="E151" s="92">
        <v>52</v>
      </c>
      <c r="F151" s="93">
        <v>342</v>
      </c>
      <c r="G151" s="94">
        <v>3</v>
      </c>
      <c r="H151" s="92">
        <v>22</v>
      </c>
      <c r="I151" s="93">
        <v>176</v>
      </c>
      <c r="J151" s="94">
        <v>17</v>
      </c>
      <c r="K151" s="130">
        <v>8</v>
      </c>
      <c r="L151" s="93">
        <v>0</v>
      </c>
      <c r="M151" s="94">
        <v>43</v>
      </c>
    </row>
    <row r="152" spans="1:13" ht="18" customHeight="1" x14ac:dyDescent="0.35">
      <c r="A152" s="279" t="s">
        <v>78</v>
      </c>
      <c r="B152" s="92">
        <v>19</v>
      </c>
      <c r="C152" s="93">
        <v>288</v>
      </c>
      <c r="D152" s="113">
        <v>16</v>
      </c>
      <c r="E152" s="92">
        <v>78</v>
      </c>
      <c r="F152" s="93">
        <v>326</v>
      </c>
      <c r="G152" s="94">
        <v>1</v>
      </c>
      <c r="H152" s="92">
        <v>15</v>
      </c>
      <c r="I152" s="93">
        <v>123</v>
      </c>
      <c r="J152" s="94">
        <v>8</v>
      </c>
      <c r="K152" s="130">
        <v>6</v>
      </c>
      <c r="L152" s="93">
        <v>2</v>
      </c>
      <c r="M152" s="94">
        <v>39</v>
      </c>
    </row>
    <row r="153" spans="1:13" ht="18" customHeight="1" x14ac:dyDescent="0.35">
      <c r="A153" s="279" t="s">
        <v>79</v>
      </c>
      <c r="B153" s="92">
        <v>23</v>
      </c>
      <c r="C153" s="93">
        <v>341</v>
      </c>
      <c r="D153" s="113">
        <v>13</v>
      </c>
      <c r="E153" s="92">
        <v>66</v>
      </c>
      <c r="F153" s="93">
        <v>331</v>
      </c>
      <c r="G153" s="94">
        <v>2</v>
      </c>
      <c r="H153" s="92">
        <v>15</v>
      </c>
      <c r="I153" s="93">
        <v>156</v>
      </c>
      <c r="J153" s="94">
        <v>9</v>
      </c>
      <c r="K153" s="130">
        <v>9</v>
      </c>
      <c r="L153" s="93">
        <v>1</v>
      </c>
      <c r="M153" s="94">
        <v>60</v>
      </c>
    </row>
    <row r="154" spans="1:13" ht="18" customHeight="1" x14ac:dyDescent="0.35">
      <c r="A154" s="279" t="s">
        <v>80</v>
      </c>
      <c r="B154" s="92">
        <v>41</v>
      </c>
      <c r="C154" s="93">
        <v>328</v>
      </c>
      <c r="D154" s="113">
        <v>12</v>
      </c>
      <c r="E154" s="92">
        <v>47</v>
      </c>
      <c r="F154" s="93">
        <v>292</v>
      </c>
      <c r="G154" s="94">
        <v>2</v>
      </c>
      <c r="H154" s="92">
        <v>21</v>
      </c>
      <c r="I154" s="93">
        <v>144</v>
      </c>
      <c r="J154" s="94">
        <v>10</v>
      </c>
      <c r="K154" s="130">
        <v>12</v>
      </c>
      <c r="L154" s="93">
        <v>2</v>
      </c>
      <c r="M154" s="94">
        <v>55</v>
      </c>
    </row>
    <row r="155" spans="1:13" ht="18" customHeight="1" x14ac:dyDescent="0.35">
      <c r="A155" s="279" t="s">
        <v>81</v>
      </c>
      <c r="B155" s="92">
        <v>15</v>
      </c>
      <c r="C155" s="93">
        <v>280</v>
      </c>
      <c r="D155" s="113">
        <v>1</v>
      </c>
      <c r="E155" s="92">
        <v>36</v>
      </c>
      <c r="F155" s="93">
        <v>284</v>
      </c>
      <c r="G155" s="94">
        <v>3</v>
      </c>
      <c r="H155" s="92">
        <v>12</v>
      </c>
      <c r="I155" s="93">
        <v>179</v>
      </c>
      <c r="J155" s="94">
        <v>7</v>
      </c>
      <c r="K155" s="130">
        <v>11</v>
      </c>
      <c r="L155" s="93">
        <v>2</v>
      </c>
      <c r="M155" s="94">
        <v>61</v>
      </c>
    </row>
    <row r="156" spans="1:13" ht="18" customHeight="1" x14ac:dyDescent="0.35">
      <c r="A156" s="279" t="s">
        <v>82</v>
      </c>
      <c r="B156" s="92">
        <v>10</v>
      </c>
      <c r="C156" s="93">
        <v>210</v>
      </c>
      <c r="D156" s="113">
        <v>3</v>
      </c>
      <c r="E156" s="92">
        <v>43</v>
      </c>
      <c r="F156" s="93">
        <v>275</v>
      </c>
      <c r="G156" s="94">
        <v>2</v>
      </c>
      <c r="H156" s="92">
        <v>17</v>
      </c>
      <c r="I156" s="93">
        <v>167</v>
      </c>
      <c r="J156" s="94">
        <v>12</v>
      </c>
      <c r="K156" s="130">
        <v>13</v>
      </c>
      <c r="L156" s="93">
        <v>1</v>
      </c>
      <c r="M156" s="94">
        <v>55</v>
      </c>
    </row>
    <row r="157" spans="1:13" ht="18" customHeight="1" x14ac:dyDescent="0.35">
      <c r="A157" s="279" t="s">
        <v>83</v>
      </c>
      <c r="B157" s="92">
        <v>18</v>
      </c>
      <c r="C157" s="93">
        <v>261</v>
      </c>
      <c r="D157" s="113">
        <v>15</v>
      </c>
      <c r="E157" s="92">
        <v>39</v>
      </c>
      <c r="F157" s="93">
        <v>251</v>
      </c>
      <c r="G157" s="94">
        <v>2</v>
      </c>
      <c r="H157" s="92">
        <v>13</v>
      </c>
      <c r="I157" s="93">
        <v>189</v>
      </c>
      <c r="J157" s="94">
        <v>11</v>
      </c>
      <c r="K157" s="130">
        <v>11</v>
      </c>
      <c r="L157" s="93">
        <v>1</v>
      </c>
      <c r="M157" s="94">
        <v>50</v>
      </c>
    </row>
    <row r="158" spans="1:13" ht="18" customHeight="1" x14ac:dyDescent="0.35">
      <c r="A158" s="279" t="s">
        <v>84</v>
      </c>
      <c r="B158" s="92">
        <v>23</v>
      </c>
      <c r="C158" s="93">
        <v>274</v>
      </c>
      <c r="D158" s="113">
        <v>5</v>
      </c>
      <c r="E158" s="92">
        <v>62</v>
      </c>
      <c r="F158" s="93">
        <v>263</v>
      </c>
      <c r="G158" s="94">
        <v>2</v>
      </c>
      <c r="H158" s="92">
        <v>10</v>
      </c>
      <c r="I158" s="93">
        <v>156</v>
      </c>
      <c r="J158" s="94">
        <v>10</v>
      </c>
      <c r="K158" s="130">
        <v>7</v>
      </c>
      <c r="L158" s="93">
        <v>1</v>
      </c>
      <c r="M158" s="94">
        <v>35</v>
      </c>
    </row>
    <row r="159" spans="1:13" ht="18" customHeight="1" x14ac:dyDescent="0.35">
      <c r="A159" s="279" t="s">
        <v>85</v>
      </c>
      <c r="B159" s="92">
        <v>23</v>
      </c>
      <c r="C159" s="93">
        <v>287</v>
      </c>
      <c r="D159" s="113">
        <v>13</v>
      </c>
      <c r="E159" s="92">
        <v>43</v>
      </c>
      <c r="F159" s="93">
        <v>246</v>
      </c>
      <c r="G159" s="94">
        <v>3</v>
      </c>
      <c r="H159" s="92">
        <v>10</v>
      </c>
      <c r="I159" s="93">
        <v>197</v>
      </c>
      <c r="J159" s="94">
        <v>13</v>
      </c>
      <c r="K159" s="130">
        <v>8</v>
      </c>
      <c r="L159" s="93">
        <v>0</v>
      </c>
      <c r="M159" s="94">
        <v>25</v>
      </c>
    </row>
    <row r="160" spans="1:13" ht="18" customHeight="1" x14ac:dyDescent="0.35">
      <c r="A160" s="279" t="s">
        <v>86</v>
      </c>
      <c r="B160" s="92">
        <v>16</v>
      </c>
      <c r="C160" s="93">
        <v>227</v>
      </c>
      <c r="D160" s="113">
        <f t="shared" ref="D160" si="8">(D67+D114)/2</f>
        <v>5</v>
      </c>
      <c r="E160" s="92">
        <v>54</v>
      </c>
      <c r="F160" s="93">
        <v>227</v>
      </c>
      <c r="G160" s="94">
        <v>1</v>
      </c>
      <c r="H160" s="92">
        <v>18</v>
      </c>
      <c r="I160" s="93">
        <v>97</v>
      </c>
      <c r="J160" s="94">
        <v>16</v>
      </c>
      <c r="K160" s="130">
        <v>6</v>
      </c>
      <c r="L160" s="93">
        <v>4</v>
      </c>
      <c r="M160" s="94">
        <v>31</v>
      </c>
    </row>
    <row r="161" spans="1:13" ht="18" customHeight="1" x14ac:dyDescent="0.35">
      <c r="A161" s="279" t="s">
        <v>87</v>
      </c>
      <c r="B161" s="92">
        <v>11</v>
      </c>
      <c r="C161" s="93">
        <v>236</v>
      </c>
      <c r="D161" s="113">
        <v>10</v>
      </c>
      <c r="E161" s="92">
        <v>30</v>
      </c>
      <c r="F161" s="93">
        <v>177</v>
      </c>
      <c r="G161" s="94">
        <v>1</v>
      </c>
      <c r="H161" s="92">
        <v>14</v>
      </c>
      <c r="I161" s="93">
        <v>134</v>
      </c>
      <c r="J161" s="94">
        <v>8</v>
      </c>
      <c r="K161" s="130">
        <v>9</v>
      </c>
      <c r="L161" s="93">
        <v>2</v>
      </c>
      <c r="M161" s="94">
        <v>33</v>
      </c>
    </row>
    <row r="162" spans="1:13" ht="18" customHeight="1" x14ac:dyDescent="0.35">
      <c r="A162" s="279" t="s">
        <v>88</v>
      </c>
      <c r="B162" s="92">
        <v>13</v>
      </c>
      <c r="C162" s="93">
        <v>246</v>
      </c>
      <c r="D162" s="113">
        <v>6</v>
      </c>
      <c r="E162" s="92">
        <v>41</v>
      </c>
      <c r="F162" s="93">
        <v>180</v>
      </c>
      <c r="G162" s="94">
        <v>2</v>
      </c>
      <c r="H162" s="92">
        <v>11</v>
      </c>
      <c r="I162" s="93">
        <v>167</v>
      </c>
      <c r="J162" s="94">
        <v>7</v>
      </c>
      <c r="K162" s="130">
        <v>12</v>
      </c>
      <c r="L162" s="93">
        <v>1</v>
      </c>
      <c r="M162" s="94">
        <v>45</v>
      </c>
    </row>
    <row r="163" spans="1:13" ht="18" customHeight="1" x14ac:dyDescent="0.35">
      <c r="A163" s="279" t="s">
        <v>89</v>
      </c>
      <c r="B163" s="92">
        <v>19</v>
      </c>
      <c r="C163" s="93">
        <v>285</v>
      </c>
      <c r="D163" s="113">
        <v>11</v>
      </c>
      <c r="E163" s="92">
        <v>53</v>
      </c>
      <c r="F163" s="93">
        <v>250</v>
      </c>
      <c r="G163" s="94">
        <v>3</v>
      </c>
      <c r="H163" s="92">
        <v>15</v>
      </c>
      <c r="I163" s="93">
        <v>132</v>
      </c>
      <c r="J163" s="94">
        <v>13</v>
      </c>
      <c r="K163" s="130">
        <v>10</v>
      </c>
      <c r="L163" s="93">
        <v>2</v>
      </c>
      <c r="M163" s="94">
        <v>38</v>
      </c>
    </row>
    <row r="164" spans="1:13" ht="18" customHeight="1" x14ac:dyDescent="0.35">
      <c r="A164" s="280" t="s">
        <v>90</v>
      </c>
      <c r="B164" s="92">
        <v>20</v>
      </c>
      <c r="C164" s="93">
        <v>263</v>
      </c>
      <c r="D164" s="113">
        <v>8</v>
      </c>
      <c r="E164" s="92">
        <v>38</v>
      </c>
      <c r="F164" s="93">
        <v>169</v>
      </c>
      <c r="G164" s="94">
        <v>3</v>
      </c>
      <c r="H164" s="92">
        <v>20</v>
      </c>
      <c r="I164" s="93">
        <v>167</v>
      </c>
      <c r="J164" s="94">
        <v>17</v>
      </c>
      <c r="K164" s="130">
        <v>8</v>
      </c>
      <c r="L164" s="93">
        <v>2</v>
      </c>
      <c r="M164" s="94">
        <v>25</v>
      </c>
    </row>
    <row r="165" spans="1:13" ht="18" customHeight="1" x14ac:dyDescent="0.35">
      <c r="A165" s="280" t="s">
        <v>91</v>
      </c>
      <c r="B165" s="92">
        <v>20</v>
      </c>
      <c r="C165" s="93">
        <v>211</v>
      </c>
      <c r="D165" s="113">
        <v>6</v>
      </c>
      <c r="E165" s="92">
        <v>47</v>
      </c>
      <c r="F165" s="93">
        <v>143</v>
      </c>
      <c r="G165" s="94">
        <v>3</v>
      </c>
      <c r="H165" s="92">
        <v>13</v>
      </c>
      <c r="I165" s="93">
        <v>134</v>
      </c>
      <c r="J165" s="94">
        <v>13</v>
      </c>
      <c r="K165" s="130">
        <v>11</v>
      </c>
      <c r="L165" s="93">
        <v>2</v>
      </c>
      <c r="M165" s="94">
        <v>42</v>
      </c>
    </row>
    <row r="166" spans="1:13" ht="18" customHeight="1" x14ac:dyDescent="0.35">
      <c r="A166" s="279" t="s">
        <v>92</v>
      </c>
      <c r="B166" s="92">
        <v>12</v>
      </c>
      <c r="C166" s="93">
        <v>262</v>
      </c>
      <c r="D166" s="113">
        <v>15</v>
      </c>
      <c r="E166" s="92">
        <v>42</v>
      </c>
      <c r="F166" s="93">
        <v>198</v>
      </c>
      <c r="G166" s="94">
        <v>3</v>
      </c>
      <c r="H166" s="92">
        <v>17</v>
      </c>
      <c r="I166" s="93">
        <v>178</v>
      </c>
      <c r="J166" s="94">
        <v>12</v>
      </c>
      <c r="K166" s="130">
        <v>7</v>
      </c>
      <c r="L166" s="93">
        <v>1</v>
      </c>
      <c r="M166" s="94">
        <v>39</v>
      </c>
    </row>
    <row r="167" spans="1:13" ht="18" customHeight="1" x14ac:dyDescent="0.35">
      <c r="A167" s="279" t="s">
        <v>93</v>
      </c>
      <c r="B167" s="92">
        <v>15</v>
      </c>
      <c r="C167" s="93">
        <v>185</v>
      </c>
      <c r="D167" s="113">
        <v>14</v>
      </c>
      <c r="E167" s="92">
        <v>63</v>
      </c>
      <c r="F167" s="93">
        <v>179</v>
      </c>
      <c r="G167" s="94">
        <v>1</v>
      </c>
      <c r="H167" s="92">
        <v>13</v>
      </c>
      <c r="I167" s="93">
        <v>156</v>
      </c>
      <c r="J167" s="94">
        <v>10</v>
      </c>
      <c r="K167" s="130">
        <v>4</v>
      </c>
      <c r="L167" s="93">
        <v>2</v>
      </c>
      <c r="M167" s="94">
        <v>38</v>
      </c>
    </row>
    <row r="168" spans="1:13" ht="18" customHeight="1" x14ac:dyDescent="0.35">
      <c r="A168" s="279" t="s">
        <v>94</v>
      </c>
      <c r="B168" s="92">
        <v>25</v>
      </c>
      <c r="C168" s="93">
        <v>155</v>
      </c>
      <c r="D168" s="113">
        <v>12</v>
      </c>
      <c r="E168" s="92">
        <v>53</v>
      </c>
      <c r="F168" s="93">
        <v>215</v>
      </c>
      <c r="G168" s="94">
        <v>2</v>
      </c>
      <c r="H168" s="92">
        <v>11</v>
      </c>
      <c r="I168" s="93">
        <v>198</v>
      </c>
      <c r="J168" s="94">
        <v>10</v>
      </c>
      <c r="K168" s="130">
        <v>8</v>
      </c>
      <c r="L168" s="93">
        <v>1</v>
      </c>
      <c r="M168" s="94">
        <v>46</v>
      </c>
    </row>
    <row r="169" spans="1:13" ht="18" customHeight="1" x14ac:dyDescent="0.35">
      <c r="A169" s="279" t="s">
        <v>95</v>
      </c>
      <c r="B169" s="92">
        <v>23</v>
      </c>
      <c r="C169" s="93">
        <v>265</v>
      </c>
      <c r="D169" s="113">
        <f t="shared" ref="D169" si="9">(D76+D123)/2</f>
        <v>8.75</v>
      </c>
      <c r="E169" s="92">
        <v>59</v>
      </c>
      <c r="F169" s="93">
        <v>238</v>
      </c>
      <c r="G169" s="94">
        <v>3</v>
      </c>
      <c r="H169" s="92">
        <v>11</v>
      </c>
      <c r="I169" s="93">
        <v>176</v>
      </c>
      <c r="J169" s="94">
        <v>6</v>
      </c>
      <c r="K169" s="130">
        <v>10</v>
      </c>
      <c r="L169" s="93">
        <v>2</v>
      </c>
      <c r="M169" s="94">
        <v>51</v>
      </c>
    </row>
    <row r="170" spans="1:13" ht="18" customHeight="1" x14ac:dyDescent="0.35">
      <c r="A170" s="279" t="s">
        <v>96</v>
      </c>
      <c r="B170" s="92">
        <v>11</v>
      </c>
      <c r="C170" s="93">
        <v>185</v>
      </c>
      <c r="D170" s="113">
        <v>10</v>
      </c>
      <c r="E170" s="92">
        <v>58</v>
      </c>
      <c r="F170" s="93">
        <v>184</v>
      </c>
      <c r="G170" s="94">
        <v>4</v>
      </c>
      <c r="H170" s="92">
        <v>9</v>
      </c>
      <c r="I170" s="93">
        <v>112</v>
      </c>
      <c r="J170" s="94">
        <v>4</v>
      </c>
      <c r="K170" s="130">
        <v>9</v>
      </c>
      <c r="L170" s="93">
        <v>1</v>
      </c>
      <c r="M170" s="94">
        <v>41</v>
      </c>
    </row>
    <row r="171" spans="1:13" ht="18" customHeight="1" x14ac:dyDescent="0.35">
      <c r="A171" s="279" t="s">
        <v>97</v>
      </c>
      <c r="B171" s="92">
        <v>20</v>
      </c>
      <c r="C171" s="93">
        <v>206</v>
      </c>
      <c r="D171" s="113">
        <v>6</v>
      </c>
      <c r="E171" s="92">
        <v>36</v>
      </c>
      <c r="F171" s="93">
        <v>182</v>
      </c>
      <c r="G171" s="94">
        <v>2</v>
      </c>
      <c r="H171" s="92">
        <v>12</v>
      </c>
      <c r="I171" s="93">
        <v>167</v>
      </c>
      <c r="J171" s="94">
        <v>5</v>
      </c>
      <c r="K171" s="130">
        <v>7</v>
      </c>
      <c r="L171" s="93">
        <v>2</v>
      </c>
      <c r="M171" s="94">
        <v>24</v>
      </c>
    </row>
    <row r="172" spans="1:13" ht="18" customHeight="1" x14ac:dyDescent="0.35">
      <c r="A172" s="279" t="s">
        <v>98</v>
      </c>
      <c r="B172" s="92">
        <v>16</v>
      </c>
      <c r="C172" s="93">
        <v>258</v>
      </c>
      <c r="D172" s="113">
        <v>4</v>
      </c>
      <c r="E172" s="92">
        <v>49</v>
      </c>
      <c r="F172" s="93">
        <v>196</v>
      </c>
      <c r="G172" s="94">
        <v>2</v>
      </c>
      <c r="H172" s="92">
        <v>16</v>
      </c>
      <c r="I172" s="93">
        <v>109</v>
      </c>
      <c r="J172" s="94">
        <v>6</v>
      </c>
      <c r="K172" s="130">
        <v>5</v>
      </c>
      <c r="L172" s="93">
        <v>1</v>
      </c>
      <c r="M172" s="94">
        <v>51</v>
      </c>
    </row>
    <row r="173" spans="1:13" ht="18" customHeight="1" x14ac:dyDescent="0.35">
      <c r="A173" s="279" t="s">
        <v>99</v>
      </c>
      <c r="B173" s="92">
        <v>28</v>
      </c>
      <c r="C173" s="93">
        <v>231</v>
      </c>
      <c r="D173" s="113">
        <v>8</v>
      </c>
      <c r="E173" s="92">
        <v>50</v>
      </c>
      <c r="F173" s="93">
        <v>265</v>
      </c>
      <c r="G173" s="94">
        <v>3</v>
      </c>
      <c r="H173" s="92">
        <v>8</v>
      </c>
      <c r="I173" s="93">
        <v>111</v>
      </c>
      <c r="J173" s="94">
        <v>11</v>
      </c>
      <c r="K173" s="130">
        <v>11</v>
      </c>
      <c r="L173" s="93">
        <v>2</v>
      </c>
      <c r="M173" s="94">
        <v>49</v>
      </c>
    </row>
    <row r="174" spans="1:13" ht="18" customHeight="1" x14ac:dyDescent="0.35">
      <c r="A174" s="279" t="s">
        <v>100</v>
      </c>
      <c r="B174" s="92">
        <v>12</v>
      </c>
      <c r="C174" s="93">
        <v>260</v>
      </c>
      <c r="D174" s="113">
        <v>9</v>
      </c>
      <c r="E174" s="92">
        <v>62</v>
      </c>
      <c r="F174" s="93">
        <v>246</v>
      </c>
      <c r="G174" s="94">
        <v>2</v>
      </c>
      <c r="H174" s="92">
        <v>10</v>
      </c>
      <c r="I174" s="93">
        <v>102</v>
      </c>
      <c r="J174" s="94">
        <v>9</v>
      </c>
      <c r="K174" s="130">
        <v>8</v>
      </c>
      <c r="L174" s="93">
        <v>4</v>
      </c>
      <c r="M174" s="94">
        <v>44</v>
      </c>
    </row>
    <row r="175" spans="1:13" ht="18" customHeight="1" x14ac:dyDescent="0.35">
      <c r="A175" s="279" t="s">
        <v>101</v>
      </c>
      <c r="B175" s="92">
        <v>22</v>
      </c>
      <c r="C175" s="93">
        <v>223</v>
      </c>
      <c r="D175" s="113">
        <v>14</v>
      </c>
      <c r="E175" s="92">
        <v>55</v>
      </c>
      <c r="F175" s="93">
        <v>293</v>
      </c>
      <c r="G175" s="94">
        <v>3</v>
      </c>
      <c r="H175" s="92">
        <v>12</v>
      </c>
      <c r="I175" s="93">
        <v>134</v>
      </c>
      <c r="J175" s="94">
        <v>4</v>
      </c>
      <c r="K175" s="130">
        <v>5</v>
      </c>
      <c r="L175" s="93">
        <v>2</v>
      </c>
      <c r="M175" s="94">
        <v>43</v>
      </c>
    </row>
    <row r="176" spans="1:13" ht="18" customHeight="1" x14ac:dyDescent="0.35">
      <c r="A176" s="279" t="s">
        <v>102</v>
      </c>
      <c r="B176" s="92">
        <v>20</v>
      </c>
      <c r="C176" s="93">
        <v>250</v>
      </c>
      <c r="D176" s="113">
        <v>7</v>
      </c>
      <c r="E176" s="92">
        <v>59</v>
      </c>
      <c r="F176" s="93">
        <v>326</v>
      </c>
      <c r="G176" s="94">
        <v>3</v>
      </c>
      <c r="H176" s="92">
        <v>14</v>
      </c>
      <c r="I176" s="93">
        <v>108</v>
      </c>
      <c r="J176" s="94">
        <v>13</v>
      </c>
      <c r="K176" s="130">
        <v>11</v>
      </c>
      <c r="L176" s="93">
        <v>2</v>
      </c>
      <c r="M176" s="94">
        <v>56</v>
      </c>
    </row>
    <row r="177" spans="1:13" ht="18" customHeight="1" x14ac:dyDescent="0.35">
      <c r="A177" s="279" t="s">
        <v>103</v>
      </c>
      <c r="B177" s="92">
        <v>13</v>
      </c>
      <c r="C177" s="93">
        <v>289</v>
      </c>
      <c r="D177" s="113">
        <v>6</v>
      </c>
      <c r="E177" s="92">
        <v>64</v>
      </c>
      <c r="F177" s="93">
        <v>312</v>
      </c>
      <c r="G177" s="94">
        <v>2</v>
      </c>
      <c r="H177" s="92">
        <v>10</v>
      </c>
      <c r="I177" s="93">
        <v>128</v>
      </c>
      <c r="J177" s="94">
        <v>6</v>
      </c>
      <c r="K177" s="130">
        <v>12</v>
      </c>
      <c r="L177" s="93">
        <v>2</v>
      </c>
      <c r="M177" s="94">
        <v>61</v>
      </c>
    </row>
    <row r="178" spans="1:13" ht="18" customHeight="1" x14ac:dyDescent="0.35">
      <c r="A178" s="279" t="s">
        <v>104</v>
      </c>
      <c r="B178" s="92">
        <v>19</v>
      </c>
      <c r="C178" s="93">
        <v>484</v>
      </c>
      <c r="D178" s="113">
        <v>8</v>
      </c>
      <c r="E178" s="92">
        <v>44</v>
      </c>
      <c r="F178" s="93">
        <v>283</v>
      </c>
      <c r="G178" s="94">
        <v>1</v>
      </c>
      <c r="H178" s="92">
        <v>15</v>
      </c>
      <c r="I178" s="93">
        <v>132</v>
      </c>
      <c r="J178" s="94">
        <v>9</v>
      </c>
      <c r="K178" s="130">
        <v>7</v>
      </c>
      <c r="L178" s="93">
        <v>1</v>
      </c>
      <c r="M178" s="94">
        <v>54</v>
      </c>
    </row>
    <row r="179" spans="1:13" ht="18" customHeight="1" x14ac:dyDescent="0.35">
      <c r="A179" s="279" t="s">
        <v>105</v>
      </c>
      <c r="B179" s="92">
        <v>9</v>
      </c>
      <c r="C179" s="93">
        <v>296</v>
      </c>
      <c r="D179" s="113">
        <v>6</v>
      </c>
      <c r="E179" s="92">
        <v>36</v>
      </c>
      <c r="F179" s="93">
        <v>262</v>
      </c>
      <c r="G179" s="94">
        <v>1</v>
      </c>
      <c r="H179" s="92">
        <v>17</v>
      </c>
      <c r="I179" s="93">
        <v>185</v>
      </c>
      <c r="J179" s="94">
        <v>4</v>
      </c>
      <c r="K179" s="130">
        <v>13</v>
      </c>
      <c r="L179" s="93">
        <v>1</v>
      </c>
      <c r="M179" s="94">
        <v>62</v>
      </c>
    </row>
    <row r="180" spans="1:13" ht="18" customHeight="1" x14ac:dyDescent="0.35">
      <c r="A180" s="279" t="s">
        <v>106</v>
      </c>
      <c r="B180" s="92">
        <v>23</v>
      </c>
      <c r="C180" s="93">
        <v>339</v>
      </c>
      <c r="D180" s="113">
        <v>5</v>
      </c>
      <c r="E180" s="92">
        <v>68</v>
      </c>
      <c r="F180" s="93">
        <v>286</v>
      </c>
      <c r="G180" s="94">
        <v>2</v>
      </c>
      <c r="H180" s="92">
        <v>11</v>
      </c>
      <c r="I180" s="93">
        <v>116</v>
      </c>
      <c r="J180" s="94">
        <v>4</v>
      </c>
      <c r="K180" s="130">
        <v>8</v>
      </c>
      <c r="L180" s="93">
        <v>1</v>
      </c>
      <c r="M180" s="94">
        <v>43</v>
      </c>
    </row>
    <row r="181" spans="1:13" ht="18" customHeight="1" thickBot="1" x14ac:dyDescent="0.4">
      <c r="A181" s="279" t="s">
        <v>107</v>
      </c>
      <c r="B181" s="92">
        <v>16</v>
      </c>
      <c r="C181" s="93">
        <v>286</v>
      </c>
      <c r="D181" s="116">
        <v>4</v>
      </c>
      <c r="E181" s="92">
        <v>57</v>
      </c>
      <c r="F181" s="93">
        <v>253</v>
      </c>
      <c r="G181" s="94">
        <v>3</v>
      </c>
      <c r="H181" s="92">
        <v>10</v>
      </c>
      <c r="I181" s="93">
        <v>190</v>
      </c>
      <c r="J181" s="94">
        <v>12</v>
      </c>
      <c r="K181" s="130">
        <v>11</v>
      </c>
      <c r="L181" s="93">
        <v>2</v>
      </c>
      <c r="M181" s="94">
        <v>49</v>
      </c>
    </row>
    <row r="182" spans="1:13" ht="18" customHeight="1" thickBot="1" x14ac:dyDescent="0.4">
      <c r="A182" s="127" t="s">
        <v>47</v>
      </c>
      <c r="B182" s="102">
        <f t="shared" ref="B182:M182" si="10">SUM(B146:B181)</f>
        <v>678</v>
      </c>
      <c r="C182" s="103">
        <f t="shared" si="10"/>
        <v>9885</v>
      </c>
      <c r="D182" s="119">
        <f>SUM(D146:D181)</f>
        <v>326.25</v>
      </c>
      <c r="E182" s="102">
        <f t="shared" si="10"/>
        <v>1834</v>
      </c>
      <c r="F182" s="103">
        <f t="shared" si="10"/>
        <v>9072</v>
      </c>
      <c r="G182" s="104">
        <f t="shared" si="10"/>
        <v>82</v>
      </c>
      <c r="H182" s="102">
        <f t="shared" si="10"/>
        <v>505</v>
      </c>
      <c r="I182" s="103">
        <f t="shared" si="10"/>
        <v>5526</v>
      </c>
      <c r="J182" s="104">
        <f t="shared" si="10"/>
        <v>336</v>
      </c>
      <c r="K182" s="128">
        <f t="shared" si="10"/>
        <v>325</v>
      </c>
      <c r="L182" s="103">
        <f t="shared" si="10"/>
        <v>61</v>
      </c>
      <c r="M182" s="104">
        <f t="shared" si="10"/>
        <v>1614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599" t="s">
        <v>138</v>
      </c>
      <c r="B188" s="599"/>
      <c r="C188" s="599"/>
      <c r="D188" s="599"/>
      <c r="E188" s="599"/>
      <c r="F188" s="599"/>
      <c r="G188" s="599"/>
      <c r="H188" s="599"/>
      <c r="I188" s="599"/>
      <c r="J188" s="599"/>
      <c r="K188" s="599"/>
      <c r="L188" s="599"/>
      <c r="M188" s="599"/>
    </row>
    <row r="189" spans="1:13" ht="17.25" customHeight="1" thickBot="1" x14ac:dyDescent="0.4">
      <c r="A189" s="193" t="s">
        <v>54</v>
      </c>
      <c r="B189" s="597" t="s">
        <v>133</v>
      </c>
      <c r="C189" s="597"/>
      <c r="D189" s="597"/>
      <c r="E189" s="597"/>
      <c r="F189" s="597"/>
      <c r="G189" s="597"/>
      <c r="H189" s="597"/>
      <c r="I189" s="597"/>
      <c r="J189" s="597"/>
      <c r="K189" s="597"/>
      <c r="L189" s="597"/>
      <c r="M189" s="597"/>
    </row>
    <row r="190" spans="1:13" ht="18" customHeight="1" x14ac:dyDescent="0.35">
      <c r="A190" s="577" t="s">
        <v>67</v>
      </c>
      <c r="B190" s="584" t="s">
        <v>68</v>
      </c>
      <c r="C190" s="582"/>
      <c r="D190" s="583"/>
      <c r="E190" s="584" t="s">
        <v>69</v>
      </c>
      <c r="F190" s="582"/>
      <c r="G190" s="583"/>
      <c r="H190" s="584" t="s">
        <v>70</v>
      </c>
      <c r="I190" s="582"/>
      <c r="J190" s="583"/>
      <c r="K190" s="581" t="s">
        <v>71</v>
      </c>
      <c r="L190" s="582"/>
      <c r="M190" s="583"/>
    </row>
    <row r="191" spans="1:13" ht="18" customHeight="1" thickBot="1" x14ac:dyDescent="0.4">
      <c r="A191" s="578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43" t="s">
        <v>72</v>
      </c>
      <c r="B192" s="87">
        <v>69</v>
      </c>
      <c r="C192" s="88">
        <v>198</v>
      </c>
      <c r="D192" s="89">
        <v>7</v>
      </c>
      <c r="E192" s="87">
        <v>10</v>
      </c>
      <c r="F192" s="88">
        <v>210</v>
      </c>
      <c r="G192" s="89">
        <v>1</v>
      </c>
      <c r="H192" s="87">
        <v>18</v>
      </c>
      <c r="I192" s="88">
        <v>122</v>
      </c>
      <c r="J192" s="89">
        <v>16</v>
      </c>
      <c r="K192" s="129">
        <v>8</v>
      </c>
      <c r="L192" s="88">
        <v>3</v>
      </c>
      <c r="M192" s="89">
        <v>34</v>
      </c>
    </row>
    <row r="193" spans="1:13" ht="18" customHeight="1" x14ac:dyDescent="0.35">
      <c r="A193" s="146" t="s">
        <v>73</v>
      </c>
      <c r="B193" s="92">
        <v>47</v>
      </c>
      <c r="C193" s="93">
        <v>249</v>
      </c>
      <c r="D193" s="94">
        <v>15</v>
      </c>
      <c r="E193" s="92">
        <v>15</v>
      </c>
      <c r="F193" s="93">
        <v>232</v>
      </c>
      <c r="G193" s="94">
        <v>4</v>
      </c>
      <c r="H193" s="92">
        <v>12</v>
      </c>
      <c r="I193" s="93">
        <v>190</v>
      </c>
      <c r="J193" s="94">
        <v>6</v>
      </c>
      <c r="K193" s="130">
        <v>6</v>
      </c>
      <c r="L193" s="93">
        <v>2</v>
      </c>
      <c r="M193" s="94">
        <v>43</v>
      </c>
    </row>
    <row r="194" spans="1:13" ht="18" customHeight="1" x14ac:dyDescent="0.35">
      <c r="A194" s="146" t="s">
        <v>74</v>
      </c>
      <c r="B194" s="92">
        <v>55</v>
      </c>
      <c r="C194" s="93">
        <v>229</v>
      </c>
      <c r="D194" s="94">
        <v>12</v>
      </c>
      <c r="E194" s="92">
        <v>8</v>
      </c>
      <c r="F194" s="93">
        <v>211</v>
      </c>
      <c r="G194" s="94">
        <v>2</v>
      </c>
      <c r="H194" s="92">
        <v>14</v>
      </c>
      <c r="I194" s="93">
        <v>132</v>
      </c>
      <c r="J194" s="94">
        <v>8</v>
      </c>
      <c r="K194" s="130">
        <v>10</v>
      </c>
      <c r="L194" s="93">
        <v>1</v>
      </c>
      <c r="M194" s="94">
        <v>28</v>
      </c>
    </row>
    <row r="195" spans="1:13" ht="18" customHeight="1" x14ac:dyDescent="0.35">
      <c r="A195" s="146" t="s">
        <v>75</v>
      </c>
      <c r="B195" s="92">
        <v>91</v>
      </c>
      <c r="C195" s="93">
        <v>233</v>
      </c>
      <c r="D195" s="94">
        <v>13</v>
      </c>
      <c r="E195" s="92">
        <v>15</v>
      </c>
      <c r="F195" s="93">
        <v>243</v>
      </c>
      <c r="G195" s="94">
        <v>4</v>
      </c>
      <c r="H195" s="92">
        <v>17</v>
      </c>
      <c r="I195" s="93">
        <v>109</v>
      </c>
      <c r="J195" s="94">
        <v>11</v>
      </c>
      <c r="K195" s="130">
        <v>6</v>
      </c>
      <c r="L195" s="93">
        <v>2</v>
      </c>
      <c r="M195" s="94">
        <v>40</v>
      </c>
    </row>
    <row r="196" spans="1:13" ht="18" customHeight="1" x14ac:dyDescent="0.35">
      <c r="A196" s="146" t="s">
        <v>76</v>
      </c>
      <c r="B196" s="92">
        <v>83</v>
      </c>
      <c r="C196" s="93">
        <v>263</v>
      </c>
      <c r="D196" s="94">
        <v>11</v>
      </c>
      <c r="E196" s="92">
        <v>9</v>
      </c>
      <c r="F196" s="93">
        <v>198</v>
      </c>
      <c r="G196" s="94">
        <v>2</v>
      </c>
      <c r="H196" s="92">
        <v>27</v>
      </c>
      <c r="I196" s="93">
        <v>129</v>
      </c>
      <c r="J196" s="94">
        <v>13</v>
      </c>
      <c r="K196" s="130">
        <v>12</v>
      </c>
      <c r="L196" s="93">
        <v>0</v>
      </c>
      <c r="M196" s="94">
        <v>21</v>
      </c>
    </row>
    <row r="197" spans="1:13" ht="18" customHeight="1" x14ac:dyDescent="0.35">
      <c r="A197" s="146" t="s">
        <v>77</v>
      </c>
      <c r="B197" s="92">
        <v>49</v>
      </c>
      <c r="C197" s="93">
        <v>268</v>
      </c>
      <c r="D197" s="94">
        <v>13</v>
      </c>
      <c r="E197" s="92">
        <v>12</v>
      </c>
      <c r="F197" s="93">
        <v>280</v>
      </c>
      <c r="G197" s="94">
        <v>2</v>
      </c>
      <c r="H197" s="92">
        <v>13</v>
      </c>
      <c r="I197" s="93">
        <v>134</v>
      </c>
      <c r="J197" s="94">
        <v>5</v>
      </c>
      <c r="K197" s="130">
        <v>8</v>
      </c>
      <c r="L197" s="93">
        <v>2</v>
      </c>
      <c r="M197" s="94">
        <v>43</v>
      </c>
    </row>
    <row r="198" spans="1:13" ht="18" customHeight="1" x14ac:dyDescent="0.35">
      <c r="A198" s="146" t="s">
        <v>78</v>
      </c>
      <c r="B198" s="92">
        <v>34</v>
      </c>
      <c r="C198" s="93">
        <v>251</v>
      </c>
      <c r="D198" s="94">
        <v>6</v>
      </c>
      <c r="E198" s="92">
        <v>15</v>
      </c>
      <c r="F198" s="93">
        <v>269</v>
      </c>
      <c r="G198" s="94">
        <v>2</v>
      </c>
      <c r="H198" s="92">
        <v>16</v>
      </c>
      <c r="I198" s="93">
        <v>156</v>
      </c>
      <c r="J198" s="94">
        <v>7</v>
      </c>
      <c r="K198" s="130">
        <v>6</v>
      </c>
      <c r="L198" s="93">
        <v>2</v>
      </c>
      <c r="M198" s="94">
        <v>34</v>
      </c>
    </row>
    <row r="199" spans="1:13" ht="18" customHeight="1" x14ac:dyDescent="0.35">
      <c r="A199" s="146" t="s">
        <v>79</v>
      </c>
      <c r="B199" s="92">
        <v>62</v>
      </c>
      <c r="C199" s="93">
        <v>275</v>
      </c>
      <c r="D199" s="94">
        <v>13</v>
      </c>
      <c r="E199" s="92">
        <v>30</v>
      </c>
      <c r="F199" s="93">
        <v>379</v>
      </c>
      <c r="G199" s="94">
        <v>1</v>
      </c>
      <c r="H199" s="92">
        <v>15</v>
      </c>
      <c r="I199" s="93">
        <v>123</v>
      </c>
      <c r="J199" s="94">
        <v>13</v>
      </c>
      <c r="K199" s="130">
        <v>11</v>
      </c>
      <c r="L199" s="93">
        <v>3</v>
      </c>
      <c r="M199" s="94">
        <v>40</v>
      </c>
    </row>
    <row r="200" spans="1:13" ht="18" customHeight="1" x14ac:dyDescent="0.35">
      <c r="A200" s="146" t="s">
        <v>80</v>
      </c>
      <c r="B200" s="92">
        <v>46</v>
      </c>
      <c r="C200" s="93">
        <v>218</v>
      </c>
      <c r="D200" s="94">
        <v>5</v>
      </c>
      <c r="E200" s="92">
        <v>12</v>
      </c>
      <c r="F200" s="93">
        <v>309</v>
      </c>
      <c r="G200" s="94">
        <v>2</v>
      </c>
      <c r="H200" s="92">
        <v>18</v>
      </c>
      <c r="I200" s="93">
        <v>167</v>
      </c>
      <c r="J200" s="94">
        <v>12</v>
      </c>
      <c r="K200" s="130">
        <v>8</v>
      </c>
      <c r="L200" s="93">
        <v>2</v>
      </c>
      <c r="M200" s="94">
        <v>25</v>
      </c>
    </row>
    <row r="201" spans="1:13" ht="18" customHeight="1" x14ac:dyDescent="0.35">
      <c r="A201" s="146" t="s">
        <v>81</v>
      </c>
      <c r="B201" s="92">
        <v>57</v>
      </c>
      <c r="C201" s="93">
        <v>226</v>
      </c>
      <c r="D201" s="94">
        <v>6</v>
      </c>
      <c r="E201" s="92">
        <v>13</v>
      </c>
      <c r="F201" s="93">
        <v>480</v>
      </c>
      <c r="G201" s="94">
        <v>1</v>
      </c>
      <c r="H201" s="92">
        <v>14</v>
      </c>
      <c r="I201" s="93">
        <v>112</v>
      </c>
      <c r="J201" s="94">
        <v>14</v>
      </c>
      <c r="K201" s="130">
        <v>11</v>
      </c>
      <c r="L201" s="93">
        <v>0</v>
      </c>
      <c r="M201" s="94">
        <v>32</v>
      </c>
    </row>
    <row r="202" spans="1:13" ht="18" customHeight="1" x14ac:dyDescent="0.35">
      <c r="A202" s="146" t="s">
        <v>82</v>
      </c>
      <c r="B202" s="92">
        <v>49</v>
      </c>
      <c r="C202" s="93">
        <v>214</v>
      </c>
      <c r="D202" s="94">
        <v>10</v>
      </c>
      <c r="E202" s="92">
        <v>25</v>
      </c>
      <c r="F202" s="93">
        <v>450</v>
      </c>
      <c r="G202" s="94">
        <v>2</v>
      </c>
      <c r="H202" s="92">
        <v>11</v>
      </c>
      <c r="I202" s="93">
        <v>145</v>
      </c>
      <c r="J202" s="94">
        <v>8</v>
      </c>
      <c r="K202" s="130">
        <v>7</v>
      </c>
      <c r="L202" s="93">
        <v>3</v>
      </c>
      <c r="M202" s="94">
        <v>25</v>
      </c>
    </row>
    <row r="203" spans="1:13" ht="18" customHeight="1" x14ac:dyDescent="0.35">
      <c r="A203" s="146" t="s">
        <v>83</v>
      </c>
      <c r="B203" s="92">
        <v>58</v>
      </c>
      <c r="C203" s="93">
        <v>274</v>
      </c>
      <c r="D203" s="94">
        <v>8</v>
      </c>
      <c r="E203" s="92">
        <v>23</v>
      </c>
      <c r="F203" s="93">
        <v>217</v>
      </c>
      <c r="G203" s="94">
        <v>2</v>
      </c>
      <c r="H203" s="92">
        <v>10</v>
      </c>
      <c r="I203" s="93">
        <v>189</v>
      </c>
      <c r="J203" s="94">
        <v>9</v>
      </c>
      <c r="K203" s="130">
        <v>10</v>
      </c>
      <c r="L203" s="93">
        <v>4</v>
      </c>
      <c r="M203" s="94">
        <v>61</v>
      </c>
    </row>
    <row r="204" spans="1:13" ht="18" customHeight="1" x14ac:dyDescent="0.35">
      <c r="A204" s="146" t="s">
        <v>84</v>
      </c>
      <c r="B204" s="92">
        <v>72</v>
      </c>
      <c r="C204" s="93">
        <v>320</v>
      </c>
      <c r="D204" s="94">
        <v>9</v>
      </c>
      <c r="E204" s="92">
        <v>32</v>
      </c>
      <c r="F204" s="93">
        <v>256</v>
      </c>
      <c r="G204" s="94">
        <v>3</v>
      </c>
      <c r="H204" s="92">
        <v>9</v>
      </c>
      <c r="I204" s="93">
        <v>105</v>
      </c>
      <c r="J204" s="94">
        <v>15</v>
      </c>
      <c r="K204" s="130">
        <v>11</v>
      </c>
      <c r="L204" s="93">
        <v>1</v>
      </c>
      <c r="M204" s="94">
        <v>52</v>
      </c>
    </row>
    <row r="205" spans="1:13" ht="18" customHeight="1" x14ac:dyDescent="0.35">
      <c r="A205" s="146" t="s">
        <v>85</v>
      </c>
      <c r="B205" s="92">
        <v>59</v>
      </c>
      <c r="C205" s="93">
        <v>305</v>
      </c>
      <c r="D205" s="94">
        <v>7</v>
      </c>
      <c r="E205" s="92">
        <v>24</v>
      </c>
      <c r="F205" s="93">
        <v>226</v>
      </c>
      <c r="G205" s="94">
        <v>3</v>
      </c>
      <c r="H205" s="92">
        <v>11</v>
      </c>
      <c r="I205" s="93">
        <v>112</v>
      </c>
      <c r="J205" s="94">
        <v>17</v>
      </c>
      <c r="K205" s="130">
        <v>8</v>
      </c>
      <c r="L205" s="93">
        <v>2</v>
      </c>
      <c r="M205" s="94">
        <v>33</v>
      </c>
    </row>
    <row r="206" spans="1:13" ht="18" customHeight="1" x14ac:dyDescent="0.35">
      <c r="A206" s="146" t="s">
        <v>86</v>
      </c>
      <c r="B206" s="92">
        <v>66</v>
      </c>
      <c r="C206" s="93">
        <v>283</v>
      </c>
      <c r="D206" s="94">
        <v>6</v>
      </c>
      <c r="E206" s="92">
        <v>15</v>
      </c>
      <c r="F206" s="93">
        <v>196</v>
      </c>
      <c r="G206" s="94">
        <v>3</v>
      </c>
      <c r="H206" s="92">
        <v>10</v>
      </c>
      <c r="I206" s="93">
        <v>156</v>
      </c>
      <c r="J206" s="94">
        <v>13</v>
      </c>
      <c r="K206" s="130">
        <v>11</v>
      </c>
      <c r="L206" s="93">
        <v>1</v>
      </c>
      <c r="M206" s="94">
        <v>36</v>
      </c>
    </row>
    <row r="207" spans="1:13" ht="18" customHeight="1" x14ac:dyDescent="0.35">
      <c r="A207" s="146" t="s">
        <v>87</v>
      </c>
      <c r="B207" s="92">
        <v>64</v>
      </c>
      <c r="C207" s="93">
        <v>293</v>
      </c>
      <c r="D207" s="94">
        <v>13</v>
      </c>
      <c r="E207" s="92">
        <v>25</v>
      </c>
      <c r="F207" s="93">
        <v>337</v>
      </c>
      <c r="G207" s="94">
        <v>1</v>
      </c>
      <c r="H207" s="92">
        <v>13</v>
      </c>
      <c r="I207" s="93">
        <v>178</v>
      </c>
      <c r="J207" s="94">
        <v>10</v>
      </c>
      <c r="K207" s="130">
        <v>10</v>
      </c>
      <c r="L207" s="93">
        <v>2</v>
      </c>
      <c r="M207" s="94">
        <v>58</v>
      </c>
    </row>
    <row r="208" spans="1:13" ht="18" customHeight="1" x14ac:dyDescent="0.35">
      <c r="A208" s="146" t="s">
        <v>88</v>
      </c>
      <c r="B208" s="92">
        <v>46</v>
      </c>
      <c r="C208" s="93">
        <v>245</v>
      </c>
      <c r="D208" s="94">
        <v>12</v>
      </c>
      <c r="E208" s="92">
        <v>8</v>
      </c>
      <c r="F208" s="93">
        <v>115</v>
      </c>
      <c r="G208" s="94">
        <v>2</v>
      </c>
      <c r="H208" s="92">
        <v>15</v>
      </c>
      <c r="I208" s="93">
        <v>180</v>
      </c>
      <c r="J208" s="94">
        <v>9</v>
      </c>
      <c r="K208" s="130">
        <v>4</v>
      </c>
      <c r="L208" s="93">
        <v>1</v>
      </c>
      <c r="M208" s="94">
        <v>22</v>
      </c>
    </row>
    <row r="209" spans="1:13" ht="18" customHeight="1" x14ac:dyDescent="0.35">
      <c r="A209" s="146" t="s">
        <v>89</v>
      </c>
      <c r="B209" s="92">
        <v>42</v>
      </c>
      <c r="C209" s="93">
        <v>225</v>
      </c>
      <c r="D209" s="94">
        <v>11</v>
      </c>
      <c r="E209" s="92">
        <v>13</v>
      </c>
      <c r="F209" s="93">
        <v>160</v>
      </c>
      <c r="G209" s="94">
        <v>2</v>
      </c>
      <c r="H209" s="92">
        <v>12</v>
      </c>
      <c r="I209" s="93">
        <v>76</v>
      </c>
      <c r="J209" s="94">
        <v>7</v>
      </c>
      <c r="K209" s="130">
        <v>11</v>
      </c>
      <c r="L209" s="93">
        <v>1</v>
      </c>
      <c r="M209" s="94">
        <v>40</v>
      </c>
    </row>
    <row r="210" spans="1:13" ht="18" customHeight="1" x14ac:dyDescent="0.35">
      <c r="A210" s="156" t="s">
        <v>90</v>
      </c>
      <c r="B210" s="92">
        <v>56</v>
      </c>
      <c r="C210" s="93">
        <v>253</v>
      </c>
      <c r="D210" s="94">
        <v>10</v>
      </c>
      <c r="E210" s="92">
        <v>7</v>
      </c>
      <c r="F210" s="93">
        <v>197</v>
      </c>
      <c r="G210" s="94">
        <v>1</v>
      </c>
      <c r="H210" s="92">
        <v>13</v>
      </c>
      <c r="I210" s="93">
        <v>132</v>
      </c>
      <c r="J210" s="94">
        <v>5</v>
      </c>
      <c r="K210" s="130">
        <v>9</v>
      </c>
      <c r="L210" s="93">
        <v>1</v>
      </c>
      <c r="M210" s="94">
        <v>48</v>
      </c>
    </row>
    <row r="211" spans="1:13" ht="18" customHeight="1" x14ac:dyDescent="0.35">
      <c r="A211" s="156" t="s">
        <v>91</v>
      </c>
      <c r="B211" s="92">
        <v>81</v>
      </c>
      <c r="C211" s="93">
        <v>419</v>
      </c>
      <c r="D211" s="94">
        <v>5</v>
      </c>
      <c r="E211" s="92">
        <v>6</v>
      </c>
      <c r="F211" s="93">
        <v>184</v>
      </c>
      <c r="G211" s="94">
        <v>2</v>
      </c>
      <c r="H211" s="92">
        <v>18</v>
      </c>
      <c r="I211" s="93">
        <v>115</v>
      </c>
      <c r="J211" s="94">
        <v>10</v>
      </c>
      <c r="K211" s="130">
        <v>6</v>
      </c>
      <c r="L211" s="93">
        <v>2</v>
      </c>
      <c r="M211" s="94">
        <v>33</v>
      </c>
    </row>
    <row r="212" spans="1:13" ht="18" customHeight="1" x14ac:dyDescent="0.35">
      <c r="A212" s="146" t="s">
        <v>92</v>
      </c>
      <c r="B212" s="92">
        <v>74</v>
      </c>
      <c r="C212" s="93">
        <v>305</v>
      </c>
      <c r="D212" s="94">
        <v>17</v>
      </c>
      <c r="E212" s="92">
        <v>8</v>
      </c>
      <c r="F212" s="93">
        <v>144</v>
      </c>
      <c r="G212" s="94">
        <v>4</v>
      </c>
      <c r="H212" s="92">
        <v>15</v>
      </c>
      <c r="I212" s="93">
        <v>178</v>
      </c>
      <c r="J212" s="94">
        <v>5</v>
      </c>
      <c r="K212" s="130">
        <v>8</v>
      </c>
      <c r="L212" s="93">
        <v>1</v>
      </c>
      <c r="M212" s="94">
        <v>54</v>
      </c>
    </row>
    <row r="213" spans="1:13" ht="18" customHeight="1" x14ac:dyDescent="0.35">
      <c r="A213" s="146" t="s">
        <v>93</v>
      </c>
      <c r="B213" s="92">
        <v>65</v>
      </c>
      <c r="C213" s="93">
        <v>285</v>
      </c>
      <c r="D213" s="94">
        <v>12</v>
      </c>
      <c r="E213" s="92">
        <v>17</v>
      </c>
      <c r="F213" s="93">
        <v>166</v>
      </c>
      <c r="G213" s="94">
        <v>1</v>
      </c>
      <c r="H213" s="92">
        <v>11</v>
      </c>
      <c r="I213" s="93">
        <v>131</v>
      </c>
      <c r="J213" s="94">
        <v>6</v>
      </c>
      <c r="K213" s="130">
        <v>12</v>
      </c>
      <c r="L213" s="93">
        <v>4</v>
      </c>
      <c r="M213" s="94">
        <v>43</v>
      </c>
    </row>
    <row r="214" spans="1:13" ht="18" customHeight="1" x14ac:dyDescent="0.35">
      <c r="A214" s="146" t="s">
        <v>94</v>
      </c>
      <c r="B214" s="92">
        <v>67</v>
      </c>
      <c r="C214" s="93">
        <v>331</v>
      </c>
      <c r="D214" s="94">
        <v>6</v>
      </c>
      <c r="E214" s="92">
        <v>15</v>
      </c>
      <c r="F214" s="93">
        <v>272</v>
      </c>
      <c r="G214" s="94">
        <v>2</v>
      </c>
      <c r="H214" s="92">
        <v>10</v>
      </c>
      <c r="I214" s="93">
        <v>189</v>
      </c>
      <c r="J214" s="94">
        <v>11</v>
      </c>
      <c r="K214" s="130">
        <v>11</v>
      </c>
      <c r="L214" s="93">
        <v>2</v>
      </c>
      <c r="M214" s="94">
        <v>39</v>
      </c>
    </row>
    <row r="215" spans="1:13" ht="18" customHeight="1" x14ac:dyDescent="0.35">
      <c r="A215" s="146" t="s">
        <v>95</v>
      </c>
      <c r="B215" s="92">
        <v>74</v>
      </c>
      <c r="C215" s="93">
        <v>253</v>
      </c>
      <c r="D215" s="94">
        <v>5</v>
      </c>
      <c r="E215" s="92">
        <v>8</v>
      </c>
      <c r="F215" s="93">
        <v>200</v>
      </c>
      <c r="G215" s="94">
        <v>3</v>
      </c>
      <c r="H215" s="92">
        <v>16</v>
      </c>
      <c r="I215" s="93">
        <v>76</v>
      </c>
      <c r="J215" s="94">
        <v>12</v>
      </c>
      <c r="K215" s="130">
        <v>13</v>
      </c>
      <c r="L215" s="93">
        <v>2</v>
      </c>
      <c r="M215" s="94">
        <v>45</v>
      </c>
    </row>
    <row r="216" spans="1:13" ht="18" customHeight="1" x14ac:dyDescent="0.35">
      <c r="A216" s="146" t="s">
        <v>96</v>
      </c>
      <c r="B216" s="92">
        <v>89</v>
      </c>
      <c r="C216" s="93">
        <v>236</v>
      </c>
      <c r="D216" s="94">
        <v>7</v>
      </c>
      <c r="E216" s="92">
        <v>23</v>
      </c>
      <c r="F216" s="93">
        <v>223</v>
      </c>
      <c r="G216" s="94">
        <v>4</v>
      </c>
      <c r="H216" s="92">
        <v>13</v>
      </c>
      <c r="I216" s="93">
        <v>150</v>
      </c>
      <c r="J216" s="94">
        <v>15</v>
      </c>
      <c r="K216" s="130">
        <v>8</v>
      </c>
      <c r="L216" s="93">
        <v>2</v>
      </c>
      <c r="M216" s="94">
        <v>42</v>
      </c>
    </row>
    <row r="217" spans="1:13" ht="18" customHeight="1" x14ac:dyDescent="0.35">
      <c r="A217" s="146" t="s">
        <v>97</v>
      </c>
      <c r="B217" s="92">
        <v>75</v>
      </c>
      <c r="C217" s="93">
        <v>243</v>
      </c>
      <c r="D217" s="94">
        <v>10</v>
      </c>
      <c r="E217" s="92">
        <v>22</v>
      </c>
      <c r="F217" s="93">
        <v>281</v>
      </c>
      <c r="G217" s="94">
        <v>3</v>
      </c>
      <c r="H217" s="92">
        <v>19</v>
      </c>
      <c r="I217" s="93">
        <v>129</v>
      </c>
      <c r="J217" s="94">
        <v>16</v>
      </c>
      <c r="K217" s="130">
        <v>10</v>
      </c>
      <c r="L217" s="93">
        <v>1</v>
      </c>
      <c r="M217" s="94">
        <v>36</v>
      </c>
    </row>
    <row r="218" spans="1:13" ht="18" customHeight="1" x14ac:dyDescent="0.35">
      <c r="A218" s="146" t="s">
        <v>98</v>
      </c>
      <c r="B218" s="92">
        <v>103</v>
      </c>
      <c r="C218" s="93">
        <v>262</v>
      </c>
      <c r="D218" s="94">
        <v>14</v>
      </c>
      <c r="E218" s="92">
        <v>21</v>
      </c>
      <c r="F218" s="93">
        <v>255</v>
      </c>
      <c r="G218" s="94">
        <v>2</v>
      </c>
      <c r="H218" s="92">
        <v>14</v>
      </c>
      <c r="I218" s="93">
        <v>143</v>
      </c>
      <c r="J218" s="94">
        <v>8</v>
      </c>
      <c r="K218" s="130">
        <v>13</v>
      </c>
      <c r="L218" s="93">
        <v>2</v>
      </c>
      <c r="M218" s="94">
        <v>41</v>
      </c>
    </row>
    <row r="219" spans="1:13" ht="18" customHeight="1" x14ac:dyDescent="0.35">
      <c r="A219" s="146" t="s">
        <v>99</v>
      </c>
      <c r="B219" s="92">
        <v>80</v>
      </c>
      <c r="C219" s="93">
        <v>237</v>
      </c>
      <c r="D219" s="94">
        <v>7</v>
      </c>
      <c r="E219" s="92">
        <v>8</v>
      </c>
      <c r="F219" s="93">
        <v>181</v>
      </c>
      <c r="G219" s="94">
        <v>1</v>
      </c>
      <c r="H219" s="92">
        <v>11</v>
      </c>
      <c r="I219" s="93">
        <v>123</v>
      </c>
      <c r="J219" s="94">
        <v>4</v>
      </c>
      <c r="K219" s="130">
        <v>7</v>
      </c>
      <c r="L219" s="93">
        <v>3</v>
      </c>
      <c r="M219" s="94">
        <v>27</v>
      </c>
    </row>
    <row r="220" spans="1:13" ht="18" customHeight="1" x14ac:dyDescent="0.35">
      <c r="A220" s="146" t="s">
        <v>100</v>
      </c>
      <c r="B220" s="92">
        <v>83</v>
      </c>
      <c r="C220" s="93">
        <v>277</v>
      </c>
      <c r="D220" s="94">
        <v>5</v>
      </c>
      <c r="E220" s="92">
        <v>23</v>
      </c>
      <c r="F220" s="93">
        <v>236</v>
      </c>
      <c r="G220" s="94">
        <v>2</v>
      </c>
      <c r="H220" s="92">
        <v>16</v>
      </c>
      <c r="I220" s="93">
        <v>145</v>
      </c>
      <c r="J220" s="94">
        <v>18</v>
      </c>
      <c r="K220" s="130">
        <v>11</v>
      </c>
      <c r="L220" s="93">
        <v>2</v>
      </c>
      <c r="M220" s="94">
        <v>30</v>
      </c>
    </row>
    <row r="221" spans="1:13" ht="18" customHeight="1" x14ac:dyDescent="0.35">
      <c r="A221" s="146" t="s">
        <v>101</v>
      </c>
      <c r="B221" s="92">
        <v>75</v>
      </c>
      <c r="C221" s="93">
        <v>292</v>
      </c>
      <c r="D221" s="94">
        <v>12</v>
      </c>
      <c r="E221" s="92">
        <v>14</v>
      </c>
      <c r="F221" s="93">
        <v>269</v>
      </c>
      <c r="G221" s="94">
        <v>2</v>
      </c>
      <c r="H221" s="92">
        <v>14</v>
      </c>
      <c r="I221" s="93">
        <v>178</v>
      </c>
      <c r="J221" s="94">
        <v>16</v>
      </c>
      <c r="K221" s="130">
        <v>8</v>
      </c>
      <c r="L221" s="93">
        <v>1</v>
      </c>
      <c r="M221" s="94">
        <v>43</v>
      </c>
    </row>
    <row r="222" spans="1:13" ht="18" customHeight="1" x14ac:dyDescent="0.35">
      <c r="A222" s="146" t="s">
        <v>102</v>
      </c>
      <c r="B222" s="92">
        <v>78</v>
      </c>
      <c r="C222" s="93">
        <v>215</v>
      </c>
      <c r="D222" s="94">
        <v>18</v>
      </c>
      <c r="E222" s="92">
        <v>24</v>
      </c>
      <c r="F222" s="93">
        <v>158</v>
      </c>
      <c r="G222" s="94">
        <v>3</v>
      </c>
      <c r="H222" s="92">
        <v>10</v>
      </c>
      <c r="I222" s="93">
        <v>191</v>
      </c>
      <c r="J222" s="94">
        <v>14</v>
      </c>
      <c r="K222" s="130">
        <v>6</v>
      </c>
      <c r="L222" s="93">
        <v>2</v>
      </c>
      <c r="M222" s="94">
        <v>31</v>
      </c>
    </row>
    <row r="223" spans="1:13" ht="18" customHeight="1" x14ac:dyDescent="0.35">
      <c r="A223" s="146" t="s">
        <v>103</v>
      </c>
      <c r="B223" s="92">
        <v>49</v>
      </c>
      <c r="C223" s="93">
        <v>259</v>
      </c>
      <c r="D223" s="94">
        <v>6</v>
      </c>
      <c r="E223" s="92">
        <v>6</v>
      </c>
      <c r="F223" s="93">
        <v>272</v>
      </c>
      <c r="G223" s="94">
        <v>3</v>
      </c>
      <c r="H223" s="92">
        <v>11</v>
      </c>
      <c r="I223" s="93">
        <v>153</v>
      </c>
      <c r="J223" s="94">
        <v>4</v>
      </c>
      <c r="K223" s="130">
        <v>12</v>
      </c>
      <c r="L223" s="93">
        <v>3</v>
      </c>
      <c r="M223" s="94">
        <v>29</v>
      </c>
    </row>
    <row r="224" spans="1:13" ht="18" customHeight="1" x14ac:dyDescent="0.35">
      <c r="A224" s="146" t="s">
        <v>104</v>
      </c>
      <c r="B224" s="92">
        <v>61</v>
      </c>
      <c r="C224" s="93">
        <v>227</v>
      </c>
      <c r="D224" s="94">
        <v>4</v>
      </c>
      <c r="E224" s="92">
        <v>14</v>
      </c>
      <c r="F224" s="93">
        <v>275</v>
      </c>
      <c r="G224" s="94">
        <v>4</v>
      </c>
      <c r="H224" s="92">
        <v>14</v>
      </c>
      <c r="I224" s="93">
        <v>134</v>
      </c>
      <c r="J224" s="94">
        <v>4</v>
      </c>
      <c r="K224" s="130">
        <v>10</v>
      </c>
      <c r="L224" s="93">
        <v>1</v>
      </c>
      <c r="M224" s="94">
        <v>39</v>
      </c>
    </row>
    <row r="225" spans="1:13" ht="18" customHeight="1" x14ac:dyDescent="0.35">
      <c r="A225" s="146" t="s">
        <v>105</v>
      </c>
      <c r="B225" s="92">
        <v>52</v>
      </c>
      <c r="C225" s="93">
        <v>235</v>
      </c>
      <c r="D225" s="94">
        <v>8</v>
      </c>
      <c r="E225" s="92">
        <v>13</v>
      </c>
      <c r="F225" s="93">
        <v>248</v>
      </c>
      <c r="G225" s="94">
        <v>4</v>
      </c>
      <c r="H225" s="92">
        <v>15</v>
      </c>
      <c r="I225" s="93">
        <v>187</v>
      </c>
      <c r="J225" s="94">
        <v>7</v>
      </c>
      <c r="K225" s="130">
        <v>8</v>
      </c>
      <c r="L225" s="93">
        <v>0</v>
      </c>
      <c r="M225" s="94">
        <v>36</v>
      </c>
    </row>
    <row r="226" spans="1:13" ht="18" customHeight="1" x14ac:dyDescent="0.35">
      <c r="A226" s="146" t="s">
        <v>106</v>
      </c>
      <c r="B226" s="92">
        <v>58</v>
      </c>
      <c r="C226" s="93">
        <v>219</v>
      </c>
      <c r="D226" s="94">
        <v>4</v>
      </c>
      <c r="E226" s="92">
        <v>9</v>
      </c>
      <c r="F226" s="93">
        <v>255</v>
      </c>
      <c r="G226" s="94">
        <v>1</v>
      </c>
      <c r="H226" s="92">
        <v>16</v>
      </c>
      <c r="I226" s="93">
        <v>115</v>
      </c>
      <c r="J226" s="94">
        <v>10</v>
      </c>
      <c r="K226" s="130">
        <v>6</v>
      </c>
      <c r="L226" s="93">
        <v>1</v>
      </c>
      <c r="M226" s="94">
        <v>41</v>
      </c>
    </row>
    <row r="227" spans="1:13" ht="18" customHeight="1" thickBot="1" x14ac:dyDescent="0.4">
      <c r="A227" s="146" t="s">
        <v>107</v>
      </c>
      <c r="B227" s="92">
        <v>47</v>
      </c>
      <c r="C227" s="93">
        <v>251</v>
      </c>
      <c r="D227" s="94">
        <v>10</v>
      </c>
      <c r="E227" s="92">
        <v>10</v>
      </c>
      <c r="F227" s="93">
        <v>245</v>
      </c>
      <c r="G227" s="94">
        <v>2</v>
      </c>
      <c r="H227" s="92">
        <v>15</v>
      </c>
      <c r="I227" s="93">
        <v>146</v>
      </c>
      <c r="J227" s="94">
        <v>9</v>
      </c>
      <c r="K227" s="130">
        <v>7</v>
      </c>
      <c r="L227" s="93">
        <v>1</v>
      </c>
      <c r="M227" s="94">
        <v>48</v>
      </c>
    </row>
    <row r="228" spans="1:13" ht="18" customHeight="1" thickBot="1" x14ac:dyDescent="0.4">
      <c r="A228" s="127" t="s">
        <v>47</v>
      </c>
      <c r="B228" s="102">
        <f t="shared" ref="B228:M228" si="11">SUM(B192:B227)</f>
        <v>2316</v>
      </c>
      <c r="C228" s="103">
        <f t="shared" si="11"/>
        <v>9368</v>
      </c>
      <c r="D228" s="104">
        <f t="shared" si="11"/>
        <v>337</v>
      </c>
      <c r="E228" s="102">
        <f t="shared" si="11"/>
        <v>552</v>
      </c>
      <c r="F228" s="103">
        <f t="shared" si="11"/>
        <v>8829</v>
      </c>
      <c r="G228" s="104">
        <f t="shared" si="11"/>
        <v>83</v>
      </c>
      <c r="H228" s="102">
        <f t="shared" si="11"/>
        <v>506</v>
      </c>
      <c r="I228" s="103">
        <f t="shared" si="11"/>
        <v>5130</v>
      </c>
      <c r="J228" s="104">
        <f t="shared" si="11"/>
        <v>367</v>
      </c>
      <c r="K228" s="128">
        <f t="shared" si="11"/>
        <v>323</v>
      </c>
      <c r="L228" s="103">
        <f t="shared" si="11"/>
        <v>63</v>
      </c>
      <c r="M228" s="104">
        <f t="shared" si="11"/>
        <v>1372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5" customHeight="1" x14ac:dyDescent="0.35">
      <c r="A230" s="246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</row>
    <row r="231" spans="1:13" ht="15" customHeight="1" x14ac:dyDescent="0.35">
      <c r="A231" s="246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</row>
    <row r="232" spans="1:13" ht="15" customHeight="1" x14ac:dyDescent="0.35">
      <c r="A232" s="246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</row>
    <row r="233" spans="1:13" ht="15" customHeight="1" x14ac:dyDescent="0.35">
      <c r="A233" s="246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</row>
    <row r="234" spans="1:13" ht="15" customHeight="1" x14ac:dyDescent="0.35">
      <c r="A234" s="246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</row>
    <row r="235" spans="1:13" ht="18.75" customHeight="1" x14ac:dyDescent="0.35">
      <c r="A235" s="599" t="s">
        <v>138</v>
      </c>
      <c r="B235" s="599"/>
      <c r="C235" s="599"/>
      <c r="D235" s="599"/>
      <c r="E235" s="599"/>
      <c r="F235" s="599"/>
      <c r="G235" s="599"/>
      <c r="H235" s="599"/>
      <c r="I235" s="599"/>
      <c r="J235" s="599"/>
      <c r="K235" s="599"/>
      <c r="L235" s="599"/>
      <c r="M235" s="599"/>
    </row>
    <row r="236" spans="1:13" ht="15" customHeight="1" thickBot="1" x14ac:dyDescent="0.4">
      <c r="A236" s="576" t="s">
        <v>139</v>
      </c>
      <c r="B236" s="576"/>
      <c r="C236" s="576"/>
      <c r="D236" s="576"/>
      <c r="E236" s="576"/>
      <c r="F236" s="576"/>
      <c r="G236" s="576"/>
      <c r="H236" s="576"/>
      <c r="I236" s="576"/>
      <c r="J236" s="576"/>
      <c r="K236" s="576"/>
      <c r="L236" s="576"/>
      <c r="M236" s="576"/>
    </row>
    <row r="237" spans="1:13" ht="18" customHeight="1" x14ac:dyDescent="0.35">
      <c r="A237" s="601" t="s">
        <v>67</v>
      </c>
      <c r="B237" s="577" t="s">
        <v>68</v>
      </c>
      <c r="C237" s="579"/>
      <c r="D237" s="580"/>
      <c r="E237" s="577" t="s">
        <v>69</v>
      </c>
      <c r="F237" s="579"/>
      <c r="G237" s="580"/>
      <c r="H237" s="577" t="s">
        <v>70</v>
      </c>
      <c r="I237" s="579"/>
      <c r="J237" s="580"/>
      <c r="K237" s="577" t="s">
        <v>71</v>
      </c>
      <c r="L237" s="579"/>
      <c r="M237" s="580"/>
    </row>
    <row r="238" spans="1:13" ht="18" customHeight="1" thickBot="1" x14ac:dyDescent="0.4">
      <c r="A238" s="602"/>
      <c r="B238" s="82" t="s">
        <v>8</v>
      </c>
      <c r="C238" s="83" t="s">
        <v>9</v>
      </c>
      <c r="D238" s="85" t="s">
        <v>10</v>
      </c>
      <c r="E238" s="82" t="s">
        <v>8</v>
      </c>
      <c r="F238" s="83" t="s">
        <v>9</v>
      </c>
      <c r="G238" s="85" t="s">
        <v>10</v>
      </c>
      <c r="H238" s="82" t="s">
        <v>8</v>
      </c>
      <c r="I238" s="83" t="s">
        <v>9</v>
      </c>
      <c r="J238" s="85" t="s">
        <v>10</v>
      </c>
      <c r="K238" s="82" t="s">
        <v>8</v>
      </c>
      <c r="L238" s="83" t="s">
        <v>9</v>
      </c>
      <c r="M238" s="85" t="s">
        <v>10</v>
      </c>
    </row>
    <row r="239" spans="1:13" ht="18" customHeight="1" x14ac:dyDescent="0.35">
      <c r="A239" s="143" t="s">
        <v>72</v>
      </c>
      <c r="B239" s="109">
        <f>B5+B52+B99+B146+B192</f>
        <v>143</v>
      </c>
      <c r="C239" s="110">
        <f t="shared" ref="C239:M239" si="12">C5+C52+C99+C146+C192</f>
        <v>1455</v>
      </c>
      <c r="D239" s="111">
        <f t="shared" si="12"/>
        <v>57</v>
      </c>
      <c r="E239" s="109">
        <f t="shared" si="12"/>
        <v>190</v>
      </c>
      <c r="F239" s="110">
        <f t="shared" si="12"/>
        <v>1282.5</v>
      </c>
      <c r="G239" s="111">
        <f t="shared" si="12"/>
        <v>21.5</v>
      </c>
      <c r="H239" s="109">
        <f t="shared" si="12"/>
        <v>100</v>
      </c>
      <c r="I239" s="110">
        <f t="shared" si="12"/>
        <v>1109</v>
      </c>
      <c r="J239" s="111">
        <f t="shared" si="12"/>
        <v>69</v>
      </c>
      <c r="K239" s="109">
        <f t="shared" si="12"/>
        <v>35.5</v>
      </c>
      <c r="L239" s="110">
        <f t="shared" si="12"/>
        <v>19</v>
      </c>
      <c r="M239" s="111">
        <f t="shared" si="12"/>
        <v>177</v>
      </c>
    </row>
    <row r="240" spans="1:13" ht="18" customHeight="1" x14ac:dyDescent="0.35">
      <c r="A240" s="146" t="s">
        <v>73</v>
      </c>
      <c r="B240" s="112">
        <f t="shared" ref="B240:M255" si="13">B6+B53+B100+B147+B193</f>
        <v>134.5</v>
      </c>
      <c r="C240" s="114">
        <f t="shared" si="13"/>
        <v>1246.5</v>
      </c>
      <c r="D240" s="113">
        <f t="shared" si="13"/>
        <v>46.5</v>
      </c>
      <c r="E240" s="112">
        <f t="shared" si="13"/>
        <v>205.5</v>
      </c>
      <c r="F240" s="114">
        <f t="shared" si="13"/>
        <v>1378</v>
      </c>
      <c r="G240" s="113">
        <f t="shared" si="13"/>
        <v>17.5</v>
      </c>
      <c r="H240" s="112">
        <f t="shared" si="13"/>
        <v>79.5</v>
      </c>
      <c r="I240" s="114">
        <f t="shared" si="13"/>
        <v>840</v>
      </c>
      <c r="J240" s="113">
        <f t="shared" si="13"/>
        <v>27.5</v>
      </c>
      <c r="K240" s="112">
        <f t="shared" si="13"/>
        <v>27</v>
      </c>
      <c r="L240" s="114">
        <f t="shared" si="13"/>
        <v>7</v>
      </c>
      <c r="M240" s="113">
        <f t="shared" si="13"/>
        <v>173</v>
      </c>
    </row>
    <row r="241" spans="1:13" ht="18" customHeight="1" x14ac:dyDescent="0.35">
      <c r="A241" s="146" t="s">
        <v>74</v>
      </c>
      <c r="B241" s="112">
        <f t="shared" si="13"/>
        <v>145.5</v>
      </c>
      <c r="C241" s="114">
        <f t="shared" si="13"/>
        <v>1147</v>
      </c>
      <c r="D241" s="113">
        <f t="shared" si="13"/>
        <v>72.5</v>
      </c>
      <c r="E241" s="112">
        <f t="shared" si="13"/>
        <v>239</v>
      </c>
      <c r="F241" s="114">
        <f t="shared" si="13"/>
        <v>1317.5</v>
      </c>
      <c r="G241" s="113">
        <f t="shared" si="13"/>
        <v>10</v>
      </c>
      <c r="H241" s="112">
        <f t="shared" si="13"/>
        <v>87</v>
      </c>
      <c r="I241" s="114">
        <f t="shared" si="13"/>
        <v>687</v>
      </c>
      <c r="J241" s="113">
        <f t="shared" si="13"/>
        <v>38</v>
      </c>
      <c r="K241" s="112">
        <f t="shared" si="13"/>
        <v>36.5</v>
      </c>
      <c r="L241" s="114">
        <f t="shared" si="13"/>
        <v>6</v>
      </c>
      <c r="M241" s="113">
        <f t="shared" si="13"/>
        <v>146.5</v>
      </c>
    </row>
    <row r="242" spans="1:13" ht="18" customHeight="1" x14ac:dyDescent="0.35">
      <c r="A242" s="146" t="s">
        <v>75</v>
      </c>
      <c r="B242" s="112">
        <f t="shared" si="13"/>
        <v>172.5</v>
      </c>
      <c r="C242" s="114">
        <f t="shared" si="13"/>
        <v>1292.5</v>
      </c>
      <c r="D242" s="113">
        <f t="shared" si="13"/>
        <v>56</v>
      </c>
      <c r="E242" s="112">
        <f t="shared" si="13"/>
        <v>203.5</v>
      </c>
      <c r="F242" s="114">
        <f t="shared" si="13"/>
        <v>1357</v>
      </c>
      <c r="G242" s="113">
        <f t="shared" si="13"/>
        <v>5</v>
      </c>
      <c r="H242" s="112">
        <f t="shared" si="13"/>
        <v>80</v>
      </c>
      <c r="I242" s="114">
        <f t="shared" si="13"/>
        <v>816.5</v>
      </c>
      <c r="J242" s="113">
        <f t="shared" si="13"/>
        <v>32.5</v>
      </c>
      <c r="K242" s="112">
        <f t="shared" si="13"/>
        <v>39.5</v>
      </c>
      <c r="L242" s="114">
        <f t="shared" si="13"/>
        <v>10</v>
      </c>
      <c r="M242" s="113">
        <f t="shared" si="13"/>
        <v>217.5</v>
      </c>
    </row>
    <row r="243" spans="1:13" ht="18" customHeight="1" x14ac:dyDescent="0.35">
      <c r="A243" s="146" t="s">
        <v>76</v>
      </c>
      <c r="B243" s="112">
        <f t="shared" si="13"/>
        <v>126.5</v>
      </c>
      <c r="C243" s="114">
        <f t="shared" si="13"/>
        <v>1225.5</v>
      </c>
      <c r="D243" s="113">
        <f t="shared" si="13"/>
        <v>55.25</v>
      </c>
      <c r="E243" s="112">
        <f t="shared" si="13"/>
        <v>163.5</v>
      </c>
      <c r="F243" s="114">
        <f t="shared" si="13"/>
        <v>1201</v>
      </c>
      <c r="G243" s="113">
        <f t="shared" si="13"/>
        <v>7</v>
      </c>
      <c r="H243" s="112">
        <f t="shared" si="13"/>
        <v>64.5</v>
      </c>
      <c r="I243" s="114">
        <f t="shared" si="13"/>
        <v>655.5</v>
      </c>
      <c r="J243" s="113">
        <f t="shared" si="13"/>
        <v>36.5</v>
      </c>
      <c r="K243" s="112">
        <f t="shared" si="13"/>
        <v>38.5</v>
      </c>
      <c r="L243" s="114">
        <f t="shared" si="13"/>
        <v>2.5</v>
      </c>
      <c r="M243" s="113">
        <f t="shared" si="13"/>
        <v>173</v>
      </c>
    </row>
    <row r="244" spans="1:13" ht="18" customHeight="1" x14ac:dyDescent="0.35">
      <c r="A244" s="146" t="s">
        <v>77</v>
      </c>
      <c r="B244" s="112">
        <f t="shared" si="13"/>
        <v>123.5</v>
      </c>
      <c r="C244" s="114">
        <f t="shared" si="13"/>
        <v>1435</v>
      </c>
      <c r="D244" s="113">
        <f t="shared" si="13"/>
        <v>56.25</v>
      </c>
      <c r="E244" s="112">
        <f t="shared" si="13"/>
        <v>176.5</v>
      </c>
      <c r="F244" s="114">
        <f t="shared" si="13"/>
        <v>1291</v>
      </c>
      <c r="G244" s="113">
        <f t="shared" si="13"/>
        <v>8</v>
      </c>
      <c r="H244" s="112">
        <f t="shared" si="13"/>
        <v>77</v>
      </c>
      <c r="I244" s="114">
        <f t="shared" si="13"/>
        <v>815.5</v>
      </c>
      <c r="J244" s="113">
        <f t="shared" si="13"/>
        <v>32.5</v>
      </c>
      <c r="K244" s="112">
        <f t="shared" si="13"/>
        <v>35.5</v>
      </c>
      <c r="L244" s="114">
        <f t="shared" si="13"/>
        <v>6.5</v>
      </c>
      <c r="M244" s="113">
        <f t="shared" si="13"/>
        <v>219.5</v>
      </c>
    </row>
    <row r="245" spans="1:13" ht="18" customHeight="1" x14ac:dyDescent="0.35">
      <c r="A245" s="146" t="s">
        <v>78</v>
      </c>
      <c r="B245" s="112">
        <f t="shared" si="13"/>
        <v>114.5</v>
      </c>
      <c r="C245" s="114">
        <f t="shared" si="13"/>
        <v>1415</v>
      </c>
      <c r="D245" s="113">
        <f t="shared" si="13"/>
        <v>59.5</v>
      </c>
      <c r="E245" s="112">
        <f t="shared" si="13"/>
        <v>243</v>
      </c>
      <c r="F245" s="114">
        <f t="shared" si="13"/>
        <v>1412.5</v>
      </c>
      <c r="G245" s="113">
        <f t="shared" si="13"/>
        <v>12</v>
      </c>
      <c r="H245" s="112">
        <f t="shared" si="13"/>
        <v>71.5</v>
      </c>
      <c r="I245" s="114">
        <f t="shared" si="13"/>
        <v>720</v>
      </c>
      <c r="J245" s="113">
        <f t="shared" si="13"/>
        <v>34.5</v>
      </c>
      <c r="K245" s="112">
        <f t="shared" si="13"/>
        <v>33</v>
      </c>
      <c r="L245" s="114">
        <f t="shared" si="13"/>
        <v>5.5</v>
      </c>
      <c r="M245" s="113">
        <f t="shared" si="13"/>
        <v>203.5</v>
      </c>
    </row>
    <row r="246" spans="1:13" ht="18" customHeight="1" x14ac:dyDescent="0.35">
      <c r="A246" s="146" t="s">
        <v>79</v>
      </c>
      <c r="B246" s="112">
        <f t="shared" si="13"/>
        <v>136</v>
      </c>
      <c r="C246" s="114">
        <f t="shared" si="13"/>
        <v>1265.5</v>
      </c>
      <c r="D246" s="113">
        <f t="shared" si="13"/>
        <v>90.5</v>
      </c>
      <c r="E246" s="112">
        <f t="shared" si="13"/>
        <v>217.5</v>
      </c>
      <c r="F246" s="114">
        <f t="shared" si="13"/>
        <v>1571</v>
      </c>
      <c r="G246" s="113">
        <f t="shared" si="13"/>
        <v>10.5</v>
      </c>
      <c r="H246" s="112">
        <f t="shared" si="13"/>
        <v>81</v>
      </c>
      <c r="I246" s="114">
        <f t="shared" si="13"/>
        <v>799.5</v>
      </c>
      <c r="J246" s="113">
        <f t="shared" si="13"/>
        <v>43</v>
      </c>
      <c r="K246" s="112">
        <f t="shared" si="13"/>
        <v>38</v>
      </c>
      <c r="L246" s="114">
        <f t="shared" si="13"/>
        <v>8.5</v>
      </c>
      <c r="M246" s="113">
        <f t="shared" si="13"/>
        <v>217</v>
      </c>
    </row>
    <row r="247" spans="1:13" ht="18" customHeight="1" x14ac:dyDescent="0.35">
      <c r="A247" s="146" t="s">
        <v>80</v>
      </c>
      <c r="B247" s="112">
        <f t="shared" si="13"/>
        <v>127.5</v>
      </c>
      <c r="C247" s="114">
        <f t="shared" si="13"/>
        <v>1317</v>
      </c>
      <c r="D247" s="113">
        <f t="shared" si="13"/>
        <v>71</v>
      </c>
      <c r="E247" s="112">
        <f t="shared" si="13"/>
        <v>179</v>
      </c>
      <c r="F247" s="114">
        <f t="shared" si="13"/>
        <v>1378</v>
      </c>
      <c r="G247" s="113">
        <f t="shared" si="13"/>
        <v>8.5</v>
      </c>
      <c r="H247" s="112">
        <f t="shared" si="13"/>
        <v>106.5</v>
      </c>
      <c r="I247" s="114">
        <f t="shared" si="13"/>
        <v>821</v>
      </c>
      <c r="J247" s="113">
        <f t="shared" si="13"/>
        <v>58</v>
      </c>
      <c r="K247" s="112">
        <f t="shared" si="13"/>
        <v>50</v>
      </c>
      <c r="L247" s="114">
        <f t="shared" si="13"/>
        <v>8.5</v>
      </c>
      <c r="M247" s="113">
        <f t="shared" si="13"/>
        <v>224</v>
      </c>
    </row>
    <row r="248" spans="1:13" ht="18" customHeight="1" x14ac:dyDescent="0.35">
      <c r="A248" s="146" t="s">
        <v>81</v>
      </c>
      <c r="B248" s="112">
        <f t="shared" si="13"/>
        <v>99</v>
      </c>
      <c r="C248" s="114">
        <f t="shared" si="13"/>
        <v>1304</v>
      </c>
      <c r="D248" s="113">
        <f t="shared" si="13"/>
        <v>58</v>
      </c>
      <c r="E248" s="112">
        <f t="shared" si="13"/>
        <v>205</v>
      </c>
      <c r="F248" s="114">
        <f t="shared" si="13"/>
        <v>1550</v>
      </c>
      <c r="G248" s="113">
        <f t="shared" si="13"/>
        <v>5.5</v>
      </c>
      <c r="H248" s="112">
        <f t="shared" si="13"/>
        <v>56</v>
      </c>
      <c r="I248" s="114">
        <f t="shared" si="13"/>
        <v>723</v>
      </c>
      <c r="J248" s="113">
        <f t="shared" si="13"/>
        <v>48</v>
      </c>
      <c r="K248" s="112">
        <f t="shared" si="13"/>
        <v>52</v>
      </c>
      <c r="L248" s="114">
        <f t="shared" si="13"/>
        <v>2</v>
      </c>
      <c r="M248" s="113">
        <f t="shared" si="13"/>
        <v>271.5</v>
      </c>
    </row>
    <row r="249" spans="1:13" ht="18" customHeight="1" x14ac:dyDescent="0.35">
      <c r="A249" s="146" t="s">
        <v>82</v>
      </c>
      <c r="B249" s="112">
        <f t="shared" si="13"/>
        <v>113</v>
      </c>
      <c r="C249" s="114">
        <f t="shared" si="13"/>
        <v>1348</v>
      </c>
      <c r="D249" s="113">
        <f t="shared" si="13"/>
        <v>65.5</v>
      </c>
      <c r="E249" s="112">
        <f t="shared" si="13"/>
        <v>180.5</v>
      </c>
      <c r="F249" s="114">
        <f t="shared" si="13"/>
        <v>1488.5</v>
      </c>
      <c r="G249" s="113">
        <f t="shared" si="13"/>
        <v>10</v>
      </c>
      <c r="H249" s="112">
        <f t="shared" si="13"/>
        <v>52</v>
      </c>
      <c r="I249" s="114">
        <f t="shared" si="13"/>
        <v>651</v>
      </c>
      <c r="J249" s="113">
        <f t="shared" si="13"/>
        <v>66.5</v>
      </c>
      <c r="K249" s="112">
        <f t="shared" si="13"/>
        <v>42.5</v>
      </c>
      <c r="L249" s="114">
        <f t="shared" si="13"/>
        <v>4</v>
      </c>
      <c r="M249" s="113">
        <f t="shared" si="13"/>
        <v>237.5</v>
      </c>
    </row>
    <row r="250" spans="1:13" ht="18" customHeight="1" x14ac:dyDescent="0.35">
      <c r="A250" s="146" t="s">
        <v>83</v>
      </c>
      <c r="B250" s="112">
        <f t="shared" si="13"/>
        <v>121</v>
      </c>
      <c r="C250" s="114">
        <f t="shared" si="13"/>
        <v>1364.5</v>
      </c>
      <c r="D250" s="113">
        <f t="shared" si="13"/>
        <v>78.5</v>
      </c>
      <c r="E250" s="112">
        <f t="shared" si="13"/>
        <v>186.5</v>
      </c>
      <c r="F250" s="114">
        <f t="shared" si="13"/>
        <v>1213.5</v>
      </c>
      <c r="G250" s="113">
        <f t="shared" si="13"/>
        <v>11.5</v>
      </c>
      <c r="H250" s="112">
        <f t="shared" si="13"/>
        <v>62</v>
      </c>
      <c r="I250" s="114">
        <f t="shared" si="13"/>
        <v>790.5</v>
      </c>
      <c r="J250" s="113">
        <f t="shared" si="13"/>
        <v>59</v>
      </c>
      <c r="K250" s="112">
        <f t="shared" si="13"/>
        <v>39</v>
      </c>
      <c r="L250" s="114">
        <f t="shared" si="13"/>
        <v>9.5</v>
      </c>
      <c r="M250" s="113">
        <f t="shared" si="13"/>
        <v>285</v>
      </c>
    </row>
    <row r="251" spans="1:13" ht="18" customHeight="1" x14ac:dyDescent="0.35">
      <c r="A251" s="146" t="s">
        <v>84</v>
      </c>
      <c r="B251" s="112">
        <f t="shared" si="13"/>
        <v>152</v>
      </c>
      <c r="C251" s="114">
        <f t="shared" si="13"/>
        <v>1539</v>
      </c>
      <c r="D251" s="113">
        <f t="shared" si="13"/>
        <v>27.5</v>
      </c>
      <c r="E251" s="112">
        <f t="shared" si="13"/>
        <v>223</v>
      </c>
      <c r="F251" s="114">
        <f t="shared" si="13"/>
        <v>1207.5</v>
      </c>
      <c r="G251" s="113">
        <f t="shared" si="13"/>
        <v>14</v>
      </c>
      <c r="H251" s="112">
        <f t="shared" si="13"/>
        <v>61</v>
      </c>
      <c r="I251" s="114">
        <f t="shared" si="13"/>
        <v>694.5</v>
      </c>
      <c r="J251" s="113">
        <f t="shared" si="13"/>
        <v>73</v>
      </c>
      <c r="K251" s="112">
        <f t="shared" si="13"/>
        <v>45</v>
      </c>
      <c r="L251" s="114">
        <f t="shared" si="13"/>
        <v>5</v>
      </c>
      <c r="M251" s="113">
        <f t="shared" si="13"/>
        <v>282</v>
      </c>
    </row>
    <row r="252" spans="1:13" ht="18" customHeight="1" x14ac:dyDescent="0.35">
      <c r="A252" s="146" t="s">
        <v>85</v>
      </c>
      <c r="B252" s="112">
        <f t="shared" si="13"/>
        <v>122.5</v>
      </c>
      <c r="C252" s="114">
        <f t="shared" si="13"/>
        <v>1201</v>
      </c>
      <c r="D252" s="113">
        <f t="shared" si="13"/>
        <v>38</v>
      </c>
      <c r="E252" s="112">
        <f t="shared" si="13"/>
        <v>197.5</v>
      </c>
      <c r="F252" s="114">
        <f t="shared" si="13"/>
        <v>1229.5</v>
      </c>
      <c r="G252" s="113">
        <f t="shared" si="13"/>
        <v>12</v>
      </c>
      <c r="H252" s="112">
        <f t="shared" si="13"/>
        <v>66</v>
      </c>
      <c r="I252" s="114">
        <f t="shared" si="13"/>
        <v>757.5</v>
      </c>
      <c r="J252" s="113">
        <f t="shared" si="13"/>
        <v>67.5</v>
      </c>
      <c r="K252" s="112">
        <f t="shared" si="13"/>
        <v>46</v>
      </c>
      <c r="L252" s="114">
        <f t="shared" si="13"/>
        <v>8</v>
      </c>
      <c r="M252" s="113">
        <f t="shared" si="13"/>
        <v>212.5</v>
      </c>
    </row>
    <row r="253" spans="1:13" ht="18" customHeight="1" x14ac:dyDescent="0.35">
      <c r="A253" s="146" t="s">
        <v>86</v>
      </c>
      <c r="B253" s="112">
        <f t="shared" si="13"/>
        <v>143.5</v>
      </c>
      <c r="C253" s="114">
        <f t="shared" si="13"/>
        <v>1294.5</v>
      </c>
      <c r="D253" s="113">
        <f t="shared" si="13"/>
        <v>54.5</v>
      </c>
      <c r="E253" s="112">
        <f t="shared" si="13"/>
        <v>222</v>
      </c>
      <c r="F253" s="114">
        <f t="shared" si="13"/>
        <v>1158</v>
      </c>
      <c r="G253" s="113">
        <f t="shared" si="13"/>
        <v>10</v>
      </c>
      <c r="H253" s="112">
        <f t="shared" si="13"/>
        <v>55</v>
      </c>
      <c r="I253" s="114">
        <f t="shared" si="13"/>
        <v>611.5</v>
      </c>
      <c r="J253" s="113">
        <f t="shared" si="13"/>
        <v>65</v>
      </c>
      <c r="K253" s="112">
        <f t="shared" si="13"/>
        <v>32</v>
      </c>
      <c r="L253" s="114">
        <f t="shared" si="13"/>
        <v>6.5</v>
      </c>
      <c r="M253" s="113">
        <f t="shared" si="13"/>
        <v>218.5</v>
      </c>
    </row>
    <row r="254" spans="1:13" ht="18" customHeight="1" x14ac:dyDescent="0.35">
      <c r="A254" s="146" t="s">
        <v>87</v>
      </c>
      <c r="B254" s="112">
        <f t="shared" si="13"/>
        <v>127.5</v>
      </c>
      <c r="C254" s="114">
        <f t="shared" si="13"/>
        <v>1145.5</v>
      </c>
      <c r="D254" s="113">
        <f t="shared" si="13"/>
        <v>35</v>
      </c>
      <c r="E254" s="112">
        <f t="shared" si="13"/>
        <v>191.5</v>
      </c>
      <c r="F254" s="114">
        <f t="shared" si="13"/>
        <v>1252</v>
      </c>
      <c r="G254" s="113">
        <f t="shared" si="13"/>
        <v>8</v>
      </c>
      <c r="H254" s="112">
        <f t="shared" si="13"/>
        <v>49.5</v>
      </c>
      <c r="I254" s="114">
        <f t="shared" si="13"/>
        <v>673.5</v>
      </c>
      <c r="J254" s="113">
        <f t="shared" si="13"/>
        <v>39</v>
      </c>
      <c r="K254" s="112">
        <f t="shared" si="13"/>
        <v>31</v>
      </c>
      <c r="L254" s="114">
        <f t="shared" si="13"/>
        <v>7</v>
      </c>
      <c r="M254" s="113">
        <f t="shared" si="13"/>
        <v>241</v>
      </c>
    </row>
    <row r="255" spans="1:13" ht="18" customHeight="1" x14ac:dyDescent="0.35">
      <c r="A255" s="146" t="s">
        <v>88</v>
      </c>
      <c r="B255" s="112">
        <f t="shared" si="13"/>
        <v>92</v>
      </c>
      <c r="C255" s="114">
        <f t="shared" si="13"/>
        <v>1136</v>
      </c>
      <c r="D255" s="113">
        <f t="shared" si="13"/>
        <v>54</v>
      </c>
      <c r="E255" s="112">
        <f t="shared" si="13"/>
        <v>184</v>
      </c>
      <c r="F255" s="114">
        <f t="shared" si="13"/>
        <v>961</v>
      </c>
      <c r="G255" s="113">
        <f t="shared" si="13"/>
        <v>10</v>
      </c>
      <c r="H255" s="112">
        <f t="shared" si="13"/>
        <v>54.5</v>
      </c>
      <c r="I255" s="114">
        <f t="shared" si="13"/>
        <v>728</v>
      </c>
      <c r="J255" s="113">
        <f t="shared" si="13"/>
        <v>40</v>
      </c>
      <c r="K255" s="112">
        <f t="shared" si="13"/>
        <v>34</v>
      </c>
      <c r="L255" s="114">
        <f t="shared" si="13"/>
        <v>2</v>
      </c>
      <c r="M255" s="113">
        <f t="shared" si="13"/>
        <v>220</v>
      </c>
    </row>
    <row r="256" spans="1:13" ht="18" customHeight="1" x14ac:dyDescent="0.35">
      <c r="A256" s="146" t="s">
        <v>89</v>
      </c>
      <c r="B256" s="112">
        <f t="shared" ref="B256:M271" si="14">B22+B69+B116+B163+B209</f>
        <v>103</v>
      </c>
      <c r="C256" s="114">
        <f t="shared" si="14"/>
        <v>1164</v>
      </c>
      <c r="D256" s="113">
        <f t="shared" si="14"/>
        <v>34</v>
      </c>
      <c r="E256" s="112">
        <f t="shared" si="14"/>
        <v>193.5</v>
      </c>
      <c r="F256" s="114">
        <f t="shared" si="14"/>
        <v>1085</v>
      </c>
      <c r="G256" s="113">
        <f t="shared" si="14"/>
        <v>8</v>
      </c>
      <c r="H256" s="112">
        <f t="shared" si="14"/>
        <v>57</v>
      </c>
      <c r="I256" s="114">
        <f t="shared" si="14"/>
        <v>649</v>
      </c>
      <c r="J256" s="113">
        <f t="shared" si="14"/>
        <v>47</v>
      </c>
      <c r="K256" s="112">
        <f t="shared" si="14"/>
        <v>39</v>
      </c>
      <c r="L256" s="114">
        <f t="shared" si="14"/>
        <v>3</v>
      </c>
      <c r="M256" s="113">
        <f t="shared" si="14"/>
        <v>213</v>
      </c>
    </row>
    <row r="257" spans="1:13" ht="18" customHeight="1" x14ac:dyDescent="0.35">
      <c r="A257" s="156" t="s">
        <v>90</v>
      </c>
      <c r="B257" s="112">
        <f t="shared" si="14"/>
        <v>118</v>
      </c>
      <c r="C257" s="114">
        <f t="shared" si="14"/>
        <v>1378.5</v>
      </c>
      <c r="D257" s="113">
        <f t="shared" si="14"/>
        <v>58.5</v>
      </c>
      <c r="E257" s="112">
        <f t="shared" si="14"/>
        <v>189</v>
      </c>
      <c r="F257" s="114">
        <f t="shared" si="14"/>
        <v>1042.5</v>
      </c>
      <c r="G257" s="113">
        <f t="shared" si="14"/>
        <v>14.5</v>
      </c>
      <c r="H257" s="112">
        <f t="shared" si="14"/>
        <v>66</v>
      </c>
      <c r="I257" s="114">
        <f t="shared" si="14"/>
        <v>701</v>
      </c>
      <c r="J257" s="113">
        <f t="shared" si="14"/>
        <v>38.5</v>
      </c>
      <c r="K257" s="112">
        <f t="shared" si="14"/>
        <v>26</v>
      </c>
      <c r="L257" s="114">
        <f t="shared" si="14"/>
        <v>3</v>
      </c>
      <c r="M257" s="113">
        <f t="shared" si="14"/>
        <v>220</v>
      </c>
    </row>
    <row r="258" spans="1:13" ht="18" customHeight="1" x14ac:dyDescent="0.35">
      <c r="A258" s="156" t="s">
        <v>91</v>
      </c>
      <c r="B258" s="112">
        <f t="shared" si="14"/>
        <v>143</v>
      </c>
      <c r="C258" s="114">
        <f t="shared" si="14"/>
        <v>1447.5</v>
      </c>
      <c r="D258" s="113">
        <f t="shared" si="14"/>
        <v>24.5</v>
      </c>
      <c r="E258" s="112">
        <f t="shared" si="14"/>
        <v>195.5</v>
      </c>
      <c r="F258" s="114">
        <f t="shared" si="14"/>
        <v>973.5</v>
      </c>
      <c r="G258" s="113">
        <f t="shared" si="14"/>
        <v>9.5</v>
      </c>
      <c r="H258" s="112">
        <f t="shared" si="14"/>
        <v>68.5</v>
      </c>
      <c r="I258" s="114">
        <f t="shared" si="14"/>
        <v>576</v>
      </c>
      <c r="J258" s="113">
        <f t="shared" si="14"/>
        <v>45.5</v>
      </c>
      <c r="K258" s="112">
        <f t="shared" si="14"/>
        <v>35</v>
      </c>
      <c r="L258" s="114">
        <f t="shared" si="14"/>
        <v>8.5</v>
      </c>
      <c r="M258" s="113">
        <f t="shared" si="14"/>
        <v>283.5</v>
      </c>
    </row>
    <row r="259" spans="1:13" ht="18" customHeight="1" x14ac:dyDescent="0.35">
      <c r="A259" s="146" t="s">
        <v>92</v>
      </c>
      <c r="B259" s="112">
        <f t="shared" si="14"/>
        <v>110</v>
      </c>
      <c r="C259" s="114">
        <f t="shared" si="14"/>
        <v>1044</v>
      </c>
      <c r="D259" s="113">
        <f t="shared" si="14"/>
        <v>45.5</v>
      </c>
      <c r="E259" s="112">
        <f t="shared" si="14"/>
        <v>191</v>
      </c>
      <c r="F259" s="114">
        <f t="shared" si="14"/>
        <v>1036.5</v>
      </c>
      <c r="G259" s="113">
        <f t="shared" si="14"/>
        <v>13</v>
      </c>
      <c r="H259" s="112">
        <f t="shared" si="14"/>
        <v>59</v>
      </c>
      <c r="I259" s="114">
        <f t="shared" si="14"/>
        <v>770</v>
      </c>
      <c r="J259" s="113">
        <f t="shared" si="14"/>
        <v>62</v>
      </c>
      <c r="K259" s="112">
        <f t="shared" si="14"/>
        <v>43.5</v>
      </c>
      <c r="L259" s="114">
        <f t="shared" si="14"/>
        <v>2</v>
      </c>
      <c r="M259" s="113">
        <f t="shared" si="14"/>
        <v>276</v>
      </c>
    </row>
    <row r="260" spans="1:13" ht="18" customHeight="1" x14ac:dyDescent="0.35">
      <c r="A260" s="146" t="s">
        <v>93</v>
      </c>
      <c r="B260" s="112">
        <f t="shared" si="14"/>
        <v>108.5</v>
      </c>
      <c r="C260" s="114">
        <f t="shared" si="14"/>
        <v>1076</v>
      </c>
      <c r="D260" s="113">
        <f t="shared" si="14"/>
        <v>77</v>
      </c>
      <c r="E260" s="112">
        <f t="shared" si="14"/>
        <v>195.5</v>
      </c>
      <c r="F260" s="114">
        <f t="shared" si="14"/>
        <v>975</v>
      </c>
      <c r="G260" s="113">
        <f t="shared" si="14"/>
        <v>8</v>
      </c>
      <c r="H260" s="112">
        <f t="shared" si="14"/>
        <v>58.5</v>
      </c>
      <c r="I260" s="114">
        <f t="shared" si="14"/>
        <v>584</v>
      </c>
      <c r="J260" s="113">
        <f t="shared" si="14"/>
        <v>55</v>
      </c>
      <c r="K260" s="112">
        <f t="shared" si="14"/>
        <v>40</v>
      </c>
      <c r="L260" s="114">
        <f t="shared" si="14"/>
        <v>7</v>
      </c>
      <c r="M260" s="113">
        <f t="shared" si="14"/>
        <v>210</v>
      </c>
    </row>
    <row r="261" spans="1:13" ht="18" customHeight="1" x14ac:dyDescent="0.35">
      <c r="A261" s="146" t="s">
        <v>94</v>
      </c>
      <c r="B261" s="112">
        <f t="shared" si="14"/>
        <v>126.5</v>
      </c>
      <c r="C261" s="114">
        <f t="shared" si="14"/>
        <v>1186.5</v>
      </c>
      <c r="D261" s="113">
        <f t="shared" si="14"/>
        <v>64.5</v>
      </c>
      <c r="E261" s="112">
        <f t="shared" si="14"/>
        <v>218</v>
      </c>
      <c r="F261" s="114">
        <f t="shared" si="14"/>
        <v>1166.5</v>
      </c>
      <c r="G261" s="113">
        <f t="shared" si="14"/>
        <v>14.5</v>
      </c>
      <c r="H261" s="112">
        <f t="shared" si="14"/>
        <v>66</v>
      </c>
      <c r="I261" s="114">
        <f t="shared" si="14"/>
        <v>633</v>
      </c>
      <c r="J261" s="113">
        <f t="shared" si="14"/>
        <v>57</v>
      </c>
      <c r="K261" s="112">
        <f t="shared" si="14"/>
        <v>34</v>
      </c>
      <c r="L261" s="114">
        <f t="shared" si="14"/>
        <v>5</v>
      </c>
      <c r="M261" s="113">
        <f t="shared" si="14"/>
        <v>221.5</v>
      </c>
    </row>
    <row r="262" spans="1:13" ht="18" customHeight="1" x14ac:dyDescent="0.35">
      <c r="A262" s="146" t="s">
        <v>95</v>
      </c>
      <c r="B262" s="112">
        <f t="shared" si="14"/>
        <v>122.5</v>
      </c>
      <c r="C262" s="114">
        <f t="shared" si="14"/>
        <v>1119.5</v>
      </c>
      <c r="D262" s="113">
        <f t="shared" si="14"/>
        <v>42.25</v>
      </c>
      <c r="E262" s="112">
        <f t="shared" si="14"/>
        <v>241</v>
      </c>
      <c r="F262" s="114">
        <f t="shared" si="14"/>
        <v>1180.5</v>
      </c>
      <c r="G262" s="113">
        <f t="shared" si="14"/>
        <v>10.5</v>
      </c>
      <c r="H262" s="112">
        <f t="shared" si="14"/>
        <v>70.5</v>
      </c>
      <c r="I262" s="114">
        <f t="shared" si="14"/>
        <v>664.5</v>
      </c>
      <c r="J262" s="113">
        <f t="shared" si="14"/>
        <v>55.5</v>
      </c>
      <c r="K262" s="112">
        <f t="shared" si="14"/>
        <v>50</v>
      </c>
      <c r="L262" s="114">
        <f t="shared" si="14"/>
        <v>6</v>
      </c>
      <c r="M262" s="113">
        <f t="shared" si="14"/>
        <v>208.5</v>
      </c>
    </row>
    <row r="263" spans="1:13" ht="18" customHeight="1" x14ac:dyDescent="0.35">
      <c r="A263" s="146" t="s">
        <v>96</v>
      </c>
      <c r="B263" s="112">
        <f t="shared" si="14"/>
        <v>122.5</v>
      </c>
      <c r="C263" s="114">
        <f t="shared" si="14"/>
        <v>1183</v>
      </c>
      <c r="D263" s="113">
        <f t="shared" si="14"/>
        <v>42.5</v>
      </c>
      <c r="E263" s="112">
        <f t="shared" si="14"/>
        <v>202.5</v>
      </c>
      <c r="F263" s="114">
        <f t="shared" si="14"/>
        <v>1040</v>
      </c>
      <c r="G263" s="113">
        <f t="shared" si="14"/>
        <v>15.5</v>
      </c>
      <c r="H263" s="112">
        <f t="shared" si="14"/>
        <v>50.5</v>
      </c>
      <c r="I263" s="114">
        <f t="shared" si="14"/>
        <v>557.5</v>
      </c>
      <c r="J263" s="113">
        <f t="shared" si="14"/>
        <v>53.5</v>
      </c>
      <c r="K263" s="112">
        <f t="shared" si="14"/>
        <v>47</v>
      </c>
      <c r="L263" s="114">
        <f t="shared" si="14"/>
        <v>5</v>
      </c>
      <c r="M263" s="113">
        <f t="shared" si="14"/>
        <v>194</v>
      </c>
    </row>
    <row r="264" spans="1:13" ht="18" customHeight="1" x14ac:dyDescent="0.35">
      <c r="A264" s="146" t="s">
        <v>97</v>
      </c>
      <c r="B264" s="112">
        <f t="shared" si="14"/>
        <v>149</v>
      </c>
      <c r="C264" s="114">
        <f t="shared" si="14"/>
        <v>1295</v>
      </c>
      <c r="D264" s="113">
        <f t="shared" si="14"/>
        <v>53.5</v>
      </c>
      <c r="E264" s="112">
        <f t="shared" si="14"/>
        <v>199</v>
      </c>
      <c r="F264" s="114">
        <f t="shared" si="14"/>
        <v>1087</v>
      </c>
      <c r="G264" s="113">
        <f t="shared" si="14"/>
        <v>14</v>
      </c>
      <c r="H264" s="112">
        <f t="shared" si="14"/>
        <v>70</v>
      </c>
      <c r="I264" s="114">
        <f t="shared" si="14"/>
        <v>621.5</v>
      </c>
      <c r="J264" s="113">
        <f t="shared" si="14"/>
        <v>54</v>
      </c>
      <c r="K264" s="112">
        <f t="shared" si="14"/>
        <v>35</v>
      </c>
      <c r="L264" s="114">
        <f t="shared" si="14"/>
        <v>9</v>
      </c>
      <c r="M264" s="113">
        <f t="shared" si="14"/>
        <v>171</v>
      </c>
    </row>
    <row r="265" spans="1:13" ht="18" customHeight="1" x14ac:dyDescent="0.35">
      <c r="A265" s="146" t="s">
        <v>98</v>
      </c>
      <c r="B265" s="112">
        <f t="shared" si="14"/>
        <v>162.5</v>
      </c>
      <c r="C265" s="114">
        <f t="shared" si="14"/>
        <v>1289.5</v>
      </c>
      <c r="D265" s="113">
        <f t="shared" si="14"/>
        <v>39</v>
      </c>
      <c r="E265" s="112">
        <f t="shared" si="14"/>
        <v>184</v>
      </c>
      <c r="F265" s="114">
        <f t="shared" si="14"/>
        <v>1060</v>
      </c>
      <c r="G265" s="113">
        <f t="shared" si="14"/>
        <v>11.5</v>
      </c>
      <c r="H265" s="112">
        <f t="shared" si="14"/>
        <v>61.5</v>
      </c>
      <c r="I265" s="114">
        <f t="shared" si="14"/>
        <v>654</v>
      </c>
      <c r="J265" s="113">
        <f t="shared" si="14"/>
        <v>50</v>
      </c>
      <c r="K265" s="112">
        <f t="shared" si="14"/>
        <v>30</v>
      </c>
      <c r="L265" s="114">
        <f t="shared" si="14"/>
        <v>6</v>
      </c>
      <c r="M265" s="113">
        <f t="shared" si="14"/>
        <v>188</v>
      </c>
    </row>
    <row r="266" spans="1:13" ht="18" customHeight="1" x14ac:dyDescent="0.35">
      <c r="A266" s="146" t="s">
        <v>99</v>
      </c>
      <c r="B266" s="112">
        <f t="shared" si="14"/>
        <v>150</v>
      </c>
      <c r="C266" s="114">
        <f t="shared" si="14"/>
        <v>1471.5</v>
      </c>
      <c r="D266" s="113">
        <f t="shared" si="14"/>
        <v>30</v>
      </c>
      <c r="E266" s="112">
        <f t="shared" si="14"/>
        <v>208</v>
      </c>
      <c r="F266" s="114">
        <f t="shared" si="14"/>
        <v>1086.5</v>
      </c>
      <c r="G266" s="113">
        <f t="shared" si="14"/>
        <v>11.5</v>
      </c>
      <c r="H266" s="112">
        <f t="shared" si="14"/>
        <v>70</v>
      </c>
      <c r="I266" s="114">
        <f t="shared" si="14"/>
        <v>594</v>
      </c>
      <c r="J266" s="113">
        <f t="shared" si="14"/>
        <v>48</v>
      </c>
      <c r="K266" s="112">
        <f t="shared" si="14"/>
        <v>39</v>
      </c>
      <c r="L266" s="114">
        <f t="shared" si="14"/>
        <v>7</v>
      </c>
      <c r="M266" s="113">
        <f t="shared" si="14"/>
        <v>227.5</v>
      </c>
    </row>
    <row r="267" spans="1:13" ht="18" customHeight="1" x14ac:dyDescent="0.35">
      <c r="A267" s="146" t="s">
        <v>100</v>
      </c>
      <c r="B267" s="112">
        <f t="shared" si="14"/>
        <v>132.5</v>
      </c>
      <c r="C267" s="114">
        <f t="shared" si="14"/>
        <v>1102.5</v>
      </c>
      <c r="D267" s="113">
        <f t="shared" si="14"/>
        <v>33.5</v>
      </c>
      <c r="E267" s="112">
        <f t="shared" si="14"/>
        <v>224.5</v>
      </c>
      <c r="F267" s="114">
        <f t="shared" si="14"/>
        <v>1146.5</v>
      </c>
      <c r="G267" s="113">
        <f t="shared" si="14"/>
        <v>10</v>
      </c>
      <c r="H267" s="112">
        <f t="shared" si="14"/>
        <v>50</v>
      </c>
      <c r="I267" s="114">
        <f t="shared" si="14"/>
        <v>649</v>
      </c>
      <c r="J267" s="113">
        <f t="shared" si="14"/>
        <v>61.5</v>
      </c>
      <c r="K267" s="112">
        <f t="shared" si="14"/>
        <v>38.5</v>
      </c>
      <c r="L267" s="114">
        <f t="shared" si="14"/>
        <v>9</v>
      </c>
      <c r="M267" s="113">
        <f t="shared" si="14"/>
        <v>198.5</v>
      </c>
    </row>
    <row r="268" spans="1:13" ht="18" customHeight="1" x14ac:dyDescent="0.35">
      <c r="A268" s="146" t="s">
        <v>101</v>
      </c>
      <c r="B268" s="112">
        <f t="shared" si="14"/>
        <v>139</v>
      </c>
      <c r="C268" s="114">
        <f t="shared" si="14"/>
        <v>1386.5</v>
      </c>
      <c r="D268" s="113">
        <f t="shared" si="14"/>
        <v>50</v>
      </c>
      <c r="E268" s="112">
        <f t="shared" si="14"/>
        <v>231</v>
      </c>
      <c r="F268" s="114">
        <f t="shared" si="14"/>
        <v>1292.5</v>
      </c>
      <c r="G268" s="113">
        <f t="shared" si="14"/>
        <v>12.5</v>
      </c>
      <c r="H268" s="112">
        <f t="shared" si="14"/>
        <v>63.5</v>
      </c>
      <c r="I268" s="114">
        <f t="shared" si="14"/>
        <v>664.5</v>
      </c>
      <c r="J268" s="113">
        <f t="shared" si="14"/>
        <v>56</v>
      </c>
      <c r="K268" s="112">
        <f t="shared" si="14"/>
        <v>40</v>
      </c>
      <c r="L268" s="114">
        <f t="shared" si="14"/>
        <v>7.5</v>
      </c>
      <c r="M268" s="113">
        <f t="shared" si="14"/>
        <v>204.5</v>
      </c>
    </row>
    <row r="269" spans="1:13" ht="18" customHeight="1" x14ac:dyDescent="0.35">
      <c r="A269" s="146" t="s">
        <v>102</v>
      </c>
      <c r="B269" s="112">
        <f t="shared" si="14"/>
        <v>144.5</v>
      </c>
      <c r="C269" s="114">
        <f t="shared" si="14"/>
        <v>1444.5</v>
      </c>
      <c r="D269" s="113">
        <f t="shared" si="14"/>
        <v>46</v>
      </c>
      <c r="E269" s="112">
        <f t="shared" si="14"/>
        <v>240.5</v>
      </c>
      <c r="F269" s="114">
        <f t="shared" si="14"/>
        <v>1211.5</v>
      </c>
      <c r="G269" s="113">
        <f t="shared" si="14"/>
        <v>10.5</v>
      </c>
      <c r="H269" s="112">
        <f t="shared" si="14"/>
        <v>60</v>
      </c>
      <c r="I269" s="114">
        <f t="shared" si="14"/>
        <v>689</v>
      </c>
      <c r="J269" s="113">
        <f t="shared" si="14"/>
        <v>57</v>
      </c>
      <c r="K269" s="112">
        <f t="shared" si="14"/>
        <v>42.5</v>
      </c>
      <c r="L269" s="114">
        <f t="shared" si="14"/>
        <v>8</v>
      </c>
      <c r="M269" s="113">
        <f t="shared" si="14"/>
        <v>214.5</v>
      </c>
    </row>
    <row r="270" spans="1:13" ht="18" customHeight="1" x14ac:dyDescent="0.35">
      <c r="A270" s="146" t="s">
        <v>103</v>
      </c>
      <c r="B270" s="112">
        <f t="shared" si="14"/>
        <v>102.5</v>
      </c>
      <c r="C270" s="114">
        <f t="shared" si="14"/>
        <v>1350.5</v>
      </c>
      <c r="D270" s="113">
        <f t="shared" si="14"/>
        <v>33</v>
      </c>
      <c r="E270" s="112">
        <f t="shared" si="14"/>
        <v>200.5</v>
      </c>
      <c r="F270" s="114">
        <f t="shared" si="14"/>
        <v>1290.5</v>
      </c>
      <c r="G270" s="113">
        <f t="shared" si="14"/>
        <v>14</v>
      </c>
      <c r="H270" s="112">
        <f t="shared" si="14"/>
        <v>45</v>
      </c>
      <c r="I270" s="114">
        <f t="shared" si="14"/>
        <v>728</v>
      </c>
      <c r="J270" s="113">
        <f t="shared" si="14"/>
        <v>38.5</v>
      </c>
      <c r="K270" s="112">
        <f t="shared" si="14"/>
        <v>58.5</v>
      </c>
      <c r="L270" s="114">
        <f t="shared" si="14"/>
        <v>8</v>
      </c>
      <c r="M270" s="113">
        <f t="shared" si="14"/>
        <v>189</v>
      </c>
    </row>
    <row r="271" spans="1:13" ht="18" customHeight="1" x14ac:dyDescent="0.35">
      <c r="A271" s="146" t="s">
        <v>104</v>
      </c>
      <c r="B271" s="112">
        <f t="shared" si="14"/>
        <v>116</v>
      </c>
      <c r="C271" s="114">
        <f t="shared" si="14"/>
        <v>1779</v>
      </c>
      <c r="D271" s="113">
        <f t="shared" si="14"/>
        <v>33</v>
      </c>
      <c r="E271" s="112">
        <f t="shared" si="14"/>
        <v>199</v>
      </c>
      <c r="F271" s="114">
        <f t="shared" si="14"/>
        <v>1197</v>
      </c>
      <c r="G271" s="113">
        <f t="shared" si="14"/>
        <v>14</v>
      </c>
      <c r="H271" s="112">
        <f t="shared" si="14"/>
        <v>62</v>
      </c>
      <c r="I271" s="114">
        <f t="shared" si="14"/>
        <v>1004</v>
      </c>
      <c r="J271" s="113">
        <f t="shared" si="14"/>
        <v>37</v>
      </c>
      <c r="K271" s="112">
        <f t="shared" si="14"/>
        <v>44</v>
      </c>
      <c r="L271" s="114">
        <f t="shared" si="14"/>
        <v>6</v>
      </c>
      <c r="M271" s="113">
        <f t="shared" si="14"/>
        <v>237</v>
      </c>
    </row>
    <row r="272" spans="1:13" ht="18" customHeight="1" x14ac:dyDescent="0.35">
      <c r="A272" s="146" t="s">
        <v>105</v>
      </c>
      <c r="B272" s="112">
        <f t="shared" ref="B272:M274" si="15">B38+B85+B132+B179+B225</f>
        <v>86.5</v>
      </c>
      <c r="C272" s="114">
        <f t="shared" si="15"/>
        <v>1542</v>
      </c>
      <c r="D272" s="113">
        <f t="shared" si="15"/>
        <v>36.5</v>
      </c>
      <c r="E272" s="112">
        <f t="shared" si="15"/>
        <v>175</v>
      </c>
      <c r="F272" s="114">
        <f t="shared" si="15"/>
        <v>1126.5</v>
      </c>
      <c r="G272" s="113">
        <f t="shared" si="15"/>
        <v>9.5</v>
      </c>
      <c r="H272" s="112">
        <f t="shared" si="15"/>
        <v>54.5</v>
      </c>
      <c r="I272" s="114">
        <f t="shared" si="15"/>
        <v>823.5</v>
      </c>
      <c r="J272" s="113">
        <f t="shared" si="15"/>
        <v>32</v>
      </c>
      <c r="K272" s="112">
        <f t="shared" si="15"/>
        <v>51</v>
      </c>
      <c r="L272" s="114">
        <f t="shared" si="15"/>
        <v>5.5</v>
      </c>
      <c r="M272" s="113">
        <f t="shared" si="15"/>
        <v>252.5</v>
      </c>
    </row>
    <row r="273" spans="1:13" ht="18" customHeight="1" x14ac:dyDescent="0.35">
      <c r="A273" s="146" t="s">
        <v>106</v>
      </c>
      <c r="B273" s="112">
        <f t="shared" si="15"/>
        <v>105</v>
      </c>
      <c r="C273" s="114">
        <f t="shared" si="15"/>
        <v>1431</v>
      </c>
      <c r="D273" s="113">
        <f t="shared" si="15"/>
        <v>25.5</v>
      </c>
      <c r="E273" s="112">
        <f t="shared" si="15"/>
        <v>206</v>
      </c>
      <c r="F273" s="114">
        <f t="shared" si="15"/>
        <v>1151.5</v>
      </c>
      <c r="G273" s="113">
        <f t="shared" si="15"/>
        <v>6</v>
      </c>
      <c r="H273" s="112">
        <f t="shared" si="15"/>
        <v>69</v>
      </c>
      <c r="I273" s="114">
        <f t="shared" si="15"/>
        <v>750</v>
      </c>
      <c r="J273" s="113">
        <f t="shared" si="15"/>
        <v>32</v>
      </c>
      <c r="K273" s="112">
        <f t="shared" si="15"/>
        <v>48.5</v>
      </c>
      <c r="L273" s="114">
        <f t="shared" si="15"/>
        <v>5</v>
      </c>
      <c r="M273" s="113">
        <f t="shared" si="15"/>
        <v>201</v>
      </c>
    </row>
    <row r="274" spans="1:13" ht="18" customHeight="1" thickBot="1" x14ac:dyDescent="0.4">
      <c r="A274" s="248" t="s">
        <v>107</v>
      </c>
      <c r="B274" s="134">
        <f t="shared" si="15"/>
        <v>96</v>
      </c>
      <c r="C274" s="139">
        <f t="shared" si="15"/>
        <v>1294.5</v>
      </c>
      <c r="D274" s="138">
        <f t="shared" si="15"/>
        <v>26</v>
      </c>
      <c r="E274" s="134">
        <f t="shared" si="15"/>
        <v>175</v>
      </c>
      <c r="F274" s="139">
        <f t="shared" si="15"/>
        <v>1078.5</v>
      </c>
      <c r="G274" s="138">
        <f t="shared" si="15"/>
        <v>8</v>
      </c>
      <c r="H274" s="134">
        <f t="shared" si="15"/>
        <v>55</v>
      </c>
      <c r="I274" s="139">
        <f t="shared" si="15"/>
        <v>774</v>
      </c>
      <c r="J274" s="138">
        <f t="shared" si="15"/>
        <v>42</v>
      </c>
      <c r="K274" s="134">
        <f t="shared" si="15"/>
        <v>45</v>
      </c>
      <c r="L274" s="139">
        <f t="shared" si="15"/>
        <v>3</v>
      </c>
      <c r="M274" s="138">
        <f t="shared" si="15"/>
        <v>199</v>
      </c>
    </row>
    <row r="275" spans="1:13" ht="18" customHeight="1" thickBot="1" x14ac:dyDescent="0.4">
      <c r="A275" s="127" t="s">
        <v>47</v>
      </c>
      <c r="B275" s="118">
        <f>SUM(B239:B274)</f>
        <v>4531.5</v>
      </c>
      <c r="C275" s="103">
        <f t="shared" ref="C275:I275" si="16">SUM(C239:C274)</f>
        <v>47117</v>
      </c>
      <c r="D275" s="120">
        <f>SUM(D239:D274)</f>
        <v>1770.25</v>
      </c>
      <c r="E275" s="102">
        <f t="shared" si="16"/>
        <v>7276</v>
      </c>
      <c r="F275" s="119">
        <f>SUM(F239:F274)</f>
        <v>43476</v>
      </c>
      <c r="G275" s="120">
        <f>SUM(G239:G274)</f>
        <v>396</v>
      </c>
      <c r="H275" s="118">
        <f>SUM(H239:H274)</f>
        <v>2359.5</v>
      </c>
      <c r="I275" s="103">
        <f t="shared" si="16"/>
        <v>25980</v>
      </c>
      <c r="J275" s="120">
        <f>SUM(J239:J274)</f>
        <v>1751.5</v>
      </c>
      <c r="K275" s="154">
        <f>SUM(K239:K274)</f>
        <v>1441.5</v>
      </c>
      <c r="L275" s="119">
        <f>SUM(L239:L274)</f>
        <v>231</v>
      </c>
      <c r="M275" s="120">
        <f>SUM(M239:M274)</f>
        <v>7828</v>
      </c>
    </row>
    <row r="276" spans="1:13" x14ac:dyDescent="0.35">
      <c r="A276" s="236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</row>
    <row r="277" spans="1:13" x14ac:dyDescent="0.35">
      <c r="A277" s="236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</row>
    <row r="278" spans="1:13" x14ac:dyDescent="0.35">
      <c r="A278" s="236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</row>
    <row r="279" spans="1:13" x14ac:dyDescent="0.35">
      <c r="A279" s="236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</row>
    <row r="280" spans="1:13" x14ac:dyDescent="0.35">
      <c r="A280" s="236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</row>
    <row r="281" spans="1:13" x14ac:dyDescent="0.35">
      <c r="A281" s="236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</row>
    <row r="282" spans="1:13" x14ac:dyDescent="0.35">
      <c r="A282" s="599" t="s">
        <v>138</v>
      </c>
      <c r="B282" s="599"/>
      <c r="C282" s="599"/>
      <c r="D282" s="599"/>
      <c r="E282" s="599"/>
      <c r="F282" s="599"/>
      <c r="G282" s="599"/>
      <c r="H282" s="599"/>
      <c r="I282" s="599"/>
      <c r="J282" s="599"/>
      <c r="K282" s="599"/>
      <c r="L282" s="599"/>
      <c r="M282" s="599"/>
    </row>
    <row r="283" spans="1:13" ht="15" thickBot="1" x14ac:dyDescent="0.4">
      <c r="A283" s="576" t="s">
        <v>57</v>
      </c>
      <c r="B283" s="576"/>
      <c r="C283" s="576"/>
      <c r="D283" s="576"/>
      <c r="E283" s="576"/>
      <c r="F283" s="576"/>
      <c r="G283" s="576"/>
      <c r="H283" s="576"/>
      <c r="I283" s="576"/>
      <c r="J283" s="576"/>
      <c r="K283" s="576"/>
      <c r="L283" s="576"/>
      <c r="M283" s="576"/>
    </row>
    <row r="284" spans="1:13" ht="18" customHeight="1" x14ac:dyDescent="0.35">
      <c r="A284" s="577" t="s">
        <v>67</v>
      </c>
      <c r="B284" s="584" t="s">
        <v>68</v>
      </c>
      <c r="C284" s="582"/>
      <c r="D284" s="583"/>
      <c r="E284" s="584" t="s">
        <v>69</v>
      </c>
      <c r="F284" s="582"/>
      <c r="G284" s="583"/>
      <c r="H284" s="584" t="s">
        <v>70</v>
      </c>
      <c r="I284" s="582"/>
      <c r="J284" s="583"/>
      <c r="K284" s="584" t="s">
        <v>71</v>
      </c>
      <c r="L284" s="582"/>
      <c r="M284" s="583"/>
    </row>
    <row r="285" spans="1:13" ht="18" customHeight="1" thickBot="1" x14ac:dyDescent="0.4">
      <c r="A285" s="578"/>
      <c r="B285" s="82" t="s">
        <v>8</v>
      </c>
      <c r="C285" s="83" t="s">
        <v>9</v>
      </c>
      <c r="D285" s="85" t="s">
        <v>10</v>
      </c>
      <c r="E285" s="82" t="s">
        <v>8</v>
      </c>
      <c r="F285" s="83" t="s">
        <v>9</v>
      </c>
      <c r="G285" s="85" t="s">
        <v>10</v>
      </c>
      <c r="H285" s="82" t="s">
        <v>8</v>
      </c>
      <c r="I285" s="83" t="s">
        <v>9</v>
      </c>
      <c r="J285" s="85" t="s">
        <v>10</v>
      </c>
      <c r="K285" s="82" t="s">
        <v>8</v>
      </c>
      <c r="L285" s="83" t="s">
        <v>9</v>
      </c>
      <c r="M285" s="85" t="s">
        <v>10</v>
      </c>
    </row>
    <row r="286" spans="1:13" ht="18" customHeight="1" x14ac:dyDescent="0.35">
      <c r="A286" s="143" t="s">
        <v>72</v>
      </c>
      <c r="B286" s="109">
        <f>B239/5</f>
        <v>28.6</v>
      </c>
      <c r="C286" s="110">
        <f t="shared" ref="C286:M286" si="17">C239/5</f>
        <v>291</v>
      </c>
      <c r="D286" s="111">
        <f t="shared" si="17"/>
        <v>11.4</v>
      </c>
      <c r="E286" s="109">
        <f t="shared" si="17"/>
        <v>38</v>
      </c>
      <c r="F286" s="110">
        <f t="shared" si="17"/>
        <v>256.5</v>
      </c>
      <c r="G286" s="111">
        <f t="shared" si="17"/>
        <v>4.3</v>
      </c>
      <c r="H286" s="109">
        <f t="shared" si="17"/>
        <v>20</v>
      </c>
      <c r="I286" s="110">
        <f t="shared" si="17"/>
        <v>221.8</v>
      </c>
      <c r="J286" s="111">
        <f t="shared" si="17"/>
        <v>13.8</v>
      </c>
      <c r="K286" s="109">
        <f t="shared" si="17"/>
        <v>7.1</v>
      </c>
      <c r="L286" s="110">
        <f t="shared" si="17"/>
        <v>3.8</v>
      </c>
      <c r="M286" s="111">
        <f t="shared" si="17"/>
        <v>35.4</v>
      </c>
    </row>
    <row r="287" spans="1:13" ht="18" customHeight="1" x14ac:dyDescent="0.35">
      <c r="A287" s="146" t="s">
        <v>73</v>
      </c>
      <c r="B287" s="112">
        <f t="shared" ref="B287:M297" si="18">B240/5</f>
        <v>26.9</v>
      </c>
      <c r="C287" s="114">
        <f t="shared" si="18"/>
        <v>249.3</v>
      </c>
      <c r="D287" s="113">
        <f t="shared" si="18"/>
        <v>9.3000000000000007</v>
      </c>
      <c r="E287" s="112">
        <f t="shared" si="18"/>
        <v>41.1</v>
      </c>
      <c r="F287" s="114">
        <f t="shared" si="18"/>
        <v>275.60000000000002</v>
      </c>
      <c r="G287" s="113">
        <f t="shared" si="18"/>
        <v>3.5</v>
      </c>
      <c r="H287" s="112">
        <f t="shared" si="18"/>
        <v>15.9</v>
      </c>
      <c r="I287" s="114">
        <f t="shared" si="18"/>
        <v>168</v>
      </c>
      <c r="J287" s="113">
        <f t="shared" si="18"/>
        <v>5.5</v>
      </c>
      <c r="K287" s="112">
        <f t="shared" si="18"/>
        <v>5.4</v>
      </c>
      <c r="L287" s="114">
        <f t="shared" si="18"/>
        <v>1.4</v>
      </c>
      <c r="M287" s="113">
        <f t="shared" si="18"/>
        <v>34.6</v>
      </c>
    </row>
    <row r="288" spans="1:13" ht="18" customHeight="1" x14ac:dyDescent="0.35">
      <c r="A288" s="146" t="s">
        <v>74</v>
      </c>
      <c r="B288" s="112">
        <f t="shared" si="18"/>
        <v>29.1</v>
      </c>
      <c r="C288" s="114">
        <f t="shared" si="18"/>
        <v>229.4</v>
      </c>
      <c r="D288" s="113">
        <f t="shared" si="18"/>
        <v>14.5</v>
      </c>
      <c r="E288" s="112">
        <f t="shared" si="18"/>
        <v>47.8</v>
      </c>
      <c r="F288" s="114">
        <f t="shared" si="18"/>
        <v>263.5</v>
      </c>
      <c r="G288" s="113">
        <f t="shared" si="18"/>
        <v>2</v>
      </c>
      <c r="H288" s="112">
        <f t="shared" si="18"/>
        <v>17.399999999999999</v>
      </c>
      <c r="I288" s="114">
        <f t="shared" si="18"/>
        <v>137.4</v>
      </c>
      <c r="J288" s="113">
        <f t="shared" si="18"/>
        <v>7.6</v>
      </c>
      <c r="K288" s="112">
        <f t="shared" si="18"/>
        <v>7.3</v>
      </c>
      <c r="L288" s="114">
        <f t="shared" si="18"/>
        <v>1.2</v>
      </c>
      <c r="M288" s="113">
        <f t="shared" si="18"/>
        <v>29.3</v>
      </c>
    </row>
    <row r="289" spans="1:13" ht="18" customHeight="1" x14ac:dyDescent="0.35">
      <c r="A289" s="146" t="s">
        <v>75</v>
      </c>
      <c r="B289" s="112">
        <f t="shared" si="18"/>
        <v>34.5</v>
      </c>
      <c r="C289" s="114">
        <f t="shared" si="18"/>
        <v>258.5</v>
      </c>
      <c r="D289" s="113">
        <f t="shared" si="18"/>
        <v>11.2</v>
      </c>
      <c r="E289" s="112">
        <f t="shared" si="18"/>
        <v>40.700000000000003</v>
      </c>
      <c r="F289" s="114">
        <f t="shared" si="18"/>
        <v>271.39999999999998</v>
      </c>
      <c r="G289" s="113">
        <f t="shared" si="18"/>
        <v>1</v>
      </c>
      <c r="H289" s="112">
        <f t="shared" si="18"/>
        <v>16</v>
      </c>
      <c r="I289" s="114">
        <f t="shared" si="18"/>
        <v>163.30000000000001</v>
      </c>
      <c r="J289" s="113">
        <f t="shared" si="18"/>
        <v>6.5</v>
      </c>
      <c r="K289" s="112">
        <f t="shared" si="18"/>
        <v>7.9</v>
      </c>
      <c r="L289" s="114">
        <f t="shared" si="18"/>
        <v>2</v>
      </c>
      <c r="M289" s="113">
        <f t="shared" si="18"/>
        <v>43.5</v>
      </c>
    </row>
    <row r="290" spans="1:13" ht="18" customHeight="1" x14ac:dyDescent="0.35">
      <c r="A290" s="146" t="s">
        <v>76</v>
      </c>
      <c r="B290" s="112">
        <f t="shared" si="18"/>
        <v>25.3</v>
      </c>
      <c r="C290" s="114">
        <f t="shared" si="18"/>
        <v>245.1</v>
      </c>
      <c r="D290" s="113">
        <f t="shared" si="18"/>
        <v>11.05</v>
      </c>
      <c r="E290" s="112">
        <f t="shared" si="18"/>
        <v>32.700000000000003</v>
      </c>
      <c r="F290" s="114">
        <f t="shared" si="18"/>
        <v>240.2</v>
      </c>
      <c r="G290" s="113">
        <f t="shared" si="18"/>
        <v>1.4</v>
      </c>
      <c r="H290" s="112">
        <f t="shared" si="18"/>
        <v>12.9</v>
      </c>
      <c r="I290" s="114">
        <f t="shared" si="18"/>
        <v>131.1</v>
      </c>
      <c r="J290" s="113">
        <f t="shared" si="18"/>
        <v>7.3</v>
      </c>
      <c r="K290" s="112">
        <f t="shared" si="18"/>
        <v>7.7</v>
      </c>
      <c r="L290" s="114">
        <f t="shared" si="18"/>
        <v>0.5</v>
      </c>
      <c r="M290" s="113">
        <f t="shared" si="18"/>
        <v>34.6</v>
      </c>
    </row>
    <row r="291" spans="1:13" ht="18" customHeight="1" x14ac:dyDescent="0.35">
      <c r="A291" s="146" t="s">
        <v>77</v>
      </c>
      <c r="B291" s="112">
        <f t="shared" si="18"/>
        <v>24.7</v>
      </c>
      <c r="C291" s="114">
        <f t="shared" si="18"/>
        <v>287</v>
      </c>
      <c r="D291" s="113">
        <f t="shared" si="18"/>
        <v>11.25</v>
      </c>
      <c r="E291" s="112">
        <f t="shared" si="18"/>
        <v>35.299999999999997</v>
      </c>
      <c r="F291" s="114">
        <f t="shared" si="18"/>
        <v>258.2</v>
      </c>
      <c r="G291" s="113">
        <f t="shared" si="18"/>
        <v>1.6</v>
      </c>
      <c r="H291" s="112">
        <f t="shared" si="18"/>
        <v>15.4</v>
      </c>
      <c r="I291" s="114">
        <f t="shared" si="18"/>
        <v>163.1</v>
      </c>
      <c r="J291" s="113">
        <f t="shared" si="18"/>
        <v>6.5</v>
      </c>
      <c r="K291" s="112">
        <f t="shared" si="18"/>
        <v>7.1</v>
      </c>
      <c r="L291" s="114">
        <f t="shared" si="18"/>
        <v>1.3</v>
      </c>
      <c r="M291" s="113">
        <f t="shared" si="18"/>
        <v>43.9</v>
      </c>
    </row>
    <row r="292" spans="1:13" ht="18" customHeight="1" x14ac:dyDescent="0.35">
      <c r="A292" s="146" t="s">
        <v>78</v>
      </c>
      <c r="B292" s="112">
        <f t="shared" si="18"/>
        <v>22.9</v>
      </c>
      <c r="C292" s="114">
        <f t="shared" si="18"/>
        <v>283</v>
      </c>
      <c r="D292" s="113">
        <f t="shared" si="18"/>
        <v>11.9</v>
      </c>
      <c r="E292" s="112">
        <f t="shared" si="18"/>
        <v>48.6</v>
      </c>
      <c r="F292" s="114">
        <f t="shared" si="18"/>
        <v>282.5</v>
      </c>
      <c r="G292" s="113">
        <f t="shared" si="18"/>
        <v>2.4</v>
      </c>
      <c r="H292" s="112">
        <f t="shared" si="18"/>
        <v>14.3</v>
      </c>
      <c r="I292" s="114">
        <f t="shared" si="18"/>
        <v>144</v>
      </c>
      <c r="J292" s="113">
        <f t="shared" si="18"/>
        <v>6.9</v>
      </c>
      <c r="K292" s="112">
        <f t="shared" si="18"/>
        <v>6.6</v>
      </c>
      <c r="L292" s="114">
        <f t="shared" si="18"/>
        <v>1.1000000000000001</v>
      </c>
      <c r="M292" s="113">
        <f t="shared" si="18"/>
        <v>40.700000000000003</v>
      </c>
    </row>
    <row r="293" spans="1:13" ht="18" customHeight="1" x14ac:dyDescent="0.35">
      <c r="A293" s="146" t="s">
        <v>79</v>
      </c>
      <c r="B293" s="112">
        <f t="shared" si="18"/>
        <v>27.2</v>
      </c>
      <c r="C293" s="114">
        <f t="shared" si="18"/>
        <v>253.1</v>
      </c>
      <c r="D293" s="113">
        <f t="shared" si="18"/>
        <v>18.100000000000001</v>
      </c>
      <c r="E293" s="112">
        <f t="shared" si="18"/>
        <v>43.5</v>
      </c>
      <c r="F293" s="114">
        <f t="shared" si="18"/>
        <v>314.2</v>
      </c>
      <c r="G293" s="113">
        <f t="shared" si="18"/>
        <v>2.1</v>
      </c>
      <c r="H293" s="112">
        <f t="shared" si="18"/>
        <v>16.2</v>
      </c>
      <c r="I293" s="114">
        <f t="shared" si="18"/>
        <v>159.9</v>
      </c>
      <c r="J293" s="113">
        <f t="shared" si="18"/>
        <v>8.6</v>
      </c>
      <c r="K293" s="112">
        <f t="shared" si="18"/>
        <v>7.6</v>
      </c>
      <c r="L293" s="114">
        <f t="shared" si="18"/>
        <v>1.7</v>
      </c>
      <c r="M293" s="113">
        <f t="shared" si="18"/>
        <v>43.4</v>
      </c>
    </row>
    <row r="294" spans="1:13" ht="18" customHeight="1" x14ac:dyDescent="0.35">
      <c r="A294" s="146" t="s">
        <v>80</v>
      </c>
      <c r="B294" s="112">
        <f t="shared" si="18"/>
        <v>25.5</v>
      </c>
      <c r="C294" s="114">
        <f t="shared" si="18"/>
        <v>263.39999999999998</v>
      </c>
      <c r="D294" s="113">
        <f t="shared" si="18"/>
        <v>14.2</v>
      </c>
      <c r="E294" s="112">
        <f t="shared" si="18"/>
        <v>35.799999999999997</v>
      </c>
      <c r="F294" s="114">
        <f t="shared" si="18"/>
        <v>275.60000000000002</v>
      </c>
      <c r="G294" s="113">
        <f t="shared" si="18"/>
        <v>1.7</v>
      </c>
      <c r="H294" s="112">
        <f t="shared" si="18"/>
        <v>21.3</v>
      </c>
      <c r="I294" s="114">
        <f t="shared" si="18"/>
        <v>164.2</v>
      </c>
      <c r="J294" s="113">
        <f t="shared" si="18"/>
        <v>11.6</v>
      </c>
      <c r="K294" s="112">
        <f t="shared" si="18"/>
        <v>10</v>
      </c>
      <c r="L294" s="114">
        <f t="shared" si="18"/>
        <v>1.7</v>
      </c>
      <c r="M294" s="113">
        <f t="shared" si="18"/>
        <v>44.8</v>
      </c>
    </row>
    <row r="295" spans="1:13" ht="18" customHeight="1" x14ac:dyDescent="0.35">
      <c r="A295" s="146" t="s">
        <v>81</v>
      </c>
      <c r="B295" s="112">
        <f t="shared" si="18"/>
        <v>19.8</v>
      </c>
      <c r="C295" s="114">
        <f t="shared" si="18"/>
        <v>260.8</v>
      </c>
      <c r="D295" s="113">
        <f t="shared" si="18"/>
        <v>11.6</v>
      </c>
      <c r="E295" s="112">
        <f t="shared" si="18"/>
        <v>41</v>
      </c>
      <c r="F295" s="114">
        <f t="shared" si="18"/>
        <v>310</v>
      </c>
      <c r="G295" s="113">
        <f t="shared" si="18"/>
        <v>1.1000000000000001</v>
      </c>
      <c r="H295" s="112">
        <f t="shared" si="18"/>
        <v>11.2</v>
      </c>
      <c r="I295" s="114">
        <f t="shared" si="18"/>
        <v>144.6</v>
      </c>
      <c r="J295" s="113">
        <f t="shared" si="18"/>
        <v>9.6</v>
      </c>
      <c r="K295" s="112">
        <f t="shared" si="18"/>
        <v>10.4</v>
      </c>
      <c r="L295" s="114">
        <f t="shared" si="18"/>
        <v>0.4</v>
      </c>
      <c r="M295" s="113">
        <f t="shared" si="18"/>
        <v>54.3</v>
      </c>
    </row>
    <row r="296" spans="1:13" ht="18" customHeight="1" x14ac:dyDescent="0.35">
      <c r="A296" s="146" t="s">
        <v>82</v>
      </c>
      <c r="B296" s="112">
        <f t="shared" si="18"/>
        <v>22.6</v>
      </c>
      <c r="C296" s="114">
        <f t="shared" si="18"/>
        <v>269.60000000000002</v>
      </c>
      <c r="D296" s="113">
        <f t="shared" si="18"/>
        <v>13.1</v>
      </c>
      <c r="E296" s="112">
        <f t="shared" si="18"/>
        <v>36.1</v>
      </c>
      <c r="F296" s="114">
        <f t="shared" si="18"/>
        <v>297.7</v>
      </c>
      <c r="G296" s="113">
        <f t="shared" si="18"/>
        <v>2</v>
      </c>
      <c r="H296" s="112">
        <f t="shared" si="18"/>
        <v>10.4</v>
      </c>
      <c r="I296" s="114">
        <f t="shared" si="18"/>
        <v>130.19999999999999</v>
      </c>
      <c r="J296" s="113">
        <f t="shared" si="18"/>
        <v>13.3</v>
      </c>
      <c r="K296" s="112">
        <f t="shared" si="18"/>
        <v>8.5</v>
      </c>
      <c r="L296" s="114">
        <f t="shared" si="18"/>
        <v>0.8</v>
      </c>
      <c r="M296" s="113">
        <f t="shared" si="18"/>
        <v>47.5</v>
      </c>
    </row>
    <row r="297" spans="1:13" ht="18" customHeight="1" thickBot="1" x14ac:dyDescent="0.4">
      <c r="A297" s="148" t="s">
        <v>83</v>
      </c>
      <c r="B297" s="115">
        <f t="shared" si="18"/>
        <v>24.2</v>
      </c>
      <c r="C297" s="117">
        <f t="shared" si="18"/>
        <v>272.89999999999998</v>
      </c>
      <c r="D297" s="116">
        <f t="shared" si="18"/>
        <v>15.7</v>
      </c>
      <c r="E297" s="115">
        <f t="shared" si="18"/>
        <v>37.299999999999997</v>
      </c>
      <c r="F297" s="117">
        <f t="shared" si="18"/>
        <v>242.7</v>
      </c>
      <c r="G297" s="116">
        <f t="shared" si="18"/>
        <v>2.2999999999999998</v>
      </c>
      <c r="H297" s="115">
        <f t="shared" si="18"/>
        <v>12.4</v>
      </c>
      <c r="I297" s="117">
        <f t="shared" si="18"/>
        <v>158.1</v>
      </c>
      <c r="J297" s="116">
        <f t="shared" si="18"/>
        <v>11.8</v>
      </c>
      <c r="K297" s="115">
        <f t="shared" si="18"/>
        <v>7.8</v>
      </c>
      <c r="L297" s="117">
        <f t="shared" si="18"/>
        <v>1.9</v>
      </c>
      <c r="M297" s="116">
        <f t="shared" si="18"/>
        <v>57</v>
      </c>
    </row>
    <row r="298" spans="1:13" ht="18" customHeight="1" thickBot="1" x14ac:dyDescent="0.4">
      <c r="A298" s="153" t="s">
        <v>58</v>
      </c>
      <c r="B298" s="251">
        <f>SUM(B286:B297)</f>
        <v>311.3</v>
      </c>
      <c r="C298" s="155">
        <f t="shared" ref="C298:D298" si="19">SUM(C286:C297)</f>
        <v>3163.1</v>
      </c>
      <c r="D298" s="120">
        <f t="shared" si="19"/>
        <v>153.30000000000001</v>
      </c>
      <c r="E298" s="251">
        <f>SUM(E286:E297)</f>
        <v>477.90000000000009</v>
      </c>
      <c r="F298" s="155">
        <f t="shared" ref="F298:G298" si="20">SUM(F286:F297)</f>
        <v>3288.0999999999995</v>
      </c>
      <c r="G298" s="120">
        <f t="shared" si="20"/>
        <v>25.400000000000002</v>
      </c>
      <c r="H298" s="251">
        <f>SUM(H286:H297)</f>
        <v>183.4</v>
      </c>
      <c r="I298" s="155">
        <f t="shared" ref="I298:J298" si="21">SUM(I286:I297)</f>
        <v>1885.7</v>
      </c>
      <c r="J298" s="120">
        <f t="shared" si="21"/>
        <v>108.99999999999999</v>
      </c>
      <c r="K298" s="251">
        <f>SUM(K286:K297)</f>
        <v>93.40000000000002</v>
      </c>
      <c r="L298" s="155">
        <f t="shared" ref="L298:M298" si="22">SUM(L286:L297)</f>
        <v>17.799999999999997</v>
      </c>
      <c r="M298" s="120">
        <f t="shared" si="22"/>
        <v>509</v>
      </c>
    </row>
    <row r="299" spans="1:13" ht="18" customHeight="1" x14ac:dyDescent="0.35">
      <c r="A299" s="143" t="s">
        <v>84</v>
      </c>
      <c r="B299" s="109">
        <f t="shared" ref="B299:M310" si="23">B251/5</f>
        <v>30.4</v>
      </c>
      <c r="C299" s="110">
        <f t="shared" si="23"/>
        <v>307.8</v>
      </c>
      <c r="D299" s="111">
        <f t="shared" si="23"/>
        <v>5.5</v>
      </c>
      <c r="E299" s="109">
        <f t="shared" si="23"/>
        <v>44.6</v>
      </c>
      <c r="F299" s="110">
        <f t="shared" si="23"/>
        <v>241.5</v>
      </c>
      <c r="G299" s="111">
        <f t="shared" si="23"/>
        <v>2.8</v>
      </c>
      <c r="H299" s="109">
        <f t="shared" si="23"/>
        <v>12.2</v>
      </c>
      <c r="I299" s="110">
        <f t="shared" si="23"/>
        <v>138.9</v>
      </c>
      <c r="J299" s="111">
        <f t="shared" si="23"/>
        <v>14.6</v>
      </c>
      <c r="K299" s="109">
        <f t="shared" si="23"/>
        <v>9</v>
      </c>
      <c r="L299" s="110">
        <f t="shared" si="23"/>
        <v>1</v>
      </c>
      <c r="M299" s="111">
        <f t="shared" si="23"/>
        <v>56.4</v>
      </c>
    </row>
    <row r="300" spans="1:13" ht="18" customHeight="1" x14ac:dyDescent="0.35">
      <c r="A300" s="146" t="s">
        <v>85</v>
      </c>
      <c r="B300" s="112">
        <f t="shared" si="23"/>
        <v>24.5</v>
      </c>
      <c r="C300" s="114">
        <f t="shared" si="23"/>
        <v>240.2</v>
      </c>
      <c r="D300" s="113">
        <f t="shared" si="23"/>
        <v>7.6</v>
      </c>
      <c r="E300" s="112">
        <f t="shared" si="23"/>
        <v>39.5</v>
      </c>
      <c r="F300" s="114">
        <f t="shared" si="23"/>
        <v>245.9</v>
      </c>
      <c r="G300" s="113">
        <f t="shared" si="23"/>
        <v>2.4</v>
      </c>
      <c r="H300" s="112">
        <f t="shared" si="23"/>
        <v>13.2</v>
      </c>
      <c r="I300" s="114">
        <f t="shared" si="23"/>
        <v>151.5</v>
      </c>
      <c r="J300" s="113">
        <f t="shared" si="23"/>
        <v>13.5</v>
      </c>
      <c r="K300" s="112">
        <f t="shared" si="23"/>
        <v>9.1999999999999993</v>
      </c>
      <c r="L300" s="114">
        <f t="shared" si="23"/>
        <v>1.6</v>
      </c>
      <c r="M300" s="113">
        <f t="shared" si="23"/>
        <v>42.5</v>
      </c>
    </row>
    <row r="301" spans="1:13" ht="18" customHeight="1" x14ac:dyDescent="0.35">
      <c r="A301" s="146" t="s">
        <v>86</v>
      </c>
      <c r="B301" s="112">
        <f t="shared" si="23"/>
        <v>28.7</v>
      </c>
      <c r="C301" s="114">
        <f t="shared" si="23"/>
        <v>258.89999999999998</v>
      </c>
      <c r="D301" s="113">
        <f t="shared" si="23"/>
        <v>10.9</v>
      </c>
      <c r="E301" s="112">
        <f t="shared" si="23"/>
        <v>44.4</v>
      </c>
      <c r="F301" s="114">
        <f t="shared" si="23"/>
        <v>231.6</v>
      </c>
      <c r="G301" s="113">
        <f t="shared" si="23"/>
        <v>2</v>
      </c>
      <c r="H301" s="112">
        <f t="shared" si="23"/>
        <v>11</v>
      </c>
      <c r="I301" s="114">
        <f t="shared" si="23"/>
        <v>122.3</v>
      </c>
      <c r="J301" s="113">
        <f t="shared" si="23"/>
        <v>13</v>
      </c>
      <c r="K301" s="112">
        <f t="shared" si="23"/>
        <v>6.4</v>
      </c>
      <c r="L301" s="114">
        <f t="shared" si="23"/>
        <v>1.3</v>
      </c>
      <c r="M301" s="113">
        <f t="shared" si="23"/>
        <v>43.7</v>
      </c>
    </row>
    <row r="302" spans="1:13" ht="18" customHeight="1" x14ac:dyDescent="0.35">
      <c r="A302" s="146" t="s">
        <v>87</v>
      </c>
      <c r="B302" s="112">
        <f t="shared" si="23"/>
        <v>25.5</v>
      </c>
      <c r="C302" s="114">
        <f t="shared" si="23"/>
        <v>229.1</v>
      </c>
      <c r="D302" s="113">
        <f t="shared" si="23"/>
        <v>7</v>
      </c>
      <c r="E302" s="112">
        <f t="shared" si="23"/>
        <v>38.299999999999997</v>
      </c>
      <c r="F302" s="114">
        <f t="shared" si="23"/>
        <v>250.4</v>
      </c>
      <c r="G302" s="113">
        <f t="shared" si="23"/>
        <v>1.6</v>
      </c>
      <c r="H302" s="112">
        <f t="shared" si="23"/>
        <v>9.9</v>
      </c>
      <c r="I302" s="114">
        <f t="shared" si="23"/>
        <v>134.69999999999999</v>
      </c>
      <c r="J302" s="113">
        <f t="shared" si="23"/>
        <v>7.8</v>
      </c>
      <c r="K302" s="112">
        <f t="shared" si="23"/>
        <v>6.2</v>
      </c>
      <c r="L302" s="114">
        <f t="shared" si="23"/>
        <v>1.4</v>
      </c>
      <c r="M302" s="113">
        <f t="shared" si="23"/>
        <v>48.2</v>
      </c>
    </row>
    <row r="303" spans="1:13" ht="18" customHeight="1" x14ac:dyDescent="0.35">
      <c r="A303" s="146" t="s">
        <v>88</v>
      </c>
      <c r="B303" s="112">
        <f t="shared" si="23"/>
        <v>18.399999999999999</v>
      </c>
      <c r="C303" s="114">
        <f t="shared" si="23"/>
        <v>227.2</v>
      </c>
      <c r="D303" s="113">
        <f t="shared" si="23"/>
        <v>10.8</v>
      </c>
      <c r="E303" s="112">
        <f t="shared" si="23"/>
        <v>36.799999999999997</v>
      </c>
      <c r="F303" s="114">
        <f t="shared" si="23"/>
        <v>192.2</v>
      </c>
      <c r="G303" s="113">
        <f t="shared" si="23"/>
        <v>2</v>
      </c>
      <c r="H303" s="112">
        <f t="shared" si="23"/>
        <v>10.9</v>
      </c>
      <c r="I303" s="114">
        <f t="shared" si="23"/>
        <v>145.6</v>
      </c>
      <c r="J303" s="113">
        <f t="shared" si="23"/>
        <v>8</v>
      </c>
      <c r="K303" s="112">
        <f t="shared" si="23"/>
        <v>6.8</v>
      </c>
      <c r="L303" s="114">
        <f t="shared" si="23"/>
        <v>0.4</v>
      </c>
      <c r="M303" s="113">
        <f t="shared" si="23"/>
        <v>44</v>
      </c>
    </row>
    <row r="304" spans="1:13" ht="18" customHeight="1" x14ac:dyDescent="0.35">
      <c r="A304" s="146" t="s">
        <v>89</v>
      </c>
      <c r="B304" s="112">
        <f t="shared" si="23"/>
        <v>20.6</v>
      </c>
      <c r="C304" s="114">
        <f t="shared" si="23"/>
        <v>232.8</v>
      </c>
      <c r="D304" s="113">
        <f t="shared" si="23"/>
        <v>6.8</v>
      </c>
      <c r="E304" s="112">
        <f t="shared" si="23"/>
        <v>38.700000000000003</v>
      </c>
      <c r="F304" s="114">
        <f t="shared" si="23"/>
        <v>217</v>
      </c>
      <c r="G304" s="113">
        <f t="shared" si="23"/>
        <v>1.6</v>
      </c>
      <c r="H304" s="112">
        <f t="shared" si="23"/>
        <v>11.4</v>
      </c>
      <c r="I304" s="114">
        <f t="shared" si="23"/>
        <v>129.80000000000001</v>
      </c>
      <c r="J304" s="113">
        <f t="shared" si="23"/>
        <v>9.4</v>
      </c>
      <c r="K304" s="112">
        <f t="shared" si="23"/>
        <v>7.8</v>
      </c>
      <c r="L304" s="114">
        <f t="shared" si="23"/>
        <v>0.6</v>
      </c>
      <c r="M304" s="113">
        <f t="shared" si="23"/>
        <v>42.6</v>
      </c>
    </row>
    <row r="305" spans="1:13" ht="18" customHeight="1" x14ac:dyDescent="0.35">
      <c r="A305" s="156" t="s">
        <v>90</v>
      </c>
      <c r="B305" s="112">
        <f t="shared" si="23"/>
        <v>23.6</v>
      </c>
      <c r="C305" s="114">
        <f t="shared" si="23"/>
        <v>275.7</v>
      </c>
      <c r="D305" s="113">
        <f t="shared" si="23"/>
        <v>11.7</v>
      </c>
      <c r="E305" s="112">
        <f t="shared" si="23"/>
        <v>37.799999999999997</v>
      </c>
      <c r="F305" s="114">
        <f t="shared" si="23"/>
        <v>208.5</v>
      </c>
      <c r="G305" s="113">
        <f t="shared" si="23"/>
        <v>2.9</v>
      </c>
      <c r="H305" s="112">
        <f t="shared" si="23"/>
        <v>13.2</v>
      </c>
      <c r="I305" s="114">
        <f t="shared" si="23"/>
        <v>140.19999999999999</v>
      </c>
      <c r="J305" s="113">
        <f t="shared" si="23"/>
        <v>7.7</v>
      </c>
      <c r="K305" s="112">
        <f t="shared" si="23"/>
        <v>5.2</v>
      </c>
      <c r="L305" s="114">
        <f t="shared" si="23"/>
        <v>0.6</v>
      </c>
      <c r="M305" s="113">
        <f t="shared" si="23"/>
        <v>44</v>
      </c>
    </row>
    <row r="306" spans="1:13" ht="18" customHeight="1" x14ac:dyDescent="0.35">
      <c r="A306" s="156" t="s">
        <v>91</v>
      </c>
      <c r="B306" s="112">
        <f t="shared" si="23"/>
        <v>28.6</v>
      </c>
      <c r="C306" s="114">
        <f t="shared" si="23"/>
        <v>289.5</v>
      </c>
      <c r="D306" s="113">
        <f t="shared" si="23"/>
        <v>4.9000000000000004</v>
      </c>
      <c r="E306" s="112">
        <f t="shared" si="23"/>
        <v>39.1</v>
      </c>
      <c r="F306" s="114">
        <f t="shared" si="23"/>
        <v>194.7</v>
      </c>
      <c r="G306" s="113">
        <f t="shared" si="23"/>
        <v>1.9</v>
      </c>
      <c r="H306" s="112">
        <f t="shared" si="23"/>
        <v>13.7</v>
      </c>
      <c r="I306" s="114">
        <f t="shared" si="23"/>
        <v>115.2</v>
      </c>
      <c r="J306" s="113">
        <f t="shared" si="23"/>
        <v>9.1</v>
      </c>
      <c r="K306" s="112">
        <f t="shared" si="23"/>
        <v>7</v>
      </c>
      <c r="L306" s="114">
        <f t="shared" si="23"/>
        <v>1.7</v>
      </c>
      <c r="M306" s="113">
        <f t="shared" si="23"/>
        <v>56.7</v>
      </c>
    </row>
    <row r="307" spans="1:13" ht="18" customHeight="1" x14ac:dyDescent="0.35">
      <c r="A307" s="146" t="s">
        <v>92</v>
      </c>
      <c r="B307" s="112">
        <f t="shared" si="23"/>
        <v>22</v>
      </c>
      <c r="C307" s="114">
        <f t="shared" si="23"/>
        <v>208.8</v>
      </c>
      <c r="D307" s="113">
        <f t="shared" si="23"/>
        <v>9.1</v>
      </c>
      <c r="E307" s="112">
        <f t="shared" si="23"/>
        <v>38.200000000000003</v>
      </c>
      <c r="F307" s="114">
        <f t="shared" si="23"/>
        <v>207.3</v>
      </c>
      <c r="G307" s="113">
        <f t="shared" si="23"/>
        <v>2.6</v>
      </c>
      <c r="H307" s="112">
        <f t="shared" si="23"/>
        <v>11.8</v>
      </c>
      <c r="I307" s="114">
        <f t="shared" si="23"/>
        <v>154</v>
      </c>
      <c r="J307" s="113">
        <f t="shared" si="23"/>
        <v>12.4</v>
      </c>
      <c r="K307" s="112">
        <f t="shared" si="23"/>
        <v>8.6999999999999993</v>
      </c>
      <c r="L307" s="114">
        <f t="shared" si="23"/>
        <v>0.4</v>
      </c>
      <c r="M307" s="113">
        <f t="shared" si="23"/>
        <v>55.2</v>
      </c>
    </row>
    <row r="308" spans="1:13" ht="18" customHeight="1" x14ac:dyDescent="0.35">
      <c r="A308" s="146" t="s">
        <v>93</v>
      </c>
      <c r="B308" s="112">
        <f t="shared" si="23"/>
        <v>21.7</v>
      </c>
      <c r="C308" s="114">
        <f t="shared" si="23"/>
        <v>215.2</v>
      </c>
      <c r="D308" s="113">
        <f t="shared" si="23"/>
        <v>15.4</v>
      </c>
      <c r="E308" s="112">
        <f t="shared" si="23"/>
        <v>39.1</v>
      </c>
      <c r="F308" s="114">
        <f t="shared" si="23"/>
        <v>195</v>
      </c>
      <c r="G308" s="113">
        <f t="shared" si="23"/>
        <v>1.6</v>
      </c>
      <c r="H308" s="112">
        <f t="shared" si="23"/>
        <v>11.7</v>
      </c>
      <c r="I308" s="114">
        <f t="shared" si="23"/>
        <v>116.8</v>
      </c>
      <c r="J308" s="113">
        <f t="shared" si="23"/>
        <v>11</v>
      </c>
      <c r="K308" s="112">
        <f t="shared" si="23"/>
        <v>8</v>
      </c>
      <c r="L308" s="114">
        <f t="shared" si="23"/>
        <v>1.4</v>
      </c>
      <c r="M308" s="113">
        <f t="shared" si="23"/>
        <v>42</v>
      </c>
    </row>
    <row r="309" spans="1:13" ht="18" customHeight="1" x14ac:dyDescent="0.35">
      <c r="A309" s="146" t="s">
        <v>94</v>
      </c>
      <c r="B309" s="112">
        <f t="shared" si="23"/>
        <v>25.3</v>
      </c>
      <c r="C309" s="114">
        <f t="shared" si="23"/>
        <v>237.3</v>
      </c>
      <c r="D309" s="113">
        <f t="shared" si="23"/>
        <v>12.9</v>
      </c>
      <c r="E309" s="112">
        <f t="shared" si="23"/>
        <v>43.6</v>
      </c>
      <c r="F309" s="114">
        <f t="shared" si="23"/>
        <v>233.3</v>
      </c>
      <c r="G309" s="113">
        <f t="shared" si="23"/>
        <v>2.9</v>
      </c>
      <c r="H309" s="112">
        <f t="shared" si="23"/>
        <v>13.2</v>
      </c>
      <c r="I309" s="114">
        <f t="shared" si="23"/>
        <v>126.6</v>
      </c>
      <c r="J309" s="113">
        <f t="shared" si="23"/>
        <v>11.4</v>
      </c>
      <c r="K309" s="112">
        <f t="shared" si="23"/>
        <v>6.8</v>
      </c>
      <c r="L309" s="114">
        <f t="shared" si="23"/>
        <v>1</v>
      </c>
      <c r="M309" s="113">
        <f t="shared" si="23"/>
        <v>44.3</v>
      </c>
    </row>
    <row r="310" spans="1:13" ht="18" customHeight="1" thickBot="1" x14ac:dyDescent="0.4">
      <c r="A310" s="148" t="s">
        <v>95</v>
      </c>
      <c r="B310" s="115">
        <f t="shared" si="23"/>
        <v>24.5</v>
      </c>
      <c r="C310" s="117">
        <f t="shared" si="23"/>
        <v>223.9</v>
      </c>
      <c r="D310" s="116">
        <f t="shared" si="23"/>
        <v>8.4499999999999993</v>
      </c>
      <c r="E310" s="115">
        <f t="shared" si="23"/>
        <v>48.2</v>
      </c>
      <c r="F310" s="117">
        <f t="shared" si="23"/>
        <v>236.1</v>
      </c>
      <c r="G310" s="116">
        <f t="shared" si="23"/>
        <v>2.1</v>
      </c>
      <c r="H310" s="115">
        <f t="shared" si="23"/>
        <v>14.1</v>
      </c>
      <c r="I310" s="117">
        <f t="shared" si="23"/>
        <v>132.9</v>
      </c>
      <c r="J310" s="116">
        <f t="shared" si="23"/>
        <v>11.1</v>
      </c>
      <c r="K310" s="115">
        <f t="shared" si="23"/>
        <v>10</v>
      </c>
      <c r="L310" s="117">
        <f t="shared" si="23"/>
        <v>1.2</v>
      </c>
      <c r="M310" s="116">
        <f t="shared" si="23"/>
        <v>41.7</v>
      </c>
    </row>
    <row r="311" spans="1:13" ht="18" customHeight="1" thickBot="1" x14ac:dyDescent="0.4">
      <c r="A311" s="153" t="s">
        <v>59</v>
      </c>
      <c r="B311" s="251">
        <f>SUM(B299:B310)</f>
        <v>293.79999999999995</v>
      </c>
      <c r="C311" s="155">
        <f t="shared" ref="C311:D311" si="24">SUM(C299:C310)</f>
        <v>2946.4</v>
      </c>
      <c r="D311" s="120">
        <f t="shared" si="24"/>
        <v>111.05000000000001</v>
      </c>
      <c r="E311" s="251">
        <f>SUM(E299:E310)</f>
        <v>488.30000000000007</v>
      </c>
      <c r="F311" s="155">
        <f t="shared" ref="F311:G311" si="25">SUM(F299:F310)</f>
        <v>2653.5</v>
      </c>
      <c r="G311" s="120">
        <f t="shared" si="25"/>
        <v>26.400000000000002</v>
      </c>
      <c r="H311" s="251">
        <f>SUM(H299:H310)</f>
        <v>146.29999999999998</v>
      </c>
      <c r="I311" s="155">
        <f t="shared" ref="I311:J311" si="26">SUM(I299:I310)</f>
        <v>1608.5</v>
      </c>
      <c r="J311" s="120">
        <f t="shared" si="26"/>
        <v>129</v>
      </c>
      <c r="K311" s="251">
        <f>SUM(K299:K310)</f>
        <v>91.1</v>
      </c>
      <c r="L311" s="155">
        <f t="shared" ref="L311:M311" si="27">SUM(L299:L310)</f>
        <v>12.6</v>
      </c>
      <c r="M311" s="120">
        <f t="shared" si="27"/>
        <v>561.30000000000007</v>
      </c>
    </row>
    <row r="312" spans="1:13" ht="18" customHeight="1" x14ac:dyDescent="0.35">
      <c r="A312" s="143" t="s">
        <v>96</v>
      </c>
      <c r="B312" s="109">
        <f t="shared" ref="B312:M323" si="28">B263/5</f>
        <v>24.5</v>
      </c>
      <c r="C312" s="110">
        <f t="shared" si="28"/>
        <v>236.6</v>
      </c>
      <c r="D312" s="111">
        <f t="shared" si="28"/>
        <v>8.5</v>
      </c>
      <c r="E312" s="109">
        <f t="shared" si="28"/>
        <v>40.5</v>
      </c>
      <c r="F312" s="110">
        <f t="shared" si="28"/>
        <v>208</v>
      </c>
      <c r="G312" s="111">
        <f t="shared" si="28"/>
        <v>3.1</v>
      </c>
      <c r="H312" s="109">
        <f t="shared" si="28"/>
        <v>10.1</v>
      </c>
      <c r="I312" s="110">
        <f t="shared" si="28"/>
        <v>111.5</v>
      </c>
      <c r="J312" s="111">
        <f t="shared" si="28"/>
        <v>10.7</v>
      </c>
      <c r="K312" s="109">
        <f t="shared" si="28"/>
        <v>9.4</v>
      </c>
      <c r="L312" s="110">
        <f t="shared" si="28"/>
        <v>1</v>
      </c>
      <c r="M312" s="111">
        <f t="shared" si="28"/>
        <v>38.799999999999997</v>
      </c>
    </row>
    <row r="313" spans="1:13" ht="18" customHeight="1" x14ac:dyDescent="0.35">
      <c r="A313" s="146" t="s">
        <v>97</v>
      </c>
      <c r="B313" s="112">
        <f t="shared" si="28"/>
        <v>29.8</v>
      </c>
      <c r="C313" s="114">
        <f t="shared" si="28"/>
        <v>259</v>
      </c>
      <c r="D313" s="113">
        <f t="shared" si="28"/>
        <v>10.7</v>
      </c>
      <c r="E313" s="112">
        <f t="shared" si="28"/>
        <v>39.799999999999997</v>
      </c>
      <c r="F313" s="114">
        <f t="shared" si="28"/>
        <v>217.4</v>
      </c>
      <c r="G313" s="113">
        <f t="shared" si="28"/>
        <v>2.8</v>
      </c>
      <c r="H313" s="112">
        <f t="shared" si="28"/>
        <v>14</v>
      </c>
      <c r="I313" s="114">
        <f t="shared" si="28"/>
        <v>124.3</v>
      </c>
      <c r="J313" s="113">
        <f t="shared" si="28"/>
        <v>10.8</v>
      </c>
      <c r="K313" s="112">
        <f t="shared" si="28"/>
        <v>7</v>
      </c>
      <c r="L313" s="114">
        <f t="shared" si="28"/>
        <v>1.8</v>
      </c>
      <c r="M313" s="113">
        <f t="shared" si="28"/>
        <v>34.200000000000003</v>
      </c>
    </row>
    <row r="314" spans="1:13" ht="18" customHeight="1" x14ac:dyDescent="0.35">
      <c r="A314" s="146" t="s">
        <v>98</v>
      </c>
      <c r="B314" s="112">
        <f t="shared" si="28"/>
        <v>32.5</v>
      </c>
      <c r="C314" s="114">
        <f t="shared" si="28"/>
        <v>257.89999999999998</v>
      </c>
      <c r="D314" s="113">
        <f t="shared" si="28"/>
        <v>7.8</v>
      </c>
      <c r="E314" s="112">
        <f t="shared" si="28"/>
        <v>36.799999999999997</v>
      </c>
      <c r="F314" s="114">
        <f t="shared" si="28"/>
        <v>212</v>
      </c>
      <c r="G314" s="113">
        <f t="shared" si="28"/>
        <v>2.2999999999999998</v>
      </c>
      <c r="H314" s="112">
        <f t="shared" si="28"/>
        <v>12.3</v>
      </c>
      <c r="I314" s="114">
        <f t="shared" si="28"/>
        <v>130.80000000000001</v>
      </c>
      <c r="J314" s="113">
        <f t="shared" si="28"/>
        <v>10</v>
      </c>
      <c r="K314" s="112">
        <f t="shared" si="28"/>
        <v>6</v>
      </c>
      <c r="L314" s="114">
        <f t="shared" si="28"/>
        <v>1.2</v>
      </c>
      <c r="M314" s="113">
        <f t="shared" si="28"/>
        <v>37.6</v>
      </c>
    </row>
    <row r="315" spans="1:13" ht="18" customHeight="1" x14ac:dyDescent="0.35">
      <c r="A315" s="146" t="s">
        <v>99</v>
      </c>
      <c r="B315" s="112">
        <f t="shared" si="28"/>
        <v>30</v>
      </c>
      <c r="C315" s="114">
        <f t="shared" si="28"/>
        <v>294.3</v>
      </c>
      <c r="D315" s="113">
        <f t="shared" si="28"/>
        <v>6</v>
      </c>
      <c r="E315" s="112">
        <f t="shared" si="28"/>
        <v>41.6</v>
      </c>
      <c r="F315" s="114">
        <f t="shared" si="28"/>
        <v>217.3</v>
      </c>
      <c r="G315" s="113">
        <f t="shared" si="28"/>
        <v>2.2999999999999998</v>
      </c>
      <c r="H315" s="112">
        <f t="shared" si="28"/>
        <v>14</v>
      </c>
      <c r="I315" s="114">
        <f t="shared" si="28"/>
        <v>118.8</v>
      </c>
      <c r="J315" s="113">
        <f t="shared" si="28"/>
        <v>9.6</v>
      </c>
      <c r="K315" s="112">
        <f t="shared" si="28"/>
        <v>7.8</v>
      </c>
      <c r="L315" s="114">
        <f t="shared" si="28"/>
        <v>1.4</v>
      </c>
      <c r="M315" s="113">
        <f t="shared" si="28"/>
        <v>45.5</v>
      </c>
    </row>
    <row r="316" spans="1:13" ht="18" customHeight="1" x14ac:dyDescent="0.35">
      <c r="A316" s="146" t="s">
        <v>100</v>
      </c>
      <c r="B316" s="112">
        <f t="shared" si="28"/>
        <v>26.5</v>
      </c>
      <c r="C316" s="114">
        <f t="shared" si="28"/>
        <v>220.5</v>
      </c>
      <c r="D316" s="113">
        <f t="shared" si="28"/>
        <v>6.7</v>
      </c>
      <c r="E316" s="112">
        <f t="shared" si="28"/>
        <v>44.9</v>
      </c>
      <c r="F316" s="114">
        <f t="shared" si="28"/>
        <v>229.3</v>
      </c>
      <c r="G316" s="113">
        <f t="shared" si="28"/>
        <v>2</v>
      </c>
      <c r="H316" s="112">
        <f t="shared" si="28"/>
        <v>10</v>
      </c>
      <c r="I316" s="114">
        <f t="shared" si="28"/>
        <v>129.80000000000001</v>
      </c>
      <c r="J316" s="113">
        <f t="shared" si="28"/>
        <v>12.3</v>
      </c>
      <c r="K316" s="112">
        <f t="shared" si="28"/>
        <v>7.7</v>
      </c>
      <c r="L316" s="114">
        <f t="shared" si="28"/>
        <v>1.8</v>
      </c>
      <c r="M316" s="113">
        <f t="shared" si="28"/>
        <v>39.700000000000003</v>
      </c>
    </row>
    <row r="317" spans="1:13" ht="18" customHeight="1" x14ac:dyDescent="0.35">
      <c r="A317" s="146" t="s">
        <v>101</v>
      </c>
      <c r="B317" s="112">
        <f t="shared" si="28"/>
        <v>27.8</v>
      </c>
      <c r="C317" s="114">
        <f t="shared" si="28"/>
        <v>277.3</v>
      </c>
      <c r="D317" s="113">
        <f t="shared" si="28"/>
        <v>10</v>
      </c>
      <c r="E317" s="112">
        <f t="shared" si="28"/>
        <v>46.2</v>
      </c>
      <c r="F317" s="114">
        <f t="shared" si="28"/>
        <v>258.5</v>
      </c>
      <c r="G317" s="113">
        <f t="shared" si="28"/>
        <v>2.5</v>
      </c>
      <c r="H317" s="112">
        <f t="shared" si="28"/>
        <v>12.7</v>
      </c>
      <c r="I317" s="114">
        <f t="shared" si="28"/>
        <v>132.9</v>
      </c>
      <c r="J317" s="113">
        <f t="shared" si="28"/>
        <v>11.2</v>
      </c>
      <c r="K317" s="112">
        <f t="shared" si="28"/>
        <v>8</v>
      </c>
      <c r="L317" s="114">
        <f t="shared" si="28"/>
        <v>1.5</v>
      </c>
      <c r="M317" s="113">
        <f t="shared" si="28"/>
        <v>40.9</v>
      </c>
    </row>
    <row r="318" spans="1:13" ht="18" customHeight="1" x14ac:dyDescent="0.35">
      <c r="A318" s="146" t="s">
        <v>102</v>
      </c>
      <c r="B318" s="112">
        <f t="shared" si="28"/>
        <v>28.9</v>
      </c>
      <c r="C318" s="114">
        <f t="shared" si="28"/>
        <v>288.89999999999998</v>
      </c>
      <c r="D318" s="113">
        <f t="shared" si="28"/>
        <v>9.1999999999999993</v>
      </c>
      <c r="E318" s="112">
        <f t="shared" si="28"/>
        <v>48.1</v>
      </c>
      <c r="F318" s="114">
        <f t="shared" si="28"/>
        <v>242.3</v>
      </c>
      <c r="G318" s="113">
        <f t="shared" si="28"/>
        <v>2.1</v>
      </c>
      <c r="H318" s="112">
        <f t="shared" si="28"/>
        <v>12</v>
      </c>
      <c r="I318" s="114">
        <f t="shared" si="28"/>
        <v>137.80000000000001</v>
      </c>
      <c r="J318" s="113">
        <f t="shared" si="28"/>
        <v>11.4</v>
      </c>
      <c r="K318" s="112">
        <f t="shared" si="28"/>
        <v>8.5</v>
      </c>
      <c r="L318" s="114">
        <f t="shared" si="28"/>
        <v>1.6</v>
      </c>
      <c r="M318" s="113">
        <f t="shared" si="28"/>
        <v>42.9</v>
      </c>
    </row>
    <row r="319" spans="1:13" ht="18" customHeight="1" x14ac:dyDescent="0.35">
      <c r="A319" s="146" t="s">
        <v>103</v>
      </c>
      <c r="B319" s="112">
        <f t="shared" si="28"/>
        <v>20.5</v>
      </c>
      <c r="C319" s="114">
        <f t="shared" si="28"/>
        <v>270.10000000000002</v>
      </c>
      <c r="D319" s="113">
        <f t="shared" si="28"/>
        <v>6.6</v>
      </c>
      <c r="E319" s="112">
        <f t="shared" si="28"/>
        <v>40.1</v>
      </c>
      <c r="F319" s="114">
        <f t="shared" si="28"/>
        <v>258.10000000000002</v>
      </c>
      <c r="G319" s="113">
        <f t="shared" si="28"/>
        <v>2.8</v>
      </c>
      <c r="H319" s="112">
        <f t="shared" si="28"/>
        <v>9</v>
      </c>
      <c r="I319" s="114">
        <f t="shared" si="28"/>
        <v>145.6</v>
      </c>
      <c r="J319" s="113">
        <f t="shared" si="28"/>
        <v>7.7</v>
      </c>
      <c r="K319" s="112">
        <f t="shared" si="28"/>
        <v>11.7</v>
      </c>
      <c r="L319" s="114">
        <f t="shared" si="28"/>
        <v>1.6</v>
      </c>
      <c r="M319" s="113">
        <f t="shared" si="28"/>
        <v>37.799999999999997</v>
      </c>
    </row>
    <row r="320" spans="1:13" ht="18" customHeight="1" x14ac:dyDescent="0.35">
      <c r="A320" s="146" t="s">
        <v>104</v>
      </c>
      <c r="B320" s="112">
        <f t="shared" si="28"/>
        <v>23.2</v>
      </c>
      <c r="C320" s="114">
        <f t="shared" si="28"/>
        <v>355.8</v>
      </c>
      <c r="D320" s="113">
        <f t="shared" si="28"/>
        <v>6.6</v>
      </c>
      <c r="E320" s="112">
        <f t="shared" si="28"/>
        <v>39.799999999999997</v>
      </c>
      <c r="F320" s="114">
        <f t="shared" si="28"/>
        <v>239.4</v>
      </c>
      <c r="G320" s="113">
        <f t="shared" si="28"/>
        <v>2.8</v>
      </c>
      <c r="H320" s="112">
        <f t="shared" si="28"/>
        <v>12.4</v>
      </c>
      <c r="I320" s="114">
        <f t="shared" si="28"/>
        <v>200.8</v>
      </c>
      <c r="J320" s="113">
        <f t="shared" si="28"/>
        <v>7.4</v>
      </c>
      <c r="K320" s="112">
        <f t="shared" si="28"/>
        <v>8.8000000000000007</v>
      </c>
      <c r="L320" s="114">
        <f t="shared" si="28"/>
        <v>1.2</v>
      </c>
      <c r="M320" s="113">
        <f t="shared" si="28"/>
        <v>47.4</v>
      </c>
    </row>
    <row r="321" spans="1:13" ht="18" customHeight="1" x14ac:dyDescent="0.35">
      <c r="A321" s="146" t="s">
        <v>105</v>
      </c>
      <c r="B321" s="112">
        <f t="shared" si="28"/>
        <v>17.3</v>
      </c>
      <c r="C321" s="114">
        <f t="shared" si="28"/>
        <v>308.39999999999998</v>
      </c>
      <c r="D321" s="113">
        <f t="shared" si="28"/>
        <v>7.3</v>
      </c>
      <c r="E321" s="112">
        <f t="shared" si="28"/>
        <v>35</v>
      </c>
      <c r="F321" s="114">
        <f t="shared" si="28"/>
        <v>225.3</v>
      </c>
      <c r="G321" s="113">
        <f t="shared" si="28"/>
        <v>1.9</v>
      </c>
      <c r="H321" s="112">
        <f t="shared" si="28"/>
        <v>10.9</v>
      </c>
      <c r="I321" s="114">
        <f t="shared" si="28"/>
        <v>164.7</v>
      </c>
      <c r="J321" s="113">
        <f t="shared" si="28"/>
        <v>6.4</v>
      </c>
      <c r="K321" s="112">
        <f t="shared" si="28"/>
        <v>10.199999999999999</v>
      </c>
      <c r="L321" s="114">
        <f t="shared" si="28"/>
        <v>1.1000000000000001</v>
      </c>
      <c r="M321" s="113">
        <f t="shared" si="28"/>
        <v>50.5</v>
      </c>
    </row>
    <row r="322" spans="1:13" ht="18" customHeight="1" x14ac:dyDescent="0.35">
      <c r="A322" s="146" t="s">
        <v>106</v>
      </c>
      <c r="B322" s="112">
        <f t="shared" si="28"/>
        <v>21</v>
      </c>
      <c r="C322" s="114">
        <f t="shared" si="28"/>
        <v>286.2</v>
      </c>
      <c r="D322" s="113">
        <f t="shared" si="28"/>
        <v>5.0999999999999996</v>
      </c>
      <c r="E322" s="112">
        <f t="shared" si="28"/>
        <v>41.2</v>
      </c>
      <c r="F322" s="114">
        <f t="shared" si="28"/>
        <v>230.3</v>
      </c>
      <c r="G322" s="113">
        <f t="shared" si="28"/>
        <v>1.2</v>
      </c>
      <c r="H322" s="112">
        <f t="shared" si="28"/>
        <v>13.8</v>
      </c>
      <c r="I322" s="114">
        <f t="shared" si="28"/>
        <v>150</v>
      </c>
      <c r="J322" s="113">
        <f t="shared" si="28"/>
        <v>6.4</v>
      </c>
      <c r="K322" s="112">
        <f t="shared" si="28"/>
        <v>9.6999999999999993</v>
      </c>
      <c r="L322" s="114">
        <f t="shared" si="28"/>
        <v>1</v>
      </c>
      <c r="M322" s="113">
        <f t="shared" si="28"/>
        <v>40.200000000000003</v>
      </c>
    </row>
    <row r="323" spans="1:13" ht="18" customHeight="1" thickBot="1" x14ac:dyDescent="0.4">
      <c r="A323" s="248" t="s">
        <v>107</v>
      </c>
      <c r="B323" s="134">
        <f t="shared" si="28"/>
        <v>19.2</v>
      </c>
      <c r="C323" s="139">
        <f t="shared" si="28"/>
        <v>258.89999999999998</v>
      </c>
      <c r="D323" s="138">
        <f t="shared" si="28"/>
        <v>5.2</v>
      </c>
      <c r="E323" s="134">
        <f t="shared" si="28"/>
        <v>35</v>
      </c>
      <c r="F323" s="139">
        <f t="shared" si="28"/>
        <v>215.7</v>
      </c>
      <c r="G323" s="138">
        <f t="shared" si="28"/>
        <v>1.6</v>
      </c>
      <c r="H323" s="134">
        <f t="shared" si="28"/>
        <v>11</v>
      </c>
      <c r="I323" s="139">
        <f t="shared" si="28"/>
        <v>154.80000000000001</v>
      </c>
      <c r="J323" s="138">
        <f t="shared" si="28"/>
        <v>8.4</v>
      </c>
      <c r="K323" s="134">
        <f t="shared" si="28"/>
        <v>9</v>
      </c>
      <c r="L323" s="139">
        <f t="shared" si="28"/>
        <v>0.6</v>
      </c>
      <c r="M323" s="138">
        <f t="shared" si="28"/>
        <v>39.799999999999997</v>
      </c>
    </row>
    <row r="324" spans="1:13" ht="18" customHeight="1" thickBot="1" x14ac:dyDescent="0.4">
      <c r="A324" s="153" t="s">
        <v>60</v>
      </c>
      <c r="B324" s="251">
        <f>SUM(B312:B323)</f>
        <v>301.2</v>
      </c>
      <c r="C324" s="155">
        <f t="shared" ref="C324:D324" si="29">SUM(C312:C323)</f>
        <v>3313.9</v>
      </c>
      <c r="D324" s="120">
        <f t="shared" si="29"/>
        <v>89.699999999999989</v>
      </c>
      <c r="E324" s="251">
        <f>SUM(E312:E323)</f>
        <v>489.00000000000006</v>
      </c>
      <c r="F324" s="155">
        <f t="shared" ref="F324:G324" si="30">SUM(F312:F323)</f>
        <v>2753.6000000000004</v>
      </c>
      <c r="G324" s="120">
        <f t="shared" si="30"/>
        <v>27.400000000000002</v>
      </c>
      <c r="H324" s="251">
        <f>SUM(H312:H323)</f>
        <v>142.20000000000002</v>
      </c>
      <c r="I324" s="155">
        <f t="shared" ref="I324:J324" si="31">SUM(I312:I323)</f>
        <v>1701.8</v>
      </c>
      <c r="J324" s="120">
        <f t="shared" si="31"/>
        <v>112.30000000000004</v>
      </c>
      <c r="K324" s="251">
        <f>SUM(K312:K323)</f>
        <v>103.8</v>
      </c>
      <c r="L324" s="155">
        <f t="shared" ref="L324:M324" si="32">SUM(L312:L323)</f>
        <v>15.799999999999997</v>
      </c>
      <c r="M324" s="120">
        <f t="shared" si="32"/>
        <v>495.3</v>
      </c>
    </row>
    <row r="325" spans="1:13" ht="18" customHeight="1" thickBot="1" x14ac:dyDescent="0.4">
      <c r="A325" s="206" t="s">
        <v>111</v>
      </c>
      <c r="B325" s="251">
        <f>B298+B311+B324</f>
        <v>906.3</v>
      </c>
      <c r="C325" s="155">
        <f t="shared" ref="C325:M325" si="33">C298+C311+C324</f>
        <v>9423.4</v>
      </c>
      <c r="D325" s="120">
        <f t="shared" si="33"/>
        <v>354.05</v>
      </c>
      <c r="E325" s="251">
        <f t="shared" si="33"/>
        <v>1455.2000000000003</v>
      </c>
      <c r="F325" s="155">
        <v>8696</v>
      </c>
      <c r="G325" s="120">
        <v>78</v>
      </c>
      <c r="H325" s="251">
        <v>471</v>
      </c>
      <c r="I325" s="155">
        <v>5197</v>
      </c>
      <c r="J325" s="120">
        <f t="shared" si="33"/>
        <v>350.30000000000007</v>
      </c>
      <c r="K325" s="251">
        <f>K298+K311+K324</f>
        <v>288.3</v>
      </c>
      <c r="L325" s="155">
        <v>47</v>
      </c>
      <c r="M325" s="120">
        <f t="shared" si="33"/>
        <v>1565.6000000000001</v>
      </c>
    </row>
    <row r="326" spans="1:13" x14ac:dyDescent="0.35">
      <c r="A326" s="167"/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</row>
    <row r="327" spans="1:13" x14ac:dyDescent="0.35">
      <c r="A327" s="167"/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</row>
    <row r="328" spans="1:13" ht="15.5" x14ac:dyDescent="0.35">
      <c r="A328" s="169"/>
      <c r="B328" s="170"/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" customHeight="1" x14ac:dyDescent="0.35">
      <c r="A329" s="169" t="s">
        <v>126</v>
      </c>
      <c r="B329" s="170">
        <v>906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61</v>
      </c>
      <c r="B330" s="170">
        <v>9423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112</v>
      </c>
      <c r="B331" s="170">
        <v>354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113</v>
      </c>
      <c r="B332" s="170">
        <v>1455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t="15.5" x14ac:dyDescent="0.35">
      <c r="A333" s="171" t="s">
        <v>114</v>
      </c>
      <c r="B333" s="170">
        <v>8696</v>
      </c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t="15.5" x14ac:dyDescent="0.35">
      <c r="A334" s="171" t="s">
        <v>135</v>
      </c>
      <c r="B334" s="170">
        <v>78</v>
      </c>
      <c r="D334" s="170"/>
    </row>
    <row r="335" spans="1:13" x14ac:dyDescent="0.35">
      <c r="A335" s="171" t="s">
        <v>127</v>
      </c>
      <c r="B335" s="81">
        <v>471</v>
      </c>
    </row>
    <row r="336" spans="1:13" x14ac:dyDescent="0.35">
      <c r="A336" s="171" t="s">
        <v>62</v>
      </c>
      <c r="B336" s="81">
        <v>5197</v>
      </c>
    </row>
    <row r="337" spans="1:2" x14ac:dyDescent="0.35">
      <c r="A337" s="171" t="s">
        <v>63</v>
      </c>
      <c r="B337" s="81">
        <v>350</v>
      </c>
    </row>
    <row r="338" spans="1:2" x14ac:dyDescent="0.35">
      <c r="A338" s="171" t="s">
        <v>64</v>
      </c>
      <c r="B338" s="81">
        <v>288</v>
      </c>
    </row>
    <row r="339" spans="1:2" x14ac:dyDescent="0.35">
      <c r="A339" s="171" t="s">
        <v>65</v>
      </c>
      <c r="B339" s="81">
        <v>47</v>
      </c>
    </row>
    <row r="340" spans="1:2" x14ac:dyDescent="0.35">
      <c r="A340" s="171" t="s">
        <v>115</v>
      </c>
      <c r="B340" s="81">
        <v>1566</v>
      </c>
    </row>
  </sheetData>
  <mergeCells count="49">
    <mergeCell ref="A1:M1"/>
    <mergeCell ref="B2:M2"/>
    <mergeCell ref="A3:A4"/>
    <mergeCell ref="B3:D3"/>
    <mergeCell ref="E3:G3"/>
    <mergeCell ref="H3:J3"/>
    <mergeCell ref="K3:M3"/>
    <mergeCell ref="A48:M48"/>
    <mergeCell ref="B49:M49"/>
    <mergeCell ref="A50:A51"/>
    <mergeCell ref="B50:D50"/>
    <mergeCell ref="E50:G50"/>
    <mergeCell ref="H50:J50"/>
    <mergeCell ref="K50:M50"/>
    <mergeCell ref="A95:M95"/>
    <mergeCell ref="B96:M96"/>
    <mergeCell ref="A97:A98"/>
    <mergeCell ref="B97:D97"/>
    <mergeCell ref="E97:G97"/>
    <mergeCell ref="H97:J97"/>
    <mergeCell ref="K97:M97"/>
    <mergeCell ref="A142:M142"/>
    <mergeCell ref="B143:M143"/>
    <mergeCell ref="A144:A145"/>
    <mergeCell ref="B144:D144"/>
    <mergeCell ref="E144:G144"/>
    <mergeCell ref="H144:J144"/>
    <mergeCell ref="K144:M144"/>
    <mergeCell ref="A188:M188"/>
    <mergeCell ref="B189:M189"/>
    <mergeCell ref="A190:A191"/>
    <mergeCell ref="B190:D190"/>
    <mergeCell ref="E190:G190"/>
    <mergeCell ref="H190:J190"/>
    <mergeCell ref="K190:M190"/>
    <mergeCell ref="A235:M235"/>
    <mergeCell ref="A236:M236"/>
    <mergeCell ref="A237:A238"/>
    <mergeCell ref="B237:D237"/>
    <mergeCell ref="E237:G237"/>
    <mergeCell ref="H237:J237"/>
    <mergeCell ref="K237:M237"/>
    <mergeCell ref="A282:M282"/>
    <mergeCell ref="A283:M283"/>
    <mergeCell ref="A284:A285"/>
    <mergeCell ref="B284:D284"/>
    <mergeCell ref="E284:G284"/>
    <mergeCell ref="H284:J284"/>
    <mergeCell ref="K284:M284"/>
  </mergeCells>
  <pageMargins left="0.75" right="0.75" top="0.25" bottom="0.2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34"/>
  <sheetViews>
    <sheetView zoomScale="124" zoomScaleNormal="124" workbookViewId="0">
      <selection activeCell="F327" sqref="F327"/>
    </sheetView>
  </sheetViews>
  <sheetFormatPr defaultColWidth="9.1796875" defaultRowHeight="14.5" x14ac:dyDescent="0.35"/>
  <cols>
    <col min="1" max="1" width="14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140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172" t="s">
        <v>1</v>
      </c>
      <c r="B2" s="597" t="s">
        <v>129</v>
      </c>
      <c r="C2" s="597"/>
      <c r="D2" s="597"/>
      <c r="E2" s="597"/>
      <c r="F2" s="597"/>
      <c r="G2" s="597"/>
      <c r="H2" s="597"/>
      <c r="I2" s="597"/>
      <c r="J2" s="597"/>
      <c r="K2" s="597"/>
      <c r="L2" s="597"/>
      <c r="M2" s="597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/>
      <c r="C5" s="88">
        <v>183</v>
      </c>
      <c r="D5" s="89">
        <v>52</v>
      </c>
      <c r="E5" s="87">
        <v>60</v>
      </c>
      <c r="F5" s="88">
        <v>260</v>
      </c>
      <c r="G5" s="89"/>
      <c r="H5" s="87"/>
      <c r="I5" s="88"/>
      <c r="J5" s="89"/>
      <c r="K5" s="87">
        <v>40</v>
      </c>
      <c r="L5" s="88"/>
      <c r="M5" s="89">
        <v>5</v>
      </c>
    </row>
    <row r="6" spans="1:13" ht="18" customHeight="1" x14ac:dyDescent="0.35">
      <c r="A6" s="91" t="s">
        <v>73</v>
      </c>
      <c r="B6" s="92"/>
      <c r="C6" s="93">
        <v>173</v>
      </c>
      <c r="D6" s="94">
        <v>34</v>
      </c>
      <c r="E6" s="92">
        <v>46</v>
      </c>
      <c r="F6" s="93">
        <v>220</v>
      </c>
      <c r="G6" s="94"/>
      <c r="H6" s="92"/>
      <c r="I6" s="93"/>
      <c r="J6" s="94"/>
      <c r="K6" s="92">
        <v>20</v>
      </c>
      <c r="L6" s="93"/>
      <c r="M6" s="94">
        <v>10</v>
      </c>
    </row>
    <row r="7" spans="1:13" ht="18" customHeight="1" x14ac:dyDescent="0.35">
      <c r="A7" s="91" t="s">
        <v>74</v>
      </c>
      <c r="B7" s="92"/>
      <c r="C7" s="93">
        <v>142</v>
      </c>
      <c r="D7" s="94">
        <v>32</v>
      </c>
      <c r="E7" s="92">
        <v>42</v>
      </c>
      <c r="F7" s="93">
        <v>140</v>
      </c>
      <c r="G7" s="94"/>
      <c r="H7" s="92"/>
      <c r="I7" s="93"/>
      <c r="J7" s="94"/>
      <c r="K7" s="92">
        <v>20</v>
      </c>
      <c r="L7" s="93"/>
      <c r="M7" s="94">
        <v>10</v>
      </c>
    </row>
    <row r="8" spans="1:13" ht="18" customHeight="1" x14ac:dyDescent="0.35">
      <c r="A8" s="91" t="s">
        <v>75</v>
      </c>
      <c r="B8" s="92"/>
      <c r="C8" s="93">
        <v>93</v>
      </c>
      <c r="D8" s="94">
        <v>23</v>
      </c>
      <c r="E8" s="92">
        <v>25</v>
      </c>
      <c r="F8" s="93">
        <v>120</v>
      </c>
      <c r="G8" s="94"/>
      <c r="H8" s="92"/>
      <c r="I8" s="93"/>
      <c r="J8" s="94"/>
      <c r="K8" s="92">
        <v>20</v>
      </c>
      <c r="L8" s="93"/>
      <c r="M8" s="94">
        <v>20</v>
      </c>
    </row>
    <row r="9" spans="1:13" ht="18" customHeight="1" x14ac:dyDescent="0.35">
      <c r="A9" s="91" t="s">
        <v>76</v>
      </c>
      <c r="B9" s="92"/>
      <c r="C9" s="93">
        <v>108</v>
      </c>
      <c r="D9" s="94">
        <v>18</v>
      </c>
      <c r="E9" s="92">
        <v>19</v>
      </c>
      <c r="F9" s="93">
        <v>100</v>
      </c>
      <c r="G9" s="94"/>
      <c r="H9" s="92"/>
      <c r="I9" s="93"/>
      <c r="J9" s="94"/>
      <c r="K9" s="92">
        <v>40</v>
      </c>
      <c r="L9" s="93"/>
      <c r="M9" s="94">
        <v>10</v>
      </c>
    </row>
    <row r="10" spans="1:13" ht="18" customHeight="1" x14ac:dyDescent="0.35">
      <c r="A10" s="91" t="s">
        <v>77</v>
      </c>
      <c r="B10" s="92"/>
      <c r="C10" s="93">
        <v>95</v>
      </c>
      <c r="D10" s="94">
        <v>32</v>
      </c>
      <c r="E10" s="92">
        <v>28</v>
      </c>
      <c r="F10" s="93">
        <v>140</v>
      </c>
      <c r="G10" s="94"/>
      <c r="H10" s="92"/>
      <c r="I10" s="93"/>
      <c r="J10" s="94"/>
      <c r="K10" s="92">
        <v>20</v>
      </c>
      <c r="L10" s="93"/>
      <c r="M10" s="94">
        <v>15</v>
      </c>
    </row>
    <row r="11" spans="1:13" ht="18" customHeight="1" x14ac:dyDescent="0.35">
      <c r="A11" s="91" t="s">
        <v>78</v>
      </c>
      <c r="B11" s="92"/>
      <c r="C11" s="93">
        <v>147</v>
      </c>
      <c r="D11" s="94">
        <v>51</v>
      </c>
      <c r="E11" s="92">
        <v>27</v>
      </c>
      <c r="F11" s="93">
        <v>200</v>
      </c>
      <c r="G11" s="94"/>
      <c r="H11" s="92"/>
      <c r="I11" s="93"/>
      <c r="J11" s="94"/>
      <c r="K11" s="92">
        <v>20</v>
      </c>
      <c r="L11" s="93"/>
      <c r="M11" s="94">
        <v>5</v>
      </c>
    </row>
    <row r="12" spans="1:13" ht="18" customHeight="1" x14ac:dyDescent="0.35">
      <c r="A12" s="91" t="s">
        <v>79</v>
      </c>
      <c r="B12" s="92"/>
      <c r="C12" s="93">
        <v>118</v>
      </c>
      <c r="D12" s="94">
        <v>32</v>
      </c>
      <c r="E12" s="92">
        <v>21</v>
      </c>
      <c r="F12" s="93">
        <v>280</v>
      </c>
      <c r="G12" s="94"/>
      <c r="H12" s="92"/>
      <c r="I12" s="93"/>
      <c r="J12" s="94"/>
      <c r="K12" s="92">
        <v>20</v>
      </c>
      <c r="L12" s="93"/>
      <c r="M12" s="94">
        <v>5</v>
      </c>
    </row>
    <row r="13" spans="1:13" ht="18" customHeight="1" x14ac:dyDescent="0.35">
      <c r="A13" s="91" t="s">
        <v>80</v>
      </c>
      <c r="B13" s="92"/>
      <c r="C13" s="93">
        <v>251</v>
      </c>
      <c r="D13" s="94">
        <v>40</v>
      </c>
      <c r="E13" s="92">
        <v>19</v>
      </c>
      <c r="F13" s="93">
        <v>280</v>
      </c>
      <c r="G13" s="94"/>
      <c r="H13" s="92"/>
      <c r="I13" s="93"/>
      <c r="J13" s="94"/>
      <c r="K13" s="92">
        <v>20</v>
      </c>
      <c r="L13" s="93"/>
      <c r="M13" s="94">
        <v>25</v>
      </c>
    </row>
    <row r="14" spans="1:13" ht="18" customHeight="1" x14ac:dyDescent="0.35">
      <c r="A14" s="91" t="s">
        <v>81</v>
      </c>
      <c r="B14" s="92"/>
      <c r="C14" s="93">
        <v>267</v>
      </c>
      <c r="D14" s="94">
        <v>54</v>
      </c>
      <c r="E14" s="92">
        <v>47</v>
      </c>
      <c r="F14" s="93">
        <v>320</v>
      </c>
      <c r="G14" s="94"/>
      <c r="H14" s="92"/>
      <c r="I14" s="93"/>
      <c r="J14" s="94"/>
      <c r="K14" s="92">
        <v>40</v>
      </c>
      <c r="L14" s="93"/>
      <c r="M14" s="94">
        <v>40</v>
      </c>
    </row>
    <row r="15" spans="1:13" ht="18" customHeight="1" x14ac:dyDescent="0.35">
      <c r="A15" s="91" t="s">
        <v>82</v>
      </c>
      <c r="B15" s="92"/>
      <c r="C15" s="93">
        <v>262</v>
      </c>
      <c r="D15" s="94">
        <v>67</v>
      </c>
      <c r="E15" s="92">
        <v>50</v>
      </c>
      <c r="F15" s="93">
        <v>200</v>
      </c>
      <c r="G15" s="94"/>
      <c r="H15" s="92"/>
      <c r="I15" s="93"/>
      <c r="J15" s="94"/>
      <c r="K15" s="92">
        <v>20</v>
      </c>
      <c r="L15" s="93"/>
      <c r="M15" s="94">
        <v>35</v>
      </c>
    </row>
    <row r="16" spans="1:13" ht="18" customHeight="1" x14ac:dyDescent="0.35">
      <c r="A16" s="91" t="s">
        <v>83</v>
      </c>
      <c r="B16" s="92"/>
      <c r="C16" s="93">
        <v>248</v>
      </c>
      <c r="D16" s="94">
        <v>63</v>
      </c>
      <c r="E16" s="92">
        <v>38</v>
      </c>
      <c r="F16" s="93">
        <v>300</v>
      </c>
      <c r="G16" s="94"/>
      <c r="H16" s="92"/>
      <c r="I16" s="93"/>
      <c r="J16" s="94"/>
      <c r="K16" s="92">
        <v>20</v>
      </c>
      <c r="L16" s="93"/>
      <c r="M16" s="94">
        <v>25</v>
      </c>
    </row>
    <row r="17" spans="1:13" ht="18" customHeight="1" x14ac:dyDescent="0.35">
      <c r="A17" s="91" t="s">
        <v>84</v>
      </c>
      <c r="B17" s="92"/>
      <c r="C17" s="93">
        <v>232</v>
      </c>
      <c r="D17" s="94">
        <v>69</v>
      </c>
      <c r="E17" s="92">
        <v>43</v>
      </c>
      <c r="F17" s="93">
        <v>280</v>
      </c>
      <c r="G17" s="94"/>
      <c r="H17" s="92"/>
      <c r="I17" s="93"/>
      <c r="J17" s="94"/>
      <c r="K17" s="92">
        <v>20</v>
      </c>
      <c r="L17" s="93"/>
      <c r="M17" s="94">
        <v>45</v>
      </c>
    </row>
    <row r="18" spans="1:13" ht="18" customHeight="1" x14ac:dyDescent="0.35">
      <c r="A18" s="91" t="s">
        <v>85</v>
      </c>
      <c r="B18" s="92"/>
      <c r="C18" s="93">
        <v>268</v>
      </c>
      <c r="D18" s="94">
        <v>57</v>
      </c>
      <c r="E18" s="92">
        <v>39</v>
      </c>
      <c r="F18" s="93">
        <v>260</v>
      </c>
      <c r="G18" s="94"/>
      <c r="H18" s="92"/>
      <c r="I18" s="93"/>
      <c r="J18" s="94"/>
      <c r="K18" s="92">
        <v>16</v>
      </c>
      <c r="L18" s="93"/>
      <c r="M18" s="94">
        <v>45</v>
      </c>
    </row>
    <row r="19" spans="1:13" ht="18" customHeight="1" x14ac:dyDescent="0.35">
      <c r="A19" s="91" t="s">
        <v>86</v>
      </c>
      <c r="B19" s="92"/>
      <c r="C19" s="93">
        <v>270</v>
      </c>
      <c r="D19" s="94">
        <v>64</v>
      </c>
      <c r="E19" s="92">
        <v>29</v>
      </c>
      <c r="F19" s="93">
        <v>140</v>
      </c>
      <c r="G19" s="94"/>
      <c r="H19" s="92"/>
      <c r="I19" s="93"/>
      <c r="J19" s="94"/>
      <c r="K19" s="92">
        <v>8</v>
      </c>
      <c r="L19" s="93"/>
      <c r="M19" s="94">
        <v>40</v>
      </c>
    </row>
    <row r="20" spans="1:13" ht="18" customHeight="1" x14ac:dyDescent="0.35">
      <c r="A20" s="91" t="s">
        <v>87</v>
      </c>
      <c r="B20" s="92"/>
      <c r="C20" s="93">
        <v>243</v>
      </c>
      <c r="D20" s="94">
        <v>59</v>
      </c>
      <c r="E20" s="92">
        <v>32</v>
      </c>
      <c r="F20" s="93">
        <v>200</v>
      </c>
      <c r="G20" s="94"/>
      <c r="H20" s="92"/>
      <c r="I20" s="93"/>
      <c r="J20" s="94"/>
      <c r="K20" s="92">
        <v>8</v>
      </c>
      <c r="L20" s="93"/>
      <c r="M20" s="94">
        <v>15</v>
      </c>
    </row>
    <row r="21" spans="1:13" ht="18" customHeight="1" x14ac:dyDescent="0.35">
      <c r="A21" s="91" t="s">
        <v>88</v>
      </c>
      <c r="B21" s="92"/>
      <c r="C21" s="93">
        <v>261</v>
      </c>
      <c r="D21" s="94">
        <v>67</v>
      </c>
      <c r="E21" s="92">
        <v>34</v>
      </c>
      <c r="F21" s="93">
        <v>180</v>
      </c>
      <c r="G21" s="94"/>
      <c r="H21" s="92"/>
      <c r="I21" s="93"/>
      <c r="J21" s="94"/>
      <c r="K21" s="92">
        <v>16</v>
      </c>
      <c r="L21" s="93"/>
      <c r="M21" s="94">
        <v>45</v>
      </c>
    </row>
    <row r="22" spans="1:13" ht="18" customHeight="1" x14ac:dyDescent="0.35">
      <c r="A22" s="91" t="s">
        <v>89</v>
      </c>
      <c r="B22" s="92"/>
      <c r="C22" s="93">
        <v>269</v>
      </c>
      <c r="D22" s="94">
        <v>71</v>
      </c>
      <c r="E22" s="92">
        <v>34</v>
      </c>
      <c r="F22" s="93">
        <v>180</v>
      </c>
      <c r="G22" s="94"/>
      <c r="H22" s="92"/>
      <c r="I22" s="93"/>
      <c r="J22" s="94"/>
      <c r="K22" s="92">
        <v>20</v>
      </c>
      <c r="L22" s="93"/>
      <c r="M22" s="94">
        <v>25</v>
      </c>
    </row>
    <row r="23" spans="1:13" ht="18" customHeight="1" x14ac:dyDescent="0.35">
      <c r="A23" s="96" t="s">
        <v>90</v>
      </c>
      <c r="B23" s="92"/>
      <c r="C23" s="93">
        <v>244</v>
      </c>
      <c r="D23" s="94">
        <v>61</v>
      </c>
      <c r="E23" s="92">
        <v>29</v>
      </c>
      <c r="F23" s="93">
        <v>126</v>
      </c>
      <c r="G23" s="94"/>
      <c r="H23" s="92"/>
      <c r="I23" s="93"/>
      <c r="J23" s="94"/>
      <c r="K23" s="92">
        <v>8</v>
      </c>
      <c r="L23" s="93"/>
      <c r="M23" s="94">
        <v>25</v>
      </c>
    </row>
    <row r="24" spans="1:13" ht="18" customHeight="1" x14ac:dyDescent="0.35">
      <c r="A24" s="96" t="s">
        <v>91</v>
      </c>
      <c r="B24" s="92"/>
      <c r="C24" s="93">
        <v>230</v>
      </c>
      <c r="D24" s="94">
        <v>59</v>
      </c>
      <c r="E24" s="92">
        <v>37</v>
      </c>
      <c r="F24" s="93">
        <v>260</v>
      </c>
      <c r="G24" s="94"/>
      <c r="H24" s="92"/>
      <c r="I24" s="93"/>
      <c r="J24" s="94"/>
      <c r="K24" s="92">
        <v>12</v>
      </c>
      <c r="L24" s="93"/>
      <c r="M24" s="94">
        <v>40</v>
      </c>
    </row>
    <row r="25" spans="1:13" ht="18" customHeight="1" x14ac:dyDescent="0.35">
      <c r="A25" s="91" t="s">
        <v>92</v>
      </c>
      <c r="B25" s="92"/>
      <c r="C25" s="93">
        <v>250</v>
      </c>
      <c r="D25" s="94">
        <v>63</v>
      </c>
      <c r="E25" s="92">
        <v>28</v>
      </c>
      <c r="F25" s="93">
        <v>200</v>
      </c>
      <c r="G25" s="94"/>
      <c r="H25" s="92"/>
      <c r="I25" s="93"/>
      <c r="J25" s="94"/>
      <c r="K25" s="92">
        <v>16</v>
      </c>
      <c r="L25" s="93"/>
      <c r="M25" s="94">
        <v>35</v>
      </c>
    </row>
    <row r="26" spans="1:13" ht="18" customHeight="1" x14ac:dyDescent="0.35">
      <c r="A26" s="91" t="s">
        <v>93</v>
      </c>
      <c r="B26" s="92"/>
      <c r="C26" s="93">
        <v>237</v>
      </c>
      <c r="D26" s="94">
        <v>54</v>
      </c>
      <c r="E26" s="92">
        <v>35</v>
      </c>
      <c r="F26" s="93">
        <v>260</v>
      </c>
      <c r="G26" s="94"/>
      <c r="H26" s="92"/>
      <c r="I26" s="93"/>
      <c r="J26" s="94"/>
      <c r="K26" s="92">
        <v>4</v>
      </c>
      <c r="L26" s="93"/>
      <c r="M26" s="94">
        <v>25</v>
      </c>
    </row>
    <row r="27" spans="1:13" ht="18" customHeight="1" x14ac:dyDescent="0.35">
      <c r="A27" s="91" t="s">
        <v>94</v>
      </c>
      <c r="B27" s="92"/>
      <c r="C27" s="93">
        <v>255</v>
      </c>
      <c r="D27" s="94">
        <v>70</v>
      </c>
      <c r="E27" s="92">
        <v>42</v>
      </c>
      <c r="F27" s="93">
        <v>220</v>
      </c>
      <c r="G27" s="94"/>
      <c r="H27" s="92"/>
      <c r="I27" s="93"/>
      <c r="J27" s="94"/>
      <c r="K27" s="92">
        <v>8</v>
      </c>
      <c r="L27" s="93"/>
      <c r="M27" s="94">
        <v>25</v>
      </c>
    </row>
    <row r="28" spans="1:13" ht="18" customHeight="1" x14ac:dyDescent="0.35">
      <c r="A28" s="91" t="s">
        <v>95</v>
      </c>
      <c r="B28" s="92"/>
      <c r="C28" s="93">
        <v>243</v>
      </c>
      <c r="D28" s="94">
        <v>63</v>
      </c>
      <c r="E28" s="92">
        <v>36</v>
      </c>
      <c r="F28" s="93">
        <v>340</v>
      </c>
      <c r="G28" s="94"/>
      <c r="H28" s="92"/>
      <c r="I28" s="93"/>
      <c r="J28" s="94"/>
      <c r="K28" s="92">
        <v>20</v>
      </c>
      <c r="L28" s="93"/>
      <c r="M28" s="94">
        <v>20</v>
      </c>
    </row>
    <row r="29" spans="1:13" ht="18" customHeight="1" x14ac:dyDescent="0.35">
      <c r="A29" s="91" t="s">
        <v>96</v>
      </c>
      <c r="B29" s="92"/>
      <c r="C29" s="93">
        <v>230</v>
      </c>
      <c r="D29" s="94">
        <v>19</v>
      </c>
      <c r="E29" s="92">
        <v>31</v>
      </c>
      <c r="F29" s="93">
        <v>160</v>
      </c>
      <c r="G29" s="94"/>
      <c r="H29" s="92"/>
      <c r="I29" s="93"/>
      <c r="J29" s="94"/>
      <c r="K29" s="92">
        <v>12</v>
      </c>
      <c r="L29" s="93"/>
      <c r="M29" s="94">
        <v>25</v>
      </c>
    </row>
    <row r="30" spans="1:13" ht="18" customHeight="1" x14ac:dyDescent="0.35">
      <c r="A30" s="91" t="s">
        <v>97</v>
      </c>
      <c r="B30" s="92"/>
      <c r="C30" s="93">
        <v>241</v>
      </c>
      <c r="D30" s="94">
        <v>23</v>
      </c>
      <c r="E30" s="92">
        <v>33</v>
      </c>
      <c r="F30" s="93">
        <v>240</v>
      </c>
      <c r="G30" s="94"/>
      <c r="H30" s="92"/>
      <c r="I30" s="93"/>
      <c r="J30" s="94"/>
      <c r="K30" s="92">
        <v>16</v>
      </c>
      <c r="L30" s="93"/>
      <c r="M30" s="94">
        <v>35</v>
      </c>
    </row>
    <row r="31" spans="1:13" ht="18" customHeight="1" x14ac:dyDescent="0.35">
      <c r="A31" s="91" t="s">
        <v>98</v>
      </c>
      <c r="B31" s="92"/>
      <c r="C31" s="93">
        <v>257</v>
      </c>
      <c r="D31" s="94">
        <v>15</v>
      </c>
      <c r="E31" s="92">
        <v>38</v>
      </c>
      <c r="F31" s="93">
        <v>160</v>
      </c>
      <c r="G31" s="94"/>
      <c r="H31" s="92"/>
      <c r="I31" s="93"/>
      <c r="J31" s="94"/>
      <c r="K31" s="92">
        <v>20</v>
      </c>
      <c r="L31" s="93"/>
      <c r="M31" s="94">
        <v>30</v>
      </c>
    </row>
    <row r="32" spans="1:13" ht="18" customHeight="1" x14ac:dyDescent="0.35">
      <c r="A32" s="91" t="s">
        <v>99</v>
      </c>
      <c r="B32" s="92"/>
      <c r="C32" s="93">
        <v>280</v>
      </c>
      <c r="D32" s="94">
        <v>18</v>
      </c>
      <c r="E32" s="92">
        <v>41</v>
      </c>
      <c r="F32" s="93">
        <v>140</v>
      </c>
      <c r="G32" s="94"/>
      <c r="H32" s="92"/>
      <c r="I32" s="93"/>
      <c r="J32" s="94"/>
      <c r="K32" s="92">
        <v>24</v>
      </c>
      <c r="L32" s="93"/>
      <c r="M32" s="94">
        <v>30</v>
      </c>
    </row>
    <row r="33" spans="1:13" ht="18" customHeight="1" x14ac:dyDescent="0.35">
      <c r="A33" s="91" t="s">
        <v>100</v>
      </c>
      <c r="B33" s="92"/>
      <c r="C33" s="93">
        <v>291</v>
      </c>
      <c r="D33" s="94">
        <v>27</v>
      </c>
      <c r="E33" s="92">
        <v>30</v>
      </c>
      <c r="F33" s="93">
        <v>180</v>
      </c>
      <c r="G33" s="94"/>
      <c r="H33" s="92"/>
      <c r="I33" s="93"/>
      <c r="J33" s="94"/>
      <c r="K33" s="92">
        <v>12</v>
      </c>
      <c r="L33" s="93"/>
      <c r="M33" s="94">
        <v>15</v>
      </c>
    </row>
    <row r="34" spans="1:13" ht="18" customHeight="1" x14ac:dyDescent="0.35">
      <c r="A34" s="91" t="s">
        <v>101</v>
      </c>
      <c r="B34" s="92"/>
      <c r="C34" s="93">
        <v>250</v>
      </c>
      <c r="D34" s="94">
        <v>23</v>
      </c>
      <c r="E34" s="92">
        <v>29</v>
      </c>
      <c r="F34" s="93">
        <v>180</v>
      </c>
      <c r="G34" s="94"/>
      <c r="H34" s="92"/>
      <c r="I34" s="93"/>
      <c r="J34" s="94"/>
      <c r="K34" s="92">
        <v>8</v>
      </c>
      <c r="L34" s="93"/>
      <c r="M34" s="94">
        <v>30</v>
      </c>
    </row>
    <row r="35" spans="1:13" ht="18" customHeight="1" x14ac:dyDescent="0.35">
      <c r="A35" s="91" t="s">
        <v>102</v>
      </c>
      <c r="B35" s="92"/>
      <c r="C35" s="93">
        <v>220</v>
      </c>
      <c r="D35" s="94">
        <v>24</v>
      </c>
      <c r="E35" s="92">
        <v>32</v>
      </c>
      <c r="F35" s="93">
        <v>160</v>
      </c>
      <c r="G35" s="94"/>
      <c r="H35" s="92"/>
      <c r="I35" s="93"/>
      <c r="J35" s="94"/>
      <c r="K35" s="92">
        <v>12</v>
      </c>
      <c r="L35" s="93"/>
      <c r="M35" s="94">
        <v>30</v>
      </c>
    </row>
    <row r="36" spans="1:13" ht="18" customHeight="1" x14ac:dyDescent="0.35">
      <c r="A36" s="91" t="s">
        <v>103</v>
      </c>
      <c r="B36" s="92"/>
      <c r="C36" s="93">
        <v>198</v>
      </c>
      <c r="D36" s="94">
        <v>35</v>
      </c>
      <c r="E36" s="92">
        <v>41</v>
      </c>
      <c r="F36" s="93">
        <v>200</v>
      </c>
      <c r="G36" s="94"/>
      <c r="H36" s="92"/>
      <c r="I36" s="93"/>
      <c r="J36" s="94"/>
      <c r="K36" s="92">
        <v>16</v>
      </c>
      <c r="L36" s="93"/>
      <c r="M36" s="94">
        <v>15</v>
      </c>
    </row>
    <row r="37" spans="1:13" ht="18" customHeight="1" x14ac:dyDescent="0.35">
      <c r="A37" s="91" t="s">
        <v>104</v>
      </c>
      <c r="B37" s="92"/>
      <c r="C37" s="93">
        <v>199</v>
      </c>
      <c r="D37" s="94">
        <v>49</v>
      </c>
      <c r="E37" s="92">
        <v>38</v>
      </c>
      <c r="F37" s="93">
        <v>120</v>
      </c>
      <c r="G37" s="94"/>
      <c r="H37" s="92"/>
      <c r="I37" s="93"/>
      <c r="J37" s="94"/>
      <c r="K37" s="92">
        <v>8</v>
      </c>
      <c r="L37" s="93"/>
      <c r="M37" s="94">
        <v>20</v>
      </c>
    </row>
    <row r="38" spans="1:13" ht="18" customHeight="1" x14ac:dyDescent="0.35">
      <c r="A38" s="91" t="s">
        <v>105</v>
      </c>
      <c r="B38" s="92"/>
      <c r="C38" s="93">
        <v>215</v>
      </c>
      <c r="D38" s="94">
        <v>58</v>
      </c>
      <c r="E38" s="92">
        <v>48</v>
      </c>
      <c r="F38" s="93">
        <v>160</v>
      </c>
      <c r="G38" s="94"/>
      <c r="H38" s="92"/>
      <c r="I38" s="93"/>
      <c r="J38" s="94"/>
      <c r="K38" s="92">
        <v>20</v>
      </c>
      <c r="L38" s="93"/>
      <c r="M38" s="94">
        <v>25</v>
      </c>
    </row>
    <row r="39" spans="1:13" ht="18" customHeight="1" x14ac:dyDescent="0.35">
      <c r="A39" s="91" t="s">
        <v>106</v>
      </c>
      <c r="B39" s="92"/>
      <c r="C39" s="93">
        <v>151</v>
      </c>
      <c r="D39" s="94">
        <v>64</v>
      </c>
      <c r="E39" s="92">
        <v>56</v>
      </c>
      <c r="F39" s="93">
        <v>180</v>
      </c>
      <c r="G39" s="94"/>
      <c r="H39" s="92"/>
      <c r="I39" s="93"/>
      <c r="J39" s="94"/>
      <c r="K39" s="92">
        <v>12</v>
      </c>
      <c r="L39" s="93"/>
      <c r="M39" s="94">
        <v>30</v>
      </c>
    </row>
    <row r="40" spans="1:13" ht="18" customHeight="1" thickBot="1" x14ac:dyDescent="0.4">
      <c r="A40" s="97" t="s">
        <v>107</v>
      </c>
      <c r="B40" s="98"/>
      <c r="C40" s="99">
        <v>233</v>
      </c>
      <c r="D40" s="100">
        <v>72</v>
      </c>
      <c r="E40" s="98">
        <v>63</v>
      </c>
      <c r="F40" s="99">
        <v>300</v>
      </c>
      <c r="G40" s="100"/>
      <c r="H40" s="98"/>
      <c r="I40" s="99"/>
      <c r="J40" s="100"/>
      <c r="K40" s="98">
        <v>24</v>
      </c>
      <c r="L40" s="99"/>
      <c r="M40" s="100">
        <v>45</v>
      </c>
    </row>
    <row r="41" spans="1:13" ht="18" customHeight="1" thickBot="1" x14ac:dyDescent="0.4">
      <c r="A41" s="101" t="s">
        <v>47</v>
      </c>
      <c r="B41" s="102">
        <f t="shared" ref="B41:M41" si="0">SUM(B5:B40)</f>
        <v>0</v>
      </c>
      <c r="C41" s="103">
        <f t="shared" si="0"/>
        <v>7854</v>
      </c>
      <c r="D41" s="104">
        <f t="shared" si="0"/>
        <v>1682</v>
      </c>
      <c r="E41" s="102">
        <f t="shared" si="0"/>
        <v>1320</v>
      </c>
      <c r="F41" s="103">
        <f t="shared" si="0"/>
        <v>7386</v>
      </c>
      <c r="G41" s="104">
        <f t="shared" si="0"/>
        <v>0</v>
      </c>
      <c r="H41" s="102">
        <f t="shared" si="0"/>
        <v>0</v>
      </c>
      <c r="I41" s="103">
        <f t="shared" si="0"/>
        <v>0</v>
      </c>
      <c r="J41" s="104">
        <f t="shared" si="0"/>
        <v>0</v>
      </c>
      <c r="K41" s="102">
        <f t="shared" si="0"/>
        <v>640</v>
      </c>
      <c r="L41" s="103">
        <f t="shared" si="0"/>
        <v>0</v>
      </c>
      <c r="M41" s="104">
        <f t="shared" si="0"/>
        <v>920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140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172" t="s">
        <v>48</v>
      </c>
      <c r="B49" s="597" t="s">
        <v>130</v>
      </c>
      <c r="C49" s="597"/>
      <c r="D49" s="597"/>
      <c r="E49" s="597"/>
      <c r="F49" s="597"/>
      <c r="G49" s="597"/>
      <c r="H49" s="597"/>
      <c r="I49" s="597"/>
      <c r="J49" s="597"/>
      <c r="K49" s="597"/>
      <c r="L49" s="597"/>
      <c r="M49" s="597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/>
      <c r="C52" s="88">
        <v>220</v>
      </c>
      <c r="D52" s="89">
        <v>70</v>
      </c>
      <c r="E52" s="87">
        <v>45</v>
      </c>
      <c r="F52" s="88">
        <v>320</v>
      </c>
      <c r="G52" s="89"/>
      <c r="H52" s="87"/>
      <c r="I52" s="88"/>
      <c r="J52" s="89"/>
      <c r="K52" s="87">
        <v>16</v>
      </c>
      <c r="L52" s="88"/>
      <c r="M52" s="89">
        <v>45</v>
      </c>
    </row>
    <row r="53" spans="1:13" ht="18" customHeight="1" x14ac:dyDescent="0.35">
      <c r="A53" s="91" t="s">
        <v>73</v>
      </c>
      <c r="B53" s="92"/>
      <c r="C53" s="93">
        <v>251</v>
      </c>
      <c r="D53" s="94">
        <v>34</v>
      </c>
      <c r="E53" s="92">
        <v>30</v>
      </c>
      <c r="F53" s="93">
        <v>260</v>
      </c>
      <c r="G53" s="94"/>
      <c r="H53" s="92"/>
      <c r="I53" s="93"/>
      <c r="J53" s="94"/>
      <c r="K53" s="92">
        <v>11</v>
      </c>
      <c r="L53" s="93"/>
      <c r="M53" s="94">
        <v>40</v>
      </c>
    </row>
    <row r="54" spans="1:13" ht="18" customHeight="1" x14ac:dyDescent="0.35">
      <c r="A54" s="91" t="s">
        <v>74</v>
      </c>
      <c r="B54" s="92"/>
      <c r="C54" s="93">
        <v>262</v>
      </c>
      <c r="D54" s="94">
        <v>25</v>
      </c>
      <c r="E54" s="92">
        <v>67</v>
      </c>
      <c r="F54" s="93">
        <v>320</v>
      </c>
      <c r="G54" s="94"/>
      <c r="H54" s="92"/>
      <c r="I54" s="93"/>
      <c r="J54" s="94"/>
      <c r="K54" s="92">
        <v>18</v>
      </c>
      <c r="L54" s="93"/>
      <c r="M54" s="94">
        <v>30</v>
      </c>
    </row>
    <row r="55" spans="1:13" ht="18" customHeight="1" x14ac:dyDescent="0.35">
      <c r="A55" s="91" t="s">
        <v>75</v>
      </c>
      <c r="B55" s="92"/>
      <c r="C55" s="93">
        <v>187</v>
      </c>
      <c r="D55" s="94">
        <v>31</v>
      </c>
      <c r="E55" s="92">
        <v>43</v>
      </c>
      <c r="F55" s="93">
        <v>280</v>
      </c>
      <c r="G55" s="94"/>
      <c r="H55" s="92"/>
      <c r="I55" s="93"/>
      <c r="J55" s="94"/>
      <c r="K55" s="92">
        <v>16</v>
      </c>
      <c r="L55" s="93"/>
      <c r="M55" s="94">
        <v>30</v>
      </c>
    </row>
    <row r="56" spans="1:13" ht="18" customHeight="1" x14ac:dyDescent="0.35">
      <c r="A56" s="91" t="s">
        <v>76</v>
      </c>
      <c r="B56" s="92"/>
      <c r="C56" s="93">
        <v>262</v>
      </c>
      <c r="D56" s="94">
        <v>30</v>
      </c>
      <c r="E56" s="92">
        <v>46</v>
      </c>
      <c r="F56" s="93">
        <v>280</v>
      </c>
      <c r="G56" s="94"/>
      <c r="H56" s="92"/>
      <c r="I56" s="93"/>
      <c r="J56" s="94"/>
      <c r="K56" s="92">
        <v>15</v>
      </c>
      <c r="L56" s="93"/>
      <c r="M56" s="94">
        <v>35</v>
      </c>
    </row>
    <row r="57" spans="1:13" ht="18" customHeight="1" x14ac:dyDescent="0.35">
      <c r="A57" s="91" t="s">
        <v>77</v>
      </c>
      <c r="B57" s="92"/>
      <c r="C57" s="93">
        <v>337</v>
      </c>
      <c r="D57" s="94">
        <v>40</v>
      </c>
      <c r="E57" s="92">
        <v>37</v>
      </c>
      <c r="F57" s="93">
        <v>240</v>
      </c>
      <c r="G57" s="94"/>
      <c r="H57" s="92"/>
      <c r="I57" s="93"/>
      <c r="J57" s="94"/>
      <c r="K57" s="92">
        <v>17</v>
      </c>
      <c r="L57" s="93"/>
      <c r="M57" s="94">
        <v>40</v>
      </c>
    </row>
    <row r="58" spans="1:13" ht="18" customHeight="1" x14ac:dyDescent="0.35">
      <c r="A58" s="91" t="s">
        <v>78</v>
      </c>
      <c r="B58" s="92"/>
      <c r="C58" s="93">
        <v>342</v>
      </c>
      <c r="D58" s="94">
        <v>45</v>
      </c>
      <c r="E58" s="92">
        <v>46</v>
      </c>
      <c r="F58" s="93">
        <v>300</v>
      </c>
      <c r="G58" s="94"/>
      <c r="H58" s="92"/>
      <c r="I58" s="93"/>
      <c r="J58" s="94"/>
      <c r="K58" s="92">
        <v>15</v>
      </c>
      <c r="L58" s="93"/>
      <c r="M58" s="94">
        <v>35</v>
      </c>
    </row>
    <row r="59" spans="1:13" ht="18" customHeight="1" x14ac:dyDescent="0.35">
      <c r="A59" s="91" t="s">
        <v>79</v>
      </c>
      <c r="B59" s="92"/>
      <c r="C59" s="93">
        <v>285</v>
      </c>
      <c r="D59" s="94">
        <v>37</v>
      </c>
      <c r="E59" s="92">
        <v>53</v>
      </c>
      <c r="F59" s="93">
        <v>240</v>
      </c>
      <c r="G59" s="94"/>
      <c r="H59" s="92"/>
      <c r="I59" s="93"/>
      <c r="J59" s="94"/>
      <c r="K59" s="92">
        <v>40</v>
      </c>
      <c r="L59" s="93"/>
      <c r="M59" s="94">
        <v>20</v>
      </c>
    </row>
    <row r="60" spans="1:13" ht="18" customHeight="1" x14ac:dyDescent="0.35">
      <c r="A60" s="91" t="s">
        <v>80</v>
      </c>
      <c r="B60" s="92"/>
      <c r="C60" s="93">
        <v>332</v>
      </c>
      <c r="D60" s="94">
        <v>38</v>
      </c>
      <c r="E60" s="92">
        <v>38</v>
      </c>
      <c r="F60" s="93">
        <v>260</v>
      </c>
      <c r="G60" s="94"/>
      <c r="H60" s="92"/>
      <c r="I60" s="93"/>
      <c r="J60" s="94"/>
      <c r="K60" s="92">
        <v>16</v>
      </c>
      <c r="L60" s="93"/>
      <c r="M60" s="94">
        <v>40</v>
      </c>
    </row>
    <row r="61" spans="1:13" ht="18" customHeight="1" x14ac:dyDescent="0.35">
      <c r="A61" s="91" t="s">
        <v>81</v>
      </c>
      <c r="B61" s="92"/>
      <c r="C61" s="93">
        <v>303</v>
      </c>
      <c r="D61" s="94">
        <v>26</v>
      </c>
      <c r="E61" s="92">
        <v>39</v>
      </c>
      <c r="F61" s="93">
        <v>280</v>
      </c>
      <c r="G61" s="94"/>
      <c r="H61" s="92"/>
      <c r="I61" s="93"/>
      <c r="J61" s="94"/>
      <c r="K61" s="92">
        <v>16</v>
      </c>
      <c r="L61" s="93"/>
      <c r="M61" s="94">
        <v>30</v>
      </c>
    </row>
    <row r="62" spans="1:13" ht="18" customHeight="1" x14ac:dyDescent="0.35">
      <c r="A62" s="91" t="s">
        <v>82</v>
      </c>
      <c r="B62" s="92"/>
      <c r="C62" s="93">
        <v>259</v>
      </c>
      <c r="D62" s="94">
        <v>43</v>
      </c>
      <c r="E62" s="92">
        <v>48</v>
      </c>
      <c r="F62" s="93">
        <v>260</v>
      </c>
      <c r="G62" s="94"/>
      <c r="H62" s="92"/>
      <c r="I62" s="93"/>
      <c r="J62" s="94"/>
      <c r="K62" s="92">
        <v>12</v>
      </c>
      <c r="L62" s="93"/>
      <c r="M62" s="94">
        <v>20</v>
      </c>
    </row>
    <row r="63" spans="1:13" ht="18" customHeight="1" x14ac:dyDescent="0.35">
      <c r="A63" s="91" t="s">
        <v>83</v>
      </c>
      <c r="B63" s="92"/>
      <c r="C63" s="93">
        <v>430</v>
      </c>
      <c r="D63" s="94">
        <v>29</v>
      </c>
      <c r="E63" s="92">
        <v>34</v>
      </c>
      <c r="F63" s="93">
        <v>300</v>
      </c>
      <c r="G63" s="94"/>
      <c r="H63" s="92"/>
      <c r="I63" s="93"/>
      <c r="J63" s="94"/>
      <c r="K63" s="92">
        <v>22</v>
      </c>
      <c r="L63" s="93"/>
      <c r="M63" s="94">
        <v>45</v>
      </c>
    </row>
    <row r="64" spans="1:13" ht="18" customHeight="1" x14ac:dyDescent="0.35">
      <c r="A64" s="91" t="s">
        <v>84</v>
      </c>
      <c r="B64" s="92"/>
      <c r="C64" s="93">
        <v>225</v>
      </c>
      <c r="D64" s="94">
        <v>23</v>
      </c>
      <c r="E64" s="92">
        <v>28</v>
      </c>
      <c r="F64" s="93">
        <v>180</v>
      </c>
      <c r="G64" s="94"/>
      <c r="H64" s="92"/>
      <c r="I64" s="93"/>
      <c r="J64" s="94"/>
      <c r="K64" s="92">
        <v>16</v>
      </c>
      <c r="L64" s="93"/>
      <c r="M64" s="94">
        <v>35</v>
      </c>
    </row>
    <row r="65" spans="1:13" ht="18" customHeight="1" x14ac:dyDescent="0.35">
      <c r="A65" s="91" t="s">
        <v>85</v>
      </c>
      <c r="B65" s="92"/>
      <c r="C65" s="93">
        <v>378</v>
      </c>
      <c r="D65" s="94">
        <v>26</v>
      </c>
      <c r="E65" s="92">
        <v>18</v>
      </c>
      <c r="F65" s="93">
        <v>280</v>
      </c>
      <c r="G65" s="94"/>
      <c r="H65" s="92"/>
      <c r="I65" s="93"/>
      <c r="J65" s="94"/>
      <c r="K65" s="92">
        <v>9</v>
      </c>
      <c r="L65" s="93"/>
      <c r="M65" s="94">
        <v>25</v>
      </c>
    </row>
    <row r="66" spans="1:13" ht="18" customHeight="1" x14ac:dyDescent="0.35">
      <c r="A66" s="91" t="s">
        <v>86</v>
      </c>
      <c r="B66" s="92"/>
      <c r="C66" s="93">
        <v>291</v>
      </c>
      <c r="D66" s="94">
        <v>28</v>
      </c>
      <c r="E66" s="92">
        <v>24</v>
      </c>
      <c r="F66" s="93">
        <v>220</v>
      </c>
      <c r="G66" s="94"/>
      <c r="H66" s="92"/>
      <c r="I66" s="93"/>
      <c r="J66" s="94"/>
      <c r="K66" s="92">
        <v>13</v>
      </c>
      <c r="L66" s="93"/>
      <c r="M66" s="94">
        <v>45</v>
      </c>
    </row>
    <row r="67" spans="1:13" ht="18" customHeight="1" x14ac:dyDescent="0.35">
      <c r="A67" s="91" t="s">
        <v>87</v>
      </c>
      <c r="B67" s="92"/>
      <c r="C67" s="93">
        <v>305</v>
      </c>
      <c r="D67" s="94">
        <v>45</v>
      </c>
      <c r="E67" s="92">
        <v>28</v>
      </c>
      <c r="F67" s="93">
        <v>200</v>
      </c>
      <c r="G67" s="94"/>
      <c r="H67" s="92"/>
      <c r="I67" s="93"/>
      <c r="J67" s="94"/>
      <c r="K67" s="92">
        <v>24</v>
      </c>
      <c r="L67" s="93"/>
      <c r="M67" s="94">
        <v>25</v>
      </c>
    </row>
    <row r="68" spans="1:13" ht="18" customHeight="1" x14ac:dyDescent="0.35">
      <c r="A68" s="91" t="s">
        <v>88</v>
      </c>
      <c r="B68" s="92"/>
      <c r="C68" s="93">
        <v>405</v>
      </c>
      <c r="D68" s="94">
        <v>31</v>
      </c>
      <c r="E68" s="92">
        <v>22</v>
      </c>
      <c r="F68" s="93">
        <v>160</v>
      </c>
      <c r="G68" s="94"/>
      <c r="H68" s="92"/>
      <c r="I68" s="93"/>
      <c r="J68" s="94"/>
      <c r="K68" s="92">
        <v>11</v>
      </c>
      <c r="L68" s="93"/>
      <c r="M68" s="94">
        <v>40</v>
      </c>
    </row>
    <row r="69" spans="1:13" ht="18" customHeight="1" x14ac:dyDescent="0.35">
      <c r="A69" s="91" t="s">
        <v>89</v>
      </c>
      <c r="B69" s="92"/>
      <c r="C69" s="93">
        <v>363</v>
      </c>
      <c r="D69" s="94">
        <v>24</v>
      </c>
      <c r="E69" s="92">
        <v>18</v>
      </c>
      <c r="F69" s="93">
        <v>220</v>
      </c>
      <c r="G69" s="94"/>
      <c r="H69" s="92"/>
      <c r="I69" s="93"/>
      <c r="J69" s="94"/>
      <c r="K69" s="92">
        <v>10</v>
      </c>
      <c r="L69" s="93"/>
      <c r="M69" s="94">
        <v>30</v>
      </c>
    </row>
    <row r="70" spans="1:13" ht="18" customHeight="1" x14ac:dyDescent="0.35">
      <c r="A70" s="96" t="s">
        <v>90</v>
      </c>
      <c r="B70" s="92"/>
      <c r="C70" s="93">
        <v>295</v>
      </c>
      <c r="D70" s="94">
        <v>32</v>
      </c>
      <c r="E70" s="92">
        <v>20</v>
      </c>
      <c r="F70" s="93">
        <v>240</v>
      </c>
      <c r="G70" s="94"/>
      <c r="H70" s="92"/>
      <c r="I70" s="93"/>
      <c r="J70" s="94"/>
      <c r="K70" s="92">
        <v>8</v>
      </c>
      <c r="L70" s="93"/>
      <c r="M70" s="94">
        <v>20</v>
      </c>
    </row>
    <row r="71" spans="1:13" ht="18" customHeight="1" x14ac:dyDescent="0.35">
      <c r="A71" s="96" t="s">
        <v>91</v>
      </c>
      <c r="B71" s="92"/>
      <c r="C71" s="93">
        <v>283</v>
      </c>
      <c r="D71" s="94">
        <v>34</v>
      </c>
      <c r="E71" s="92">
        <v>25</v>
      </c>
      <c r="F71" s="93">
        <v>260</v>
      </c>
      <c r="G71" s="94"/>
      <c r="H71" s="92"/>
      <c r="I71" s="93"/>
      <c r="J71" s="94"/>
      <c r="K71" s="92">
        <v>11</v>
      </c>
      <c r="L71" s="93"/>
      <c r="M71" s="94">
        <v>50</v>
      </c>
    </row>
    <row r="72" spans="1:13" ht="18" customHeight="1" x14ac:dyDescent="0.35">
      <c r="A72" s="91" t="s">
        <v>92</v>
      </c>
      <c r="B72" s="92"/>
      <c r="C72" s="93">
        <v>247</v>
      </c>
      <c r="D72" s="94">
        <v>35</v>
      </c>
      <c r="E72" s="92">
        <v>24</v>
      </c>
      <c r="F72" s="93">
        <v>280</v>
      </c>
      <c r="G72" s="94"/>
      <c r="H72" s="92"/>
      <c r="I72" s="93"/>
      <c r="J72" s="94"/>
      <c r="K72" s="92">
        <v>15</v>
      </c>
      <c r="L72" s="93"/>
      <c r="M72" s="94">
        <v>45</v>
      </c>
    </row>
    <row r="73" spans="1:13" ht="18" customHeight="1" x14ac:dyDescent="0.35">
      <c r="A73" s="91" t="s">
        <v>93</v>
      </c>
      <c r="B73" s="92"/>
      <c r="C73" s="93">
        <v>304</v>
      </c>
      <c r="D73" s="94">
        <v>29</v>
      </c>
      <c r="E73" s="92">
        <v>20</v>
      </c>
      <c r="F73" s="93">
        <v>300</v>
      </c>
      <c r="G73" s="94"/>
      <c r="H73" s="92"/>
      <c r="I73" s="93"/>
      <c r="J73" s="94"/>
      <c r="K73" s="92">
        <v>11</v>
      </c>
      <c r="L73" s="93"/>
      <c r="M73" s="94">
        <v>30</v>
      </c>
    </row>
    <row r="74" spans="1:13" ht="18" customHeight="1" x14ac:dyDescent="0.35">
      <c r="A74" s="91" t="s">
        <v>94</v>
      </c>
      <c r="B74" s="92"/>
      <c r="C74" s="93">
        <v>257</v>
      </c>
      <c r="D74" s="94">
        <v>42</v>
      </c>
      <c r="E74" s="92">
        <v>25</v>
      </c>
      <c r="F74" s="93">
        <v>280</v>
      </c>
      <c r="G74" s="94"/>
      <c r="H74" s="92"/>
      <c r="I74" s="93"/>
      <c r="J74" s="94"/>
      <c r="K74" s="92">
        <v>18</v>
      </c>
      <c r="L74" s="93"/>
      <c r="M74" s="94">
        <v>20</v>
      </c>
    </row>
    <row r="75" spans="1:13" ht="18" customHeight="1" x14ac:dyDescent="0.35">
      <c r="A75" s="91" t="s">
        <v>95</v>
      </c>
      <c r="B75" s="92"/>
      <c r="C75" s="93">
        <v>367</v>
      </c>
      <c r="D75" s="94">
        <v>32</v>
      </c>
      <c r="E75" s="92">
        <v>20</v>
      </c>
      <c r="F75" s="93">
        <v>240</v>
      </c>
      <c r="G75" s="94"/>
      <c r="H75" s="92"/>
      <c r="I75" s="93"/>
      <c r="J75" s="94"/>
      <c r="K75" s="92">
        <v>60</v>
      </c>
      <c r="L75" s="93"/>
      <c r="M75" s="94">
        <v>25</v>
      </c>
    </row>
    <row r="76" spans="1:13" ht="18" customHeight="1" x14ac:dyDescent="0.35">
      <c r="A76" s="91" t="s">
        <v>96</v>
      </c>
      <c r="B76" s="92"/>
      <c r="C76" s="93">
        <v>230</v>
      </c>
      <c r="D76" s="94">
        <v>18</v>
      </c>
      <c r="E76" s="92">
        <v>17</v>
      </c>
      <c r="F76" s="93">
        <v>140</v>
      </c>
      <c r="G76" s="94"/>
      <c r="H76" s="92"/>
      <c r="I76" s="93"/>
      <c r="J76" s="94"/>
      <c r="K76" s="92">
        <v>20</v>
      </c>
      <c r="L76" s="93"/>
      <c r="M76" s="94">
        <v>20</v>
      </c>
    </row>
    <row r="77" spans="1:13" ht="18" customHeight="1" x14ac:dyDescent="0.35">
      <c r="A77" s="91" t="s">
        <v>97</v>
      </c>
      <c r="B77" s="92"/>
      <c r="C77" s="93">
        <v>303</v>
      </c>
      <c r="D77" s="94">
        <v>22</v>
      </c>
      <c r="E77" s="92">
        <v>18</v>
      </c>
      <c r="F77" s="93">
        <v>280</v>
      </c>
      <c r="G77" s="94"/>
      <c r="H77" s="92"/>
      <c r="I77" s="93"/>
      <c r="J77" s="94"/>
      <c r="K77" s="92">
        <v>30</v>
      </c>
      <c r="L77" s="93"/>
      <c r="M77" s="94">
        <v>25</v>
      </c>
    </row>
    <row r="78" spans="1:13" ht="18" customHeight="1" x14ac:dyDescent="0.35">
      <c r="A78" s="91" t="s">
        <v>98</v>
      </c>
      <c r="B78" s="92"/>
      <c r="C78" s="93">
        <v>312</v>
      </c>
      <c r="D78" s="94">
        <v>38</v>
      </c>
      <c r="E78" s="92">
        <v>20</v>
      </c>
      <c r="F78" s="93">
        <v>200</v>
      </c>
      <c r="G78" s="94"/>
      <c r="H78" s="92"/>
      <c r="I78" s="93"/>
      <c r="J78" s="94"/>
      <c r="K78" s="92">
        <v>10</v>
      </c>
      <c r="L78" s="93"/>
      <c r="M78" s="94">
        <v>40</v>
      </c>
    </row>
    <row r="79" spans="1:13" ht="18" customHeight="1" x14ac:dyDescent="0.35">
      <c r="A79" s="91" t="s">
        <v>99</v>
      </c>
      <c r="B79" s="92"/>
      <c r="C79" s="93">
        <v>290</v>
      </c>
      <c r="D79" s="94">
        <v>43</v>
      </c>
      <c r="E79" s="92">
        <v>34</v>
      </c>
      <c r="F79" s="93">
        <v>220</v>
      </c>
      <c r="G79" s="94"/>
      <c r="H79" s="92"/>
      <c r="I79" s="93"/>
      <c r="J79" s="94"/>
      <c r="K79" s="92">
        <v>10</v>
      </c>
      <c r="L79" s="93"/>
      <c r="M79" s="94">
        <v>20</v>
      </c>
    </row>
    <row r="80" spans="1:13" ht="18" customHeight="1" x14ac:dyDescent="0.35">
      <c r="A80" s="91" t="s">
        <v>100</v>
      </c>
      <c r="B80" s="92"/>
      <c r="C80" s="93">
        <v>286</v>
      </c>
      <c r="D80" s="94">
        <v>35</v>
      </c>
      <c r="E80" s="92">
        <v>20</v>
      </c>
      <c r="F80" s="93">
        <v>260</v>
      </c>
      <c r="G80" s="94"/>
      <c r="H80" s="92"/>
      <c r="I80" s="93"/>
      <c r="J80" s="94"/>
      <c r="K80" s="92">
        <v>15</v>
      </c>
      <c r="L80" s="93"/>
      <c r="M80" s="94">
        <v>25</v>
      </c>
    </row>
    <row r="81" spans="1:13" ht="18" customHeight="1" x14ac:dyDescent="0.35">
      <c r="A81" s="91" t="s">
        <v>101</v>
      </c>
      <c r="B81" s="92"/>
      <c r="C81" s="93">
        <v>318</v>
      </c>
      <c r="D81" s="94">
        <v>41</v>
      </c>
      <c r="E81" s="92">
        <v>15</v>
      </c>
      <c r="F81" s="93">
        <v>220</v>
      </c>
      <c r="G81" s="94"/>
      <c r="H81" s="92"/>
      <c r="I81" s="93"/>
      <c r="J81" s="94"/>
      <c r="K81" s="92">
        <v>9</v>
      </c>
      <c r="L81" s="93"/>
      <c r="M81" s="94">
        <v>25</v>
      </c>
    </row>
    <row r="82" spans="1:13" ht="18" customHeight="1" x14ac:dyDescent="0.35">
      <c r="A82" s="91" t="s">
        <v>102</v>
      </c>
      <c r="B82" s="92"/>
      <c r="C82" s="93">
        <v>200</v>
      </c>
      <c r="D82" s="94">
        <v>29</v>
      </c>
      <c r="E82" s="92">
        <v>20</v>
      </c>
      <c r="F82" s="93">
        <v>260</v>
      </c>
      <c r="G82" s="94"/>
      <c r="H82" s="92"/>
      <c r="I82" s="93"/>
      <c r="J82" s="94"/>
      <c r="K82" s="92">
        <v>23</v>
      </c>
      <c r="L82" s="93"/>
      <c r="M82" s="94">
        <v>30</v>
      </c>
    </row>
    <row r="83" spans="1:13" ht="18" customHeight="1" x14ac:dyDescent="0.35">
      <c r="A83" s="91" t="s">
        <v>103</v>
      </c>
      <c r="B83" s="92"/>
      <c r="C83" s="93">
        <v>391</v>
      </c>
      <c r="D83" s="94">
        <v>38</v>
      </c>
      <c r="E83" s="92">
        <v>20</v>
      </c>
      <c r="F83" s="93">
        <v>280</v>
      </c>
      <c r="G83" s="94"/>
      <c r="H83" s="92"/>
      <c r="I83" s="93"/>
      <c r="J83" s="94"/>
      <c r="K83" s="92">
        <v>17</v>
      </c>
      <c r="L83" s="93"/>
      <c r="M83" s="94">
        <v>30</v>
      </c>
    </row>
    <row r="84" spans="1:13" ht="18" customHeight="1" x14ac:dyDescent="0.35">
      <c r="A84" s="91" t="s">
        <v>104</v>
      </c>
      <c r="B84" s="92"/>
      <c r="C84" s="93">
        <v>436</v>
      </c>
      <c r="D84" s="94">
        <v>28</v>
      </c>
      <c r="E84" s="92">
        <v>22</v>
      </c>
      <c r="F84" s="93">
        <v>240</v>
      </c>
      <c r="G84" s="94"/>
      <c r="H84" s="92"/>
      <c r="I84" s="93"/>
      <c r="J84" s="94"/>
      <c r="K84" s="92">
        <v>24</v>
      </c>
      <c r="L84" s="93"/>
      <c r="M84" s="94">
        <v>45</v>
      </c>
    </row>
    <row r="85" spans="1:13" ht="18" customHeight="1" x14ac:dyDescent="0.35">
      <c r="A85" s="91" t="s">
        <v>105</v>
      </c>
      <c r="B85" s="92"/>
      <c r="C85" s="93">
        <v>450</v>
      </c>
      <c r="D85" s="94">
        <v>41</v>
      </c>
      <c r="E85" s="92">
        <v>20</v>
      </c>
      <c r="F85" s="93">
        <v>300</v>
      </c>
      <c r="G85" s="94"/>
      <c r="H85" s="92"/>
      <c r="I85" s="93"/>
      <c r="J85" s="94"/>
      <c r="K85" s="92">
        <v>23</v>
      </c>
      <c r="L85" s="93"/>
      <c r="M85" s="94">
        <v>40</v>
      </c>
    </row>
    <row r="86" spans="1:13" ht="18" customHeight="1" x14ac:dyDescent="0.35">
      <c r="A86" s="91" t="s">
        <v>106</v>
      </c>
      <c r="B86" s="92"/>
      <c r="C86" s="93">
        <v>282</v>
      </c>
      <c r="D86" s="94">
        <v>31</v>
      </c>
      <c r="E86" s="92">
        <v>19</v>
      </c>
      <c r="F86" s="93">
        <v>260</v>
      </c>
      <c r="G86" s="94"/>
      <c r="H86" s="92"/>
      <c r="I86" s="93"/>
      <c r="J86" s="94"/>
      <c r="K86" s="92">
        <v>16</v>
      </c>
      <c r="L86" s="93"/>
      <c r="M86" s="94">
        <v>40</v>
      </c>
    </row>
    <row r="87" spans="1:13" ht="18" customHeight="1" thickBot="1" x14ac:dyDescent="0.4">
      <c r="A87" s="97" t="s">
        <v>107</v>
      </c>
      <c r="B87" s="98"/>
      <c r="C87" s="99">
        <v>396</v>
      </c>
      <c r="D87" s="100">
        <v>35</v>
      </c>
      <c r="E87" s="98">
        <v>17</v>
      </c>
      <c r="F87" s="99">
        <v>320</v>
      </c>
      <c r="G87" s="100"/>
      <c r="H87" s="98"/>
      <c r="I87" s="99"/>
      <c r="J87" s="100"/>
      <c r="K87" s="98">
        <v>31</v>
      </c>
      <c r="L87" s="99"/>
      <c r="M87" s="100">
        <v>35</v>
      </c>
    </row>
    <row r="88" spans="1:13" ht="18" customHeight="1" thickBot="1" x14ac:dyDescent="0.4">
      <c r="A88" s="101" t="s">
        <v>47</v>
      </c>
      <c r="B88" s="102">
        <f t="shared" ref="B88:M88" si="1">SUM(B52:B87)</f>
        <v>0</v>
      </c>
      <c r="C88" s="103">
        <f t="shared" si="1"/>
        <v>11084</v>
      </c>
      <c r="D88" s="104">
        <f t="shared" si="1"/>
        <v>1228</v>
      </c>
      <c r="E88" s="102">
        <f t="shared" si="1"/>
        <v>1040</v>
      </c>
      <c r="F88" s="103">
        <f t="shared" si="1"/>
        <v>9180</v>
      </c>
      <c r="G88" s="104">
        <f t="shared" si="1"/>
        <v>0</v>
      </c>
      <c r="H88" s="102">
        <f t="shared" si="1"/>
        <v>0</v>
      </c>
      <c r="I88" s="103">
        <f t="shared" si="1"/>
        <v>0</v>
      </c>
      <c r="J88" s="104">
        <f t="shared" si="1"/>
        <v>0</v>
      </c>
      <c r="K88" s="102">
        <f t="shared" si="1"/>
        <v>648</v>
      </c>
      <c r="L88" s="103">
        <f t="shared" si="1"/>
        <v>0</v>
      </c>
      <c r="M88" s="104">
        <f t="shared" si="1"/>
        <v>1175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140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193" t="s">
        <v>50</v>
      </c>
      <c r="B96" s="597" t="s">
        <v>131</v>
      </c>
      <c r="C96" s="597"/>
      <c r="D96" s="597"/>
      <c r="E96" s="597"/>
      <c r="F96" s="597"/>
      <c r="G96" s="597"/>
      <c r="H96" s="597"/>
      <c r="I96" s="597"/>
      <c r="J96" s="597"/>
      <c r="K96" s="597"/>
      <c r="L96" s="597"/>
      <c r="M96" s="597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1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12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242"/>
      <c r="C99" s="110">
        <f>(C5+C52)/2</f>
        <v>201.5</v>
      </c>
      <c r="D99" s="111">
        <f t="shared" ref="D99:F99" si="2">(D5+D52)/2</f>
        <v>61</v>
      </c>
      <c r="E99" s="144">
        <f t="shared" si="2"/>
        <v>52.5</v>
      </c>
      <c r="F99" s="110">
        <f t="shared" si="2"/>
        <v>290</v>
      </c>
      <c r="G99" s="111"/>
      <c r="H99" s="109"/>
      <c r="I99" s="110"/>
      <c r="J99" s="111"/>
      <c r="K99" s="110">
        <f>(K5+K52)/2</f>
        <v>28</v>
      </c>
      <c r="L99" s="110"/>
      <c r="M99" s="111">
        <f>(M5+M52)/2</f>
        <v>25</v>
      </c>
    </row>
    <row r="100" spans="1:13" ht="18" customHeight="1" x14ac:dyDescent="0.35">
      <c r="A100" s="91" t="s">
        <v>73</v>
      </c>
      <c r="B100" s="281"/>
      <c r="C100" s="114">
        <f t="shared" ref="C100:F115" si="3">(C6+C53)/2</f>
        <v>212</v>
      </c>
      <c r="D100" s="113">
        <f t="shared" si="3"/>
        <v>34</v>
      </c>
      <c r="E100" s="235">
        <f t="shared" si="3"/>
        <v>38</v>
      </c>
      <c r="F100" s="114">
        <f t="shared" si="3"/>
        <v>240</v>
      </c>
      <c r="G100" s="113"/>
      <c r="H100" s="112"/>
      <c r="I100" s="114"/>
      <c r="J100" s="113"/>
      <c r="K100" s="110">
        <f>(K6+K53)/2</f>
        <v>15.5</v>
      </c>
      <c r="L100" s="114"/>
      <c r="M100" s="111">
        <f>(M6+M53)/2</f>
        <v>25</v>
      </c>
    </row>
    <row r="101" spans="1:13" ht="18" customHeight="1" x14ac:dyDescent="0.35">
      <c r="A101" s="91" t="s">
        <v>74</v>
      </c>
      <c r="B101" s="281"/>
      <c r="C101" s="114">
        <f t="shared" si="3"/>
        <v>202</v>
      </c>
      <c r="D101" s="113">
        <f t="shared" si="3"/>
        <v>28.5</v>
      </c>
      <c r="E101" s="235">
        <f t="shared" si="3"/>
        <v>54.5</v>
      </c>
      <c r="F101" s="114">
        <f t="shared" si="3"/>
        <v>230</v>
      </c>
      <c r="G101" s="113"/>
      <c r="H101" s="112"/>
      <c r="I101" s="114"/>
      <c r="J101" s="113"/>
      <c r="K101" s="110">
        <f t="shared" ref="K101:K134" si="4">(K7+K54)/2</f>
        <v>19</v>
      </c>
      <c r="L101" s="114"/>
      <c r="M101" s="111">
        <f t="shared" ref="M101:M134" si="5">(M7+M54)/2</f>
        <v>20</v>
      </c>
    </row>
    <row r="102" spans="1:13" ht="18" customHeight="1" x14ac:dyDescent="0.35">
      <c r="A102" s="91" t="s">
        <v>75</v>
      </c>
      <c r="B102" s="281"/>
      <c r="C102" s="114">
        <f t="shared" si="3"/>
        <v>140</v>
      </c>
      <c r="D102" s="113">
        <f t="shared" si="3"/>
        <v>27</v>
      </c>
      <c r="E102" s="235">
        <f t="shared" si="3"/>
        <v>34</v>
      </c>
      <c r="F102" s="114">
        <f t="shared" si="3"/>
        <v>200</v>
      </c>
      <c r="G102" s="113"/>
      <c r="H102" s="112"/>
      <c r="I102" s="114"/>
      <c r="J102" s="113"/>
      <c r="K102" s="110">
        <f t="shared" si="4"/>
        <v>18</v>
      </c>
      <c r="L102" s="114"/>
      <c r="M102" s="111">
        <f t="shared" si="5"/>
        <v>25</v>
      </c>
    </row>
    <row r="103" spans="1:13" ht="18" customHeight="1" x14ac:dyDescent="0.35">
      <c r="A103" s="91" t="s">
        <v>76</v>
      </c>
      <c r="B103" s="281"/>
      <c r="C103" s="114">
        <f t="shared" si="3"/>
        <v>185</v>
      </c>
      <c r="D103" s="113">
        <f t="shared" si="3"/>
        <v>24</v>
      </c>
      <c r="E103" s="235">
        <f t="shared" si="3"/>
        <v>32.5</v>
      </c>
      <c r="F103" s="114">
        <f t="shared" si="3"/>
        <v>190</v>
      </c>
      <c r="G103" s="113"/>
      <c r="H103" s="112"/>
      <c r="I103" s="114"/>
      <c r="J103" s="113"/>
      <c r="K103" s="110">
        <f t="shared" si="4"/>
        <v>27.5</v>
      </c>
      <c r="L103" s="114"/>
      <c r="M103" s="111">
        <f t="shared" si="5"/>
        <v>22.5</v>
      </c>
    </row>
    <row r="104" spans="1:13" ht="18" customHeight="1" x14ac:dyDescent="0.35">
      <c r="A104" s="91" t="s">
        <v>77</v>
      </c>
      <c r="B104" s="281"/>
      <c r="C104" s="114">
        <f t="shared" si="3"/>
        <v>216</v>
      </c>
      <c r="D104" s="113">
        <f t="shared" si="3"/>
        <v>36</v>
      </c>
      <c r="E104" s="235">
        <f t="shared" si="3"/>
        <v>32.5</v>
      </c>
      <c r="F104" s="114">
        <f t="shared" si="3"/>
        <v>190</v>
      </c>
      <c r="G104" s="113"/>
      <c r="H104" s="112"/>
      <c r="I104" s="114"/>
      <c r="J104" s="113"/>
      <c r="K104" s="110">
        <f t="shared" si="4"/>
        <v>18.5</v>
      </c>
      <c r="L104" s="114"/>
      <c r="M104" s="111">
        <f t="shared" si="5"/>
        <v>27.5</v>
      </c>
    </row>
    <row r="105" spans="1:13" ht="18" customHeight="1" x14ac:dyDescent="0.35">
      <c r="A105" s="91" t="s">
        <v>78</v>
      </c>
      <c r="B105" s="281"/>
      <c r="C105" s="114">
        <f t="shared" si="3"/>
        <v>244.5</v>
      </c>
      <c r="D105" s="113">
        <f t="shared" si="3"/>
        <v>48</v>
      </c>
      <c r="E105" s="235">
        <f t="shared" si="3"/>
        <v>36.5</v>
      </c>
      <c r="F105" s="114">
        <f t="shared" si="3"/>
        <v>250</v>
      </c>
      <c r="G105" s="113"/>
      <c r="H105" s="112"/>
      <c r="I105" s="114"/>
      <c r="J105" s="113"/>
      <c r="K105" s="110">
        <f t="shared" si="4"/>
        <v>17.5</v>
      </c>
      <c r="L105" s="114"/>
      <c r="M105" s="111">
        <f t="shared" si="5"/>
        <v>20</v>
      </c>
    </row>
    <row r="106" spans="1:13" ht="18" customHeight="1" x14ac:dyDescent="0.35">
      <c r="A106" s="91" t="s">
        <v>79</v>
      </c>
      <c r="B106" s="281"/>
      <c r="C106" s="114">
        <f t="shared" si="3"/>
        <v>201.5</v>
      </c>
      <c r="D106" s="113">
        <f t="shared" si="3"/>
        <v>34.5</v>
      </c>
      <c r="E106" s="235">
        <f t="shared" si="3"/>
        <v>37</v>
      </c>
      <c r="F106" s="114">
        <f t="shared" si="3"/>
        <v>260</v>
      </c>
      <c r="G106" s="113"/>
      <c r="H106" s="112"/>
      <c r="I106" s="114"/>
      <c r="J106" s="113"/>
      <c r="K106" s="110">
        <f t="shared" si="4"/>
        <v>30</v>
      </c>
      <c r="L106" s="114"/>
      <c r="M106" s="111">
        <f t="shared" si="5"/>
        <v>12.5</v>
      </c>
    </row>
    <row r="107" spans="1:13" ht="18" customHeight="1" x14ac:dyDescent="0.35">
      <c r="A107" s="91" t="s">
        <v>80</v>
      </c>
      <c r="B107" s="281"/>
      <c r="C107" s="114">
        <f t="shared" si="3"/>
        <v>291.5</v>
      </c>
      <c r="D107" s="113">
        <f t="shared" si="3"/>
        <v>39</v>
      </c>
      <c r="E107" s="235">
        <f t="shared" si="3"/>
        <v>28.5</v>
      </c>
      <c r="F107" s="114">
        <f t="shared" si="3"/>
        <v>270</v>
      </c>
      <c r="G107" s="113"/>
      <c r="H107" s="112"/>
      <c r="I107" s="114"/>
      <c r="J107" s="113"/>
      <c r="K107" s="110">
        <f t="shared" si="4"/>
        <v>18</v>
      </c>
      <c r="L107" s="114"/>
      <c r="M107" s="111">
        <f t="shared" si="5"/>
        <v>32.5</v>
      </c>
    </row>
    <row r="108" spans="1:13" ht="18" customHeight="1" x14ac:dyDescent="0.35">
      <c r="A108" s="91" t="s">
        <v>81</v>
      </c>
      <c r="B108" s="281"/>
      <c r="C108" s="114">
        <f t="shared" si="3"/>
        <v>285</v>
      </c>
      <c r="D108" s="113">
        <f t="shared" si="3"/>
        <v>40</v>
      </c>
      <c r="E108" s="235">
        <f t="shared" si="3"/>
        <v>43</v>
      </c>
      <c r="F108" s="114">
        <f t="shared" si="3"/>
        <v>300</v>
      </c>
      <c r="G108" s="113"/>
      <c r="H108" s="112"/>
      <c r="I108" s="114"/>
      <c r="J108" s="113"/>
      <c r="K108" s="110">
        <f t="shared" si="4"/>
        <v>28</v>
      </c>
      <c r="L108" s="114"/>
      <c r="M108" s="111">
        <f t="shared" si="5"/>
        <v>35</v>
      </c>
    </row>
    <row r="109" spans="1:13" ht="18" customHeight="1" x14ac:dyDescent="0.35">
      <c r="A109" s="91" t="s">
        <v>82</v>
      </c>
      <c r="B109" s="281"/>
      <c r="C109" s="114">
        <f t="shared" si="3"/>
        <v>260.5</v>
      </c>
      <c r="D109" s="113">
        <f t="shared" si="3"/>
        <v>55</v>
      </c>
      <c r="E109" s="235">
        <f t="shared" si="3"/>
        <v>49</v>
      </c>
      <c r="F109" s="114">
        <f t="shared" si="3"/>
        <v>230</v>
      </c>
      <c r="G109" s="113"/>
      <c r="H109" s="112"/>
      <c r="I109" s="114"/>
      <c r="J109" s="113"/>
      <c r="K109" s="110">
        <f t="shared" si="4"/>
        <v>16</v>
      </c>
      <c r="L109" s="114"/>
      <c r="M109" s="111">
        <f t="shared" si="5"/>
        <v>27.5</v>
      </c>
    </row>
    <row r="110" spans="1:13" ht="18" customHeight="1" x14ac:dyDescent="0.35">
      <c r="A110" s="91" t="s">
        <v>83</v>
      </c>
      <c r="B110" s="281"/>
      <c r="C110" s="114">
        <f t="shared" si="3"/>
        <v>339</v>
      </c>
      <c r="D110" s="113">
        <f t="shared" si="3"/>
        <v>46</v>
      </c>
      <c r="E110" s="235">
        <f t="shared" si="3"/>
        <v>36</v>
      </c>
      <c r="F110" s="114">
        <f t="shared" si="3"/>
        <v>300</v>
      </c>
      <c r="G110" s="113"/>
      <c r="H110" s="112"/>
      <c r="I110" s="114"/>
      <c r="J110" s="113"/>
      <c r="K110" s="110">
        <f t="shared" si="4"/>
        <v>21</v>
      </c>
      <c r="L110" s="114"/>
      <c r="M110" s="111">
        <f t="shared" si="5"/>
        <v>35</v>
      </c>
    </row>
    <row r="111" spans="1:13" ht="18" customHeight="1" x14ac:dyDescent="0.35">
      <c r="A111" s="91" t="s">
        <v>84</v>
      </c>
      <c r="B111" s="281"/>
      <c r="C111" s="114">
        <f t="shared" si="3"/>
        <v>228.5</v>
      </c>
      <c r="D111" s="113">
        <f t="shared" si="3"/>
        <v>46</v>
      </c>
      <c r="E111" s="235">
        <f t="shared" si="3"/>
        <v>35.5</v>
      </c>
      <c r="F111" s="114">
        <f t="shared" si="3"/>
        <v>230</v>
      </c>
      <c r="G111" s="113"/>
      <c r="H111" s="112"/>
      <c r="I111" s="114"/>
      <c r="J111" s="113"/>
      <c r="K111" s="110">
        <f t="shared" si="4"/>
        <v>18</v>
      </c>
      <c r="L111" s="114"/>
      <c r="M111" s="111">
        <f t="shared" si="5"/>
        <v>40</v>
      </c>
    </row>
    <row r="112" spans="1:13" ht="18" customHeight="1" x14ac:dyDescent="0.35">
      <c r="A112" s="91" t="s">
        <v>85</v>
      </c>
      <c r="B112" s="281"/>
      <c r="C112" s="114">
        <f t="shared" si="3"/>
        <v>323</v>
      </c>
      <c r="D112" s="113">
        <f t="shared" si="3"/>
        <v>41.5</v>
      </c>
      <c r="E112" s="235">
        <f t="shared" si="3"/>
        <v>28.5</v>
      </c>
      <c r="F112" s="114">
        <f t="shared" si="3"/>
        <v>270</v>
      </c>
      <c r="G112" s="113"/>
      <c r="H112" s="112"/>
      <c r="I112" s="114"/>
      <c r="J112" s="113"/>
      <c r="K112" s="110">
        <f t="shared" si="4"/>
        <v>12.5</v>
      </c>
      <c r="L112" s="114"/>
      <c r="M112" s="111">
        <f t="shared" si="5"/>
        <v>35</v>
      </c>
    </row>
    <row r="113" spans="1:13" ht="18" customHeight="1" x14ac:dyDescent="0.35">
      <c r="A113" s="91" t="s">
        <v>86</v>
      </c>
      <c r="B113" s="281"/>
      <c r="C113" s="114">
        <f t="shared" si="3"/>
        <v>280.5</v>
      </c>
      <c r="D113" s="113">
        <f t="shared" si="3"/>
        <v>46</v>
      </c>
      <c r="E113" s="235">
        <f t="shared" si="3"/>
        <v>26.5</v>
      </c>
      <c r="F113" s="114">
        <f t="shared" si="3"/>
        <v>180</v>
      </c>
      <c r="G113" s="113"/>
      <c r="H113" s="112"/>
      <c r="I113" s="114"/>
      <c r="J113" s="113"/>
      <c r="K113" s="110">
        <f t="shared" si="4"/>
        <v>10.5</v>
      </c>
      <c r="L113" s="114"/>
      <c r="M113" s="111">
        <f t="shared" si="5"/>
        <v>42.5</v>
      </c>
    </row>
    <row r="114" spans="1:13" ht="18" customHeight="1" x14ac:dyDescent="0.35">
      <c r="A114" s="91" t="s">
        <v>87</v>
      </c>
      <c r="B114" s="281"/>
      <c r="C114" s="114">
        <f t="shared" si="3"/>
        <v>274</v>
      </c>
      <c r="D114" s="113">
        <f t="shared" si="3"/>
        <v>52</v>
      </c>
      <c r="E114" s="235">
        <f t="shared" si="3"/>
        <v>30</v>
      </c>
      <c r="F114" s="114">
        <f t="shared" si="3"/>
        <v>200</v>
      </c>
      <c r="G114" s="113"/>
      <c r="H114" s="112"/>
      <c r="I114" s="114"/>
      <c r="J114" s="113"/>
      <c r="K114" s="110">
        <f t="shared" si="4"/>
        <v>16</v>
      </c>
      <c r="L114" s="114"/>
      <c r="M114" s="111">
        <f t="shared" si="5"/>
        <v>20</v>
      </c>
    </row>
    <row r="115" spans="1:13" ht="18" customHeight="1" x14ac:dyDescent="0.35">
      <c r="A115" s="91" t="s">
        <v>88</v>
      </c>
      <c r="B115" s="281"/>
      <c r="C115" s="114">
        <f t="shared" si="3"/>
        <v>333</v>
      </c>
      <c r="D115" s="113">
        <f t="shared" si="3"/>
        <v>49</v>
      </c>
      <c r="E115" s="235">
        <f t="shared" si="3"/>
        <v>28</v>
      </c>
      <c r="F115" s="114">
        <f t="shared" si="3"/>
        <v>170</v>
      </c>
      <c r="G115" s="113"/>
      <c r="H115" s="112"/>
      <c r="I115" s="114"/>
      <c r="J115" s="113"/>
      <c r="K115" s="110">
        <f t="shared" si="4"/>
        <v>13.5</v>
      </c>
      <c r="L115" s="114"/>
      <c r="M115" s="111">
        <f t="shared" si="5"/>
        <v>42.5</v>
      </c>
    </row>
    <row r="116" spans="1:13" ht="18" customHeight="1" x14ac:dyDescent="0.35">
      <c r="A116" s="91" t="s">
        <v>89</v>
      </c>
      <c r="B116" s="281"/>
      <c r="C116" s="114">
        <f t="shared" ref="C116:F131" si="6">(C22+C69)/2</f>
        <v>316</v>
      </c>
      <c r="D116" s="113">
        <f t="shared" si="6"/>
        <v>47.5</v>
      </c>
      <c r="E116" s="235">
        <f t="shared" si="6"/>
        <v>26</v>
      </c>
      <c r="F116" s="114">
        <f t="shared" si="6"/>
        <v>200</v>
      </c>
      <c r="G116" s="113"/>
      <c r="H116" s="112"/>
      <c r="I116" s="114"/>
      <c r="J116" s="113"/>
      <c r="K116" s="110">
        <f t="shared" si="4"/>
        <v>15</v>
      </c>
      <c r="L116" s="114"/>
      <c r="M116" s="111">
        <f t="shared" si="5"/>
        <v>27.5</v>
      </c>
    </row>
    <row r="117" spans="1:13" ht="18" customHeight="1" x14ac:dyDescent="0.35">
      <c r="A117" s="96" t="s">
        <v>90</v>
      </c>
      <c r="B117" s="281"/>
      <c r="C117" s="114">
        <f t="shared" si="6"/>
        <v>269.5</v>
      </c>
      <c r="D117" s="113">
        <f t="shared" si="6"/>
        <v>46.5</v>
      </c>
      <c r="E117" s="235">
        <f t="shared" si="6"/>
        <v>24.5</v>
      </c>
      <c r="F117" s="114">
        <f t="shared" si="6"/>
        <v>183</v>
      </c>
      <c r="G117" s="113"/>
      <c r="H117" s="112"/>
      <c r="I117" s="114"/>
      <c r="J117" s="113"/>
      <c r="K117" s="110">
        <f t="shared" si="4"/>
        <v>8</v>
      </c>
      <c r="L117" s="114"/>
      <c r="M117" s="111">
        <f t="shared" si="5"/>
        <v>22.5</v>
      </c>
    </row>
    <row r="118" spans="1:13" ht="18" customHeight="1" x14ac:dyDescent="0.35">
      <c r="A118" s="96" t="s">
        <v>91</v>
      </c>
      <c r="B118" s="281"/>
      <c r="C118" s="114">
        <f t="shared" si="6"/>
        <v>256.5</v>
      </c>
      <c r="D118" s="113">
        <f t="shared" si="6"/>
        <v>46.5</v>
      </c>
      <c r="E118" s="235">
        <f t="shared" si="6"/>
        <v>31</v>
      </c>
      <c r="F118" s="114">
        <f t="shared" si="6"/>
        <v>260</v>
      </c>
      <c r="G118" s="113"/>
      <c r="H118" s="112"/>
      <c r="I118" s="114"/>
      <c r="J118" s="113"/>
      <c r="K118" s="110">
        <f t="shared" si="4"/>
        <v>11.5</v>
      </c>
      <c r="L118" s="114"/>
      <c r="M118" s="111">
        <f t="shared" si="5"/>
        <v>45</v>
      </c>
    </row>
    <row r="119" spans="1:13" ht="18" customHeight="1" x14ac:dyDescent="0.35">
      <c r="A119" s="91" t="s">
        <v>92</v>
      </c>
      <c r="B119" s="281"/>
      <c r="C119" s="114">
        <f t="shared" si="6"/>
        <v>248.5</v>
      </c>
      <c r="D119" s="113">
        <f t="shared" si="6"/>
        <v>49</v>
      </c>
      <c r="E119" s="235">
        <f t="shared" si="6"/>
        <v>26</v>
      </c>
      <c r="F119" s="114">
        <f t="shared" si="6"/>
        <v>240</v>
      </c>
      <c r="G119" s="113"/>
      <c r="H119" s="112"/>
      <c r="I119" s="114"/>
      <c r="J119" s="113"/>
      <c r="K119" s="110">
        <f t="shared" si="4"/>
        <v>15.5</v>
      </c>
      <c r="L119" s="114"/>
      <c r="M119" s="111">
        <f t="shared" si="5"/>
        <v>40</v>
      </c>
    </row>
    <row r="120" spans="1:13" ht="18" customHeight="1" x14ac:dyDescent="0.35">
      <c r="A120" s="91" t="s">
        <v>93</v>
      </c>
      <c r="B120" s="281"/>
      <c r="C120" s="114">
        <f t="shared" si="6"/>
        <v>270.5</v>
      </c>
      <c r="D120" s="113">
        <f t="shared" si="6"/>
        <v>41.5</v>
      </c>
      <c r="E120" s="235">
        <f t="shared" si="6"/>
        <v>27.5</v>
      </c>
      <c r="F120" s="114">
        <f t="shared" si="6"/>
        <v>280</v>
      </c>
      <c r="G120" s="113"/>
      <c r="H120" s="112"/>
      <c r="I120" s="114"/>
      <c r="J120" s="113"/>
      <c r="K120" s="110">
        <f t="shared" si="4"/>
        <v>7.5</v>
      </c>
      <c r="L120" s="114"/>
      <c r="M120" s="111">
        <f t="shared" si="5"/>
        <v>27.5</v>
      </c>
    </row>
    <row r="121" spans="1:13" ht="18" customHeight="1" x14ac:dyDescent="0.35">
      <c r="A121" s="91" t="s">
        <v>94</v>
      </c>
      <c r="B121" s="281"/>
      <c r="C121" s="114">
        <f t="shared" si="6"/>
        <v>256</v>
      </c>
      <c r="D121" s="113">
        <f t="shared" si="6"/>
        <v>56</v>
      </c>
      <c r="E121" s="235">
        <f t="shared" si="6"/>
        <v>33.5</v>
      </c>
      <c r="F121" s="114">
        <f t="shared" si="6"/>
        <v>250</v>
      </c>
      <c r="G121" s="113"/>
      <c r="H121" s="112"/>
      <c r="I121" s="114"/>
      <c r="J121" s="113"/>
      <c r="K121" s="110">
        <f t="shared" si="4"/>
        <v>13</v>
      </c>
      <c r="L121" s="114"/>
      <c r="M121" s="111">
        <f t="shared" si="5"/>
        <v>22.5</v>
      </c>
    </row>
    <row r="122" spans="1:13" ht="18" customHeight="1" x14ac:dyDescent="0.35">
      <c r="A122" s="91" t="s">
        <v>95</v>
      </c>
      <c r="B122" s="281"/>
      <c r="C122" s="114">
        <f t="shared" si="6"/>
        <v>305</v>
      </c>
      <c r="D122" s="113">
        <f t="shared" si="6"/>
        <v>47.5</v>
      </c>
      <c r="E122" s="235">
        <f t="shared" si="6"/>
        <v>28</v>
      </c>
      <c r="F122" s="114">
        <f t="shared" si="6"/>
        <v>290</v>
      </c>
      <c r="G122" s="113"/>
      <c r="H122" s="112"/>
      <c r="I122" s="114"/>
      <c r="J122" s="113"/>
      <c r="K122" s="110">
        <f t="shared" si="4"/>
        <v>40</v>
      </c>
      <c r="L122" s="114"/>
      <c r="M122" s="111">
        <f t="shared" si="5"/>
        <v>22.5</v>
      </c>
    </row>
    <row r="123" spans="1:13" ht="18" customHeight="1" x14ac:dyDescent="0.35">
      <c r="A123" s="91" t="s">
        <v>96</v>
      </c>
      <c r="B123" s="281"/>
      <c r="C123" s="114">
        <f t="shared" si="6"/>
        <v>230</v>
      </c>
      <c r="D123" s="113">
        <f t="shared" si="6"/>
        <v>18.5</v>
      </c>
      <c r="E123" s="235">
        <f t="shared" si="6"/>
        <v>24</v>
      </c>
      <c r="F123" s="114">
        <f t="shared" si="6"/>
        <v>150</v>
      </c>
      <c r="G123" s="113"/>
      <c r="H123" s="112"/>
      <c r="I123" s="114"/>
      <c r="J123" s="113"/>
      <c r="K123" s="110">
        <f t="shared" si="4"/>
        <v>16</v>
      </c>
      <c r="L123" s="114"/>
      <c r="M123" s="111">
        <f t="shared" si="5"/>
        <v>22.5</v>
      </c>
    </row>
    <row r="124" spans="1:13" ht="18" customHeight="1" x14ac:dyDescent="0.35">
      <c r="A124" s="91" t="s">
        <v>97</v>
      </c>
      <c r="B124" s="281"/>
      <c r="C124" s="114">
        <f t="shared" si="6"/>
        <v>272</v>
      </c>
      <c r="D124" s="113">
        <f t="shared" si="6"/>
        <v>22.5</v>
      </c>
      <c r="E124" s="235">
        <f t="shared" si="6"/>
        <v>25.5</v>
      </c>
      <c r="F124" s="114">
        <f t="shared" si="6"/>
        <v>260</v>
      </c>
      <c r="G124" s="113"/>
      <c r="H124" s="112"/>
      <c r="I124" s="114"/>
      <c r="J124" s="113"/>
      <c r="K124" s="110">
        <f t="shared" si="4"/>
        <v>23</v>
      </c>
      <c r="L124" s="114"/>
      <c r="M124" s="111">
        <f t="shared" si="5"/>
        <v>30</v>
      </c>
    </row>
    <row r="125" spans="1:13" ht="18" customHeight="1" x14ac:dyDescent="0.35">
      <c r="A125" s="91" t="s">
        <v>98</v>
      </c>
      <c r="B125" s="281"/>
      <c r="C125" s="114">
        <f t="shared" si="6"/>
        <v>284.5</v>
      </c>
      <c r="D125" s="113">
        <f t="shared" si="6"/>
        <v>26.5</v>
      </c>
      <c r="E125" s="235">
        <f t="shared" si="6"/>
        <v>29</v>
      </c>
      <c r="F125" s="114">
        <f t="shared" si="6"/>
        <v>180</v>
      </c>
      <c r="G125" s="113"/>
      <c r="H125" s="112"/>
      <c r="I125" s="114"/>
      <c r="J125" s="113"/>
      <c r="K125" s="110">
        <f t="shared" si="4"/>
        <v>15</v>
      </c>
      <c r="L125" s="114"/>
      <c r="M125" s="111">
        <f t="shared" si="5"/>
        <v>35</v>
      </c>
    </row>
    <row r="126" spans="1:13" ht="18" customHeight="1" x14ac:dyDescent="0.35">
      <c r="A126" s="91" t="s">
        <v>99</v>
      </c>
      <c r="B126" s="281"/>
      <c r="C126" s="114">
        <f t="shared" si="6"/>
        <v>285</v>
      </c>
      <c r="D126" s="113">
        <f t="shared" si="6"/>
        <v>30.5</v>
      </c>
      <c r="E126" s="235">
        <f t="shared" si="6"/>
        <v>37.5</v>
      </c>
      <c r="F126" s="114">
        <f t="shared" si="6"/>
        <v>180</v>
      </c>
      <c r="G126" s="113"/>
      <c r="H126" s="112"/>
      <c r="I126" s="114"/>
      <c r="J126" s="113"/>
      <c r="K126" s="110">
        <f t="shared" si="4"/>
        <v>17</v>
      </c>
      <c r="L126" s="114"/>
      <c r="M126" s="111">
        <f t="shared" si="5"/>
        <v>25</v>
      </c>
    </row>
    <row r="127" spans="1:13" ht="18" customHeight="1" x14ac:dyDescent="0.35">
      <c r="A127" s="91" t="s">
        <v>100</v>
      </c>
      <c r="B127" s="281"/>
      <c r="C127" s="114">
        <f t="shared" si="6"/>
        <v>288.5</v>
      </c>
      <c r="D127" s="113">
        <f t="shared" si="6"/>
        <v>31</v>
      </c>
      <c r="E127" s="235">
        <f t="shared" si="6"/>
        <v>25</v>
      </c>
      <c r="F127" s="114">
        <f t="shared" si="6"/>
        <v>220</v>
      </c>
      <c r="G127" s="113"/>
      <c r="H127" s="112"/>
      <c r="I127" s="114"/>
      <c r="J127" s="113"/>
      <c r="K127" s="110">
        <f t="shared" si="4"/>
        <v>13.5</v>
      </c>
      <c r="L127" s="114"/>
      <c r="M127" s="111">
        <f t="shared" si="5"/>
        <v>20</v>
      </c>
    </row>
    <row r="128" spans="1:13" ht="18" customHeight="1" x14ac:dyDescent="0.35">
      <c r="A128" s="91" t="s">
        <v>101</v>
      </c>
      <c r="B128" s="281"/>
      <c r="C128" s="114">
        <f t="shared" si="6"/>
        <v>284</v>
      </c>
      <c r="D128" s="113">
        <f t="shared" si="6"/>
        <v>32</v>
      </c>
      <c r="E128" s="235">
        <f t="shared" si="6"/>
        <v>22</v>
      </c>
      <c r="F128" s="114">
        <f t="shared" si="6"/>
        <v>200</v>
      </c>
      <c r="G128" s="113"/>
      <c r="H128" s="112"/>
      <c r="I128" s="114"/>
      <c r="J128" s="113"/>
      <c r="K128" s="110">
        <f t="shared" si="4"/>
        <v>8.5</v>
      </c>
      <c r="L128" s="114"/>
      <c r="M128" s="111">
        <f t="shared" si="5"/>
        <v>27.5</v>
      </c>
    </row>
    <row r="129" spans="1:13" ht="18" customHeight="1" x14ac:dyDescent="0.35">
      <c r="A129" s="91" t="s">
        <v>102</v>
      </c>
      <c r="B129" s="281"/>
      <c r="C129" s="114">
        <f t="shared" si="6"/>
        <v>210</v>
      </c>
      <c r="D129" s="113">
        <f t="shared" si="6"/>
        <v>26.5</v>
      </c>
      <c r="E129" s="235">
        <f t="shared" si="6"/>
        <v>26</v>
      </c>
      <c r="F129" s="114">
        <f t="shared" si="6"/>
        <v>210</v>
      </c>
      <c r="G129" s="113"/>
      <c r="H129" s="112"/>
      <c r="I129" s="114"/>
      <c r="J129" s="113"/>
      <c r="K129" s="110">
        <f t="shared" si="4"/>
        <v>17.5</v>
      </c>
      <c r="L129" s="114"/>
      <c r="M129" s="111">
        <f t="shared" si="5"/>
        <v>30</v>
      </c>
    </row>
    <row r="130" spans="1:13" ht="18" customHeight="1" x14ac:dyDescent="0.35">
      <c r="A130" s="91" t="s">
        <v>103</v>
      </c>
      <c r="B130" s="281"/>
      <c r="C130" s="114">
        <f t="shared" si="6"/>
        <v>294.5</v>
      </c>
      <c r="D130" s="113">
        <f t="shared" si="6"/>
        <v>36.5</v>
      </c>
      <c r="E130" s="235">
        <f t="shared" si="6"/>
        <v>30.5</v>
      </c>
      <c r="F130" s="114">
        <f t="shared" si="6"/>
        <v>240</v>
      </c>
      <c r="G130" s="113"/>
      <c r="H130" s="112"/>
      <c r="I130" s="114"/>
      <c r="J130" s="113"/>
      <c r="K130" s="110">
        <f t="shared" si="4"/>
        <v>16.5</v>
      </c>
      <c r="L130" s="114"/>
      <c r="M130" s="111">
        <f t="shared" si="5"/>
        <v>22.5</v>
      </c>
    </row>
    <row r="131" spans="1:13" ht="18" customHeight="1" x14ac:dyDescent="0.35">
      <c r="A131" s="91" t="s">
        <v>104</v>
      </c>
      <c r="B131" s="281"/>
      <c r="C131" s="114">
        <f t="shared" si="6"/>
        <v>317.5</v>
      </c>
      <c r="D131" s="113">
        <f t="shared" si="6"/>
        <v>38.5</v>
      </c>
      <c r="E131" s="235">
        <f t="shared" si="6"/>
        <v>30</v>
      </c>
      <c r="F131" s="114">
        <f t="shared" si="6"/>
        <v>180</v>
      </c>
      <c r="G131" s="113"/>
      <c r="H131" s="112"/>
      <c r="I131" s="114"/>
      <c r="J131" s="113"/>
      <c r="K131" s="110">
        <f t="shared" si="4"/>
        <v>16</v>
      </c>
      <c r="L131" s="114"/>
      <c r="M131" s="111">
        <f t="shared" si="5"/>
        <v>32.5</v>
      </c>
    </row>
    <row r="132" spans="1:13" ht="18" customHeight="1" x14ac:dyDescent="0.35">
      <c r="A132" s="91" t="s">
        <v>105</v>
      </c>
      <c r="B132" s="281"/>
      <c r="C132" s="114">
        <f t="shared" ref="C132:F134" si="7">(C38+C85)/2</f>
        <v>332.5</v>
      </c>
      <c r="D132" s="113">
        <f t="shared" si="7"/>
        <v>49.5</v>
      </c>
      <c r="E132" s="235">
        <f t="shared" si="7"/>
        <v>34</v>
      </c>
      <c r="F132" s="114">
        <f t="shared" si="7"/>
        <v>230</v>
      </c>
      <c r="G132" s="113"/>
      <c r="H132" s="112"/>
      <c r="I132" s="114"/>
      <c r="J132" s="113"/>
      <c r="K132" s="110">
        <f t="shared" si="4"/>
        <v>21.5</v>
      </c>
      <c r="L132" s="114"/>
      <c r="M132" s="111">
        <f t="shared" si="5"/>
        <v>32.5</v>
      </c>
    </row>
    <row r="133" spans="1:13" ht="18" customHeight="1" x14ac:dyDescent="0.35">
      <c r="A133" s="91" t="s">
        <v>106</v>
      </c>
      <c r="B133" s="281"/>
      <c r="C133" s="114">
        <f t="shared" si="7"/>
        <v>216.5</v>
      </c>
      <c r="D133" s="113">
        <f t="shared" si="7"/>
        <v>47.5</v>
      </c>
      <c r="E133" s="235">
        <f t="shared" si="7"/>
        <v>37.5</v>
      </c>
      <c r="F133" s="114">
        <f t="shared" si="7"/>
        <v>220</v>
      </c>
      <c r="G133" s="113"/>
      <c r="H133" s="112"/>
      <c r="I133" s="114"/>
      <c r="J133" s="113"/>
      <c r="K133" s="110">
        <f t="shared" si="4"/>
        <v>14</v>
      </c>
      <c r="L133" s="114"/>
      <c r="M133" s="111">
        <f t="shared" si="5"/>
        <v>35</v>
      </c>
    </row>
    <row r="134" spans="1:13" ht="18" customHeight="1" thickBot="1" x14ac:dyDescent="0.4">
      <c r="A134" s="133" t="s">
        <v>107</v>
      </c>
      <c r="B134" s="252"/>
      <c r="C134" s="139">
        <f t="shared" si="7"/>
        <v>314.5</v>
      </c>
      <c r="D134" s="138">
        <f t="shared" si="7"/>
        <v>53.5</v>
      </c>
      <c r="E134" s="194">
        <f t="shared" si="7"/>
        <v>40</v>
      </c>
      <c r="F134" s="139">
        <f t="shared" si="7"/>
        <v>310</v>
      </c>
      <c r="G134" s="138"/>
      <c r="H134" s="134"/>
      <c r="I134" s="139"/>
      <c r="J134" s="138"/>
      <c r="K134" s="134">
        <f t="shared" si="4"/>
        <v>27.5</v>
      </c>
      <c r="L134" s="139"/>
      <c r="M134" s="111">
        <f t="shared" si="5"/>
        <v>40</v>
      </c>
    </row>
    <row r="135" spans="1:13" ht="18" customHeight="1" thickBot="1" x14ac:dyDescent="0.4">
      <c r="A135" s="195" t="s">
        <v>47</v>
      </c>
      <c r="B135" s="196">
        <f t="shared" ref="B135:M135" si="8">SUM(B99:B134)</f>
        <v>0</v>
      </c>
      <c r="C135" s="197">
        <f t="shared" si="8"/>
        <v>9469</v>
      </c>
      <c r="D135" s="198">
        <f t="shared" si="8"/>
        <v>1455</v>
      </c>
      <c r="E135" s="199">
        <f t="shared" si="8"/>
        <v>1180</v>
      </c>
      <c r="F135" s="197">
        <f t="shared" si="8"/>
        <v>8283</v>
      </c>
      <c r="G135" s="198">
        <f t="shared" si="8"/>
        <v>0</v>
      </c>
      <c r="H135" s="196">
        <f t="shared" si="8"/>
        <v>0</v>
      </c>
      <c r="I135" s="197">
        <f t="shared" si="8"/>
        <v>0</v>
      </c>
      <c r="J135" s="198">
        <f t="shared" si="8"/>
        <v>0</v>
      </c>
      <c r="K135" s="196">
        <f t="shared" si="8"/>
        <v>644</v>
      </c>
      <c r="L135" s="197">
        <f t="shared" si="8"/>
        <v>0</v>
      </c>
      <c r="M135" s="120">
        <f t="shared" si="8"/>
        <v>1047.5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140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5" thickBot="1" x14ac:dyDescent="0.4">
      <c r="A143" s="193" t="s">
        <v>52</v>
      </c>
      <c r="B143" s="597" t="s">
        <v>132</v>
      </c>
      <c r="C143" s="597"/>
      <c r="D143" s="597"/>
      <c r="E143" s="597"/>
      <c r="F143" s="597"/>
      <c r="G143" s="597"/>
      <c r="H143" s="597"/>
      <c r="I143" s="597"/>
      <c r="J143" s="597"/>
      <c r="K143" s="597"/>
      <c r="L143" s="597"/>
      <c r="M143" s="597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43" t="s">
        <v>72</v>
      </c>
      <c r="B146" s="87"/>
      <c r="C146" s="88">
        <v>224</v>
      </c>
      <c r="D146" s="89">
        <v>30</v>
      </c>
      <c r="E146" s="87">
        <v>80</v>
      </c>
      <c r="F146" s="88">
        <v>220</v>
      </c>
      <c r="G146" s="89"/>
      <c r="H146" s="87"/>
      <c r="I146" s="88"/>
      <c r="J146" s="89"/>
      <c r="K146" s="129">
        <v>16</v>
      </c>
      <c r="L146" s="88"/>
      <c r="M146" s="89">
        <v>25</v>
      </c>
    </row>
    <row r="147" spans="1:13" ht="18" customHeight="1" x14ac:dyDescent="0.35">
      <c r="A147" s="146" t="s">
        <v>73</v>
      </c>
      <c r="B147" s="92"/>
      <c r="C147" s="93">
        <v>294</v>
      </c>
      <c r="D147" s="94">
        <v>35</v>
      </c>
      <c r="E147" s="92">
        <v>40</v>
      </c>
      <c r="F147" s="93">
        <v>320</v>
      </c>
      <c r="G147" s="94"/>
      <c r="H147" s="92"/>
      <c r="I147" s="93"/>
      <c r="J147" s="94"/>
      <c r="K147" s="130">
        <v>27</v>
      </c>
      <c r="L147" s="93"/>
      <c r="M147" s="94">
        <v>35</v>
      </c>
    </row>
    <row r="148" spans="1:13" ht="18" customHeight="1" x14ac:dyDescent="0.35">
      <c r="A148" s="146" t="s">
        <v>74</v>
      </c>
      <c r="B148" s="92"/>
      <c r="C148" s="93">
        <v>235</v>
      </c>
      <c r="D148" s="94">
        <v>48</v>
      </c>
      <c r="E148" s="92">
        <v>53</v>
      </c>
      <c r="F148" s="93">
        <v>260</v>
      </c>
      <c r="G148" s="94"/>
      <c r="H148" s="92"/>
      <c r="I148" s="93"/>
      <c r="J148" s="94"/>
      <c r="K148" s="130">
        <v>41</v>
      </c>
      <c r="L148" s="93"/>
      <c r="M148" s="94">
        <v>20</v>
      </c>
    </row>
    <row r="149" spans="1:13" ht="18" customHeight="1" x14ac:dyDescent="0.35">
      <c r="A149" s="146" t="s">
        <v>75</v>
      </c>
      <c r="B149" s="92"/>
      <c r="C149" s="93">
        <v>351</v>
      </c>
      <c r="D149" s="94">
        <v>49</v>
      </c>
      <c r="E149" s="92">
        <v>45</v>
      </c>
      <c r="F149" s="93">
        <v>320</v>
      </c>
      <c r="G149" s="94"/>
      <c r="H149" s="92"/>
      <c r="I149" s="93"/>
      <c r="J149" s="94"/>
      <c r="K149" s="130">
        <v>24</v>
      </c>
      <c r="L149" s="93"/>
      <c r="M149" s="94">
        <v>50</v>
      </c>
    </row>
    <row r="150" spans="1:13" ht="18" customHeight="1" x14ac:dyDescent="0.35">
      <c r="A150" s="146" t="s">
        <v>76</v>
      </c>
      <c r="B150" s="92"/>
      <c r="C150" s="93">
        <v>321</v>
      </c>
      <c r="D150" s="94">
        <v>25</v>
      </c>
      <c r="E150" s="92">
        <v>36</v>
      </c>
      <c r="F150" s="93">
        <v>280</v>
      </c>
      <c r="G150" s="94"/>
      <c r="H150" s="92"/>
      <c r="I150" s="93"/>
      <c r="J150" s="94"/>
      <c r="K150" s="130">
        <v>30</v>
      </c>
      <c r="L150" s="93"/>
      <c r="M150" s="94">
        <v>25</v>
      </c>
    </row>
    <row r="151" spans="1:13" ht="18" customHeight="1" x14ac:dyDescent="0.35">
      <c r="A151" s="146" t="s">
        <v>77</v>
      </c>
      <c r="B151" s="92"/>
      <c r="C151" s="93">
        <v>288</v>
      </c>
      <c r="D151" s="94">
        <v>41</v>
      </c>
      <c r="E151" s="92">
        <v>36</v>
      </c>
      <c r="F151" s="93">
        <v>340</v>
      </c>
      <c r="G151" s="94"/>
      <c r="H151" s="92"/>
      <c r="I151" s="93"/>
      <c r="J151" s="94"/>
      <c r="K151" s="130">
        <v>21</v>
      </c>
      <c r="L151" s="93"/>
      <c r="M151" s="94">
        <v>25</v>
      </c>
    </row>
    <row r="152" spans="1:13" ht="18" customHeight="1" x14ac:dyDescent="0.35">
      <c r="A152" s="146" t="s">
        <v>78</v>
      </c>
      <c r="B152" s="92"/>
      <c r="C152" s="93">
        <v>344</v>
      </c>
      <c r="D152" s="94">
        <v>33</v>
      </c>
      <c r="E152" s="92">
        <v>38</v>
      </c>
      <c r="F152" s="93">
        <v>320</v>
      </c>
      <c r="G152" s="94"/>
      <c r="H152" s="92"/>
      <c r="I152" s="93"/>
      <c r="J152" s="94"/>
      <c r="K152" s="130">
        <v>13</v>
      </c>
      <c r="L152" s="93"/>
      <c r="M152" s="94">
        <v>30</v>
      </c>
    </row>
    <row r="153" spans="1:13" ht="18" customHeight="1" x14ac:dyDescent="0.35">
      <c r="A153" s="146" t="s">
        <v>79</v>
      </c>
      <c r="B153" s="92"/>
      <c r="C153" s="93">
        <v>456</v>
      </c>
      <c r="D153" s="94">
        <v>37</v>
      </c>
      <c r="E153" s="92">
        <v>32</v>
      </c>
      <c r="F153" s="93">
        <v>340</v>
      </c>
      <c r="G153" s="94"/>
      <c r="H153" s="92"/>
      <c r="I153" s="93"/>
      <c r="J153" s="94"/>
      <c r="K153" s="130">
        <v>59</v>
      </c>
      <c r="L153" s="93"/>
      <c r="M153" s="94">
        <v>35</v>
      </c>
    </row>
    <row r="154" spans="1:13" ht="18" customHeight="1" x14ac:dyDescent="0.35">
      <c r="A154" s="146" t="s">
        <v>80</v>
      </c>
      <c r="B154" s="92"/>
      <c r="C154" s="93">
        <v>290</v>
      </c>
      <c r="D154" s="94">
        <v>39</v>
      </c>
      <c r="E154" s="92">
        <v>28</v>
      </c>
      <c r="F154" s="93">
        <v>320</v>
      </c>
      <c r="G154" s="94"/>
      <c r="H154" s="92"/>
      <c r="I154" s="93"/>
      <c r="J154" s="94"/>
      <c r="K154" s="130">
        <v>28</v>
      </c>
      <c r="L154" s="93"/>
      <c r="M154" s="94">
        <v>40</v>
      </c>
    </row>
    <row r="155" spans="1:13" ht="18" customHeight="1" x14ac:dyDescent="0.35">
      <c r="A155" s="146" t="s">
        <v>81</v>
      </c>
      <c r="B155" s="92"/>
      <c r="C155" s="93">
        <v>301</v>
      </c>
      <c r="D155" s="94">
        <v>36</v>
      </c>
      <c r="E155" s="92">
        <v>48</v>
      </c>
      <c r="F155" s="93">
        <v>300</v>
      </c>
      <c r="G155" s="94"/>
      <c r="H155" s="92"/>
      <c r="I155" s="93"/>
      <c r="J155" s="94"/>
      <c r="K155" s="130">
        <v>21</v>
      </c>
      <c r="L155" s="93"/>
      <c r="M155" s="94">
        <v>35</v>
      </c>
    </row>
    <row r="156" spans="1:13" ht="18" customHeight="1" x14ac:dyDescent="0.35">
      <c r="A156" s="146" t="s">
        <v>82</v>
      </c>
      <c r="B156" s="92"/>
      <c r="C156" s="93">
        <v>293</v>
      </c>
      <c r="D156" s="94">
        <v>39</v>
      </c>
      <c r="E156" s="92">
        <v>43</v>
      </c>
      <c r="F156" s="93">
        <v>340</v>
      </c>
      <c r="G156" s="94"/>
      <c r="H156" s="92"/>
      <c r="I156" s="93"/>
      <c r="J156" s="94"/>
      <c r="K156" s="130">
        <v>25</v>
      </c>
      <c r="L156" s="93"/>
      <c r="M156" s="94">
        <v>40</v>
      </c>
    </row>
    <row r="157" spans="1:13" ht="18" customHeight="1" x14ac:dyDescent="0.35">
      <c r="A157" s="146" t="s">
        <v>83</v>
      </c>
      <c r="B157" s="92"/>
      <c r="C157" s="93">
        <v>254</v>
      </c>
      <c r="D157" s="94">
        <v>29</v>
      </c>
      <c r="E157" s="92">
        <v>33</v>
      </c>
      <c r="F157" s="93">
        <v>200</v>
      </c>
      <c r="G157" s="94"/>
      <c r="H157" s="92"/>
      <c r="I157" s="93"/>
      <c r="J157" s="94"/>
      <c r="K157" s="130">
        <v>18</v>
      </c>
      <c r="L157" s="93"/>
      <c r="M157" s="94">
        <v>30</v>
      </c>
    </row>
    <row r="158" spans="1:13" ht="18" customHeight="1" x14ac:dyDescent="0.35">
      <c r="A158" s="146" t="s">
        <v>84</v>
      </c>
      <c r="B158" s="92"/>
      <c r="C158" s="93">
        <v>554</v>
      </c>
      <c r="D158" s="94">
        <v>25</v>
      </c>
      <c r="E158" s="92">
        <v>34</v>
      </c>
      <c r="F158" s="93">
        <v>260</v>
      </c>
      <c r="G158" s="94"/>
      <c r="H158" s="92"/>
      <c r="I158" s="93"/>
      <c r="J158" s="94"/>
      <c r="K158" s="130">
        <v>22</v>
      </c>
      <c r="L158" s="93"/>
      <c r="M158" s="94">
        <v>20</v>
      </c>
    </row>
    <row r="159" spans="1:13" ht="18" customHeight="1" x14ac:dyDescent="0.35">
      <c r="A159" s="146" t="s">
        <v>85</v>
      </c>
      <c r="B159" s="92"/>
      <c r="C159" s="93">
        <v>449</v>
      </c>
      <c r="D159" s="94">
        <v>46</v>
      </c>
      <c r="E159" s="92">
        <v>37</v>
      </c>
      <c r="F159" s="93">
        <v>220</v>
      </c>
      <c r="G159" s="94"/>
      <c r="H159" s="92"/>
      <c r="I159" s="93"/>
      <c r="J159" s="94"/>
      <c r="K159" s="130">
        <v>15</v>
      </c>
      <c r="L159" s="93"/>
      <c r="M159" s="94">
        <v>40</v>
      </c>
    </row>
    <row r="160" spans="1:13" ht="18" customHeight="1" x14ac:dyDescent="0.35">
      <c r="A160" s="146" t="s">
        <v>86</v>
      </c>
      <c r="B160" s="92"/>
      <c r="C160" s="93">
        <v>201</v>
      </c>
      <c r="D160" s="94">
        <v>44</v>
      </c>
      <c r="E160" s="92">
        <v>36</v>
      </c>
      <c r="F160" s="93">
        <v>260</v>
      </c>
      <c r="G160" s="94"/>
      <c r="H160" s="92"/>
      <c r="I160" s="93"/>
      <c r="J160" s="94"/>
      <c r="K160" s="130">
        <v>14</v>
      </c>
      <c r="L160" s="93"/>
      <c r="M160" s="94">
        <v>30</v>
      </c>
    </row>
    <row r="161" spans="1:13" ht="18" customHeight="1" x14ac:dyDescent="0.35">
      <c r="A161" s="146" t="s">
        <v>87</v>
      </c>
      <c r="B161" s="92"/>
      <c r="C161" s="93">
        <v>271</v>
      </c>
      <c r="D161" s="94">
        <v>47</v>
      </c>
      <c r="E161" s="92">
        <v>47</v>
      </c>
      <c r="F161" s="93">
        <v>120</v>
      </c>
      <c r="G161" s="94"/>
      <c r="H161" s="92"/>
      <c r="I161" s="93"/>
      <c r="J161" s="94"/>
      <c r="K161" s="130">
        <v>8</v>
      </c>
      <c r="L161" s="93"/>
      <c r="M161" s="94">
        <v>35</v>
      </c>
    </row>
    <row r="162" spans="1:13" ht="18" customHeight="1" x14ac:dyDescent="0.35">
      <c r="A162" s="146" t="s">
        <v>88</v>
      </c>
      <c r="B162" s="92"/>
      <c r="C162" s="93">
        <v>259</v>
      </c>
      <c r="D162" s="94">
        <v>33</v>
      </c>
      <c r="E162" s="92">
        <v>27</v>
      </c>
      <c r="F162" s="93">
        <v>160</v>
      </c>
      <c r="G162" s="94"/>
      <c r="H162" s="92"/>
      <c r="I162" s="93"/>
      <c r="J162" s="94"/>
      <c r="K162" s="130">
        <v>25</v>
      </c>
      <c r="L162" s="93"/>
      <c r="M162" s="94">
        <v>30</v>
      </c>
    </row>
    <row r="163" spans="1:13" ht="18" customHeight="1" x14ac:dyDescent="0.35">
      <c r="A163" s="146" t="s">
        <v>89</v>
      </c>
      <c r="B163" s="92"/>
      <c r="C163" s="93">
        <v>453</v>
      </c>
      <c r="D163" s="94">
        <v>23</v>
      </c>
      <c r="E163" s="92">
        <v>19</v>
      </c>
      <c r="F163" s="93">
        <v>200</v>
      </c>
      <c r="G163" s="94"/>
      <c r="H163" s="92"/>
      <c r="I163" s="93"/>
      <c r="J163" s="94"/>
      <c r="K163" s="130">
        <v>18</v>
      </c>
      <c r="L163" s="93"/>
      <c r="M163" s="94">
        <v>35</v>
      </c>
    </row>
    <row r="164" spans="1:13" ht="18" customHeight="1" x14ac:dyDescent="0.35">
      <c r="A164" s="156" t="s">
        <v>90</v>
      </c>
      <c r="B164" s="92"/>
      <c r="C164" s="93">
        <v>832</v>
      </c>
      <c r="D164" s="94">
        <v>29</v>
      </c>
      <c r="E164" s="92">
        <v>21</v>
      </c>
      <c r="F164" s="93">
        <v>240</v>
      </c>
      <c r="G164" s="94"/>
      <c r="H164" s="92"/>
      <c r="I164" s="93"/>
      <c r="J164" s="94"/>
      <c r="K164" s="130">
        <v>13</v>
      </c>
      <c r="L164" s="93"/>
      <c r="M164" s="94">
        <v>35</v>
      </c>
    </row>
    <row r="165" spans="1:13" ht="18" customHeight="1" x14ac:dyDescent="0.35">
      <c r="A165" s="156" t="s">
        <v>91</v>
      </c>
      <c r="B165" s="92"/>
      <c r="C165" s="93">
        <v>1040</v>
      </c>
      <c r="D165" s="94">
        <v>29</v>
      </c>
      <c r="E165" s="92">
        <v>16</v>
      </c>
      <c r="F165" s="93">
        <v>160</v>
      </c>
      <c r="G165" s="94"/>
      <c r="H165" s="92"/>
      <c r="I165" s="93"/>
      <c r="J165" s="94"/>
      <c r="K165" s="130">
        <v>19</v>
      </c>
      <c r="L165" s="93"/>
      <c r="M165" s="94">
        <v>20</v>
      </c>
    </row>
    <row r="166" spans="1:13" ht="18" customHeight="1" x14ac:dyDescent="0.35">
      <c r="A166" s="146" t="s">
        <v>92</v>
      </c>
      <c r="B166" s="92"/>
      <c r="C166" s="93">
        <v>316</v>
      </c>
      <c r="D166" s="94">
        <v>34</v>
      </c>
      <c r="E166" s="92">
        <v>25</v>
      </c>
      <c r="F166" s="93">
        <v>120</v>
      </c>
      <c r="G166" s="94"/>
      <c r="H166" s="92"/>
      <c r="I166" s="93"/>
      <c r="J166" s="94"/>
      <c r="K166" s="130">
        <v>10</v>
      </c>
      <c r="L166" s="93"/>
      <c r="M166" s="94">
        <v>30</v>
      </c>
    </row>
    <row r="167" spans="1:13" ht="18" customHeight="1" x14ac:dyDescent="0.35">
      <c r="A167" s="146" t="s">
        <v>93</v>
      </c>
      <c r="B167" s="92"/>
      <c r="C167" s="93">
        <v>294</v>
      </c>
      <c r="D167" s="94">
        <v>32</v>
      </c>
      <c r="E167" s="92">
        <v>13</v>
      </c>
      <c r="F167" s="93">
        <v>160</v>
      </c>
      <c r="G167" s="94"/>
      <c r="H167" s="92"/>
      <c r="I167" s="93"/>
      <c r="J167" s="94"/>
      <c r="K167" s="130">
        <v>7</v>
      </c>
      <c r="L167" s="93"/>
      <c r="M167" s="94">
        <v>25</v>
      </c>
    </row>
    <row r="168" spans="1:13" ht="18" customHeight="1" x14ac:dyDescent="0.35">
      <c r="A168" s="146" t="s">
        <v>94</v>
      </c>
      <c r="B168" s="92"/>
      <c r="C168" s="93">
        <v>198</v>
      </c>
      <c r="D168" s="94">
        <v>26</v>
      </c>
      <c r="E168" s="92">
        <v>22</v>
      </c>
      <c r="F168" s="93">
        <v>180</v>
      </c>
      <c r="G168" s="94"/>
      <c r="H168" s="92"/>
      <c r="I168" s="93"/>
      <c r="J168" s="94"/>
      <c r="K168" s="130">
        <v>21</v>
      </c>
      <c r="L168" s="93"/>
      <c r="M168" s="94">
        <v>15</v>
      </c>
    </row>
    <row r="169" spans="1:13" ht="18" customHeight="1" x14ac:dyDescent="0.35">
      <c r="A169" s="146" t="s">
        <v>95</v>
      </c>
      <c r="B169" s="92"/>
      <c r="C169" s="93">
        <v>258</v>
      </c>
      <c r="D169" s="94">
        <v>32</v>
      </c>
      <c r="E169" s="92">
        <v>20</v>
      </c>
      <c r="F169" s="93">
        <v>160</v>
      </c>
      <c r="G169" s="94"/>
      <c r="H169" s="92"/>
      <c r="I169" s="93"/>
      <c r="J169" s="94"/>
      <c r="K169" s="130">
        <v>14</v>
      </c>
      <c r="L169" s="93"/>
      <c r="M169" s="94">
        <v>25</v>
      </c>
    </row>
    <row r="170" spans="1:13" ht="18" customHeight="1" x14ac:dyDescent="0.35">
      <c r="A170" s="146" t="s">
        <v>96</v>
      </c>
      <c r="B170" s="92"/>
      <c r="C170" s="93">
        <v>180</v>
      </c>
      <c r="D170" s="94">
        <v>18</v>
      </c>
      <c r="E170" s="92">
        <v>12</v>
      </c>
      <c r="F170" s="93">
        <v>160</v>
      </c>
      <c r="G170" s="94"/>
      <c r="H170" s="92"/>
      <c r="I170" s="93"/>
      <c r="J170" s="94"/>
      <c r="K170" s="130">
        <v>15</v>
      </c>
      <c r="L170" s="93"/>
      <c r="M170" s="94">
        <v>15</v>
      </c>
    </row>
    <row r="171" spans="1:13" ht="18" customHeight="1" x14ac:dyDescent="0.35">
      <c r="A171" s="146" t="s">
        <v>97</v>
      </c>
      <c r="B171" s="92"/>
      <c r="C171" s="93">
        <v>253</v>
      </c>
      <c r="D171" s="94">
        <v>28</v>
      </c>
      <c r="E171" s="92">
        <v>19</v>
      </c>
      <c r="F171" s="93">
        <v>180</v>
      </c>
      <c r="G171" s="94"/>
      <c r="H171" s="92"/>
      <c r="I171" s="93"/>
      <c r="J171" s="94"/>
      <c r="K171" s="130">
        <v>12</v>
      </c>
      <c r="L171" s="93"/>
      <c r="M171" s="94">
        <v>25</v>
      </c>
    </row>
    <row r="172" spans="1:13" ht="18" customHeight="1" x14ac:dyDescent="0.35">
      <c r="A172" s="146" t="s">
        <v>98</v>
      </c>
      <c r="B172" s="92"/>
      <c r="C172" s="93">
        <v>276</v>
      </c>
      <c r="D172" s="94">
        <v>37</v>
      </c>
      <c r="E172" s="92">
        <v>26</v>
      </c>
      <c r="F172" s="93">
        <v>240</v>
      </c>
      <c r="G172" s="94"/>
      <c r="H172" s="92"/>
      <c r="I172" s="93"/>
      <c r="J172" s="94"/>
      <c r="K172" s="130">
        <v>17</v>
      </c>
      <c r="L172" s="93"/>
      <c r="M172" s="94">
        <v>25</v>
      </c>
    </row>
    <row r="173" spans="1:13" ht="18" customHeight="1" x14ac:dyDescent="0.35">
      <c r="A173" s="146" t="s">
        <v>99</v>
      </c>
      <c r="B173" s="92"/>
      <c r="C173" s="93">
        <v>195</v>
      </c>
      <c r="D173" s="94">
        <v>20</v>
      </c>
      <c r="E173" s="92">
        <v>18</v>
      </c>
      <c r="F173" s="93">
        <v>260</v>
      </c>
      <c r="G173" s="94"/>
      <c r="H173" s="92"/>
      <c r="I173" s="93"/>
      <c r="J173" s="94"/>
      <c r="K173" s="130">
        <v>10</v>
      </c>
      <c r="L173" s="93"/>
      <c r="M173" s="94">
        <v>10</v>
      </c>
    </row>
    <row r="174" spans="1:13" ht="18" customHeight="1" x14ac:dyDescent="0.35">
      <c r="A174" s="146" t="s">
        <v>100</v>
      </c>
      <c r="B174" s="92"/>
      <c r="C174" s="93">
        <v>242</v>
      </c>
      <c r="D174" s="94">
        <v>27</v>
      </c>
      <c r="E174" s="92">
        <v>20</v>
      </c>
      <c r="F174" s="93">
        <v>300</v>
      </c>
      <c r="G174" s="94"/>
      <c r="H174" s="92"/>
      <c r="I174" s="93"/>
      <c r="J174" s="94"/>
      <c r="K174" s="130">
        <v>13</v>
      </c>
      <c r="L174" s="93"/>
      <c r="M174" s="94">
        <v>25</v>
      </c>
    </row>
    <row r="175" spans="1:13" ht="18" customHeight="1" x14ac:dyDescent="0.35">
      <c r="A175" s="146" t="s">
        <v>101</v>
      </c>
      <c r="B175" s="92"/>
      <c r="C175" s="93">
        <v>38</v>
      </c>
      <c r="D175" s="94">
        <v>22</v>
      </c>
      <c r="E175" s="92">
        <v>15</v>
      </c>
      <c r="F175" s="93">
        <v>260</v>
      </c>
      <c r="G175" s="94"/>
      <c r="H175" s="92"/>
      <c r="I175" s="93"/>
      <c r="J175" s="94"/>
      <c r="K175" s="130">
        <v>24</v>
      </c>
      <c r="L175" s="93"/>
      <c r="M175" s="94">
        <v>15</v>
      </c>
    </row>
    <row r="176" spans="1:13" ht="18" customHeight="1" x14ac:dyDescent="0.35">
      <c r="A176" s="146" t="s">
        <v>102</v>
      </c>
      <c r="B176" s="92"/>
      <c r="C176" s="93">
        <v>272</v>
      </c>
      <c r="D176" s="94">
        <v>37</v>
      </c>
      <c r="E176" s="92">
        <v>25</v>
      </c>
      <c r="F176" s="93">
        <v>260</v>
      </c>
      <c r="G176" s="94"/>
      <c r="H176" s="92"/>
      <c r="I176" s="93"/>
      <c r="J176" s="94"/>
      <c r="K176" s="130">
        <v>23</v>
      </c>
      <c r="L176" s="93"/>
      <c r="M176" s="94">
        <v>20</v>
      </c>
    </row>
    <row r="177" spans="1:13" ht="18" customHeight="1" x14ac:dyDescent="0.35">
      <c r="A177" s="146" t="s">
        <v>103</v>
      </c>
      <c r="B177" s="92"/>
      <c r="C177" s="93">
        <v>241</v>
      </c>
      <c r="D177" s="94">
        <v>26</v>
      </c>
      <c r="E177" s="92">
        <v>22</v>
      </c>
      <c r="F177" s="93">
        <v>340</v>
      </c>
      <c r="G177" s="94"/>
      <c r="H177" s="92"/>
      <c r="I177" s="93"/>
      <c r="J177" s="94"/>
      <c r="K177" s="130">
        <v>15</v>
      </c>
      <c r="L177" s="93"/>
      <c r="M177" s="94">
        <v>35</v>
      </c>
    </row>
    <row r="178" spans="1:13" ht="18" customHeight="1" x14ac:dyDescent="0.35">
      <c r="A178" s="146" t="s">
        <v>104</v>
      </c>
      <c r="B178" s="92"/>
      <c r="C178" s="93">
        <v>326</v>
      </c>
      <c r="D178" s="94">
        <v>23</v>
      </c>
      <c r="E178" s="92">
        <v>22</v>
      </c>
      <c r="F178" s="93">
        <v>280</v>
      </c>
      <c r="G178" s="94"/>
      <c r="H178" s="92"/>
      <c r="I178" s="93"/>
      <c r="J178" s="94"/>
      <c r="K178" s="130">
        <v>24</v>
      </c>
      <c r="L178" s="93"/>
      <c r="M178" s="94">
        <v>30</v>
      </c>
    </row>
    <row r="179" spans="1:13" ht="18" customHeight="1" x14ac:dyDescent="0.35">
      <c r="A179" s="146" t="s">
        <v>105</v>
      </c>
      <c r="B179" s="92"/>
      <c r="C179" s="93">
        <v>350</v>
      </c>
      <c r="D179" s="94">
        <v>50</v>
      </c>
      <c r="E179" s="92">
        <v>20</v>
      </c>
      <c r="F179" s="93">
        <v>260</v>
      </c>
      <c r="G179" s="94"/>
      <c r="H179" s="92"/>
      <c r="I179" s="93"/>
      <c r="J179" s="94"/>
      <c r="K179" s="130">
        <v>17</v>
      </c>
      <c r="L179" s="93"/>
      <c r="M179" s="94">
        <v>20</v>
      </c>
    </row>
    <row r="180" spans="1:13" ht="18" customHeight="1" x14ac:dyDescent="0.35">
      <c r="A180" s="146" t="s">
        <v>106</v>
      </c>
      <c r="B180" s="92"/>
      <c r="C180" s="93">
        <v>695</v>
      </c>
      <c r="D180" s="94">
        <v>36</v>
      </c>
      <c r="E180" s="92">
        <v>24</v>
      </c>
      <c r="F180" s="93">
        <v>240</v>
      </c>
      <c r="G180" s="94"/>
      <c r="H180" s="92"/>
      <c r="I180" s="93"/>
      <c r="J180" s="94"/>
      <c r="K180" s="130">
        <v>18</v>
      </c>
      <c r="L180" s="93"/>
      <c r="M180" s="94">
        <v>25</v>
      </c>
    </row>
    <row r="181" spans="1:13" ht="18" customHeight="1" thickBot="1" x14ac:dyDescent="0.4">
      <c r="A181" s="146" t="s">
        <v>107</v>
      </c>
      <c r="B181" s="92"/>
      <c r="C181" s="93">
        <v>200</v>
      </c>
      <c r="D181" s="94">
        <v>26</v>
      </c>
      <c r="E181" s="92">
        <v>17</v>
      </c>
      <c r="F181" s="93">
        <v>300</v>
      </c>
      <c r="G181" s="94"/>
      <c r="H181" s="92"/>
      <c r="I181" s="93"/>
      <c r="J181" s="94"/>
      <c r="K181" s="130">
        <v>28</v>
      </c>
      <c r="L181" s="93"/>
      <c r="M181" s="94">
        <v>20</v>
      </c>
    </row>
    <row r="182" spans="1:13" ht="18" customHeight="1" thickBot="1" x14ac:dyDescent="0.4">
      <c r="A182" s="127" t="s">
        <v>47</v>
      </c>
      <c r="B182" s="102">
        <f t="shared" ref="B182:M182" si="9">SUM(B146:B181)</f>
        <v>0</v>
      </c>
      <c r="C182" s="103">
        <f t="shared" si="9"/>
        <v>12044</v>
      </c>
      <c r="D182" s="104">
        <f t="shared" si="9"/>
        <v>1191</v>
      </c>
      <c r="E182" s="102">
        <f t="shared" si="9"/>
        <v>1069</v>
      </c>
      <c r="F182" s="103">
        <f t="shared" si="9"/>
        <v>8880</v>
      </c>
      <c r="G182" s="104">
        <f t="shared" si="9"/>
        <v>0</v>
      </c>
      <c r="H182" s="102">
        <f t="shared" si="9"/>
        <v>0</v>
      </c>
      <c r="I182" s="103">
        <f t="shared" si="9"/>
        <v>0</v>
      </c>
      <c r="J182" s="104">
        <f t="shared" si="9"/>
        <v>0</v>
      </c>
      <c r="K182" s="128">
        <f t="shared" si="9"/>
        <v>725</v>
      </c>
      <c r="L182" s="103">
        <f t="shared" si="9"/>
        <v>0</v>
      </c>
      <c r="M182" s="104">
        <f t="shared" si="9"/>
        <v>995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599" t="s">
        <v>140</v>
      </c>
      <c r="B188" s="599"/>
      <c r="C188" s="599"/>
      <c r="D188" s="599"/>
      <c r="E188" s="599"/>
      <c r="F188" s="599"/>
      <c r="G188" s="599"/>
      <c r="H188" s="599"/>
      <c r="I188" s="599"/>
      <c r="J188" s="599"/>
      <c r="K188" s="599"/>
      <c r="L188" s="599"/>
      <c r="M188" s="599"/>
    </row>
    <row r="189" spans="1:13" ht="17.25" customHeight="1" thickBot="1" x14ac:dyDescent="0.4">
      <c r="A189" s="193" t="s">
        <v>54</v>
      </c>
      <c r="B189" s="597" t="s">
        <v>133</v>
      </c>
      <c r="C189" s="597"/>
      <c r="D189" s="597"/>
      <c r="E189" s="597"/>
      <c r="F189" s="597"/>
      <c r="G189" s="597"/>
      <c r="H189" s="597"/>
      <c r="I189" s="597"/>
      <c r="J189" s="597"/>
      <c r="K189" s="597"/>
      <c r="L189" s="597"/>
      <c r="M189" s="597"/>
    </row>
    <row r="190" spans="1:13" ht="18" customHeight="1" x14ac:dyDescent="0.35">
      <c r="A190" s="577" t="s">
        <v>67</v>
      </c>
      <c r="B190" s="584" t="s">
        <v>68</v>
      </c>
      <c r="C190" s="582"/>
      <c r="D190" s="583"/>
      <c r="E190" s="584" t="s">
        <v>69</v>
      </c>
      <c r="F190" s="582"/>
      <c r="G190" s="583"/>
      <c r="H190" s="584" t="s">
        <v>70</v>
      </c>
      <c r="I190" s="582"/>
      <c r="J190" s="583"/>
      <c r="K190" s="581" t="s">
        <v>71</v>
      </c>
      <c r="L190" s="582"/>
      <c r="M190" s="583"/>
    </row>
    <row r="191" spans="1:13" ht="18" customHeight="1" thickBot="1" x14ac:dyDescent="0.4">
      <c r="A191" s="578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43" t="s">
        <v>72</v>
      </c>
      <c r="B192" s="87"/>
      <c r="C192" s="88">
        <v>176</v>
      </c>
      <c r="D192" s="89">
        <v>19</v>
      </c>
      <c r="E192" s="87">
        <v>59</v>
      </c>
      <c r="F192" s="88">
        <v>180</v>
      </c>
      <c r="G192" s="89"/>
      <c r="H192" s="87"/>
      <c r="I192" s="88"/>
      <c r="J192" s="89"/>
      <c r="K192" s="129">
        <v>18</v>
      </c>
      <c r="L192" s="88"/>
      <c r="M192" s="89">
        <v>20</v>
      </c>
    </row>
    <row r="193" spans="1:13" ht="18" customHeight="1" x14ac:dyDescent="0.35">
      <c r="A193" s="146" t="s">
        <v>73</v>
      </c>
      <c r="B193" s="92"/>
      <c r="C193" s="93">
        <v>245</v>
      </c>
      <c r="D193" s="94">
        <v>34</v>
      </c>
      <c r="E193" s="92">
        <v>51</v>
      </c>
      <c r="F193" s="93">
        <v>220</v>
      </c>
      <c r="G193" s="94"/>
      <c r="H193" s="92"/>
      <c r="I193" s="93"/>
      <c r="J193" s="94"/>
      <c r="K193" s="130">
        <v>22</v>
      </c>
      <c r="L193" s="93"/>
      <c r="M193" s="94">
        <v>40</v>
      </c>
    </row>
    <row r="194" spans="1:13" ht="18" customHeight="1" x14ac:dyDescent="0.35">
      <c r="A194" s="146" t="s">
        <v>74</v>
      </c>
      <c r="B194" s="92"/>
      <c r="C194" s="93">
        <v>283</v>
      </c>
      <c r="D194" s="94">
        <v>35</v>
      </c>
      <c r="E194" s="92">
        <v>62</v>
      </c>
      <c r="F194" s="93">
        <v>260</v>
      </c>
      <c r="G194" s="94"/>
      <c r="H194" s="92"/>
      <c r="I194" s="93"/>
      <c r="J194" s="94"/>
      <c r="K194" s="130">
        <v>24</v>
      </c>
      <c r="L194" s="93"/>
      <c r="M194" s="94">
        <v>25</v>
      </c>
    </row>
    <row r="195" spans="1:13" ht="18" customHeight="1" x14ac:dyDescent="0.35">
      <c r="A195" s="146" t="s">
        <v>75</v>
      </c>
      <c r="B195" s="92"/>
      <c r="C195" s="93">
        <v>1001</v>
      </c>
      <c r="D195" s="94">
        <v>40</v>
      </c>
      <c r="E195" s="92">
        <v>48</v>
      </c>
      <c r="F195" s="93">
        <v>200</v>
      </c>
      <c r="G195" s="94"/>
      <c r="H195" s="92"/>
      <c r="I195" s="93"/>
      <c r="J195" s="94"/>
      <c r="K195" s="130">
        <v>30</v>
      </c>
      <c r="L195" s="93"/>
      <c r="M195" s="94">
        <v>25</v>
      </c>
    </row>
    <row r="196" spans="1:13" ht="18" customHeight="1" x14ac:dyDescent="0.35">
      <c r="A196" s="146" t="s">
        <v>76</v>
      </c>
      <c r="B196" s="92"/>
      <c r="C196" s="93">
        <v>296</v>
      </c>
      <c r="D196" s="94">
        <v>33</v>
      </c>
      <c r="E196" s="92">
        <v>53</v>
      </c>
      <c r="F196" s="93">
        <v>280</v>
      </c>
      <c r="G196" s="94"/>
      <c r="H196" s="92"/>
      <c r="I196" s="93"/>
      <c r="J196" s="94"/>
      <c r="K196" s="130">
        <v>21</v>
      </c>
      <c r="L196" s="93"/>
      <c r="M196" s="94">
        <v>30</v>
      </c>
    </row>
    <row r="197" spans="1:13" ht="18" customHeight="1" x14ac:dyDescent="0.35">
      <c r="A197" s="146" t="s">
        <v>77</v>
      </c>
      <c r="B197" s="92"/>
      <c r="C197" s="93">
        <v>278</v>
      </c>
      <c r="D197" s="94">
        <v>34</v>
      </c>
      <c r="E197" s="92">
        <v>40</v>
      </c>
      <c r="F197" s="93">
        <v>220</v>
      </c>
      <c r="G197" s="94"/>
      <c r="H197" s="92"/>
      <c r="I197" s="93"/>
      <c r="J197" s="94"/>
      <c r="K197" s="130">
        <v>33</v>
      </c>
      <c r="L197" s="93"/>
      <c r="M197" s="94">
        <v>25</v>
      </c>
    </row>
    <row r="198" spans="1:13" ht="18" customHeight="1" x14ac:dyDescent="0.35">
      <c r="A198" s="146" t="s">
        <v>78</v>
      </c>
      <c r="B198" s="92"/>
      <c r="C198" s="93">
        <v>419</v>
      </c>
      <c r="D198" s="94">
        <v>24</v>
      </c>
      <c r="E198" s="92">
        <v>37</v>
      </c>
      <c r="F198" s="93">
        <v>280</v>
      </c>
      <c r="G198" s="94"/>
      <c r="H198" s="92"/>
      <c r="I198" s="93"/>
      <c r="J198" s="94"/>
      <c r="K198" s="130">
        <v>22</v>
      </c>
      <c r="L198" s="93"/>
      <c r="M198" s="94">
        <v>40</v>
      </c>
    </row>
    <row r="199" spans="1:13" ht="18" customHeight="1" x14ac:dyDescent="0.35">
      <c r="A199" s="146" t="s">
        <v>79</v>
      </c>
      <c r="B199" s="92"/>
      <c r="C199" s="93">
        <v>393</v>
      </c>
      <c r="D199" s="94">
        <v>28</v>
      </c>
      <c r="E199" s="92">
        <v>22</v>
      </c>
      <c r="F199" s="93">
        <v>240</v>
      </c>
      <c r="G199" s="94"/>
      <c r="H199" s="92"/>
      <c r="I199" s="93"/>
      <c r="J199" s="94"/>
      <c r="K199" s="130">
        <v>39</v>
      </c>
      <c r="L199" s="93"/>
      <c r="M199" s="94">
        <v>25</v>
      </c>
    </row>
    <row r="200" spans="1:13" ht="18" customHeight="1" x14ac:dyDescent="0.35">
      <c r="A200" s="146" t="s">
        <v>80</v>
      </c>
      <c r="B200" s="92"/>
      <c r="C200" s="93">
        <v>226</v>
      </c>
      <c r="D200" s="94">
        <v>32</v>
      </c>
      <c r="E200" s="92">
        <v>28</v>
      </c>
      <c r="F200" s="93">
        <v>220</v>
      </c>
      <c r="G200" s="94"/>
      <c r="H200" s="92"/>
      <c r="I200" s="93"/>
      <c r="J200" s="94"/>
      <c r="K200" s="130">
        <v>50</v>
      </c>
      <c r="L200" s="93"/>
      <c r="M200" s="94">
        <v>30</v>
      </c>
    </row>
    <row r="201" spans="1:13" ht="18" customHeight="1" x14ac:dyDescent="0.35">
      <c r="A201" s="146" t="s">
        <v>81</v>
      </c>
      <c r="B201" s="92"/>
      <c r="C201" s="93">
        <v>231</v>
      </c>
      <c r="D201" s="94">
        <v>34</v>
      </c>
      <c r="E201" s="92">
        <v>17</v>
      </c>
      <c r="F201" s="93">
        <v>260</v>
      </c>
      <c r="G201" s="94"/>
      <c r="H201" s="92"/>
      <c r="I201" s="93"/>
      <c r="J201" s="94"/>
      <c r="K201" s="130">
        <v>15</v>
      </c>
      <c r="L201" s="93"/>
      <c r="M201" s="94">
        <v>20</v>
      </c>
    </row>
    <row r="202" spans="1:13" ht="18" customHeight="1" x14ac:dyDescent="0.35">
      <c r="A202" s="146" t="s">
        <v>82</v>
      </c>
      <c r="B202" s="92"/>
      <c r="C202" s="93">
        <v>339</v>
      </c>
      <c r="D202" s="94">
        <v>43</v>
      </c>
      <c r="E202" s="92">
        <v>29</v>
      </c>
      <c r="F202" s="93">
        <v>220</v>
      </c>
      <c r="G202" s="94"/>
      <c r="H202" s="92"/>
      <c r="I202" s="93"/>
      <c r="J202" s="94"/>
      <c r="K202" s="130">
        <v>20</v>
      </c>
      <c r="L202" s="93"/>
      <c r="M202" s="94">
        <v>25</v>
      </c>
    </row>
    <row r="203" spans="1:13" ht="18" customHeight="1" x14ac:dyDescent="0.35">
      <c r="A203" s="146" t="s">
        <v>83</v>
      </c>
      <c r="B203" s="92"/>
      <c r="C203" s="93">
        <v>251</v>
      </c>
      <c r="D203" s="94">
        <v>38</v>
      </c>
      <c r="E203" s="92">
        <v>26</v>
      </c>
      <c r="F203" s="93">
        <v>260</v>
      </c>
      <c r="G203" s="94"/>
      <c r="H203" s="92"/>
      <c r="I203" s="93"/>
      <c r="J203" s="94"/>
      <c r="K203" s="130">
        <v>14</v>
      </c>
      <c r="L203" s="93"/>
      <c r="M203" s="94">
        <v>35</v>
      </c>
    </row>
    <row r="204" spans="1:13" ht="18" customHeight="1" x14ac:dyDescent="0.35">
      <c r="A204" s="146" t="s">
        <v>84</v>
      </c>
      <c r="B204" s="92"/>
      <c r="C204" s="93">
        <v>232</v>
      </c>
      <c r="D204" s="94">
        <v>23</v>
      </c>
      <c r="E204" s="92">
        <v>25</v>
      </c>
      <c r="F204" s="93">
        <v>280</v>
      </c>
      <c r="G204" s="94"/>
      <c r="H204" s="92"/>
      <c r="I204" s="93"/>
      <c r="J204" s="94"/>
      <c r="K204" s="130">
        <v>19</v>
      </c>
      <c r="L204" s="93"/>
      <c r="M204" s="94">
        <v>25</v>
      </c>
    </row>
    <row r="205" spans="1:13" ht="18" customHeight="1" x14ac:dyDescent="0.35">
      <c r="A205" s="146" t="s">
        <v>85</v>
      </c>
      <c r="B205" s="92"/>
      <c r="C205" s="93">
        <v>181</v>
      </c>
      <c r="D205" s="94">
        <v>39</v>
      </c>
      <c r="E205" s="92">
        <v>16</v>
      </c>
      <c r="F205" s="93">
        <v>280</v>
      </c>
      <c r="G205" s="94"/>
      <c r="H205" s="92"/>
      <c r="I205" s="93"/>
      <c r="J205" s="94"/>
      <c r="K205" s="130">
        <v>38</v>
      </c>
      <c r="L205" s="93"/>
      <c r="M205" s="94">
        <v>20</v>
      </c>
    </row>
    <row r="206" spans="1:13" ht="18" customHeight="1" x14ac:dyDescent="0.35">
      <c r="A206" s="146" t="s">
        <v>86</v>
      </c>
      <c r="B206" s="92"/>
      <c r="C206" s="93">
        <v>218</v>
      </c>
      <c r="D206" s="94">
        <v>32</v>
      </c>
      <c r="E206" s="92">
        <v>36</v>
      </c>
      <c r="F206" s="93">
        <v>180</v>
      </c>
      <c r="G206" s="94"/>
      <c r="H206" s="92"/>
      <c r="I206" s="93"/>
      <c r="J206" s="94"/>
      <c r="K206" s="130">
        <v>16</v>
      </c>
      <c r="L206" s="93"/>
      <c r="M206" s="94">
        <v>25</v>
      </c>
    </row>
    <row r="207" spans="1:13" ht="18" customHeight="1" x14ac:dyDescent="0.35">
      <c r="A207" s="146" t="s">
        <v>87</v>
      </c>
      <c r="B207" s="92"/>
      <c r="C207" s="93">
        <v>253</v>
      </c>
      <c r="D207" s="94">
        <v>44</v>
      </c>
      <c r="E207" s="92">
        <v>37</v>
      </c>
      <c r="F207" s="93">
        <v>200</v>
      </c>
      <c r="G207" s="94"/>
      <c r="H207" s="92"/>
      <c r="I207" s="93"/>
      <c r="J207" s="94"/>
      <c r="K207" s="130">
        <v>10</v>
      </c>
      <c r="L207" s="93"/>
      <c r="M207" s="94">
        <v>30</v>
      </c>
    </row>
    <row r="208" spans="1:13" ht="18" customHeight="1" x14ac:dyDescent="0.35">
      <c r="A208" s="146" t="s">
        <v>88</v>
      </c>
      <c r="B208" s="92"/>
      <c r="C208" s="93">
        <v>529</v>
      </c>
      <c r="D208" s="94">
        <v>35</v>
      </c>
      <c r="E208" s="92">
        <v>28</v>
      </c>
      <c r="F208" s="93">
        <v>200</v>
      </c>
      <c r="G208" s="94"/>
      <c r="H208" s="92"/>
      <c r="I208" s="93"/>
      <c r="J208" s="94"/>
      <c r="K208" s="130">
        <v>31</v>
      </c>
      <c r="L208" s="93"/>
      <c r="M208" s="94">
        <v>35</v>
      </c>
    </row>
    <row r="209" spans="1:13" ht="18" customHeight="1" x14ac:dyDescent="0.35">
      <c r="A209" s="146" t="s">
        <v>89</v>
      </c>
      <c r="B209" s="92"/>
      <c r="C209" s="93">
        <v>135</v>
      </c>
      <c r="D209" s="94">
        <v>30</v>
      </c>
      <c r="E209" s="92">
        <v>20</v>
      </c>
      <c r="F209" s="93">
        <v>220</v>
      </c>
      <c r="G209" s="94"/>
      <c r="H209" s="92"/>
      <c r="I209" s="93"/>
      <c r="J209" s="94"/>
      <c r="K209" s="130">
        <v>18</v>
      </c>
      <c r="L209" s="93"/>
      <c r="M209" s="94">
        <v>25</v>
      </c>
    </row>
    <row r="210" spans="1:13" ht="18" customHeight="1" x14ac:dyDescent="0.35">
      <c r="A210" s="156" t="s">
        <v>90</v>
      </c>
      <c r="B210" s="92"/>
      <c r="C210" s="93">
        <v>232</v>
      </c>
      <c r="D210" s="94">
        <v>48</v>
      </c>
      <c r="E210" s="92">
        <v>29</v>
      </c>
      <c r="F210" s="93">
        <v>280</v>
      </c>
      <c r="G210" s="94"/>
      <c r="H210" s="92"/>
      <c r="I210" s="93"/>
      <c r="J210" s="94"/>
      <c r="K210" s="130">
        <v>21</v>
      </c>
      <c r="L210" s="93"/>
      <c r="M210" s="94">
        <v>50</v>
      </c>
    </row>
    <row r="211" spans="1:13" ht="18" customHeight="1" x14ac:dyDescent="0.35">
      <c r="A211" s="156" t="s">
        <v>91</v>
      </c>
      <c r="B211" s="92"/>
      <c r="C211" s="93">
        <v>338</v>
      </c>
      <c r="D211" s="94">
        <v>27</v>
      </c>
      <c r="E211" s="92">
        <v>19</v>
      </c>
      <c r="F211" s="93">
        <v>220</v>
      </c>
      <c r="G211" s="94"/>
      <c r="H211" s="92"/>
      <c r="I211" s="93"/>
      <c r="J211" s="94"/>
      <c r="K211" s="130">
        <v>15</v>
      </c>
      <c r="L211" s="93"/>
      <c r="M211" s="94">
        <v>25</v>
      </c>
    </row>
    <row r="212" spans="1:13" ht="18" customHeight="1" x14ac:dyDescent="0.35">
      <c r="A212" s="146" t="s">
        <v>92</v>
      </c>
      <c r="B212" s="92"/>
      <c r="C212" s="93">
        <v>510</v>
      </c>
      <c r="D212" s="94">
        <v>34</v>
      </c>
      <c r="E212" s="92">
        <v>20</v>
      </c>
      <c r="F212" s="93">
        <v>300</v>
      </c>
      <c r="G212" s="94"/>
      <c r="H212" s="92"/>
      <c r="I212" s="93"/>
      <c r="J212" s="94"/>
      <c r="K212" s="130">
        <v>26</v>
      </c>
      <c r="L212" s="93"/>
      <c r="M212" s="94">
        <v>25</v>
      </c>
    </row>
    <row r="213" spans="1:13" ht="18" customHeight="1" x14ac:dyDescent="0.35">
      <c r="A213" s="146" t="s">
        <v>93</v>
      </c>
      <c r="B213" s="92"/>
      <c r="C213" s="93">
        <v>512</v>
      </c>
      <c r="D213" s="94">
        <v>35</v>
      </c>
      <c r="E213" s="92">
        <v>24</v>
      </c>
      <c r="F213" s="93">
        <v>240</v>
      </c>
      <c r="G213" s="94"/>
      <c r="H213" s="92"/>
      <c r="I213" s="93"/>
      <c r="J213" s="94"/>
      <c r="K213" s="130">
        <v>19</v>
      </c>
      <c r="L213" s="93"/>
      <c r="M213" s="94">
        <v>40</v>
      </c>
    </row>
    <row r="214" spans="1:13" ht="18" customHeight="1" x14ac:dyDescent="0.35">
      <c r="A214" s="146" t="s">
        <v>94</v>
      </c>
      <c r="B214" s="92"/>
      <c r="C214" s="93">
        <v>450</v>
      </c>
      <c r="D214" s="94">
        <v>49</v>
      </c>
      <c r="E214" s="92">
        <v>23</v>
      </c>
      <c r="F214" s="93">
        <v>360</v>
      </c>
      <c r="G214" s="94"/>
      <c r="H214" s="92"/>
      <c r="I214" s="93"/>
      <c r="J214" s="94"/>
      <c r="K214" s="130">
        <v>24</v>
      </c>
      <c r="L214" s="93"/>
      <c r="M214" s="94">
        <v>15</v>
      </c>
    </row>
    <row r="215" spans="1:13" ht="18" customHeight="1" x14ac:dyDescent="0.35">
      <c r="A215" s="146" t="s">
        <v>95</v>
      </c>
      <c r="B215" s="92"/>
      <c r="C215" s="93">
        <v>256</v>
      </c>
      <c r="D215" s="94">
        <v>39</v>
      </c>
      <c r="E215" s="92">
        <v>20</v>
      </c>
      <c r="F215" s="93">
        <v>320</v>
      </c>
      <c r="G215" s="94"/>
      <c r="H215" s="92"/>
      <c r="I215" s="93"/>
      <c r="J215" s="94"/>
      <c r="K215" s="130">
        <v>20</v>
      </c>
      <c r="L215" s="93"/>
      <c r="M215" s="94">
        <v>35</v>
      </c>
    </row>
    <row r="216" spans="1:13" ht="18" customHeight="1" x14ac:dyDescent="0.35">
      <c r="A216" s="146" t="s">
        <v>96</v>
      </c>
      <c r="B216" s="92"/>
      <c r="C216" s="93">
        <v>138</v>
      </c>
      <c r="D216" s="94">
        <v>19</v>
      </c>
      <c r="E216" s="92">
        <v>14</v>
      </c>
      <c r="F216" s="93">
        <v>200</v>
      </c>
      <c r="G216" s="94"/>
      <c r="H216" s="92"/>
      <c r="I216" s="93"/>
      <c r="J216" s="94"/>
      <c r="K216" s="130">
        <v>17</v>
      </c>
      <c r="L216" s="93"/>
      <c r="M216" s="94">
        <v>20</v>
      </c>
    </row>
    <row r="217" spans="1:13" ht="18" customHeight="1" x14ac:dyDescent="0.35">
      <c r="A217" s="146" t="s">
        <v>97</v>
      </c>
      <c r="B217" s="92"/>
      <c r="C217" s="93">
        <v>188</v>
      </c>
      <c r="D217" s="94">
        <v>29</v>
      </c>
      <c r="E217" s="92">
        <v>20</v>
      </c>
      <c r="F217" s="93">
        <v>220</v>
      </c>
      <c r="G217" s="94"/>
      <c r="H217" s="92"/>
      <c r="I217" s="93"/>
      <c r="J217" s="94"/>
      <c r="K217" s="130">
        <v>38</v>
      </c>
      <c r="L217" s="93"/>
      <c r="M217" s="94">
        <v>45</v>
      </c>
    </row>
    <row r="218" spans="1:13" ht="18" customHeight="1" x14ac:dyDescent="0.35">
      <c r="A218" s="146" t="s">
        <v>98</v>
      </c>
      <c r="B218" s="92"/>
      <c r="C218" s="93">
        <v>262</v>
      </c>
      <c r="D218" s="94">
        <v>40</v>
      </c>
      <c r="E218" s="92">
        <v>34</v>
      </c>
      <c r="F218" s="93">
        <v>200</v>
      </c>
      <c r="G218" s="94"/>
      <c r="H218" s="92"/>
      <c r="I218" s="93"/>
      <c r="J218" s="94"/>
      <c r="K218" s="130">
        <v>16</v>
      </c>
      <c r="L218" s="93"/>
      <c r="M218" s="94">
        <v>40</v>
      </c>
    </row>
    <row r="219" spans="1:13" ht="18" customHeight="1" x14ac:dyDescent="0.35">
      <c r="A219" s="146" t="s">
        <v>99</v>
      </c>
      <c r="B219" s="92"/>
      <c r="C219" s="93">
        <v>160</v>
      </c>
      <c r="D219" s="94">
        <v>27</v>
      </c>
      <c r="E219" s="92">
        <v>27</v>
      </c>
      <c r="F219" s="93">
        <v>260</v>
      </c>
      <c r="G219" s="94"/>
      <c r="H219" s="92"/>
      <c r="I219" s="93"/>
      <c r="J219" s="94"/>
      <c r="K219" s="130">
        <v>20</v>
      </c>
      <c r="L219" s="93"/>
      <c r="M219" s="94">
        <v>35</v>
      </c>
    </row>
    <row r="220" spans="1:13" ht="18" customHeight="1" x14ac:dyDescent="0.35">
      <c r="A220" s="146" t="s">
        <v>100</v>
      </c>
      <c r="B220" s="92"/>
      <c r="C220" s="93">
        <v>221</v>
      </c>
      <c r="D220" s="94">
        <v>38</v>
      </c>
      <c r="E220" s="92">
        <v>20</v>
      </c>
      <c r="F220" s="93">
        <v>280</v>
      </c>
      <c r="G220" s="94"/>
      <c r="H220" s="92"/>
      <c r="I220" s="93"/>
      <c r="J220" s="94"/>
      <c r="K220" s="130">
        <v>27</v>
      </c>
      <c r="L220" s="93"/>
      <c r="M220" s="94">
        <v>25</v>
      </c>
    </row>
    <row r="221" spans="1:13" ht="18" customHeight="1" x14ac:dyDescent="0.35">
      <c r="A221" s="146" t="s">
        <v>101</v>
      </c>
      <c r="B221" s="92"/>
      <c r="C221" s="93">
        <v>286</v>
      </c>
      <c r="D221" s="94">
        <v>30</v>
      </c>
      <c r="E221" s="92">
        <v>20</v>
      </c>
      <c r="F221" s="93">
        <v>260</v>
      </c>
      <c r="G221" s="94"/>
      <c r="H221" s="92"/>
      <c r="I221" s="93"/>
      <c r="J221" s="94"/>
      <c r="K221" s="130">
        <v>21</v>
      </c>
      <c r="L221" s="93"/>
      <c r="M221" s="94">
        <v>25</v>
      </c>
    </row>
    <row r="222" spans="1:13" ht="18" customHeight="1" x14ac:dyDescent="0.35">
      <c r="A222" s="146" t="s">
        <v>102</v>
      </c>
      <c r="B222" s="92"/>
      <c r="C222" s="93">
        <v>187</v>
      </c>
      <c r="D222" s="94">
        <v>16</v>
      </c>
      <c r="E222" s="92">
        <v>22</v>
      </c>
      <c r="F222" s="93">
        <v>320</v>
      </c>
      <c r="G222" s="94"/>
      <c r="H222" s="92"/>
      <c r="I222" s="93"/>
      <c r="J222" s="94"/>
      <c r="K222" s="130">
        <v>23</v>
      </c>
      <c r="L222" s="93"/>
      <c r="M222" s="94">
        <v>35</v>
      </c>
    </row>
    <row r="223" spans="1:13" ht="18" customHeight="1" x14ac:dyDescent="0.35">
      <c r="A223" s="146" t="s">
        <v>103</v>
      </c>
      <c r="B223" s="92"/>
      <c r="C223" s="93">
        <v>318</v>
      </c>
      <c r="D223" s="94">
        <v>20</v>
      </c>
      <c r="E223" s="92">
        <v>24</v>
      </c>
      <c r="F223" s="93">
        <v>380</v>
      </c>
      <c r="G223" s="94"/>
      <c r="H223" s="92"/>
      <c r="I223" s="93"/>
      <c r="J223" s="94"/>
      <c r="K223" s="130">
        <v>38</v>
      </c>
      <c r="L223" s="93"/>
      <c r="M223" s="94">
        <v>55</v>
      </c>
    </row>
    <row r="224" spans="1:13" ht="18" customHeight="1" x14ac:dyDescent="0.35">
      <c r="A224" s="146" t="s">
        <v>104</v>
      </c>
      <c r="B224" s="92"/>
      <c r="C224" s="93">
        <v>256</v>
      </c>
      <c r="D224" s="94">
        <v>32</v>
      </c>
      <c r="E224" s="92">
        <v>25</v>
      </c>
      <c r="F224" s="93">
        <v>360</v>
      </c>
      <c r="G224" s="94"/>
      <c r="H224" s="92"/>
      <c r="I224" s="93"/>
      <c r="J224" s="94"/>
      <c r="K224" s="130">
        <v>34</v>
      </c>
      <c r="L224" s="93"/>
      <c r="M224" s="94">
        <v>40</v>
      </c>
    </row>
    <row r="225" spans="1:13" ht="18" customHeight="1" x14ac:dyDescent="0.35">
      <c r="A225" s="146" t="s">
        <v>105</v>
      </c>
      <c r="B225" s="92"/>
      <c r="C225" s="93">
        <v>309</v>
      </c>
      <c r="D225" s="94">
        <v>30</v>
      </c>
      <c r="E225" s="92">
        <v>20</v>
      </c>
      <c r="F225" s="93">
        <v>280</v>
      </c>
      <c r="G225" s="94"/>
      <c r="H225" s="92"/>
      <c r="I225" s="93"/>
      <c r="J225" s="94"/>
      <c r="K225" s="130">
        <v>38</v>
      </c>
      <c r="L225" s="93"/>
      <c r="M225" s="94">
        <v>45</v>
      </c>
    </row>
    <row r="226" spans="1:13" ht="18" customHeight="1" x14ac:dyDescent="0.35">
      <c r="A226" s="146" t="s">
        <v>106</v>
      </c>
      <c r="B226" s="92"/>
      <c r="C226" s="93">
        <v>220</v>
      </c>
      <c r="D226" s="94">
        <v>44</v>
      </c>
      <c r="E226" s="92">
        <v>23</v>
      </c>
      <c r="F226" s="93">
        <v>300</v>
      </c>
      <c r="G226" s="94"/>
      <c r="H226" s="92"/>
      <c r="I226" s="93"/>
      <c r="J226" s="94"/>
      <c r="K226" s="130">
        <v>32</v>
      </c>
      <c r="L226" s="93"/>
      <c r="M226" s="94">
        <v>50</v>
      </c>
    </row>
    <row r="227" spans="1:13" ht="18" customHeight="1" thickBot="1" x14ac:dyDescent="0.4">
      <c r="A227" s="146" t="s">
        <v>107</v>
      </c>
      <c r="B227" s="92"/>
      <c r="C227" s="93">
        <v>202</v>
      </c>
      <c r="D227" s="94">
        <v>38</v>
      </c>
      <c r="E227" s="92">
        <v>20</v>
      </c>
      <c r="F227" s="93">
        <v>240</v>
      </c>
      <c r="G227" s="94"/>
      <c r="H227" s="92"/>
      <c r="I227" s="93"/>
      <c r="J227" s="94"/>
      <c r="K227" s="130">
        <v>23</v>
      </c>
      <c r="L227" s="93"/>
      <c r="M227" s="94">
        <v>40</v>
      </c>
    </row>
    <row r="228" spans="1:13" ht="18" customHeight="1" thickBot="1" x14ac:dyDescent="0.4">
      <c r="A228" s="127" t="s">
        <v>47</v>
      </c>
      <c r="B228" s="102">
        <f t="shared" ref="B228:M228" si="10">SUM(B192:B227)</f>
        <v>0</v>
      </c>
      <c r="C228" s="103">
        <f t="shared" si="10"/>
        <v>10731</v>
      </c>
      <c r="D228" s="104">
        <f t="shared" si="10"/>
        <v>1192</v>
      </c>
      <c r="E228" s="102">
        <f t="shared" si="10"/>
        <v>1038</v>
      </c>
      <c r="F228" s="103">
        <f t="shared" si="10"/>
        <v>9220</v>
      </c>
      <c r="G228" s="104">
        <f t="shared" si="10"/>
        <v>0</v>
      </c>
      <c r="H228" s="102">
        <f t="shared" si="10"/>
        <v>0</v>
      </c>
      <c r="I228" s="103">
        <f t="shared" si="10"/>
        <v>0</v>
      </c>
      <c r="J228" s="104">
        <f t="shared" si="10"/>
        <v>0</v>
      </c>
      <c r="K228" s="128">
        <f t="shared" si="10"/>
        <v>892</v>
      </c>
      <c r="L228" s="103">
        <f t="shared" si="10"/>
        <v>0</v>
      </c>
      <c r="M228" s="104">
        <f t="shared" si="10"/>
        <v>1145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5" customHeight="1" x14ac:dyDescent="0.35">
      <c r="A230" s="246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</row>
    <row r="231" spans="1:13" ht="15" customHeight="1" x14ac:dyDescent="0.35">
      <c r="A231" s="246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</row>
    <row r="232" spans="1:13" ht="15" customHeight="1" x14ac:dyDescent="0.35">
      <c r="A232" s="246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</row>
    <row r="233" spans="1:13" ht="15" customHeight="1" x14ac:dyDescent="0.35">
      <c r="A233" s="246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</row>
    <row r="234" spans="1:13" ht="15" customHeight="1" x14ac:dyDescent="0.35">
      <c r="A234" s="246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</row>
    <row r="235" spans="1:13" ht="18.75" customHeight="1" x14ac:dyDescent="0.35">
      <c r="A235" s="599" t="s">
        <v>140</v>
      </c>
      <c r="B235" s="599"/>
      <c r="C235" s="599"/>
      <c r="D235" s="599"/>
      <c r="E235" s="599"/>
      <c r="F235" s="599"/>
      <c r="G235" s="599"/>
      <c r="H235" s="599"/>
      <c r="I235" s="599"/>
      <c r="J235" s="599"/>
      <c r="K235" s="599"/>
      <c r="L235" s="599"/>
      <c r="M235" s="599"/>
    </row>
    <row r="236" spans="1:13" ht="16.5" customHeight="1" thickBot="1" x14ac:dyDescent="0.4">
      <c r="A236" s="172" t="s">
        <v>56</v>
      </c>
      <c r="B236" s="282"/>
      <c r="C236" s="282"/>
      <c r="D236" s="282"/>
      <c r="E236" s="282"/>
      <c r="F236" s="282"/>
      <c r="G236" s="282"/>
      <c r="H236" s="282"/>
      <c r="I236" s="282"/>
      <c r="J236" s="282"/>
      <c r="K236" s="282"/>
      <c r="L236" s="282"/>
      <c r="M236" s="282"/>
    </row>
    <row r="237" spans="1:13" ht="18" customHeight="1" x14ac:dyDescent="0.35">
      <c r="A237" s="586" t="s">
        <v>67</v>
      </c>
      <c r="B237" s="577" t="s">
        <v>68</v>
      </c>
      <c r="C237" s="579"/>
      <c r="D237" s="580"/>
      <c r="E237" s="577" t="s">
        <v>69</v>
      </c>
      <c r="F237" s="579"/>
      <c r="G237" s="580"/>
      <c r="H237" s="577" t="s">
        <v>70</v>
      </c>
      <c r="I237" s="579"/>
      <c r="J237" s="580"/>
      <c r="K237" s="577" t="s">
        <v>71</v>
      </c>
      <c r="L237" s="579"/>
      <c r="M237" s="580"/>
    </row>
    <row r="238" spans="1:13" ht="18" customHeight="1" thickBot="1" x14ac:dyDescent="0.4">
      <c r="A238" s="587"/>
      <c r="B238" s="82" t="s">
        <v>8</v>
      </c>
      <c r="C238" s="83" t="s">
        <v>9</v>
      </c>
      <c r="D238" s="85" t="s">
        <v>10</v>
      </c>
      <c r="E238" s="82" t="s">
        <v>8</v>
      </c>
      <c r="F238" s="83" t="s">
        <v>9</v>
      </c>
      <c r="G238" s="85" t="s">
        <v>10</v>
      </c>
      <c r="H238" s="82" t="s">
        <v>8</v>
      </c>
      <c r="I238" s="83" t="s">
        <v>9</v>
      </c>
      <c r="J238" s="85" t="s">
        <v>10</v>
      </c>
      <c r="K238" s="82" t="s">
        <v>8</v>
      </c>
      <c r="L238" s="83" t="s">
        <v>9</v>
      </c>
      <c r="M238" s="85" t="s">
        <v>10</v>
      </c>
    </row>
    <row r="239" spans="1:13" ht="18" customHeight="1" x14ac:dyDescent="0.35">
      <c r="A239" s="86" t="s">
        <v>72</v>
      </c>
      <c r="B239" s="109"/>
      <c r="C239" s="110">
        <f t="shared" ref="C239:M254" si="11">SUM(C5+C52+C99+C146+C192)</f>
        <v>1004.5</v>
      </c>
      <c r="D239" s="111">
        <f t="shared" si="11"/>
        <v>232</v>
      </c>
      <c r="E239" s="109">
        <f t="shared" si="11"/>
        <v>296.5</v>
      </c>
      <c r="F239" s="110">
        <f t="shared" si="11"/>
        <v>1270</v>
      </c>
      <c r="G239" s="111"/>
      <c r="H239" s="109"/>
      <c r="I239" s="110"/>
      <c r="J239" s="111"/>
      <c r="K239" s="109">
        <f t="shared" si="11"/>
        <v>118</v>
      </c>
      <c r="L239" s="110"/>
      <c r="M239" s="111">
        <f>SUM(M5+M52+M99+M146+M192)</f>
        <v>120</v>
      </c>
    </row>
    <row r="240" spans="1:13" ht="18" customHeight="1" x14ac:dyDescent="0.35">
      <c r="A240" s="91" t="s">
        <v>73</v>
      </c>
      <c r="B240" s="112"/>
      <c r="C240" s="114">
        <f t="shared" si="11"/>
        <v>1175</v>
      </c>
      <c r="D240" s="113">
        <f t="shared" si="11"/>
        <v>171</v>
      </c>
      <c r="E240" s="112">
        <f t="shared" si="11"/>
        <v>205</v>
      </c>
      <c r="F240" s="114">
        <f t="shared" si="11"/>
        <v>1260</v>
      </c>
      <c r="G240" s="113"/>
      <c r="H240" s="112"/>
      <c r="I240" s="114"/>
      <c r="J240" s="113"/>
      <c r="K240" s="112">
        <f t="shared" si="11"/>
        <v>95.5</v>
      </c>
      <c r="L240" s="114"/>
      <c r="M240" s="113">
        <f t="shared" si="11"/>
        <v>150</v>
      </c>
    </row>
    <row r="241" spans="1:13" ht="18" customHeight="1" x14ac:dyDescent="0.35">
      <c r="A241" s="91" t="s">
        <v>74</v>
      </c>
      <c r="B241" s="112"/>
      <c r="C241" s="114">
        <f t="shared" si="11"/>
        <v>1124</v>
      </c>
      <c r="D241" s="113">
        <f t="shared" si="11"/>
        <v>168.5</v>
      </c>
      <c r="E241" s="112">
        <f t="shared" si="11"/>
        <v>278.5</v>
      </c>
      <c r="F241" s="114">
        <f t="shared" si="11"/>
        <v>1210</v>
      </c>
      <c r="G241" s="113"/>
      <c r="H241" s="112"/>
      <c r="I241" s="114"/>
      <c r="J241" s="113"/>
      <c r="K241" s="112">
        <f t="shared" si="11"/>
        <v>122</v>
      </c>
      <c r="L241" s="114"/>
      <c r="M241" s="113">
        <f t="shared" si="11"/>
        <v>105</v>
      </c>
    </row>
    <row r="242" spans="1:13" ht="18" customHeight="1" x14ac:dyDescent="0.35">
      <c r="A242" s="91" t="s">
        <v>75</v>
      </c>
      <c r="B242" s="112"/>
      <c r="C242" s="114">
        <f t="shared" si="11"/>
        <v>1772</v>
      </c>
      <c r="D242" s="113">
        <f t="shared" si="11"/>
        <v>170</v>
      </c>
      <c r="E242" s="112">
        <f t="shared" si="11"/>
        <v>195</v>
      </c>
      <c r="F242" s="114">
        <f t="shared" si="11"/>
        <v>1120</v>
      </c>
      <c r="G242" s="113"/>
      <c r="H242" s="112"/>
      <c r="I242" s="114"/>
      <c r="J242" s="113"/>
      <c r="K242" s="112">
        <f t="shared" si="11"/>
        <v>108</v>
      </c>
      <c r="L242" s="114"/>
      <c r="M242" s="113">
        <f t="shared" si="11"/>
        <v>150</v>
      </c>
    </row>
    <row r="243" spans="1:13" ht="18" customHeight="1" x14ac:dyDescent="0.35">
      <c r="A243" s="91" t="s">
        <v>76</v>
      </c>
      <c r="B243" s="112"/>
      <c r="C243" s="114">
        <f t="shared" si="11"/>
        <v>1172</v>
      </c>
      <c r="D243" s="113">
        <f t="shared" si="11"/>
        <v>130</v>
      </c>
      <c r="E243" s="112">
        <f t="shared" si="11"/>
        <v>186.5</v>
      </c>
      <c r="F243" s="114">
        <f t="shared" si="11"/>
        <v>1130</v>
      </c>
      <c r="G243" s="113"/>
      <c r="H243" s="112"/>
      <c r="I243" s="114"/>
      <c r="J243" s="113"/>
      <c r="K243" s="112">
        <f t="shared" si="11"/>
        <v>133.5</v>
      </c>
      <c r="L243" s="114"/>
      <c r="M243" s="113">
        <f t="shared" si="11"/>
        <v>122.5</v>
      </c>
    </row>
    <row r="244" spans="1:13" ht="18" customHeight="1" x14ac:dyDescent="0.35">
      <c r="A244" s="91" t="s">
        <v>77</v>
      </c>
      <c r="B244" s="112"/>
      <c r="C244" s="114">
        <f t="shared" si="11"/>
        <v>1214</v>
      </c>
      <c r="D244" s="113">
        <f t="shared" si="11"/>
        <v>183</v>
      </c>
      <c r="E244" s="112">
        <f t="shared" si="11"/>
        <v>173.5</v>
      </c>
      <c r="F244" s="114">
        <f t="shared" si="11"/>
        <v>1130</v>
      </c>
      <c r="G244" s="113"/>
      <c r="H244" s="112"/>
      <c r="I244" s="114"/>
      <c r="J244" s="113"/>
      <c r="K244" s="112">
        <f t="shared" si="11"/>
        <v>109.5</v>
      </c>
      <c r="L244" s="114"/>
      <c r="M244" s="113">
        <f t="shared" si="11"/>
        <v>132.5</v>
      </c>
    </row>
    <row r="245" spans="1:13" ht="18" customHeight="1" x14ac:dyDescent="0.35">
      <c r="A245" s="91" t="s">
        <v>78</v>
      </c>
      <c r="B245" s="112"/>
      <c r="C245" s="114">
        <f t="shared" si="11"/>
        <v>1496.5</v>
      </c>
      <c r="D245" s="113">
        <f t="shared" si="11"/>
        <v>201</v>
      </c>
      <c r="E245" s="112">
        <f t="shared" si="11"/>
        <v>184.5</v>
      </c>
      <c r="F245" s="114">
        <f t="shared" si="11"/>
        <v>1350</v>
      </c>
      <c r="G245" s="113"/>
      <c r="H245" s="112"/>
      <c r="I245" s="114"/>
      <c r="J245" s="113"/>
      <c r="K245" s="112">
        <f t="shared" si="11"/>
        <v>87.5</v>
      </c>
      <c r="L245" s="114"/>
      <c r="M245" s="113">
        <f t="shared" si="11"/>
        <v>130</v>
      </c>
    </row>
    <row r="246" spans="1:13" ht="18" customHeight="1" x14ac:dyDescent="0.35">
      <c r="A246" s="91" t="s">
        <v>79</v>
      </c>
      <c r="B246" s="112"/>
      <c r="C246" s="114">
        <f t="shared" si="11"/>
        <v>1453.5</v>
      </c>
      <c r="D246" s="113">
        <f t="shared" si="11"/>
        <v>168.5</v>
      </c>
      <c r="E246" s="112">
        <f t="shared" si="11"/>
        <v>165</v>
      </c>
      <c r="F246" s="114">
        <f t="shared" si="11"/>
        <v>1360</v>
      </c>
      <c r="G246" s="113"/>
      <c r="H246" s="112"/>
      <c r="I246" s="114"/>
      <c r="J246" s="113"/>
      <c r="K246" s="112">
        <f t="shared" si="11"/>
        <v>188</v>
      </c>
      <c r="L246" s="114"/>
      <c r="M246" s="113">
        <f t="shared" si="11"/>
        <v>97.5</v>
      </c>
    </row>
    <row r="247" spans="1:13" ht="18" customHeight="1" x14ac:dyDescent="0.35">
      <c r="A247" s="91" t="s">
        <v>80</v>
      </c>
      <c r="B247" s="112"/>
      <c r="C247" s="114">
        <f t="shared" si="11"/>
        <v>1390.5</v>
      </c>
      <c r="D247" s="113">
        <f t="shared" si="11"/>
        <v>188</v>
      </c>
      <c r="E247" s="112">
        <f t="shared" si="11"/>
        <v>141.5</v>
      </c>
      <c r="F247" s="114">
        <f t="shared" si="11"/>
        <v>1350</v>
      </c>
      <c r="G247" s="113"/>
      <c r="H247" s="112"/>
      <c r="I247" s="114"/>
      <c r="J247" s="113"/>
      <c r="K247" s="112">
        <f t="shared" si="11"/>
        <v>132</v>
      </c>
      <c r="L247" s="114"/>
      <c r="M247" s="113">
        <f t="shared" si="11"/>
        <v>167.5</v>
      </c>
    </row>
    <row r="248" spans="1:13" ht="18" customHeight="1" x14ac:dyDescent="0.35">
      <c r="A248" s="91" t="s">
        <v>81</v>
      </c>
      <c r="B248" s="112"/>
      <c r="C248" s="114">
        <f t="shared" si="11"/>
        <v>1387</v>
      </c>
      <c r="D248" s="113">
        <f t="shared" si="11"/>
        <v>190</v>
      </c>
      <c r="E248" s="112">
        <f t="shared" si="11"/>
        <v>194</v>
      </c>
      <c r="F248" s="114">
        <f t="shared" si="11"/>
        <v>1460</v>
      </c>
      <c r="G248" s="113"/>
      <c r="H248" s="112"/>
      <c r="I248" s="114"/>
      <c r="J248" s="113"/>
      <c r="K248" s="112">
        <f t="shared" si="11"/>
        <v>120</v>
      </c>
      <c r="L248" s="114"/>
      <c r="M248" s="113">
        <f t="shared" si="11"/>
        <v>160</v>
      </c>
    </row>
    <row r="249" spans="1:13" ht="18" customHeight="1" x14ac:dyDescent="0.35">
      <c r="A249" s="91" t="s">
        <v>82</v>
      </c>
      <c r="B249" s="112"/>
      <c r="C249" s="114">
        <f t="shared" si="11"/>
        <v>1413.5</v>
      </c>
      <c r="D249" s="113">
        <f t="shared" si="11"/>
        <v>247</v>
      </c>
      <c r="E249" s="112">
        <f t="shared" si="11"/>
        <v>219</v>
      </c>
      <c r="F249" s="114">
        <f t="shared" si="11"/>
        <v>1250</v>
      </c>
      <c r="G249" s="113"/>
      <c r="H249" s="112"/>
      <c r="I249" s="114"/>
      <c r="J249" s="113"/>
      <c r="K249" s="112">
        <f t="shared" si="11"/>
        <v>93</v>
      </c>
      <c r="L249" s="114"/>
      <c r="M249" s="113">
        <f t="shared" si="11"/>
        <v>147.5</v>
      </c>
    </row>
    <row r="250" spans="1:13" ht="18" customHeight="1" x14ac:dyDescent="0.35">
      <c r="A250" s="91" t="s">
        <v>83</v>
      </c>
      <c r="B250" s="112"/>
      <c r="C250" s="114">
        <f t="shared" si="11"/>
        <v>1522</v>
      </c>
      <c r="D250" s="113">
        <f t="shared" si="11"/>
        <v>205</v>
      </c>
      <c r="E250" s="112">
        <f t="shared" si="11"/>
        <v>167</v>
      </c>
      <c r="F250" s="114">
        <f t="shared" si="11"/>
        <v>1360</v>
      </c>
      <c r="G250" s="113"/>
      <c r="H250" s="112"/>
      <c r="I250" s="114"/>
      <c r="J250" s="113"/>
      <c r="K250" s="112">
        <f t="shared" si="11"/>
        <v>95</v>
      </c>
      <c r="L250" s="114"/>
      <c r="M250" s="113">
        <f t="shared" si="11"/>
        <v>170</v>
      </c>
    </row>
    <row r="251" spans="1:13" ht="18" customHeight="1" x14ac:dyDescent="0.35">
      <c r="A251" s="91" t="s">
        <v>84</v>
      </c>
      <c r="B251" s="112"/>
      <c r="C251" s="114">
        <f t="shared" si="11"/>
        <v>1471.5</v>
      </c>
      <c r="D251" s="113">
        <f t="shared" si="11"/>
        <v>186</v>
      </c>
      <c r="E251" s="112">
        <f t="shared" si="11"/>
        <v>165.5</v>
      </c>
      <c r="F251" s="114">
        <f t="shared" si="11"/>
        <v>1230</v>
      </c>
      <c r="G251" s="113"/>
      <c r="H251" s="112"/>
      <c r="I251" s="114"/>
      <c r="J251" s="113"/>
      <c r="K251" s="112">
        <f t="shared" si="11"/>
        <v>95</v>
      </c>
      <c r="L251" s="114"/>
      <c r="M251" s="113">
        <f t="shared" si="11"/>
        <v>165</v>
      </c>
    </row>
    <row r="252" spans="1:13" ht="18" customHeight="1" x14ac:dyDescent="0.35">
      <c r="A252" s="91" t="s">
        <v>85</v>
      </c>
      <c r="B252" s="112"/>
      <c r="C252" s="114">
        <f t="shared" si="11"/>
        <v>1599</v>
      </c>
      <c r="D252" s="113">
        <f t="shared" si="11"/>
        <v>209.5</v>
      </c>
      <c r="E252" s="112">
        <f t="shared" si="11"/>
        <v>138.5</v>
      </c>
      <c r="F252" s="114">
        <f t="shared" si="11"/>
        <v>1310</v>
      </c>
      <c r="G252" s="113"/>
      <c r="H252" s="112"/>
      <c r="I252" s="114"/>
      <c r="J252" s="113"/>
      <c r="K252" s="112">
        <f t="shared" si="11"/>
        <v>90.5</v>
      </c>
      <c r="L252" s="114"/>
      <c r="M252" s="113">
        <f t="shared" si="11"/>
        <v>165</v>
      </c>
    </row>
    <row r="253" spans="1:13" ht="18" customHeight="1" x14ac:dyDescent="0.35">
      <c r="A253" s="91" t="s">
        <v>86</v>
      </c>
      <c r="B253" s="112"/>
      <c r="C253" s="114">
        <f t="shared" si="11"/>
        <v>1260.5</v>
      </c>
      <c r="D253" s="113">
        <f t="shared" si="11"/>
        <v>214</v>
      </c>
      <c r="E253" s="112">
        <f t="shared" si="11"/>
        <v>151.5</v>
      </c>
      <c r="F253" s="114">
        <f t="shared" si="11"/>
        <v>980</v>
      </c>
      <c r="G253" s="113"/>
      <c r="H253" s="112"/>
      <c r="I253" s="114"/>
      <c r="J253" s="113"/>
      <c r="K253" s="112">
        <f t="shared" si="11"/>
        <v>61.5</v>
      </c>
      <c r="L253" s="114"/>
      <c r="M253" s="113">
        <f t="shared" si="11"/>
        <v>182.5</v>
      </c>
    </row>
    <row r="254" spans="1:13" ht="18" customHeight="1" x14ac:dyDescent="0.35">
      <c r="A254" s="91" t="s">
        <v>87</v>
      </c>
      <c r="B254" s="112"/>
      <c r="C254" s="114">
        <f t="shared" si="11"/>
        <v>1346</v>
      </c>
      <c r="D254" s="113">
        <f t="shared" si="11"/>
        <v>247</v>
      </c>
      <c r="E254" s="112">
        <f t="shared" si="11"/>
        <v>174</v>
      </c>
      <c r="F254" s="114">
        <f t="shared" si="11"/>
        <v>920</v>
      </c>
      <c r="G254" s="113"/>
      <c r="H254" s="112"/>
      <c r="I254" s="114"/>
      <c r="J254" s="113"/>
      <c r="K254" s="112">
        <f t="shared" si="11"/>
        <v>66</v>
      </c>
      <c r="L254" s="114"/>
      <c r="M254" s="113">
        <f t="shared" si="11"/>
        <v>125</v>
      </c>
    </row>
    <row r="255" spans="1:13" ht="18" customHeight="1" x14ac:dyDescent="0.35">
      <c r="A255" s="91" t="s">
        <v>88</v>
      </c>
      <c r="B255" s="112"/>
      <c r="C255" s="114">
        <f t="shared" ref="C255:M270" si="12">SUM(C21+C68+C115+C162+C208)</f>
        <v>1787</v>
      </c>
      <c r="D255" s="113">
        <f t="shared" si="12"/>
        <v>215</v>
      </c>
      <c r="E255" s="112">
        <f t="shared" si="12"/>
        <v>139</v>
      </c>
      <c r="F255" s="114">
        <f t="shared" si="12"/>
        <v>870</v>
      </c>
      <c r="G255" s="113"/>
      <c r="H255" s="112"/>
      <c r="I255" s="114"/>
      <c r="J255" s="113"/>
      <c r="K255" s="112">
        <f t="shared" si="12"/>
        <v>96.5</v>
      </c>
      <c r="L255" s="114"/>
      <c r="M255" s="113">
        <f t="shared" si="12"/>
        <v>192.5</v>
      </c>
    </row>
    <row r="256" spans="1:13" ht="18" customHeight="1" x14ac:dyDescent="0.35">
      <c r="A256" s="91" t="s">
        <v>89</v>
      </c>
      <c r="B256" s="112"/>
      <c r="C256" s="114">
        <f t="shared" si="12"/>
        <v>1536</v>
      </c>
      <c r="D256" s="113">
        <f t="shared" si="12"/>
        <v>195.5</v>
      </c>
      <c r="E256" s="112">
        <f t="shared" si="12"/>
        <v>117</v>
      </c>
      <c r="F256" s="114">
        <f t="shared" si="12"/>
        <v>1020</v>
      </c>
      <c r="G256" s="113"/>
      <c r="H256" s="112"/>
      <c r="I256" s="114"/>
      <c r="J256" s="113"/>
      <c r="K256" s="112">
        <f t="shared" si="12"/>
        <v>81</v>
      </c>
      <c r="L256" s="114"/>
      <c r="M256" s="113">
        <f t="shared" si="12"/>
        <v>142.5</v>
      </c>
    </row>
    <row r="257" spans="1:13" ht="18" customHeight="1" x14ac:dyDescent="0.35">
      <c r="A257" s="96" t="s">
        <v>90</v>
      </c>
      <c r="B257" s="112"/>
      <c r="C257" s="114">
        <f t="shared" si="12"/>
        <v>1872.5</v>
      </c>
      <c r="D257" s="113">
        <f t="shared" si="12"/>
        <v>216.5</v>
      </c>
      <c r="E257" s="112">
        <f t="shared" si="12"/>
        <v>123.5</v>
      </c>
      <c r="F257" s="114">
        <f t="shared" si="12"/>
        <v>1069</v>
      </c>
      <c r="G257" s="113"/>
      <c r="H257" s="112"/>
      <c r="I257" s="114"/>
      <c r="J257" s="113"/>
      <c r="K257" s="112">
        <f t="shared" si="12"/>
        <v>58</v>
      </c>
      <c r="L257" s="114"/>
      <c r="M257" s="113">
        <f t="shared" si="12"/>
        <v>152.5</v>
      </c>
    </row>
    <row r="258" spans="1:13" ht="18" customHeight="1" x14ac:dyDescent="0.35">
      <c r="A258" s="96" t="s">
        <v>91</v>
      </c>
      <c r="B258" s="112"/>
      <c r="C258" s="114">
        <f t="shared" si="12"/>
        <v>2147.5</v>
      </c>
      <c r="D258" s="113">
        <f t="shared" si="12"/>
        <v>195.5</v>
      </c>
      <c r="E258" s="112">
        <f t="shared" si="12"/>
        <v>128</v>
      </c>
      <c r="F258" s="114">
        <f t="shared" si="12"/>
        <v>1160</v>
      </c>
      <c r="G258" s="113"/>
      <c r="H258" s="112"/>
      <c r="I258" s="114"/>
      <c r="J258" s="113"/>
      <c r="K258" s="112">
        <f>SUM(K24+K71+K118+K165+K211)</f>
        <v>68.5</v>
      </c>
      <c r="L258" s="114"/>
      <c r="M258" s="113">
        <f>SUM(M24+M71+M118+M165+M211)</f>
        <v>180</v>
      </c>
    </row>
    <row r="259" spans="1:13" ht="18" customHeight="1" x14ac:dyDescent="0.35">
      <c r="A259" s="91" t="s">
        <v>92</v>
      </c>
      <c r="B259" s="112"/>
      <c r="C259" s="114">
        <f t="shared" si="12"/>
        <v>1571.5</v>
      </c>
      <c r="D259" s="113">
        <f t="shared" si="12"/>
        <v>215</v>
      </c>
      <c r="E259" s="112">
        <f t="shared" si="12"/>
        <v>123</v>
      </c>
      <c r="F259" s="114">
        <f t="shared" si="12"/>
        <v>1140</v>
      </c>
      <c r="G259" s="113"/>
      <c r="H259" s="112"/>
      <c r="I259" s="114"/>
      <c r="J259" s="113"/>
      <c r="K259" s="112">
        <f>SUM(K25+K72+K119+K166+K212)</f>
        <v>82.5</v>
      </c>
      <c r="L259" s="114"/>
      <c r="M259" s="113">
        <f>SUM(M25+M72+M119+M166+M212)</f>
        <v>175</v>
      </c>
    </row>
    <row r="260" spans="1:13" ht="18" customHeight="1" x14ac:dyDescent="0.35">
      <c r="A260" s="91" t="s">
        <v>93</v>
      </c>
      <c r="B260" s="112"/>
      <c r="C260" s="114">
        <f t="shared" si="12"/>
        <v>1617.5</v>
      </c>
      <c r="D260" s="113">
        <f t="shared" si="12"/>
        <v>191.5</v>
      </c>
      <c r="E260" s="112">
        <f t="shared" si="12"/>
        <v>119.5</v>
      </c>
      <c r="F260" s="114">
        <f t="shared" si="12"/>
        <v>1240</v>
      </c>
      <c r="G260" s="113"/>
      <c r="H260" s="112"/>
      <c r="I260" s="114"/>
      <c r="J260" s="113"/>
      <c r="K260" s="112">
        <f t="shared" si="12"/>
        <v>48.5</v>
      </c>
      <c r="L260" s="114"/>
      <c r="M260" s="113">
        <f t="shared" si="12"/>
        <v>147.5</v>
      </c>
    </row>
    <row r="261" spans="1:13" ht="18" customHeight="1" x14ac:dyDescent="0.35">
      <c r="A261" s="91" t="s">
        <v>94</v>
      </c>
      <c r="B261" s="112"/>
      <c r="C261" s="114">
        <f t="shared" si="12"/>
        <v>1416</v>
      </c>
      <c r="D261" s="113">
        <f t="shared" si="12"/>
        <v>243</v>
      </c>
      <c r="E261" s="112">
        <f t="shared" si="12"/>
        <v>145.5</v>
      </c>
      <c r="F261" s="114">
        <f t="shared" si="12"/>
        <v>1290</v>
      </c>
      <c r="G261" s="113"/>
      <c r="H261" s="112"/>
      <c r="I261" s="114"/>
      <c r="J261" s="113"/>
      <c r="K261" s="112">
        <f t="shared" si="12"/>
        <v>84</v>
      </c>
      <c r="L261" s="114"/>
      <c r="M261" s="113">
        <f t="shared" si="12"/>
        <v>97.5</v>
      </c>
    </row>
    <row r="262" spans="1:13" ht="18" customHeight="1" x14ac:dyDescent="0.35">
      <c r="A262" s="91" t="s">
        <v>95</v>
      </c>
      <c r="B262" s="112"/>
      <c r="C262" s="114">
        <f t="shared" si="12"/>
        <v>1429</v>
      </c>
      <c r="D262" s="113">
        <f t="shared" si="12"/>
        <v>213.5</v>
      </c>
      <c r="E262" s="112">
        <f t="shared" si="12"/>
        <v>124</v>
      </c>
      <c r="F262" s="114">
        <f t="shared" si="12"/>
        <v>1350</v>
      </c>
      <c r="G262" s="113"/>
      <c r="H262" s="112"/>
      <c r="I262" s="114"/>
      <c r="J262" s="113"/>
      <c r="K262" s="112">
        <f t="shared" si="12"/>
        <v>154</v>
      </c>
      <c r="L262" s="114"/>
      <c r="M262" s="113">
        <f t="shared" si="12"/>
        <v>127.5</v>
      </c>
    </row>
    <row r="263" spans="1:13" ht="18" customHeight="1" x14ac:dyDescent="0.35">
      <c r="A263" s="91" t="s">
        <v>96</v>
      </c>
      <c r="B263" s="112"/>
      <c r="C263" s="114">
        <f t="shared" si="12"/>
        <v>1008</v>
      </c>
      <c r="D263" s="113">
        <f t="shared" si="12"/>
        <v>92.5</v>
      </c>
      <c r="E263" s="112">
        <f t="shared" si="12"/>
        <v>98</v>
      </c>
      <c r="F263" s="114">
        <f t="shared" si="12"/>
        <v>810</v>
      </c>
      <c r="G263" s="113"/>
      <c r="H263" s="112"/>
      <c r="I263" s="114"/>
      <c r="J263" s="113"/>
      <c r="K263" s="112">
        <f t="shared" si="12"/>
        <v>80</v>
      </c>
      <c r="L263" s="114"/>
      <c r="M263" s="113">
        <f t="shared" si="12"/>
        <v>102.5</v>
      </c>
    </row>
    <row r="264" spans="1:13" ht="18" customHeight="1" x14ac:dyDescent="0.35">
      <c r="A264" s="91" t="s">
        <v>97</v>
      </c>
      <c r="B264" s="112"/>
      <c r="C264" s="114">
        <f t="shared" si="12"/>
        <v>1257</v>
      </c>
      <c r="D264" s="113">
        <f t="shared" si="12"/>
        <v>124.5</v>
      </c>
      <c r="E264" s="112">
        <f t="shared" si="12"/>
        <v>115.5</v>
      </c>
      <c r="F264" s="114">
        <f t="shared" si="12"/>
        <v>1180</v>
      </c>
      <c r="G264" s="113"/>
      <c r="H264" s="112"/>
      <c r="I264" s="114"/>
      <c r="J264" s="113"/>
      <c r="K264" s="112">
        <f t="shared" si="12"/>
        <v>119</v>
      </c>
      <c r="L264" s="114"/>
      <c r="M264" s="113">
        <f t="shared" si="12"/>
        <v>160</v>
      </c>
    </row>
    <row r="265" spans="1:13" ht="18" customHeight="1" x14ac:dyDescent="0.35">
      <c r="A265" s="91" t="s">
        <v>98</v>
      </c>
      <c r="B265" s="112"/>
      <c r="C265" s="114">
        <f t="shared" si="12"/>
        <v>1391.5</v>
      </c>
      <c r="D265" s="113">
        <f t="shared" si="12"/>
        <v>156.5</v>
      </c>
      <c r="E265" s="112">
        <f t="shared" si="12"/>
        <v>147</v>
      </c>
      <c r="F265" s="114">
        <f t="shared" si="12"/>
        <v>980</v>
      </c>
      <c r="G265" s="113"/>
      <c r="H265" s="112"/>
      <c r="I265" s="114"/>
      <c r="J265" s="113"/>
      <c r="K265" s="112">
        <f t="shared" si="12"/>
        <v>78</v>
      </c>
      <c r="L265" s="114"/>
      <c r="M265" s="113">
        <f t="shared" si="12"/>
        <v>170</v>
      </c>
    </row>
    <row r="266" spans="1:13" ht="18" customHeight="1" x14ac:dyDescent="0.35">
      <c r="A266" s="91" t="s">
        <v>99</v>
      </c>
      <c r="B266" s="112"/>
      <c r="C266" s="114">
        <f t="shared" si="12"/>
        <v>1210</v>
      </c>
      <c r="D266" s="113">
        <f t="shared" si="12"/>
        <v>138.5</v>
      </c>
      <c r="E266" s="112">
        <f t="shared" si="12"/>
        <v>157.5</v>
      </c>
      <c r="F266" s="114">
        <f t="shared" si="12"/>
        <v>1060</v>
      </c>
      <c r="G266" s="113"/>
      <c r="H266" s="112"/>
      <c r="I266" s="114"/>
      <c r="J266" s="113"/>
      <c r="K266" s="112">
        <f t="shared" si="12"/>
        <v>81</v>
      </c>
      <c r="L266" s="114"/>
      <c r="M266" s="113">
        <f t="shared" si="12"/>
        <v>120</v>
      </c>
    </row>
    <row r="267" spans="1:13" ht="18" customHeight="1" x14ac:dyDescent="0.35">
      <c r="A267" s="91" t="s">
        <v>100</v>
      </c>
      <c r="B267" s="112"/>
      <c r="C267" s="114">
        <f t="shared" si="12"/>
        <v>1328.5</v>
      </c>
      <c r="D267" s="113">
        <f t="shared" si="12"/>
        <v>158</v>
      </c>
      <c r="E267" s="112">
        <f t="shared" si="12"/>
        <v>115</v>
      </c>
      <c r="F267" s="114">
        <f t="shared" si="12"/>
        <v>1240</v>
      </c>
      <c r="G267" s="113"/>
      <c r="H267" s="112"/>
      <c r="I267" s="114"/>
      <c r="J267" s="113"/>
      <c r="K267" s="112">
        <f t="shared" si="12"/>
        <v>80.5</v>
      </c>
      <c r="L267" s="114"/>
      <c r="M267" s="113">
        <f t="shared" si="12"/>
        <v>110</v>
      </c>
    </row>
    <row r="268" spans="1:13" ht="18" customHeight="1" x14ac:dyDescent="0.35">
      <c r="A268" s="91" t="s">
        <v>101</v>
      </c>
      <c r="B268" s="112"/>
      <c r="C268" s="114">
        <f t="shared" si="12"/>
        <v>1176</v>
      </c>
      <c r="D268" s="113">
        <f t="shared" si="12"/>
        <v>148</v>
      </c>
      <c r="E268" s="112">
        <f t="shared" si="12"/>
        <v>101</v>
      </c>
      <c r="F268" s="114">
        <f t="shared" si="12"/>
        <v>1120</v>
      </c>
      <c r="G268" s="113"/>
      <c r="H268" s="112"/>
      <c r="I268" s="114"/>
      <c r="J268" s="113"/>
      <c r="K268" s="112">
        <f t="shared" si="12"/>
        <v>70.5</v>
      </c>
      <c r="L268" s="114"/>
      <c r="M268" s="113">
        <f t="shared" si="12"/>
        <v>122.5</v>
      </c>
    </row>
    <row r="269" spans="1:13" ht="18" customHeight="1" x14ac:dyDescent="0.35">
      <c r="A269" s="91" t="s">
        <v>102</v>
      </c>
      <c r="B269" s="112"/>
      <c r="C269" s="114">
        <f t="shared" si="12"/>
        <v>1089</v>
      </c>
      <c r="D269" s="113">
        <f t="shared" si="12"/>
        <v>132.5</v>
      </c>
      <c r="E269" s="112">
        <f t="shared" si="12"/>
        <v>125</v>
      </c>
      <c r="F269" s="114">
        <f t="shared" si="12"/>
        <v>1210</v>
      </c>
      <c r="G269" s="113"/>
      <c r="H269" s="112"/>
      <c r="I269" s="114"/>
      <c r="J269" s="113"/>
      <c r="K269" s="112">
        <f t="shared" si="12"/>
        <v>98.5</v>
      </c>
      <c r="L269" s="114"/>
      <c r="M269" s="113">
        <f t="shared" si="12"/>
        <v>145</v>
      </c>
    </row>
    <row r="270" spans="1:13" ht="18" customHeight="1" x14ac:dyDescent="0.35">
      <c r="A270" s="91" t="s">
        <v>103</v>
      </c>
      <c r="B270" s="112"/>
      <c r="C270" s="114">
        <f t="shared" si="12"/>
        <v>1442.5</v>
      </c>
      <c r="D270" s="113">
        <f t="shared" si="12"/>
        <v>155.5</v>
      </c>
      <c r="E270" s="112">
        <f t="shared" si="12"/>
        <v>137.5</v>
      </c>
      <c r="F270" s="114">
        <f t="shared" si="12"/>
        <v>1440</v>
      </c>
      <c r="G270" s="113"/>
      <c r="H270" s="112"/>
      <c r="I270" s="114"/>
      <c r="J270" s="113"/>
      <c r="K270" s="112">
        <f t="shared" si="12"/>
        <v>102.5</v>
      </c>
      <c r="L270" s="114"/>
      <c r="M270" s="113">
        <f t="shared" si="12"/>
        <v>157.5</v>
      </c>
    </row>
    <row r="271" spans="1:13" ht="18" customHeight="1" x14ac:dyDescent="0.35">
      <c r="A271" s="91" t="s">
        <v>104</v>
      </c>
      <c r="B271" s="112"/>
      <c r="C271" s="114">
        <f t="shared" ref="C271:M274" si="13">SUM(C37+C84+C131+C178+C224)</f>
        <v>1534.5</v>
      </c>
      <c r="D271" s="113">
        <f t="shared" si="13"/>
        <v>170.5</v>
      </c>
      <c r="E271" s="112">
        <f t="shared" si="13"/>
        <v>137</v>
      </c>
      <c r="F271" s="114">
        <f t="shared" si="13"/>
        <v>1180</v>
      </c>
      <c r="G271" s="113"/>
      <c r="H271" s="112"/>
      <c r="I271" s="114"/>
      <c r="J271" s="113"/>
      <c r="K271" s="112">
        <f t="shared" si="13"/>
        <v>106</v>
      </c>
      <c r="L271" s="114"/>
      <c r="M271" s="113">
        <f t="shared" si="13"/>
        <v>167.5</v>
      </c>
    </row>
    <row r="272" spans="1:13" ht="18" customHeight="1" x14ac:dyDescent="0.35">
      <c r="A272" s="91" t="s">
        <v>105</v>
      </c>
      <c r="B272" s="112"/>
      <c r="C272" s="114">
        <f t="shared" si="13"/>
        <v>1656.5</v>
      </c>
      <c r="D272" s="113">
        <f t="shared" si="13"/>
        <v>228.5</v>
      </c>
      <c r="E272" s="112">
        <f t="shared" si="13"/>
        <v>142</v>
      </c>
      <c r="F272" s="114">
        <f t="shared" si="13"/>
        <v>1230</v>
      </c>
      <c r="G272" s="113"/>
      <c r="H272" s="112"/>
      <c r="I272" s="114"/>
      <c r="J272" s="113"/>
      <c r="K272" s="112">
        <f t="shared" si="13"/>
        <v>119.5</v>
      </c>
      <c r="L272" s="114"/>
      <c r="M272" s="113">
        <f t="shared" si="13"/>
        <v>162.5</v>
      </c>
    </row>
    <row r="273" spans="1:13" ht="18" customHeight="1" x14ac:dyDescent="0.35">
      <c r="A273" s="91" t="s">
        <v>106</v>
      </c>
      <c r="B273" s="112"/>
      <c r="C273" s="114">
        <f t="shared" si="13"/>
        <v>1564.5</v>
      </c>
      <c r="D273" s="113">
        <f t="shared" si="13"/>
        <v>222.5</v>
      </c>
      <c r="E273" s="112">
        <f t="shared" si="13"/>
        <v>159.5</v>
      </c>
      <c r="F273" s="114">
        <f t="shared" si="13"/>
        <v>1200</v>
      </c>
      <c r="G273" s="113"/>
      <c r="H273" s="112"/>
      <c r="I273" s="114"/>
      <c r="J273" s="113"/>
      <c r="K273" s="112">
        <f t="shared" si="13"/>
        <v>92</v>
      </c>
      <c r="L273" s="114"/>
      <c r="M273" s="113">
        <f t="shared" si="13"/>
        <v>180</v>
      </c>
    </row>
    <row r="274" spans="1:13" ht="18" customHeight="1" thickBot="1" x14ac:dyDescent="0.4">
      <c r="A274" s="133" t="s">
        <v>107</v>
      </c>
      <c r="B274" s="134"/>
      <c r="C274" s="139">
        <f t="shared" si="13"/>
        <v>1345.5</v>
      </c>
      <c r="D274" s="138">
        <f t="shared" si="13"/>
        <v>224.5</v>
      </c>
      <c r="E274" s="134">
        <f t="shared" si="13"/>
        <v>157</v>
      </c>
      <c r="F274" s="139">
        <f t="shared" si="13"/>
        <v>1470</v>
      </c>
      <c r="G274" s="138"/>
      <c r="H274" s="134"/>
      <c r="I274" s="139"/>
      <c r="J274" s="138"/>
      <c r="K274" s="134">
        <f t="shared" si="13"/>
        <v>133.5</v>
      </c>
      <c r="L274" s="139"/>
      <c r="M274" s="138">
        <f t="shared" si="13"/>
        <v>180</v>
      </c>
    </row>
    <row r="275" spans="1:13" ht="18" customHeight="1" thickBot="1" x14ac:dyDescent="0.4">
      <c r="A275" s="127" t="s">
        <v>47</v>
      </c>
      <c r="B275" s="102">
        <f t="shared" ref="B275:L275" si="14">SUM(B239:B274)</f>
        <v>0</v>
      </c>
      <c r="C275" s="119">
        <f>SUM(C239:C274)</f>
        <v>51182</v>
      </c>
      <c r="D275" s="120">
        <f>SUM(D239:D274)</f>
        <v>6748</v>
      </c>
      <c r="E275" s="102">
        <f t="shared" si="14"/>
        <v>5647</v>
      </c>
      <c r="F275" s="119">
        <f>SUM(F239:F274)</f>
        <v>42949</v>
      </c>
      <c r="G275" s="104">
        <f t="shared" si="14"/>
        <v>0</v>
      </c>
      <c r="H275" s="102">
        <f t="shared" si="14"/>
        <v>0</v>
      </c>
      <c r="I275" s="103">
        <f t="shared" si="14"/>
        <v>0</v>
      </c>
      <c r="J275" s="104">
        <f t="shared" si="14"/>
        <v>0</v>
      </c>
      <c r="K275" s="154">
        <f>SUM(K239:K274)</f>
        <v>3549</v>
      </c>
      <c r="L275" s="103">
        <f t="shared" si="14"/>
        <v>0</v>
      </c>
      <c r="M275" s="120">
        <f>SUM(M239:M274)</f>
        <v>5282.5</v>
      </c>
    </row>
    <row r="276" spans="1:13" x14ac:dyDescent="0.35">
      <c r="A276" s="236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</row>
    <row r="277" spans="1:13" x14ac:dyDescent="0.35">
      <c r="A277" s="236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</row>
    <row r="278" spans="1:13" x14ac:dyDescent="0.35">
      <c r="A278" s="236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</row>
    <row r="279" spans="1:13" x14ac:dyDescent="0.35">
      <c r="A279" s="236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</row>
    <row r="280" spans="1:13" x14ac:dyDescent="0.35">
      <c r="A280" s="236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</row>
    <row r="281" spans="1:13" x14ac:dyDescent="0.35">
      <c r="A281" s="236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</row>
    <row r="282" spans="1:13" x14ac:dyDescent="0.35">
      <c r="A282" s="599" t="s">
        <v>140</v>
      </c>
      <c r="B282" s="599"/>
      <c r="C282" s="599"/>
      <c r="D282" s="599"/>
      <c r="E282" s="599"/>
      <c r="F282" s="599"/>
      <c r="G282" s="599"/>
      <c r="H282" s="599"/>
      <c r="I282" s="599"/>
      <c r="J282" s="599"/>
      <c r="K282" s="599"/>
      <c r="L282" s="599"/>
      <c r="M282" s="599"/>
    </row>
    <row r="283" spans="1:13" ht="15" thickBot="1" x14ac:dyDescent="0.4">
      <c r="A283" s="576" t="s">
        <v>57</v>
      </c>
      <c r="B283" s="576"/>
      <c r="C283" s="576"/>
      <c r="D283" s="576"/>
      <c r="E283" s="576"/>
      <c r="F283" s="576"/>
      <c r="G283" s="576"/>
      <c r="H283" s="576"/>
      <c r="I283" s="576"/>
      <c r="J283" s="576"/>
      <c r="K283" s="576"/>
      <c r="L283" s="576"/>
      <c r="M283" s="576"/>
    </row>
    <row r="284" spans="1:13" ht="18" customHeight="1" x14ac:dyDescent="0.35">
      <c r="A284" s="588" t="s">
        <v>67</v>
      </c>
      <c r="B284" s="584" t="s">
        <v>68</v>
      </c>
      <c r="C284" s="582"/>
      <c r="D284" s="583"/>
      <c r="E284" s="584" t="s">
        <v>69</v>
      </c>
      <c r="F284" s="582"/>
      <c r="G284" s="583"/>
      <c r="H284" s="584" t="s">
        <v>70</v>
      </c>
      <c r="I284" s="582"/>
      <c r="J284" s="583"/>
      <c r="K284" s="584" t="s">
        <v>71</v>
      </c>
      <c r="L284" s="582"/>
      <c r="M284" s="583"/>
    </row>
    <row r="285" spans="1:13" ht="18" customHeight="1" thickBot="1" x14ac:dyDescent="0.4">
      <c r="A285" s="589"/>
      <c r="B285" s="82" t="s">
        <v>8</v>
      </c>
      <c r="C285" s="83" t="s">
        <v>9</v>
      </c>
      <c r="D285" s="85" t="s">
        <v>10</v>
      </c>
      <c r="E285" s="82" t="s">
        <v>8</v>
      </c>
      <c r="F285" s="83" t="s">
        <v>9</v>
      </c>
      <c r="G285" s="85" t="s">
        <v>10</v>
      </c>
      <c r="H285" s="82" t="s">
        <v>8</v>
      </c>
      <c r="I285" s="83" t="s">
        <v>9</v>
      </c>
      <c r="J285" s="85" t="s">
        <v>10</v>
      </c>
      <c r="K285" s="82" t="s">
        <v>8</v>
      </c>
      <c r="L285" s="83" t="s">
        <v>9</v>
      </c>
      <c r="M285" s="85" t="s">
        <v>10</v>
      </c>
    </row>
    <row r="286" spans="1:13" ht="18" customHeight="1" x14ac:dyDescent="0.35">
      <c r="A286" s="86" t="s">
        <v>72</v>
      </c>
      <c r="B286" s="109"/>
      <c r="C286" s="110">
        <f>C239/5</f>
        <v>200.9</v>
      </c>
      <c r="D286" s="111">
        <f>D239/5</f>
        <v>46.4</v>
      </c>
      <c r="E286" s="109">
        <f>E239/5</f>
        <v>59.3</v>
      </c>
      <c r="F286" s="110">
        <f>F239/5</f>
        <v>254</v>
      </c>
      <c r="G286" s="111"/>
      <c r="H286" s="109"/>
      <c r="I286" s="110"/>
      <c r="J286" s="111"/>
      <c r="K286" s="109">
        <f>K239/5</f>
        <v>23.6</v>
      </c>
      <c r="L286" s="110"/>
      <c r="M286" s="111">
        <f>M239/5</f>
        <v>24</v>
      </c>
    </row>
    <row r="287" spans="1:13" ht="18" customHeight="1" x14ac:dyDescent="0.35">
      <c r="A287" s="91" t="s">
        <v>73</v>
      </c>
      <c r="B287" s="112"/>
      <c r="C287" s="114">
        <f t="shared" ref="C287:M297" si="15">C240/5</f>
        <v>235</v>
      </c>
      <c r="D287" s="113">
        <f t="shared" si="15"/>
        <v>34.200000000000003</v>
      </c>
      <c r="E287" s="112">
        <f t="shared" si="15"/>
        <v>41</v>
      </c>
      <c r="F287" s="114">
        <f t="shared" si="15"/>
        <v>252</v>
      </c>
      <c r="G287" s="113"/>
      <c r="H287" s="112"/>
      <c r="I287" s="114"/>
      <c r="J287" s="113"/>
      <c r="K287" s="112">
        <f t="shared" si="15"/>
        <v>19.100000000000001</v>
      </c>
      <c r="L287" s="114"/>
      <c r="M287" s="113">
        <f t="shared" si="15"/>
        <v>30</v>
      </c>
    </row>
    <row r="288" spans="1:13" ht="18" customHeight="1" x14ac:dyDescent="0.35">
      <c r="A288" s="91" t="s">
        <v>74</v>
      </c>
      <c r="B288" s="112"/>
      <c r="C288" s="114">
        <f t="shared" si="15"/>
        <v>224.8</v>
      </c>
      <c r="D288" s="113">
        <f t="shared" si="15"/>
        <v>33.700000000000003</v>
      </c>
      <c r="E288" s="112">
        <f t="shared" si="15"/>
        <v>55.7</v>
      </c>
      <c r="F288" s="114">
        <f t="shared" si="15"/>
        <v>242</v>
      </c>
      <c r="G288" s="113"/>
      <c r="H288" s="112"/>
      <c r="I288" s="114"/>
      <c r="J288" s="113"/>
      <c r="K288" s="112">
        <f t="shared" si="15"/>
        <v>24.4</v>
      </c>
      <c r="L288" s="114"/>
      <c r="M288" s="113">
        <f t="shared" si="15"/>
        <v>21</v>
      </c>
    </row>
    <row r="289" spans="1:13" ht="18" customHeight="1" x14ac:dyDescent="0.35">
      <c r="A289" s="91" t="s">
        <v>75</v>
      </c>
      <c r="B289" s="112"/>
      <c r="C289" s="114">
        <f t="shared" si="15"/>
        <v>354.4</v>
      </c>
      <c r="D289" s="113">
        <f t="shared" si="15"/>
        <v>34</v>
      </c>
      <c r="E289" s="112">
        <f t="shared" si="15"/>
        <v>39</v>
      </c>
      <c r="F289" s="114">
        <f t="shared" si="15"/>
        <v>224</v>
      </c>
      <c r="G289" s="113"/>
      <c r="H289" s="112"/>
      <c r="I289" s="114"/>
      <c r="J289" s="113"/>
      <c r="K289" s="112">
        <f t="shared" si="15"/>
        <v>21.6</v>
      </c>
      <c r="L289" s="114"/>
      <c r="M289" s="113">
        <f t="shared" si="15"/>
        <v>30</v>
      </c>
    </row>
    <row r="290" spans="1:13" ht="18" customHeight="1" x14ac:dyDescent="0.35">
      <c r="A290" s="91" t="s">
        <v>76</v>
      </c>
      <c r="B290" s="112"/>
      <c r="C290" s="114">
        <f t="shared" si="15"/>
        <v>234.4</v>
      </c>
      <c r="D290" s="113">
        <f t="shared" si="15"/>
        <v>26</v>
      </c>
      <c r="E290" s="112">
        <f t="shared" si="15"/>
        <v>37.299999999999997</v>
      </c>
      <c r="F290" s="114">
        <f t="shared" si="15"/>
        <v>226</v>
      </c>
      <c r="G290" s="113"/>
      <c r="H290" s="112"/>
      <c r="I290" s="114"/>
      <c r="J290" s="113"/>
      <c r="K290" s="112">
        <f t="shared" si="15"/>
        <v>26.7</v>
      </c>
      <c r="L290" s="114"/>
      <c r="M290" s="113">
        <f t="shared" si="15"/>
        <v>24.5</v>
      </c>
    </row>
    <row r="291" spans="1:13" ht="18" customHeight="1" x14ac:dyDescent="0.35">
      <c r="A291" s="91" t="s">
        <v>77</v>
      </c>
      <c r="B291" s="112"/>
      <c r="C291" s="114">
        <f t="shared" si="15"/>
        <v>242.8</v>
      </c>
      <c r="D291" s="113">
        <f t="shared" si="15"/>
        <v>36.6</v>
      </c>
      <c r="E291" s="112">
        <f t="shared" si="15"/>
        <v>34.700000000000003</v>
      </c>
      <c r="F291" s="114">
        <f t="shared" si="15"/>
        <v>226</v>
      </c>
      <c r="G291" s="113"/>
      <c r="H291" s="112"/>
      <c r="I291" s="114"/>
      <c r="J291" s="113"/>
      <c r="K291" s="112">
        <f t="shared" si="15"/>
        <v>21.9</v>
      </c>
      <c r="L291" s="114"/>
      <c r="M291" s="113">
        <f t="shared" si="15"/>
        <v>26.5</v>
      </c>
    </row>
    <row r="292" spans="1:13" ht="18" customHeight="1" x14ac:dyDescent="0.35">
      <c r="A292" s="91" t="s">
        <v>78</v>
      </c>
      <c r="B292" s="112"/>
      <c r="C292" s="114">
        <f t="shared" si="15"/>
        <v>299.3</v>
      </c>
      <c r="D292" s="113">
        <f t="shared" si="15"/>
        <v>40.200000000000003</v>
      </c>
      <c r="E292" s="112">
        <f t="shared" si="15"/>
        <v>36.9</v>
      </c>
      <c r="F292" s="114">
        <f t="shared" si="15"/>
        <v>270</v>
      </c>
      <c r="G292" s="113"/>
      <c r="H292" s="112"/>
      <c r="I292" s="114"/>
      <c r="J292" s="113"/>
      <c r="K292" s="112">
        <f t="shared" si="15"/>
        <v>17.5</v>
      </c>
      <c r="L292" s="114"/>
      <c r="M292" s="113">
        <f t="shared" si="15"/>
        <v>26</v>
      </c>
    </row>
    <row r="293" spans="1:13" ht="18" customHeight="1" x14ac:dyDescent="0.35">
      <c r="A293" s="91" t="s">
        <v>79</v>
      </c>
      <c r="B293" s="112"/>
      <c r="C293" s="114">
        <f t="shared" si="15"/>
        <v>290.7</v>
      </c>
      <c r="D293" s="113">
        <f t="shared" si="15"/>
        <v>33.700000000000003</v>
      </c>
      <c r="E293" s="112">
        <f t="shared" si="15"/>
        <v>33</v>
      </c>
      <c r="F293" s="114">
        <f t="shared" si="15"/>
        <v>272</v>
      </c>
      <c r="G293" s="113"/>
      <c r="H293" s="112"/>
      <c r="I293" s="114"/>
      <c r="J293" s="113"/>
      <c r="K293" s="112">
        <f t="shared" si="15"/>
        <v>37.6</v>
      </c>
      <c r="L293" s="114"/>
      <c r="M293" s="113">
        <f t="shared" si="15"/>
        <v>19.5</v>
      </c>
    </row>
    <row r="294" spans="1:13" ht="18" customHeight="1" x14ac:dyDescent="0.35">
      <c r="A294" s="91" t="s">
        <v>80</v>
      </c>
      <c r="B294" s="112"/>
      <c r="C294" s="114">
        <f t="shared" si="15"/>
        <v>278.10000000000002</v>
      </c>
      <c r="D294" s="113">
        <f t="shared" si="15"/>
        <v>37.6</v>
      </c>
      <c r="E294" s="112">
        <f t="shared" si="15"/>
        <v>28.3</v>
      </c>
      <c r="F294" s="114">
        <f t="shared" si="15"/>
        <v>270</v>
      </c>
      <c r="G294" s="113"/>
      <c r="H294" s="112"/>
      <c r="I294" s="114"/>
      <c r="J294" s="113"/>
      <c r="K294" s="112">
        <f t="shared" si="15"/>
        <v>26.4</v>
      </c>
      <c r="L294" s="114"/>
      <c r="M294" s="113">
        <f t="shared" si="15"/>
        <v>33.5</v>
      </c>
    </row>
    <row r="295" spans="1:13" ht="18" customHeight="1" x14ac:dyDescent="0.35">
      <c r="A295" s="91" t="s">
        <v>81</v>
      </c>
      <c r="B295" s="112"/>
      <c r="C295" s="114">
        <f t="shared" si="15"/>
        <v>277.39999999999998</v>
      </c>
      <c r="D295" s="113">
        <f t="shared" si="15"/>
        <v>38</v>
      </c>
      <c r="E295" s="112">
        <f t="shared" si="15"/>
        <v>38.799999999999997</v>
      </c>
      <c r="F295" s="114">
        <f t="shared" si="15"/>
        <v>292</v>
      </c>
      <c r="G295" s="113"/>
      <c r="H295" s="112"/>
      <c r="I295" s="114"/>
      <c r="J295" s="113"/>
      <c r="K295" s="112">
        <f t="shared" si="15"/>
        <v>24</v>
      </c>
      <c r="L295" s="114"/>
      <c r="M295" s="113">
        <f t="shared" si="15"/>
        <v>32</v>
      </c>
    </row>
    <row r="296" spans="1:13" ht="18" customHeight="1" x14ac:dyDescent="0.35">
      <c r="A296" s="91" t="s">
        <v>82</v>
      </c>
      <c r="B296" s="112"/>
      <c r="C296" s="114">
        <f t="shared" si="15"/>
        <v>282.7</v>
      </c>
      <c r="D296" s="113">
        <f t="shared" si="15"/>
        <v>49.4</v>
      </c>
      <c r="E296" s="112">
        <f t="shared" si="15"/>
        <v>43.8</v>
      </c>
      <c r="F296" s="114">
        <f t="shared" si="15"/>
        <v>250</v>
      </c>
      <c r="G296" s="113"/>
      <c r="H296" s="112"/>
      <c r="I296" s="114"/>
      <c r="J296" s="113"/>
      <c r="K296" s="112">
        <f t="shared" si="15"/>
        <v>18.600000000000001</v>
      </c>
      <c r="L296" s="114"/>
      <c r="M296" s="113">
        <f t="shared" si="15"/>
        <v>29.5</v>
      </c>
    </row>
    <row r="297" spans="1:13" ht="18" customHeight="1" thickBot="1" x14ac:dyDescent="0.4">
      <c r="A297" s="97" t="s">
        <v>83</v>
      </c>
      <c r="B297" s="115"/>
      <c r="C297" s="117">
        <f t="shared" si="15"/>
        <v>304.39999999999998</v>
      </c>
      <c r="D297" s="116">
        <f t="shared" si="15"/>
        <v>41</v>
      </c>
      <c r="E297" s="115">
        <f t="shared" si="15"/>
        <v>33.4</v>
      </c>
      <c r="F297" s="117">
        <f t="shared" si="15"/>
        <v>272</v>
      </c>
      <c r="G297" s="116"/>
      <c r="H297" s="115"/>
      <c r="I297" s="117"/>
      <c r="J297" s="116"/>
      <c r="K297" s="115">
        <f t="shared" si="15"/>
        <v>19</v>
      </c>
      <c r="L297" s="117"/>
      <c r="M297" s="116">
        <f t="shared" si="15"/>
        <v>34</v>
      </c>
    </row>
    <row r="298" spans="1:13" ht="18" customHeight="1" thickBot="1" x14ac:dyDescent="0.4">
      <c r="A298" s="206" t="s">
        <v>58</v>
      </c>
      <c r="B298" s="118"/>
      <c r="C298" s="119">
        <f>SUM(C286:C297)</f>
        <v>3224.8999999999996</v>
      </c>
      <c r="D298" s="119">
        <f>SUM(D286:D297)</f>
        <v>450.8</v>
      </c>
      <c r="E298" s="251">
        <f>SUM(E286:E297)</f>
        <v>481.2</v>
      </c>
      <c r="F298" s="119">
        <f>SUM(F286:F297)</f>
        <v>3050</v>
      </c>
      <c r="G298" s="120"/>
      <c r="H298" s="118"/>
      <c r="I298" s="119"/>
      <c r="J298" s="120"/>
      <c r="K298" s="118">
        <f>SUM(K286:K297)</f>
        <v>280.39999999999998</v>
      </c>
      <c r="L298" s="119"/>
      <c r="M298" s="120">
        <f>SUM(M286:M297)</f>
        <v>330.5</v>
      </c>
    </row>
    <row r="299" spans="1:13" ht="18" customHeight="1" x14ac:dyDescent="0.35">
      <c r="A299" s="86" t="s">
        <v>84</v>
      </c>
      <c r="B299" s="109"/>
      <c r="C299" s="110">
        <f t="shared" ref="C299:M310" si="16">C251/5</f>
        <v>294.3</v>
      </c>
      <c r="D299" s="111">
        <f t="shared" si="16"/>
        <v>37.200000000000003</v>
      </c>
      <c r="E299" s="109">
        <f t="shared" si="16"/>
        <v>33.1</v>
      </c>
      <c r="F299" s="110">
        <f t="shared" si="16"/>
        <v>246</v>
      </c>
      <c r="G299" s="111"/>
      <c r="H299" s="109"/>
      <c r="I299" s="110"/>
      <c r="J299" s="111"/>
      <c r="K299" s="109">
        <f t="shared" si="16"/>
        <v>19</v>
      </c>
      <c r="L299" s="110"/>
      <c r="M299" s="111">
        <f t="shared" si="16"/>
        <v>33</v>
      </c>
    </row>
    <row r="300" spans="1:13" ht="18" customHeight="1" x14ac:dyDescent="0.35">
      <c r="A300" s="91" t="s">
        <v>85</v>
      </c>
      <c r="B300" s="112"/>
      <c r="C300" s="114">
        <f t="shared" si="16"/>
        <v>319.8</v>
      </c>
      <c r="D300" s="113">
        <f t="shared" si="16"/>
        <v>41.9</v>
      </c>
      <c r="E300" s="112">
        <f t="shared" si="16"/>
        <v>27.7</v>
      </c>
      <c r="F300" s="114">
        <f t="shared" si="16"/>
        <v>262</v>
      </c>
      <c r="G300" s="113"/>
      <c r="H300" s="112"/>
      <c r="I300" s="114"/>
      <c r="J300" s="113"/>
      <c r="K300" s="112">
        <f t="shared" si="16"/>
        <v>18.100000000000001</v>
      </c>
      <c r="L300" s="114"/>
      <c r="M300" s="113">
        <f t="shared" si="16"/>
        <v>33</v>
      </c>
    </row>
    <row r="301" spans="1:13" ht="18" customHeight="1" x14ac:dyDescent="0.35">
      <c r="A301" s="91" t="s">
        <v>86</v>
      </c>
      <c r="B301" s="112"/>
      <c r="C301" s="114">
        <f t="shared" si="16"/>
        <v>252.1</v>
      </c>
      <c r="D301" s="113">
        <f t="shared" si="16"/>
        <v>42.8</v>
      </c>
      <c r="E301" s="112">
        <f t="shared" si="16"/>
        <v>30.3</v>
      </c>
      <c r="F301" s="114">
        <f t="shared" si="16"/>
        <v>196</v>
      </c>
      <c r="G301" s="113"/>
      <c r="H301" s="112"/>
      <c r="I301" s="114"/>
      <c r="J301" s="113"/>
      <c r="K301" s="112">
        <f t="shared" si="16"/>
        <v>12.3</v>
      </c>
      <c r="L301" s="114"/>
      <c r="M301" s="113">
        <f t="shared" si="16"/>
        <v>36.5</v>
      </c>
    </row>
    <row r="302" spans="1:13" ht="18" customHeight="1" x14ac:dyDescent="0.35">
      <c r="A302" s="91" t="s">
        <v>87</v>
      </c>
      <c r="B302" s="112"/>
      <c r="C302" s="114">
        <f t="shared" si="16"/>
        <v>269.2</v>
      </c>
      <c r="D302" s="113">
        <f t="shared" si="16"/>
        <v>49.4</v>
      </c>
      <c r="E302" s="112">
        <f t="shared" si="16"/>
        <v>34.799999999999997</v>
      </c>
      <c r="F302" s="114">
        <f t="shared" si="16"/>
        <v>184</v>
      </c>
      <c r="G302" s="113"/>
      <c r="H302" s="112"/>
      <c r="I302" s="114"/>
      <c r="J302" s="113"/>
      <c r="K302" s="112">
        <f t="shared" si="16"/>
        <v>13.2</v>
      </c>
      <c r="L302" s="114"/>
      <c r="M302" s="113">
        <f t="shared" si="16"/>
        <v>25</v>
      </c>
    </row>
    <row r="303" spans="1:13" ht="18" customHeight="1" x14ac:dyDescent="0.35">
      <c r="A303" s="91" t="s">
        <v>88</v>
      </c>
      <c r="B303" s="112"/>
      <c r="C303" s="114">
        <f t="shared" si="16"/>
        <v>357.4</v>
      </c>
      <c r="D303" s="113">
        <f t="shared" si="16"/>
        <v>43</v>
      </c>
      <c r="E303" s="112">
        <f t="shared" si="16"/>
        <v>27.8</v>
      </c>
      <c r="F303" s="114">
        <f t="shared" si="16"/>
        <v>174</v>
      </c>
      <c r="G303" s="113"/>
      <c r="H303" s="112"/>
      <c r="I303" s="114"/>
      <c r="J303" s="113"/>
      <c r="K303" s="112">
        <f t="shared" si="16"/>
        <v>19.3</v>
      </c>
      <c r="L303" s="114"/>
      <c r="M303" s="113">
        <f t="shared" si="16"/>
        <v>38.5</v>
      </c>
    </row>
    <row r="304" spans="1:13" ht="18" customHeight="1" x14ac:dyDescent="0.35">
      <c r="A304" s="91" t="s">
        <v>89</v>
      </c>
      <c r="B304" s="112"/>
      <c r="C304" s="114">
        <f t="shared" si="16"/>
        <v>307.2</v>
      </c>
      <c r="D304" s="113">
        <f t="shared" si="16"/>
        <v>39.1</v>
      </c>
      <c r="E304" s="112">
        <f t="shared" si="16"/>
        <v>23.4</v>
      </c>
      <c r="F304" s="114">
        <f t="shared" si="16"/>
        <v>204</v>
      </c>
      <c r="G304" s="113"/>
      <c r="H304" s="112"/>
      <c r="I304" s="114"/>
      <c r="J304" s="113"/>
      <c r="K304" s="112">
        <f t="shared" si="16"/>
        <v>16.2</v>
      </c>
      <c r="L304" s="114"/>
      <c r="M304" s="113">
        <f t="shared" si="16"/>
        <v>28.5</v>
      </c>
    </row>
    <row r="305" spans="1:13" ht="18" customHeight="1" x14ac:dyDescent="0.35">
      <c r="A305" s="96" t="s">
        <v>90</v>
      </c>
      <c r="B305" s="112"/>
      <c r="C305" s="114">
        <f t="shared" si="16"/>
        <v>374.5</v>
      </c>
      <c r="D305" s="113">
        <f t="shared" si="16"/>
        <v>43.3</v>
      </c>
      <c r="E305" s="112">
        <f t="shared" si="16"/>
        <v>24.7</v>
      </c>
      <c r="F305" s="114">
        <f t="shared" si="16"/>
        <v>213.8</v>
      </c>
      <c r="G305" s="113"/>
      <c r="H305" s="112"/>
      <c r="I305" s="114"/>
      <c r="J305" s="113"/>
      <c r="K305" s="112">
        <f t="shared" si="16"/>
        <v>11.6</v>
      </c>
      <c r="L305" s="114"/>
      <c r="M305" s="113">
        <f t="shared" si="16"/>
        <v>30.5</v>
      </c>
    </row>
    <row r="306" spans="1:13" ht="18" customHeight="1" x14ac:dyDescent="0.35">
      <c r="A306" s="96" t="s">
        <v>91</v>
      </c>
      <c r="B306" s="112"/>
      <c r="C306" s="114">
        <f t="shared" si="16"/>
        <v>429.5</v>
      </c>
      <c r="D306" s="113">
        <f t="shared" si="16"/>
        <v>39.1</v>
      </c>
      <c r="E306" s="112">
        <f t="shared" si="16"/>
        <v>25.6</v>
      </c>
      <c r="F306" s="114">
        <f t="shared" si="16"/>
        <v>232</v>
      </c>
      <c r="G306" s="113"/>
      <c r="H306" s="112"/>
      <c r="I306" s="114"/>
      <c r="J306" s="113"/>
      <c r="K306" s="112">
        <f t="shared" si="16"/>
        <v>13.7</v>
      </c>
      <c r="L306" s="114"/>
      <c r="M306" s="113">
        <f t="shared" si="16"/>
        <v>36</v>
      </c>
    </row>
    <row r="307" spans="1:13" ht="18" customHeight="1" x14ac:dyDescent="0.35">
      <c r="A307" s="91" t="s">
        <v>92</v>
      </c>
      <c r="B307" s="112"/>
      <c r="C307" s="114">
        <f t="shared" si="16"/>
        <v>314.3</v>
      </c>
      <c r="D307" s="113">
        <f t="shared" si="16"/>
        <v>43</v>
      </c>
      <c r="E307" s="112">
        <f t="shared" si="16"/>
        <v>24.6</v>
      </c>
      <c r="F307" s="114">
        <f t="shared" si="16"/>
        <v>228</v>
      </c>
      <c r="G307" s="113"/>
      <c r="H307" s="112"/>
      <c r="I307" s="114"/>
      <c r="J307" s="113"/>
      <c r="K307" s="112">
        <f t="shared" si="16"/>
        <v>16.5</v>
      </c>
      <c r="L307" s="114"/>
      <c r="M307" s="113">
        <f t="shared" si="16"/>
        <v>35</v>
      </c>
    </row>
    <row r="308" spans="1:13" ht="18" customHeight="1" x14ac:dyDescent="0.35">
      <c r="A308" s="91" t="s">
        <v>93</v>
      </c>
      <c r="B308" s="112"/>
      <c r="C308" s="114">
        <f t="shared" si="16"/>
        <v>323.5</v>
      </c>
      <c r="D308" s="113">
        <f t="shared" si="16"/>
        <v>38.299999999999997</v>
      </c>
      <c r="E308" s="112">
        <f t="shared" si="16"/>
        <v>23.9</v>
      </c>
      <c r="F308" s="114">
        <f t="shared" si="16"/>
        <v>248</v>
      </c>
      <c r="G308" s="113"/>
      <c r="H308" s="112"/>
      <c r="I308" s="114"/>
      <c r="J308" s="113"/>
      <c r="K308" s="112">
        <f t="shared" si="16"/>
        <v>9.6999999999999993</v>
      </c>
      <c r="L308" s="114"/>
      <c r="M308" s="113">
        <f t="shared" si="16"/>
        <v>29.5</v>
      </c>
    </row>
    <row r="309" spans="1:13" ht="18" customHeight="1" x14ac:dyDescent="0.35">
      <c r="A309" s="91" t="s">
        <v>94</v>
      </c>
      <c r="B309" s="112"/>
      <c r="C309" s="114">
        <f t="shared" si="16"/>
        <v>283.2</v>
      </c>
      <c r="D309" s="113">
        <f t="shared" si="16"/>
        <v>48.6</v>
      </c>
      <c r="E309" s="112">
        <f t="shared" si="16"/>
        <v>29.1</v>
      </c>
      <c r="F309" s="114">
        <f t="shared" si="16"/>
        <v>258</v>
      </c>
      <c r="G309" s="113"/>
      <c r="H309" s="112"/>
      <c r="I309" s="114"/>
      <c r="J309" s="113"/>
      <c r="K309" s="112">
        <f t="shared" si="16"/>
        <v>16.8</v>
      </c>
      <c r="L309" s="114"/>
      <c r="M309" s="113">
        <f t="shared" si="16"/>
        <v>19.5</v>
      </c>
    </row>
    <row r="310" spans="1:13" ht="18" customHeight="1" thickBot="1" x14ac:dyDescent="0.4">
      <c r="A310" s="97" t="s">
        <v>95</v>
      </c>
      <c r="B310" s="115"/>
      <c r="C310" s="117">
        <f t="shared" si="16"/>
        <v>285.8</v>
      </c>
      <c r="D310" s="116">
        <f t="shared" si="16"/>
        <v>42.7</v>
      </c>
      <c r="E310" s="115">
        <f t="shared" si="16"/>
        <v>24.8</v>
      </c>
      <c r="F310" s="117">
        <f t="shared" si="16"/>
        <v>270</v>
      </c>
      <c r="G310" s="116"/>
      <c r="H310" s="115"/>
      <c r="I310" s="117"/>
      <c r="J310" s="116"/>
      <c r="K310" s="115">
        <f t="shared" si="16"/>
        <v>30.8</v>
      </c>
      <c r="L310" s="117"/>
      <c r="M310" s="116">
        <f t="shared" si="16"/>
        <v>25.5</v>
      </c>
    </row>
    <row r="311" spans="1:13" ht="18" customHeight="1" thickBot="1" x14ac:dyDescent="0.4">
      <c r="A311" s="206" t="s">
        <v>59</v>
      </c>
      <c r="B311" s="118"/>
      <c r="C311" s="119">
        <f>SUM(C299:C310)</f>
        <v>3810.8</v>
      </c>
      <c r="D311" s="119">
        <f>SUM(D299:D310)</f>
        <v>508.40000000000003</v>
      </c>
      <c r="E311" s="251">
        <f>SUM(E299:E310)</f>
        <v>329.8</v>
      </c>
      <c r="F311" s="119">
        <f>SUM(F299:F310)</f>
        <v>2715.8</v>
      </c>
      <c r="G311" s="120"/>
      <c r="H311" s="118"/>
      <c r="I311" s="119"/>
      <c r="J311" s="120"/>
      <c r="K311" s="118">
        <f>SUM(K299:K310)</f>
        <v>197.20000000000002</v>
      </c>
      <c r="L311" s="119"/>
      <c r="M311" s="120">
        <f>SUM(M299:M310)</f>
        <v>370.5</v>
      </c>
    </row>
    <row r="312" spans="1:13" ht="18" customHeight="1" x14ac:dyDescent="0.35">
      <c r="A312" s="86" t="s">
        <v>96</v>
      </c>
      <c r="B312" s="109"/>
      <c r="C312" s="110">
        <f t="shared" ref="C312:M323" si="17">C263/5</f>
        <v>201.6</v>
      </c>
      <c r="D312" s="111">
        <f t="shared" si="17"/>
        <v>18.5</v>
      </c>
      <c r="E312" s="109">
        <f t="shared" si="17"/>
        <v>19.600000000000001</v>
      </c>
      <c r="F312" s="110">
        <f t="shared" si="17"/>
        <v>162</v>
      </c>
      <c r="G312" s="111"/>
      <c r="H312" s="109"/>
      <c r="I312" s="110"/>
      <c r="J312" s="111"/>
      <c r="K312" s="109">
        <f t="shared" si="17"/>
        <v>16</v>
      </c>
      <c r="L312" s="110"/>
      <c r="M312" s="111">
        <f t="shared" si="17"/>
        <v>20.5</v>
      </c>
    </row>
    <row r="313" spans="1:13" ht="18" customHeight="1" x14ac:dyDescent="0.35">
      <c r="A313" s="91" t="s">
        <v>97</v>
      </c>
      <c r="B313" s="112"/>
      <c r="C313" s="114">
        <f t="shared" si="17"/>
        <v>251.4</v>
      </c>
      <c r="D313" s="113">
        <f t="shared" si="17"/>
        <v>24.9</v>
      </c>
      <c r="E313" s="112">
        <f t="shared" si="17"/>
        <v>23.1</v>
      </c>
      <c r="F313" s="114">
        <f t="shared" si="17"/>
        <v>236</v>
      </c>
      <c r="G313" s="113"/>
      <c r="H313" s="112"/>
      <c r="I313" s="114"/>
      <c r="J313" s="113"/>
      <c r="K313" s="112">
        <f t="shared" si="17"/>
        <v>23.8</v>
      </c>
      <c r="L313" s="114"/>
      <c r="M313" s="113">
        <f t="shared" si="17"/>
        <v>32</v>
      </c>
    </row>
    <row r="314" spans="1:13" ht="18" customHeight="1" x14ac:dyDescent="0.35">
      <c r="A314" s="91" t="s">
        <v>98</v>
      </c>
      <c r="B314" s="112"/>
      <c r="C314" s="114">
        <f t="shared" si="17"/>
        <v>278.3</v>
      </c>
      <c r="D314" s="113">
        <f t="shared" si="17"/>
        <v>31.3</v>
      </c>
      <c r="E314" s="112">
        <f t="shared" si="17"/>
        <v>29.4</v>
      </c>
      <c r="F314" s="114">
        <f t="shared" si="17"/>
        <v>196</v>
      </c>
      <c r="G314" s="113"/>
      <c r="H314" s="112"/>
      <c r="I314" s="114"/>
      <c r="J314" s="113"/>
      <c r="K314" s="112">
        <f t="shared" si="17"/>
        <v>15.6</v>
      </c>
      <c r="L314" s="114"/>
      <c r="M314" s="113">
        <f t="shared" si="17"/>
        <v>34</v>
      </c>
    </row>
    <row r="315" spans="1:13" ht="18" customHeight="1" x14ac:dyDescent="0.35">
      <c r="A315" s="91" t="s">
        <v>99</v>
      </c>
      <c r="B315" s="112"/>
      <c r="C315" s="114">
        <f t="shared" si="17"/>
        <v>242</v>
      </c>
      <c r="D315" s="113">
        <f t="shared" si="17"/>
        <v>27.7</v>
      </c>
      <c r="E315" s="112">
        <f t="shared" si="17"/>
        <v>31.5</v>
      </c>
      <c r="F315" s="114">
        <f t="shared" si="17"/>
        <v>212</v>
      </c>
      <c r="G315" s="113"/>
      <c r="H315" s="112"/>
      <c r="I315" s="114"/>
      <c r="J315" s="113"/>
      <c r="K315" s="112">
        <f t="shared" si="17"/>
        <v>16.2</v>
      </c>
      <c r="L315" s="114"/>
      <c r="M315" s="113">
        <f t="shared" si="17"/>
        <v>24</v>
      </c>
    </row>
    <row r="316" spans="1:13" ht="18" customHeight="1" x14ac:dyDescent="0.35">
      <c r="A316" s="91" t="s">
        <v>100</v>
      </c>
      <c r="B316" s="112"/>
      <c r="C316" s="114">
        <f t="shared" si="17"/>
        <v>265.7</v>
      </c>
      <c r="D316" s="113">
        <f t="shared" si="17"/>
        <v>31.6</v>
      </c>
      <c r="E316" s="112">
        <f t="shared" si="17"/>
        <v>23</v>
      </c>
      <c r="F316" s="114">
        <f t="shared" si="17"/>
        <v>248</v>
      </c>
      <c r="G316" s="113"/>
      <c r="H316" s="112"/>
      <c r="I316" s="114"/>
      <c r="J316" s="113"/>
      <c r="K316" s="112">
        <f t="shared" si="17"/>
        <v>16.100000000000001</v>
      </c>
      <c r="L316" s="114"/>
      <c r="M316" s="113">
        <f t="shared" si="17"/>
        <v>22</v>
      </c>
    </row>
    <row r="317" spans="1:13" ht="18" customHeight="1" x14ac:dyDescent="0.35">
      <c r="A317" s="91" t="s">
        <v>101</v>
      </c>
      <c r="B317" s="112"/>
      <c r="C317" s="114">
        <f t="shared" si="17"/>
        <v>235.2</v>
      </c>
      <c r="D317" s="113">
        <f t="shared" si="17"/>
        <v>29.6</v>
      </c>
      <c r="E317" s="112">
        <f t="shared" si="17"/>
        <v>20.2</v>
      </c>
      <c r="F317" s="114">
        <f t="shared" si="17"/>
        <v>224</v>
      </c>
      <c r="G317" s="113"/>
      <c r="H317" s="112"/>
      <c r="I317" s="114"/>
      <c r="J317" s="113"/>
      <c r="K317" s="112">
        <f t="shared" si="17"/>
        <v>14.1</v>
      </c>
      <c r="L317" s="114"/>
      <c r="M317" s="113">
        <f t="shared" si="17"/>
        <v>24.5</v>
      </c>
    </row>
    <row r="318" spans="1:13" ht="18" customHeight="1" x14ac:dyDescent="0.35">
      <c r="A318" s="91" t="s">
        <v>102</v>
      </c>
      <c r="B318" s="112"/>
      <c r="C318" s="114">
        <f t="shared" si="17"/>
        <v>217.8</v>
      </c>
      <c r="D318" s="113">
        <f t="shared" si="17"/>
        <v>26.5</v>
      </c>
      <c r="E318" s="112">
        <f t="shared" si="17"/>
        <v>25</v>
      </c>
      <c r="F318" s="114">
        <f t="shared" si="17"/>
        <v>242</v>
      </c>
      <c r="G318" s="113"/>
      <c r="H318" s="112"/>
      <c r="I318" s="114"/>
      <c r="J318" s="113"/>
      <c r="K318" s="112">
        <f t="shared" si="17"/>
        <v>19.7</v>
      </c>
      <c r="L318" s="114"/>
      <c r="M318" s="113">
        <f t="shared" si="17"/>
        <v>29</v>
      </c>
    </row>
    <row r="319" spans="1:13" ht="18" customHeight="1" x14ac:dyDescent="0.35">
      <c r="A319" s="91" t="s">
        <v>103</v>
      </c>
      <c r="B319" s="112"/>
      <c r="C319" s="114">
        <f t="shared" si="17"/>
        <v>288.5</v>
      </c>
      <c r="D319" s="113">
        <f t="shared" si="17"/>
        <v>31.1</v>
      </c>
      <c r="E319" s="112">
        <f t="shared" si="17"/>
        <v>27.5</v>
      </c>
      <c r="F319" s="114">
        <f t="shared" si="17"/>
        <v>288</v>
      </c>
      <c r="G319" s="113"/>
      <c r="H319" s="112"/>
      <c r="I319" s="114"/>
      <c r="J319" s="113"/>
      <c r="K319" s="112">
        <f t="shared" si="17"/>
        <v>20.5</v>
      </c>
      <c r="L319" s="114"/>
      <c r="M319" s="113">
        <f t="shared" si="17"/>
        <v>31.5</v>
      </c>
    </row>
    <row r="320" spans="1:13" ht="18" customHeight="1" x14ac:dyDescent="0.35">
      <c r="A320" s="91" t="s">
        <v>104</v>
      </c>
      <c r="B320" s="112"/>
      <c r="C320" s="114">
        <f t="shared" si="17"/>
        <v>306.89999999999998</v>
      </c>
      <c r="D320" s="113">
        <f t="shared" si="17"/>
        <v>34.1</v>
      </c>
      <c r="E320" s="112">
        <f t="shared" si="17"/>
        <v>27.4</v>
      </c>
      <c r="F320" s="114">
        <f t="shared" si="17"/>
        <v>236</v>
      </c>
      <c r="G320" s="113"/>
      <c r="H320" s="112"/>
      <c r="I320" s="114"/>
      <c r="J320" s="113"/>
      <c r="K320" s="112">
        <f t="shared" si="17"/>
        <v>21.2</v>
      </c>
      <c r="L320" s="114"/>
      <c r="M320" s="113">
        <f t="shared" si="17"/>
        <v>33.5</v>
      </c>
    </row>
    <row r="321" spans="1:13" ht="18" customHeight="1" x14ac:dyDescent="0.35">
      <c r="A321" s="91" t="s">
        <v>105</v>
      </c>
      <c r="B321" s="112"/>
      <c r="C321" s="114">
        <f t="shared" si="17"/>
        <v>331.3</v>
      </c>
      <c r="D321" s="113">
        <f t="shared" si="17"/>
        <v>45.7</v>
      </c>
      <c r="E321" s="112">
        <f t="shared" si="17"/>
        <v>28.4</v>
      </c>
      <c r="F321" s="114">
        <f t="shared" si="17"/>
        <v>246</v>
      </c>
      <c r="G321" s="113"/>
      <c r="H321" s="112"/>
      <c r="I321" s="114"/>
      <c r="J321" s="113"/>
      <c r="K321" s="112">
        <f t="shared" si="17"/>
        <v>23.9</v>
      </c>
      <c r="L321" s="114"/>
      <c r="M321" s="113">
        <f t="shared" si="17"/>
        <v>32.5</v>
      </c>
    </row>
    <row r="322" spans="1:13" ht="18" customHeight="1" x14ac:dyDescent="0.35">
      <c r="A322" s="91" t="s">
        <v>106</v>
      </c>
      <c r="B322" s="112"/>
      <c r="C322" s="114">
        <f t="shared" si="17"/>
        <v>312.89999999999998</v>
      </c>
      <c r="D322" s="113">
        <f t="shared" si="17"/>
        <v>44.5</v>
      </c>
      <c r="E322" s="112">
        <f t="shared" si="17"/>
        <v>31.9</v>
      </c>
      <c r="F322" s="114">
        <f t="shared" si="17"/>
        <v>240</v>
      </c>
      <c r="G322" s="113"/>
      <c r="H322" s="112"/>
      <c r="I322" s="114"/>
      <c r="J322" s="113"/>
      <c r="K322" s="112">
        <f t="shared" si="17"/>
        <v>18.399999999999999</v>
      </c>
      <c r="L322" s="114"/>
      <c r="M322" s="113">
        <f t="shared" si="17"/>
        <v>36</v>
      </c>
    </row>
    <row r="323" spans="1:13" ht="18" customHeight="1" thickBot="1" x14ac:dyDescent="0.4">
      <c r="A323" s="91" t="s">
        <v>107</v>
      </c>
      <c r="B323" s="112"/>
      <c r="C323" s="114">
        <f t="shared" si="17"/>
        <v>269.10000000000002</v>
      </c>
      <c r="D323" s="113">
        <f t="shared" si="17"/>
        <v>44.9</v>
      </c>
      <c r="E323" s="112">
        <f t="shared" si="17"/>
        <v>31.4</v>
      </c>
      <c r="F323" s="114">
        <f t="shared" si="17"/>
        <v>294</v>
      </c>
      <c r="G323" s="113"/>
      <c r="H323" s="112"/>
      <c r="I323" s="114"/>
      <c r="J323" s="113"/>
      <c r="K323" s="112">
        <f t="shared" si="17"/>
        <v>26.7</v>
      </c>
      <c r="L323" s="114"/>
      <c r="M323" s="113">
        <f t="shared" si="17"/>
        <v>36</v>
      </c>
    </row>
    <row r="324" spans="1:13" ht="18" customHeight="1" thickBot="1" x14ac:dyDescent="0.4">
      <c r="A324" s="127" t="s">
        <v>60</v>
      </c>
      <c r="B324" s="118"/>
      <c r="C324" s="119">
        <f>SUM(C312:C323)</f>
        <v>3200.7000000000003</v>
      </c>
      <c r="D324" s="119">
        <f>SUM(D312:D323)</f>
        <v>390.4</v>
      </c>
      <c r="E324" s="251">
        <f>SUM(E312:E323)</f>
        <v>318.39999999999998</v>
      </c>
      <c r="F324" s="119">
        <f>SUM(F312:F323)</f>
        <v>2824</v>
      </c>
      <c r="G324" s="120"/>
      <c r="H324" s="118"/>
      <c r="I324" s="119"/>
      <c r="J324" s="120"/>
      <c r="K324" s="118">
        <f>SUM(K312:K323)</f>
        <v>232.2</v>
      </c>
      <c r="L324" s="119"/>
      <c r="M324" s="120">
        <f>SUM(M312:M323)</f>
        <v>355.5</v>
      </c>
    </row>
    <row r="325" spans="1:13" ht="15" thickBot="1" x14ac:dyDescent="0.4">
      <c r="A325" s="127" t="s">
        <v>111</v>
      </c>
      <c r="B325" s="118"/>
      <c r="C325" s="119">
        <v>10237</v>
      </c>
      <c r="D325" s="120">
        <v>1349</v>
      </c>
      <c r="E325" s="154">
        <f t="shared" ref="E325" si="18">E298+E311+E324</f>
        <v>1129.4000000000001</v>
      </c>
      <c r="F325" s="119">
        <f>F298+F311+F324</f>
        <v>8589.7999999999993</v>
      </c>
      <c r="G325" s="120"/>
      <c r="H325" s="118"/>
      <c r="I325" s="119"/>
      <c r="J325" s="120"/>
      <c r="K325" s="119">
        <v>709</v>
      </c>
      <c r="L325" s="119"/>
      <c r="M325" s="119">
        <v>1058</v>
      </c>
    </row>
    <row r="326" spans="1:13" x14ac:dyDescent="0.35">
      <c r="A326" s="105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</row>
    <row r="327" spans="1:13" x14ac:dyDescent="0.35">
      <c r="A327" s="167"/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</row>
    <row r="328" spans="1:13" ht="15.5" x14ac:dyDescent="0.35">
      <c r="A328" s="169"/>
      <c r="B328" s="170"/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" customHeight="1" x14ac:dyDescent="0.35">
      <c r="A329" s="171" t="s">
        <v>61</v>
      </c>
      <c r="B329" s="170">
        <v>10237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112</v>
      </c>
      <c r="B330" s="170">
        <v>1349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113</v>
      </c>
      <c r="B331" s="170">
        <v>1129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114</v>
      </c>
      <c r="B332" s="170">
        <v>8590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t="15.5" x14ac:dyDescent="0.35">
      <c r="A333" s="171" t="s">
        <v>64</v>
      </c>
      <c r="B333" s="170">
        <v>709</v>
      </c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t="15.5" x14ac:dyDescent="0.35">
      <c r="A334" s="171" t="s">
        <v>115</v>
      </c>
      <c r="B334" s="81">
        <v>1058</v>
      </c>
      <c r="D334" s="170"/>
    </row>
  </sheetData>
  <mergeCells count="48">
    <mergeCell ref="A1:M1"/>
    <mergeCell ref="B2:M2"/>
    <mergeCell ref="A3:A4"/>
    <mergeCell ref="B3:D3"/>
    <mergeCell ref="E3:G3"/>
    <mergeCell ref="H3:J3"/>
    <mergeCell ref="K3:M3"/>
    <mergeCell ref="A48:M48"/>
    <mergeCell ref="B49:M49"/>
    <mergeCell ref="A50:A51"/>
    <mergeCell ref="B50:D50"/>
    <mergeCell ref="E50:G50"/>
    <mergeCell ref="H50:J50"/>
    <mergeCell ref="K50:M50"/>
    <mergeCell ref="A95:M95"/>
    <mergeCell ref="B96:M96"/>
    <mergeCell ref="A97:A98"/>
    <mergeCell ref="B97:D97"/>
    <mergeCell ref="E97:G97"/>
    <mergeCell ref="H97:J97"/>
    <mergeCell ref="K97:M97"/>
    <mergeCell ref="A142:M142"/>
    <mergeCell ref="B143:M143"/>
    <mergeCell ref="A144:A145"/>
    <mergeCell ref="B144:D144"/>
    <mergeCell ref="E144:G144"/>
    <mergeCell ref="H144:J144"/>
    <mergeCell ref="K144:M144"/>
    <mergeCell ref="A188:M188"/>
    <mergeCell ref="B189:M189"/>
    <mergeCell ref="A190:A191"/>
    <mergeCell ref="B190:D190"/>
    <mergeCell ref="E190:G190"/>
    <mergeCell ref="H190:J190"/>
    <mergeCell ref="K190:M190"/>
    <mergeCell ref="A235:M235"/>
    <mergeCell ref="A237:A238"/>
    <mergeCell ref="B237:D237"/>
    <mergeCell ref="E237:G237"/>
    <mergeCell ref="H237:J237"/>
    <mergeCell ref="K237:M237"/>
    <mergeCell ref="A282:M282"/>
    <mergeCell ref="A283:M283"/>
    <mergeCell ref="A284:A285"/>
    <mergeCell ref="B284:D284"/>
    <mergeCell ref="E284:G284"/>
    <mergeCell ref="H284:J284"/>
    <mergeCell ref="K284:M284"/>
  </mergeCells>
  <pageMargins left="0.75" right="0.75" top="0.25" bottom="0.2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34"/>
  <sheetViews>
    <sheetView zoomScale="124" zoomScaleNormal="124" workbookViewId="0">
      <selection activeCell="K13" sqref="K13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141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172" t="s">
        <v>1</v>
      </c>
      <c r="B2" s="597" t="s">
        <v>129</v>
      </c>
      <c r="C2" s="597"/>
      <c r="D2" s="597"/>
      <c r="E2" s="597"/>
      <c r="F2" s="597"/>
      <c r="G2" s="597"/>
      <c r="H2" s="597"/>
      <c r="I2" s="597"/>
      <c r="J2" s="597"/>
      <c r="K2" s="597"/>
      <c r="L2" s="597"/>
      <c r="M2" s="597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/>
      <c r="C5" s="88">
        <v>247</v>
      </c>
      <c r="D5" s="89">
        <v>80</v>
      </c>
      <c r="E5" s="87">
        <v>82</v>
      </c>
      <c r="F5" s="88">
        <v>401</v>
      </c>
      <c r="G5" s="89"/>
      <c r="H5" s="87"/>
      <c r="I5" s="88"/>
      <c r="J5" s="89"/>
      <c r="K5" s="87">
        <v>19</v>
      </c>
      <c r="L5" s="88"/>
      <c r="M5" s="89">
        <v>12</v>
      </c>
    </row>
    <row r="6" spans="1:13" ht="18" customHeight="1" x14ac:dyDescent="0.35">
      <c r="A6" s="91" t="s">
        <v>73</v>
      </c>
      <c r="B6" s="92"/>
      <c r="C6" s="93">
        <v>227</v>
      </c>
      <c r="D6" s="94">
        <v>60</v>
      </c>
      <c r="E6" s="92">
        <v>51</v>
      </c>
      <c r="F6" s="93">
        <v>320</v>
      </c>
      <c r="G6" s="94"/>
      <c r="H6" s="92"/>
      <c r="I6" s="93"/>
      <c r="J6" s="94"/>
      <c r="K6" s="92">
        <v>28</v>
      </c>
      <c r="L6" s="93"/>
      <c r="M6" s="94">
        <v>18</v>
      </c>
    </row>
    <row r="7" spans="1:13" ht="18" customHeight="1" x14ac:dyDescent="0.35">
      <c r="A7" s="91" t="s">
        <v>74</v>
      </c>
      <c r="B7" s="92"/>
      <c r="C7" s="93">
        <v>140</v>
      </c>
      <c r="D7" s="94">
        <v>50</v>
      </c>
      <c r="E7" s="92">
        <v>29</v>
      </c>
      <c r="F7" s="93">
        <v>350</v>
      </c>
      <c r="G7" s="94"/>
      <c r="H7" s="92"/>
      <c r="I7" s="93"/>
      <c r="J7" s="94"/>
      <c r="K7" s="92">
        <v>30</v>
      </c>
      <c r="L7" s="93"/>
      <c r="M7" s="94">
        <v>23</v>
      </c>
    </row>
    <row r="8" spans="1:13" ht="18" customHeight="1" x14ac:dyDescent="0.35">
      <c r="A8" s="91" t="s">
        <v>75</v>
      </c>
      <c r="B8" s="92"/>
      <c r="C8" s="93">
        <v>400</v>
      </c>
      <c r="D8" s="94">
        <v>75</v>
      </c>
      <c r="E8" s="92">
        <v>38</v>
      </c>
      <c r="F8" s="93">
        <v>374</v>
      </c>
      <c r="G8" s="94"/>
      <c r="H8" s="92"/>
      <c r="I8" s="93"/>
      <c r="J8" s="94"/>
      <c r="K8" s="92">
        <v>30</v>
      </c>
      <c r="L8" s="93"/>
      <c r="M8" s="94">
        <v>40</v>
      </c>
    </row>
    <row r="9" spans="1:13" ht="18" customHeight="1" x14ac:dyDescent="0.35">
      <c r="A9" s="91" t="s">
        <v>76</v>
      </c>
      <c r="B9" s="92"/>
      <c r="C9" s="93">
        <v>202</v>
      </c>
      <c r="D9" s="94">
        <v>60</v>
      </c>
      <c r="E9" s="92">
        <v>32</v>
      </c>
      <c r="F9" s="93">
        <v>281</v>
      </c>
      <c r="G9" s="94"/>
      <c r="H9" s="92"/>
      <c r="I9" s="93"/>
      <c r="J9" s="94"/>
      <c r="K9" s="92">
        <v>20</v>
      </c>
      <c r="L9" s="93"/>
      <c r="M9" s="94">
        <v>50</v>
      </c>
    </row>
    <row r="10" spans="1:13" ht="18" customHeight="1" x14ac:dyDescent="0.35">
      <c r="A10" s="91" t="s">
        <v>77</v>
      </c>
      <c r="B10" s="92"/>
      <c r="C10" s="93">
        <v>359</v>
      </c>
      <c r="D10" s="94">
        <v>60</v>
      </c>
      <c r="E10" s="92">
        <v>20</v>
      </c>
      <c r="F10" s="93">
        <v>265</v>
      </c>
      <c r="G10" s="94"/>
      <c r="H10" s="92"/>
      <c r="I10" s="93"/>
      <c r="J10" s="94"/>
      <c r="K10" s="92">
        <v>20</v>
      </c>
      <c r="L10" s="93"/>
      <c r="M10" s="94">
        <v>20</v>
      </c>
    </row>
    <row r="11" spans="1:13" ht="18" customHeight="1" x14ac:dyDescent="0.35">
      <c r="A11" s="91" t="s">
        <v>78</v>
      </c>
      <c r="B11" s="92"/>
      <c r="C11" s="93">
        <v>419</v>
      </c>
      <c r="D11" s="94">
        <v>45</v>
      </c>
      <c r="E11" s="92">
        <v>30</v>
      </c>
      <c r="F11" s="93">
        <v>322</v>
      </c>
      <c r="G11" s="94"/>
      <c r="H11" s="92"/>
      <c r="I11" s="93"/>
      <c r="J11" s="94"/>
      <c r="K11" s="92">
        <v>20</v>
      </c>
      <c r="L11" s="93"/>
      <c r="M11" s="94">
        <v>60</v>
      </c>
    </row>
    <row r="12" spans="1:13" ht="18" customHeight="1" x14ac:dyDescent="0.35">
      <c r="A12" s="91" t="s">
        <v>79</v>
      </c>
      <c r="B12" s="92"/>
      <c r="C12" s="93">
        <v>400</v>
      </c>
      <c r="D12" s="94">
        <v>41</v>
      </c>
      <c r="E12" s="92">
        <v>22</v>
      </c>
      <c r="F12" s="93">
        <v>315</v>
      </c>
      <c r="G12" s="94"/>
      <c r="H12" s="92"/>
      <c r="I12" s="93"/>
      <c r="J12" s="94"/>
      <c r="K12" s="92">
        <v>32</v>
      </c>
      <c r="L12" s="93"/>
      <c r="M12" s="94">
        <v>33</v>
      </c>
    </row>
    <row r="13" spans="1:13" ht="18" customHeight="1" x14ac:dyDescent="0.35">
      <c r="A13" s="91" t="s">
        <v>80</v>
      </c>
      <c r="B13" s="92"/>
      <c r="C13" s="93">
        <v>400</v>
      </c>
      <c r="D13" s="94">
        <v>27</v>
      </c>
      <c r="E13" s="92">
        <v>19</v>
      </c>
      <c r="F13" s="93">
        <v>354</v>
      </c>
      <c r="G13" s="94"/>
      <c r="H13" s="92"/>
      <c r="I13" s="93"/>
      <c r="J13" s="94"/>
      <c r="K13" s="92">
        <v>20</v>
      </c>
      <c r="L13" s="93"/>
      <c r="M13" s="94">
        <v>50</v>
      </c>
    </row>
    <row r="14" spans="1:13" ht="18" customHeight="1" x14ac:dyDescent="0.35">
      <c r="A14" s="91" t="s">
        <v>81</v>
      </c>
      <c r="B14" s="92"/>
      <c r="C14" s="93">
        <v>400</v>
      </c>
      <c r="D14" s="94">
        <v>40</v>
      </c>
      <c r="E14" s="92">
        <v>20</v>
      </c>
      <c r="F14" s="93">
        <v>350</v>
      </c>
      <c r="G14" s="94"/>
      <c r="H14" s="92"/>
      <c r="I14" s="93"/>
      <c r="J14" s="94"/>
      <c r="K14" s="92">
        <v>40</v>
      </c>
      <c r="L14" s="93"/>
      <c r="M14" s="94">
        <v>22</v>
      </c>
    </row>
    <row r="15" spans="1:13" ht="18" customHeight="1" x14ac:dyDescent="0.35">
      <c r="A15" s="91" t="s">
        <v>82</v>
      </c>
      <c r="B15" s="92"/>
      <c r="C15" s="93">
        <v>350</v>
      </c>
      <c r="D15" s="94">
        <v>30</v>
      </c>
      <c r="E15" s="92">
        <v>15</v>
      </c>
      <c r="F15" s="93">
        <v>333</v>
      </c>
      <c r="G15" s="94"/>
      <c r="H15" s="92"/>
      <c r="I15" s="93"/>
      <c r="J15" s="94"/>
      <c r="K15" s="92">
        <v>23</v>
      </c>
      <c r="L15" s="93"/>
      <c r="M15" s="94">
        <v>28</v>
      </c>
    </row>
    <row r="16" spans="1:13" ht="18" customHeight="1" x14ac:dyDescent="0.35">
      <c r="A16" s="91" t="s">
        <v>83</v>
      </c>
      <c r="B16" s="92"/>
      <c r="C16" s="93">
        <v>430</v>
      </c>
      <c r="D16" s="94">
        <v>32</v>
      </c>
      <c r="E16" s="92">
        <v>11</v>
      </c>
      <c r="F16" s="93">
        <v>380</v>
      </c>
      <c r="G16" s="94"/>
      <c r="H16" s="92"/>
      <c r="I16" s="93"/>
      <c r="J16" s="94"/>
      <c r="K16" s="92">
        <v>37</v>
      </c>
      <c r="L16" s="93"/>
      <c r="M16" s="94">
        <v>25</v>
      </c>
    </row>
    <row r="17" spans="1:13" ht="18" customHeight="1" x14ac:dyDescent="0.35">
      <c r="A17" s="91" t="s">
        <v>84</v>
      </c>
      <c r="B17" s="92"/>
      <c r="C17" s="93">
        <v>340</v>
      </c>
      <c r="D17" s="94">
        <v>42</v>
      </c>
      <c r="E17" s="92">
        <v>10</v>
      </c>
      <c r="F17" s="93">
        <v>330</v>
      </c>
      <c r="G17" s="94"/>
      <c r="H17" s="92"/>
      <c r="I17" s="93"/>
      <c r="J17" s="94"/>
      <c r="K17" s="92">
        <v>23</v>
      </c>
      <c r="L17" s="93"/>
      <c r="M17" s="94">
        <v>25</v>
      </c>
    </row>
    <row r="18" spans="1:13" ht="18" customHeight="1" x14ac:dyDescent="0.35">
      <c r="A18" s="91" t="s">
        <v>85</v>
      </c>
      <c r="B18" s="92"/>
      <c r="C18" s="93">
        <v>411</v>
      </c>
      <c r="D18" s="94">
        <v>31</v>
      </c>
      <c r="E18" s="92">
        <v>21</v>
      </c>
      <c r="F18" s="93">
        <v>425</v>
      </c>
      <c r="G18" s="94"/>
      <c r="H18" s="92"/>
      <c r="I18" s="93"/>
      <c r="J18" s="94"/>
      <c r="K18" s="92">
        <v>20</v>
      </c>
      <c r="L18" s="93"/>
      <c r="M18" s="94">
        <v>22</v>
      </c>
    </row>
    <row r="19" spans="1:13" ht="18" customHeight="1" x14ac:dyDescent="0.35">
      <c r="A19" s="91" t="s">
        <v>86</v>
      </c>
      <c r="B19" s="92"/>
      <c r="C19" s="93">
        <v>342</v>
      </c>
      <c r="D19" s="94">
        <v>20</v>
      </c>
      <c r="E19" s="92">
        <v>9</v>
      </c>
      <c r="F19" s="93">
        <v>233</v>
      </c>
      <c r="G19" s="94"/>
      <c r="H19" s="92"/>
      <c r="I19" s="93"/>
      <c r="J19" s="94"/>
      <c r="K19" s="92">
        <v>21</v>
      </c>
      <c r="L19" s="93"/>
      <c r="M19" s="94">
        <v>10</v>
      </c>
    </row>
    <row r="20" spans="1:13" ht="18" customHeight="1" x14ac:dyDescent="0.35">
      <c r="A20" s="91" t="s">
        <v>87</v>
      </c>
      <c r="B20" s="92"/>
      <c r="C20" s="93">
        <v>200</v>
      </c>
      <c r="D20" s="94">
        <v>16</v>
      </c>
      <c r="E20" s="92">
        <v>12</v>
      </c>
      <c r="F20" s="93">
        <v>291</v>
      </c>
      <c r="G20" s="94"/>
      <c r="H20" s="92"/>
      <c r="I20" s="93"/>
      <c r="J20" s="94"/>
      <c r="K20" s="92">
        <v>19</v>
      </c>
      <c r="L20" s="93"/>
      <c r="M20" s="94">
        <v>10</v>
      </c>
    </row>
    <row r="21" spans="1:13" ht="18" customHeight="1" x14ac:dyDescent="0.35">
      <c r="A21" s="91" t="s">
        <v>88</v>
      </c>
      <c r="B21" s="92"/>
      <c r="C21" s="93">
        <v>205</v>
      </c>
      <c r="D21" s="94">
        <v>32</v>
      </c>
      <c r="E21" s="92">
        <v>20</v>
      </c>
      <c r="F21" s="93">
        <v>347</v>
      </c>
      <c r="G21" s="94"/>
      <c r="H21" s="92"/>
      <c r="I21" s="93"/>
      <c r="J21" s="94"/>
      <c r="K21" s="92">
        <v>20</v>
      </c>
      <c r="L21" s="93"/>
      <c r="M21" s="94">
        <v>28</v>
      </c>
    </row>
    <row r="22" spans="1:13" ht="18" customHeight="1" x14ac:dyDescent="0.35">
      <c r="A22" s="91" t="s">
        <v>89</v>
      </c>
      <c r="B22" s="92"/>
      <c r="C22" s="93">
        <v>389</v>
      </c>
      <c r="D22" s="94">
        <v>13</v>
      </c>
      <c r="E22" s="92">
        <v>8</v>
      </c>
      <c r="F22" s="93">
        <v>389</v>
      </c>
      <c r="G22" s="94"/>
      <c r="H22" s="92"/>
      <c r="I22" s="93"/>
      <c r="J22" s="94"/>
      <c r="K22" s="92">
        <v>19</v>
      </c>
      <c r="L22" s="93"/>
      <c r="M22" s="94">
        <v>11</v>
      </c>
    </row>
    <row r="23" spans="1:13" ht="18" customHeight="1" x14ac:dyDescent="0.35">
      <c r="A23" s="96" t="s">
        <v>90</v>
      </c>
      <c r="B23" s="92"/>
      <c r="C23" s="93">
        <v>280</v>
      </c>
      <c r="D23" s="94">
        <v>35</v>
      </c>
      <c r="E23" s="92">
        <v>22</v>
      </c>
      <c r="F23" s="93">
        <v>320</v>
      </c>
      <c r="G23" s="94"/>
      <c r="H23" s="92"/>
      <c r="I23" s="93"/>
      <c r="J23" s="94"/>
      <c r="K23" s="92">
        <v>18</v>
      </c>
      <c r="L23" s="93"/>
      <c r="M23" s="94">
        <v>20</v>
      </c>
    </row>
    <row r="24" spans="1:13" ht="18" customHeight="1" x14ac:dyDescent="0.35">
      <c r="A24" s="96" t="s">
        <v>91</v>
      </c>
      <c r="B24" s="92"/>
      <c r="C24" s="93">
        <v>250</v>
      </c>
      <c r="D24" s="94">
        <v>17</v>
      </c>
      <c r="E24" s="92">
        <v>10</v>
      </c>
      <c r="F24" s="93">
        <v>350</v>
      </c>
      <c r="G24" s="94"/>
      <c r="H24" s="92"/>
      <c r="I24" s="93"/>
      <c r="J24" s="94"/>
      <c r="K24" s="92">
        <v>25</v>
      </c>
      <c r="L24" s="93"/>
      <c r="M24" s="94">
        <v>20</v>
      </c>
    </row>
    <row r="25" spans="1:13" ht="18" customHeight="1" x14ac:dyDescent="0.35">
      <c r="A25" s="91" t="s">
        <v>92</v>
      </c>
      <c r="B25" s="92"/>
      <c r="C25" s="93">
        <v>314</v>
      </c>
      <c r="D25" s="94">
        <v>25</v>
      </c>
      <c r="E25" s="92">
        <v>31</v>
      </c>
      <c r="F25" s="93">
        <v>323</v>
      </c>
      <c r="G25" s="94"/>
      <c r="H25" s="92"/>
      <c r="I25" s="93"/>
      <c r="J25" s="94"/>
      <c r="K25" s="92">
        <v>32</v>
      </c>
      <c r="L25" s="93"/>
      <c r="M25" s="94">
        <v>14</v>
      </c>
    </row>
    <row r="26" spans="1:13" ht="18" customHeight="1" x14ac:dyDescent="0.35">
      <c r="A26" s="91" t="s">
        <v>93</v>
      </c>
      <c r="B26" s="92"/>
      <c r="C26" s="93">
        <v>302</v>
      </c>
      <c r="D26" s="94">
        <v>35</v>
      </c>
      <c r="E26" s="92">
        <v>21</v>
      </c>
      <c r="F26" s="93">
        <v>312</v>
      </c>
      <c r="G26" s="94"/>
      <c r="H26" s="92"/>
      <c r="I26" s="93"/>
      <c r="J26" s="94"/>
      <c r="K26" s="92">
        <v>20</v>
      </c>
      <c r="L26" s="93"/>
      <c r="M26" s="94">
        <v>16</v>
      </c>
    </row>
    <row r="27" spans="1:13" ht="18" customHeight="1" x14ac:dyDescent="0.35">
      <c r="A27" s="91" t="s">
        <v>94</v>
      </c>
      <c r="B27" s="92"/>
      <c r="C27" s="93">
        <v>390</v>
      </c>
      <c r="D27" s="94">
        <v>38</v>
      </c>
      <c r="E27" s="92">
        <v>20</v>
      </c>
      <c r="F27" s="93">
        <v>365</v>
      </c>
      <c r="G27" s="94"/>
      <c r="H27" s="92"/>
      <c r="I27" s="93"/>
      <c r="J27" s="94"/>
      <c r="K27" s="92">
        <v>25</v>
      </c>
      <c r="L27" s="93"/>
      <c r="M27" s="94">
        <v>16</v>
      </c>
    </row>
    <row r="28" spans="1:13" ht="18" customHeight="1" x14ac:dyDescent="0.35">
      <c r="A28" s="91" t="s">
        <v>95</v>
      </c>
      <c r="B28" s="92"/>
      <c r="C28" s="93">
        <v>300</v>
      </c>
      <c r="D28" s="94">
        <v>30</v>
      </c>
      <c r="E28" s="92">
        <v>12</v>
      </c>
      <c r="F28" s="93">
        <v>282</v>
      </c>
      <c r="G28" s="94"/>
      <c r="H28" s="92"/>
      <c r="I28" s="93"/>
      <c r="J28" s="94"/>
      <c r="K28" s="92">
        <v>23</v>
      </c>
      <c r="L28" s="93"/>
      <c r="M28" s="94">
        <v>20</v>
      </c>
    </row>
    <row r="29" spans="1:13" ht="18" customHeight="1" x14ac:dyDescent="0.35">
      <c r="A29" s="91" t="s">
        <v>96</v>
      </c>
      <c r="B29" s="92"/>
      <c r="C29" s="93">
        <v>370</v>
      </c>
      <c r="D29" s="94">
        <v>21</v>
      </c>
      <c r="E29" s="92">
        <v>12</v>
      </c>
      <c r="F29" s="93">
        <v>399</v>
      </c>
      <c r="G29" s="94"/>
      <c r="H29" s="92"/>
      <c r="I29" s="93"/>
      <c r="J29" s="94"/>
      <c r="K29" s="92">
        <v>10</v>
      </c>
      <c r="L29" s="93"/>
      <c r="M29" s="94">
        <v>14</v>
      </c>
    </row>
    <row r="30" spans="1:13" ht="18" customHeight="1" x14ac:dyDescent="0.35">
      <c r="A30" s="91" t="s">
        <v>97</v>
      </c>
      <c r="B30" s="92"/>
      <c r="C30" s="93">
        <v>338</v>
      </c>
      <c r="D30" s="94">
        <v>20</v>
      </c>
      <c r="E30" s="92">
        <v>31</v>
      </c>
      <c r="F30" s="93">
        <v>351</v>
      </c>
      <c r="G30" s="94"/>
      <c r="H30" s="92"/>
      <c r="I30" s="93"/>
      <c r="J30" s="94"/>
      <c r="K30" s="92">
        <v>20</v>
      </c>
      <c r="L30" s="93"/>
      <c r="M30" s="94">
        <v>24</v>
      </c>
    </row>
    <row r="31" spans="1:13" ht="18" customHeight="1" x14ac:dyDescent="0.35">
      <c r="A31" s="91" t="s">
        <v>98</v>
      </c>
      <c r="B31" s="92"/>
      <c r="C31" s="93">
        <v>309</v>
      </c>
      <c r="D31" s="94">
        <v>23</v>
      </c>
      <c r="E31" s="92">
        <v>20</v>
      </c>
      <c r="F31" s="93">
        <v>312</v>
      </c>
      <c r="G31" s="94"/>
      <c r="H31" s="92"/>
      <c r="I31" s="93"/>
      <c r="J31" s="94"/>
      <c r="K31" s="92">
        <v>10</v>
      </c>
      <c r="L31" s="93"/>
      <c r="M31" s="94">
        <v>12</v>
      </c>
    </row>
    <row r="32" spans="1:13" ht="18" customHeight="1" x14ac:dyDescent="0.35">
      <c r="A32" s="91" t="s">
        <v>99</v>
      </c>
      <c r="B32" s="92"/>
      <c r="C32" s="93">
        <v>336</v>
      </c>
      <c r="D32" s="94">
        <v>16</v>
      </c>
      <c r="E32" s="92">
        <v>20</v>
      </c>
      <c r="F32" s="93">
        <v>274</v>
      </c>
      <c r="G32" s="94"/>
      <c r="H32" s="92"/>
      <c r="I32" s="93"/>
      <c r="J32" s="94"/>
      <c r="K32" s="92">
        <v>11</v>
      </c>
      <c r="L32" s="93"/>
      <c r="M32" s="94">
        <v>20</v>
      </c>
    </row>
    <row r="33" spans="1:13" ht="18" customHeight="1" x14ac:dyDescent="0.35">
      <c r="A33" s="91" t="s">
        <v>100</v>
      </c>
      <c r="B33" s="92"/>
      <c r="C33" s="93">
        <v>289</v>
      </c>
      <c r="D33" s="94">
        <v>11</v>
      </c>
      <c r="E33" s="92">
        <v>21</v>
      </c>
      <c r="F33" s="93">
        <v>381</v>
      </c>
      <c r="G33" s="94"/>
      <c r="H33" s="92"/>
      <c r="I33" s="93"/>
      <c r="J33" s="94"/>
      <c r="K33" s="92">
        <v>10</v>
      </c>
      <c r="L33" s="93"/>
      <c r="M33" s="94">
        <v>10</v>
      </c>
    </row>
    <row r="34" spans="1:13" ht="18" customHeight="1" x14ac:dyDescent="0.35">
      <c r="A34" s="91" t="s">
        <v>101</v>
      </c>
      <c r="B34" s="92"/>
      <c r="C34" s="93">
        <v>265</v>
      </c>
      <c r="D34" s="94">
        <v>28</v>
      </c>
      <c r="E34" s="92">
        <v>14</v>
      </c>
      <c r="F34" s="93">
        <v>255</v>
      </c>
      <c r="G34" s="94"/>
      <c r="H34" s="92"/>
      <c r="I34" s="93"/>
      <c r="J34" s="94"/>
      <c r="K34" s="92">
        <v>23</v>
      </c>
      <c r="L34" s="93"/>
      <c r="M34" s="94">
        <v>12</v>
      </c>
    </row>
    <row r="35" spans="1:13" ht="18" customHeight="1" x14ac:dyDescent="0.35">
      <c r="A35" s="91" t="s">
        <v>102</v>
      </c>
      <c r="B35" s="92"/>
      <c r="C35" s="93">
        <v>349</v>
      </c>
      <c r="D35" s="94">
        <v>21</v>
      </c>
      <c r="E35" s="92">
        <v>10</v>
      </c>
      <c r="F35" s="93">
        <v>326</v>
      </c>
      <c r="G35" s="94"/>
      <c r="H35" s="92"/>
      <c r="I35" s="93"/>
      <c r="J35" s="94"/>
      <c r="K35" s="92">
        <v>12</v>
      </c>
      <c r="L35" s="93"/>
      <c r="M35" s="94">
        <v>17</v>
      </c>
    </row>
    <row r="36" spans="1:13" ht="18" customHeight="1" x14ac:dyDescent="0.35">
      <c r="A36" s="91" t="s">
        <v>103</v>
      </c>
      <c r="B36" s="92"/>
      <c r="C36" s="93">
        <v>303</v>
      </c>
      <c r="D36" s="94">
        <v>32</v>
      </c>
      <c r="E36" s="92">
        <v>20</v>
      </c>
      <c r="F36" s="93">
        <v>222</v>
      </c>
      <c r="G36" s="94"/>
      <c r="H36" s="92"/>
      <c r="I36" s="93"/>
      <c r="J36" s="94"/>
      <c r="K36" s="92">
        <v>16</v>
      </c>
      <c r="L36" s="93"/>
      <c r="M36" s="94">
        <v>13</v>
      </c>
    </row>
    <row r="37" spans="1:13" ht="18" customHeight="1" x14ac:dyDescent="0.35">
      <c r="A37" s="91" t="s">
        <v>104</v>
      </c>
      <c r="B37" s="92"/>
      <c r="C37" s="93">
        <v>293</v>
      </c>
      <c r="D37" s="94">
        <v>14</v>
      </c>
      <c r="E37" s="92">
        <v>13</v>
      </c>
      <c r="F37" s="93">
        <v>331</v>
      </c>
      <c r="G37" s="94"/>
      <c r="H37" s="92"/>
      <c r="I37" s="93"/>
      <c r="J37" s="94"/>
      <c r="K37" s="92">
        <v>27</v>
      </c>
      <c r="L37" s="93"/>
      <c r="M37" s="94">
        <v>15</v>
      </c>
    </row>
    <row r="38" spans="1:13" ht="18" customHeight="1" x14ac:dyDescent="0.35">
      <c r="A38" s="91" t="s">
        <v>105</v>
      </c>
      <c r="B38" s="92"/>
      <c r="C38" s="93">
        <v>403</v>
      </c>
      <c r="D38" s="94">
        <v>31</v>
      </c>
      <c r="E38" s="92">
        <v>11</v>
      </c>
      <c r="F38" s="93">
        <v>377</v>
      </c>
      <c r="G38" s="94"/>
      <c r="H38" s="92"/>
      <c r="I38" s="93"/>
      <c r="J38" s="94"/>
      <c r="K38" s="92">
        <v>18</v>
      </c>
      <c r="L38" s="93"/>
      <c r="M38" s="94">
        <v>21</v>
      </c>
    </row>
    <row r="39" spans="1:13" ht="18" customHeight="1" x14ac:dyDescent="0.35">
      <c r="A39" s="91" t="s">
        <v>106</v>
      </c>
      <c r="B39" s="92"/>
      <c r="C39" s="93">
        <v>400</v>
      </c>
      <c r="D39" s="94">
        <v>12</v>
      </c>
      <c r="E39" s="92">
        <v>15</v>
      </c>
      <c r="F39" s="93">
        <v>331</v>
      </c>
      <c r="G39" s="94"/>
      <c r="H39" s="92"/>
      <c r="I39" s="93"/>
      <c r="J39" s="94"/>
      <c r="K39" s="92">
        <v>11</v>
      </c>
      <c r="L39" s="93"/>
      <c r="M39" s="94">
        <v>10</v>
      </c>
    </row>
    <row r="40" spans="1:13" ht="18" customHeight="1" thickBot="1" x14ac:dyDescent="0.4">
      <c r="A40" s="97" t="s">
        <v>107</v>
      </c>
      <c r="B40" s="98"/>
      <c r="C40" s="99">
        <v>402</v>
      </c>
      <c r="D40" s="100">
        <v>15</v>
      </c>
      <c r="E40" s="98">
        <v>22</v>
      </c>
      <c r="F40" s="99">
        <v>350</v>
      </c>
      <c r="G40" s="100"/>
      <c r="H40" s="98"/>
      <c r="I40" s="99"/>
      <c r="J40" s="100"/>
      <c r="K40" s="98">
        <v>10</v>
      </c>
      <c r="L40" s="99"/>
      <c r="M40" s="100">
        <v>12</v>
      </c>
    </row>
    <row r="41" spans="1:13" ht="18" customHeight="1" thickBot="1" x14ac:dyDescent="0.4">
      <c r="A41" s="101" t="s">
        <v>47</v>
      </c>
      <c r="B41" s="102">
        <f t="shared" ref="B41:M41" si="0">SUM(B5:B40)</f>
        <v>0</v>
      </c>
      <c r="C41" s="103">
        <f t="shared" si="0"/>
        <v>11754</v>
      </c>
      <c r="D41" s="104">
        <f t="shared" si="0"/>
        <v>1178</v>
      </c>
      <c r="E41" s="102">
        <f t="shared" si="0"/>
        <v>774</v>
      </c>
      <c r="F41" s="103">
        <f t="shared" si="0"/>
        <v>11921</v>
      </c>
      <c r="G41" s="104">
        <f t="shared" si="0"/>
        <v>0</v>
      </c>
      <c r="H41" s="102">
        <f t="shared" si="0"/>
        <v>0</v>
      </c>
      <c r="I41" s="103">
        <f t="shared" si="0"/>
        <v>0</v>
      </c>
      <c r="J41" s="104">
        <f t="shared" si="0"/>
        <v>0</v>
      </c>
      <c r="K41" s="102">
        <f t="shared" si="0"/>
        <v>762</v>
      </c>
      <c r="L41" s="103">
        <f t="shared" si="0"/>
        <v>0</v>
      </c>
      <c r="M41" s="104">
        <f t="shared" si="0"/>
        <v>773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141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172" t="s">
        <v>48</v>
      </c>
      <c r="B49" s="597" t="s">
        <v>130</v>
      </c>
      <c r="C49" s="597"/>
      <c r="D49" s="597"/>
      <c r="E49" s="597"/>
      <c r="F49" s="597"/>
      <c r="G49" s="597"/>
      <c r="H49" s="597"/>
      <c r="I49" s="597"/>
      <c r="J49" s="597"/>
      <c r="K49" s="597"/>
      <c r="L49" s="597"/>
      <c r="M49" s="597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/>
      <c r="C52" s="88">
        <v>206</v>
      </c>
      <c r="D52" s="89">
        <v>17</v>
      </c>
      <c r="E52" s="87">
        <v>61</v>
      </c>
      <c r="F52" s="88">
        <v>470</v>
      </c>
      <c r="G52" s="89"/>
      <c r="H52" s="87"/>
      <c r="I52" s="88"/>
      <c r="J52" s="89"/>
      <c r="K52" s="87">
        <v>37</v>
      </c>
      <c r="L52" s="88"/>
      <c r="M52" s="89">
        <v>14</v>
      </c>
    </row>
    <row r="53" spans="1:13" ht="18" customHeight="1" x14ac:dyDescent="0.35">
      <c r="A53" s="91" t="s">
        <v>73</v>
      </c>
      <c r="B53" s="92"/>
      <c r="C53" s="93">
        <v>200</v>
      </c>
      <c r="D53" s="94">
        <v>10</v>
      </c>
      <c r="E53" s="92">
        <v>41</v>
      </c>
      <c r="F53" s="93">
        <v>433</v>
      </c>
      <c r="G53" s="94"/>
      <c r="H53" s="92"/>
      <c r="I53" s="93"/>
      <c r="J53" s="94"/>
      <c r="K53" s="92">
        <v>39</v>
      </c>
      <c r="L53" s="93"/>
      <c r="M53" s="94">
        <v>20</v>
      </c>
    </row>
    <row r="54" spans="1:13" ht="18" customHeight="1" x14ac:dyDescent="0.35">
      <c r="A54" s="91" t="s">
        <v>74</v>
      </c>
      <c r="B54" s="92"/>
      <c r="C54" s="93">
        <v>326</v>
      </c>
      <c r="D54" s="94">
        <v>29</v>
      </c>
      <c r="E54" s="92">
        <v>20</v>
      </c>
      <c r="F54" s="93">
        <v>381</v>
      </c>
      <c r="G54" s="94"/>
      <c r="H54" s="92"/>
      <c r="I54" s="93"/>
      <c r="J54" s="94"/>
      <c r="K54" s="92">
        <v>31</v>
      </c>
      <c r="L54" s="93"/>
      <c r="M54" s="94">
        <v>20</v>
      </c>
    </row>
    <row r="55" spans="1:13" ht="18" customHeight="1" x14ac:dyDescent="0.35">
      <c r="A55" s="91" t="s">
        <v>75</v>
      </c>
      <c r="B55" s="92"/>
      <c r="C55" s="93">
        <v>274</v>
      </c>
      <c r="D55" s="94">
        <v>34</v>
      </c>
      <c r="E55" s="92">
        <v>21</v>
      </c>
      <c r="F55" s="93">
        <v>387</v>
      </c>
      <c r="G55" s="94"/>
      <c r="H55" s="92"/>
      <c r="I55" s="93"/>
      <c r="J55" s="94"/>
      <c r="K55" s="92">
        <v>46</v>
      </c>
      <c r="L55" s="93"/>
      <c r="M55" s="94">
        <v>25</v>
      </c>
    </row>
    <row r="56" spans="1:13" ht="18" customHeight="1" x14ac:dyDescent="0.35">
      <c r="A56" s="91" t="s">
        <v>76</v>
      </c>
      <c r="B56" s="92"/>
      <c r="C56" s="93">
        <v>344</v>
      </c>
      <c r="D56" s="94">
        <v>32</v>
      </c>
      <c r="E56" s="92">
        <v>20</v>
      </c>
      <c r="F56" s="93">
        <v>345</v>
      </c>
      <c r="G56" s="94"/>
      <c r="H56" s="92"/>
      <c r="I56" s="93"/>
      <c r="J56" s="94"/>
      <c r="K56" s="92">
        <v>34</v>
      </c>
      <c r="L56" s="93"/>
      <c r="M56" s="94">
        <v>32</v>
      </c>
    </row>
    <row r="57" spans="1:13" ht="18" customHeight="1" x14ac:dyDescent="0.35">
      <c r="A57" s="91" t="s">
        <v>77</v>
      </c>
      <c r="B57" s="92"/>
      <c r="C57" s="93">
        <v>404</v>
      </c>
      <c r="D57" s="94">
        <v>32</v>
      </c>
      <c r="E57" s="92">
        <v>10</v>
      </c>
      <c r="F57" s="93">
        <v>321</v>
      </c>
      <c r="G57" s="94"/>
      <c r="H57" s="92"/>
      <c r="I57" s="93"/>
      <c r="J57" s="94"/>
      <c r="K57" s="92">
        <v>31</v>
      </c>
      <c r="L57" s="93"/>
      <c r="M57" s="94">
        <v>25</v>
      </c>
    </row>
    <row r="58" spans="1:13" ht="18" customHeight="1" x14ac:dyDescent="0.35">
      <c r="A58" s="91" t="s">
        <v>78</v>
      </c>
      <c r="B58" s="92"/>
      <c r="C58" s="93">
        <v>399</v>
      </c>
      <c r="D58" s="94">
        <v>29</v>
      </c>
      <c r="E58" s="92">
        <v>9</v>
      </c>
      <c r="F58" s="93">
        <v>352</v>
      </c>
      <c r="G58" s="94"/>
      <c r="H58" s="92"/>
      <c r="I58" s="93"/>
      <c r="J58" s="94"/>
      <c r="K58" s="92">
        <v>28</v>
      </c>
      <c r="L58" s="93"/>
      <c r="M58" s="94">
        <v>26</v>
      </c>
    </row>
    <row r="59" spans="1:13" ht="18" customHeight="1" x14ac:dyDescent="0.35">
      <c r="A59" s="91" t="s">
        <v>79</v>
      </c>
      <c r="B59" s="92"/>
      <c r="C59" s="93">
        <v>353</v>
      </c>
      <c r="D59" s="94">
        <v>34</v>
      </c>
      <c r="E59" s="92">
        <v>8</v>
      </c>
      <c r="F59" s="93">
        <v>350</v>
      </c>
      <c r="G59" s="94"/>
      <c r="H59" s="92"/>
      <c r="I59" s="93"/>
      <c r="J59" s="94"/>
      <c r="K59" s="92">
        <v>46</v>
      </c>
      <c r="L59" s="93"/>
      <c r="M59" s="94">
        <v>20</v>
      </c>
    </row>
    <row r="60" spans="1:13" ht="18" customHeight="1" x14ac:dyDescent="0.35">
      <c r="A60" s="91" t="s">
        <v>80</v>
      </c>
      <c r="B60" s="92"/>
      <c r="C60" s="93">
        <v>355</v>
      </c>
      <c r="D60" s="94">
        <v>39</v>
      </c>
      <c r="E60" s="92">
        <v>22</v>
      </c>
      <c r="F60" s="93">
        <v>271</v>
      </c>
      <c r="G60" s="94"/>
      <c r="H60" s="92"/>
      <c r="I60" s="93"/>
      <c r="J60" s="94"/>
      <c r="K60" s="92">
        <v>55</v>
      </c>
      <c r="L60" s="93"/>
      <c r="M60" s="94">
        <v>25</v>
      </c>
    </row>
    <row r="61" spans="1:13" ht="18" customHeight="1" x14ac:dyDescent="0.35">
      <c r="A61" s="91" t="s">
        <v>81</v>
      </c>
      <c r="B61" s="92"/>
      <c r="C61" s="93">
        <v>400</v>
      </c>
      <c r="D61" s="94">
        <v>30</v>
      </c>
      <c r="E61" s="92">
        <v>10</v>
      </c>
      <c r="F61" s="93">
        <v>312</v>
      </c>
      <c r="G61" s="94"/>
      <c r="H61" s="92"/>
      <c r="I61" s="93"/>
      <c r="J61" s="94"/>
      <c r="K61" s="92">
        <v>60</v>
      </c>
      <c r="L61" s="93"/>
      <c r="M61" s="94">
        <v>33</v>
      </c>
    </row>
    <row r="62" spans="1:13" ht="18" customHeight="1" x14ac:dyDescent="0.35">
      <c r="A62" s="91" t="s">
        <v>82</v>
      </c>
      <c r="B62" s="92"/>
      <c r="C62" s="93">
        <v>306</v>
      </c>
      <c r="D62" s="94">
        <v>20</v>
      </c>
      <c r="E62" s="92">
        <v>9</v>
      </c>
      <c r="F62" s="93">
        <v>333</v>
      </c>
      <c r="G62" s="94"/>
      <c r="H62" s="92"/>
      <c r="I62" s="93"/>
      <c r="J62" s="94"/>
      <c r="K62" s="92">
        <v>47</v>
      </c>
      <c r="L62" s="93"/>
      <c r="M62" s="94">
        <v>24</v>
      </c>
    </row>
    <row r="63" spans="1:13" ht="18" customHeight="1" x14ac:dyDescent="0.35">
      <c r="A63" s="91" t="s">
        <v>83</v>
      </c>
      <c r="B63" s="92"/>
      <c r="C63" s="93">
        <v>394</v>
      </c>
      <c r="D63" s="94">
        <v>37</v>
      </c>
      <c r="E63" s="92">
        <v>9</v>
      </c>
      <c r="F63" s="93">
        <v>381</v>
      </c>
      <c r="G63" s="94"/>
      <c r="H63" s="92"/>
      <c r="I63" s="93"/>
      <c r="J63" s="94"/>
      <c r="K63" s="92">
        <v>53</v>
      </c>
      <c r="L63" s="93"/>
      <c r="M63" s="94">
        <v>20</v>
      </c>
    </row>
    <row r="64" spans="1:13" ht="18" customHeight="1" x14ac:dyDescent="0.35">
      <c r="A64" s="91" t="s">
        <v>84</v>
      </c>
      <c r="B64" s="92"/>
      <c r="C64" s="93">
        <v>379</v>
      </c>
      <c r="D64" s="94">
        <v>23</v>
      </c>
      <c r="E64" s="92">
        <v>18</v>
      </c>
      <c r="F64" s="93">
        <v>332</v>
      </c>
      <c r="G64" s="94"/>
      <c r="H64" s="92"/>
      <c r="I64" s="93"/>
      <c r="J64" s="94"/>
      <c r="K64" s="92">
        <v>50</v>
      </c>
      <c r="L64" s="93"/>
      <c r="M64" s="94">
        <v>14</v>
      </c>
    </row>
    <row r="65" spans="1:13" ht="18" customHeight="1" x14ac:dyDescent="0.35">
      <c r="A65" s="91" t="s">
        <v>85</v>
      </c>
      <c r="B65" s="92"/>
      <c r="C65" s="93">
        <v>337</v>
      </c>
      <c r="D65" s="94">
        <v>20</v>
      </c>
      <c r="E65" s="92">
        <v>29</v>
      </c>
      <c r="F65" s="93">
        <v>421</v>
      </c>
      <c r="G65" s="94"/>
      <c r="H65" s="92"/>
      <c r="I65" s="93"/>
      <c r="J65" s="94"/>
      <c r="K65" s="92">
        <v>28</v>
      </c>
      <c r="L65" s="93"/>
      <c r="M65" s="94">
        <v>21</v>
      </c>
    </row>
    <row r="66" spans="1:13" ht="18" customHeight="1" x14ac:dyDescent="0.35">
      <c r="A66" s="91" t="s">
        <v>86</v>
      </c>
      <c r="B66" s="92"/>
      <c r="C66" s="93">
        <v>390</v>
      </c>
      <c r="D66" s="94">
        <v>15</v>
      </c>
      <c r="E66" s="92">
        <v>10</v>
      </c>
      <c r="F66" s="93">
        <v>375</v>
      </c>
      <c r="G66" s="94"/>
      <c r="H66" s="92"/>
      <c r="I66" s="93"/>
      <c r="J66" s="94"/>
      <c r="K66" s="92">
        <v>30</v>
      </c>
      <c r="L66" s="93"/>
      <c r="M66" s="94">
        <v>20</v>
      </c>
    </row>
    <row r="67" spans="1:13" ht="18" customHeight="1" x14ac:dyDescent="0.35">
      <c r="A67" s="91" t="s">
        <v>87</v>
      </c>
      <c r="B67" s="92"/>
      <c r="C67" s="93">
        <v>319</v>
      </c>
      <c r="D67" s="94">
        <v>12</v>
      </c>
      <c r="E67" s="92">
        <v>10</v>
      </c>
      <c r="F67" s="93">
        <v>380</v>
      </c>
      <c r="G67" s="94"/>
      <c r="H67" s="92"/>
      <c r="I67" s="93"/>
      <c r="J67" s="94"/>
      <c r="K67" s="92">
        <v>24</v>
      </c>
      <c r="L67" s="93"/>
      <c r="M67" s="94">
        <v>10</v>
      </c>
    </row>
    <row r="68" spans="1:13" ht="18" customHeight="1" x14ac:dyDescent="0.35">
      <c r="A68" s="91" t="s">
        <v>88</v>
      </c>
      <c r="B68" s="92"/>
      <c r="C68" s="93">
        <v>310</v>
      </c>
      <c r="D68" s="94">
        <v>13</v>
      </c>
      <c r="E68" s="92">
        <v>19</v>
      </c>
      <c r="F68" s="93">
        <v>330</v>
      </c>
      <c r="G68" s="94"/>
      <c r="H68" s="92"/>
      <c r="I68" s="93"/>
      <c r="J68" s="94"/>
      <c r="K68" s="92">
        <v>10</v>
      </c>
      <c r="L68" s="93"/>
      <c r="M68" s="94">
        <v>15</v>
      </c>
    </row>
    <row r="69" spans="1:13" ht="18" customHeight="1" x14ac:dyDescent="0.35">
      <c r="A69" s="91" t="s">
        <v>89</v>
      </c>
      <c r="B69" s="92"/>
      <c r="C69" s="93">
        <v>320</v>
      </c>
      <c r="D69" s="94">
        <v>14</v>
      </c>
      <c r="E69" s="92">
        <v>20</v>
      </c>
      <c r="F69" s="93">
        <v>300</v>
      </c>
      <c r="G69" s="94"/>
      <c r="H69" s="92"/>
      <c r="I69" s="93"/>
      <c r="J69" s="94"/>
      <c r="K69" s="92">
        <v>15</v>
      </c>
      <c r="L69" s="93"/>
      <c r="M69" s="94">
        <v>20</v>
      </c>
    </row>
    <row r="70" spans="1:13" ht="18" customHeight="1" x14ac:dyDescent="0.35">
      <c r="A70" s="96" t="s">
        <v>90</v>
      </c>
      <c r="B70" s="92"/>
      <c r="C70" s="93">
        <v>350</v>
      </c>
      <c r="D70" s="94">
        <v>11</v>
      </c>
      <c r="E70" s="92">
        <v>20</v>
      </c>
      <c r="F70" s="93">
        <v>281</v>
      </c>
      <c r="G70" s="94"/>
      <c r="H70" s="92"/>
      <c r="I70" s="93"/>
      <c r="J70" s="94"/>
      <c r="K70" s="92">
        <v>25</v>
      </c>
      <c r="L70" s="93"/>
      <c r="M70" s="94">
        <v>10</v>
      </c>
    </row>
    <row r="71" spans="1:13" ht="18" customHeight="1" x14ac:dyDescent="0.35">
      <c r="A71" s="96" t="s">
        <v>91</v>
      </c>
      <c r="B71" s="92"/>
      <c r="C71" s="93">
        <v>370</v>
      </c>
      <c r="D71" s="94">
        <v>15</v>
      </c>
      <c r="E71" s="92">
        <v>10</v>
      </c>
      <c r="F71" s="93">
        <v>362</v>
      </c>
      <c r="G71" s="94"/>
      <c r="H71" s="92"/>
      <c r="I71" s="93"/>
      <c r="J71" s="94"/>
      <c r="K71" s="92">
        <v>25</v>
      </c>
      <c r="L71" s="93"/>
      <c r="M71" s="94">
        <v>12</v>
      </c>
    </row>
    <row r="72" spans="1:13" ht="18" customHeight="1" x14ac:dyDescent="0.35">
      <c r="A72" s="91" t="s">
        <v>92</v>
      </c>
      <c r="B72" s="92"/>
      <c r="C72" s="93">
        <v>302</v>
      </c>
      <c r="D72" s="94">
        <v>13</v>
      </c>
      <c r="E72" s="92">
        <v>12</v>
      </c>
      <c r="F72" s="93">
        <v>350</v>
      </c>
      <c r="G72" s="94"/>
      <c r="H72" s="92"/>
      <c r="I72" s="93"/>
      <c r="J72" s="94"/>
      <c r="K72" s="92">
        <v>37</v>
      </c>
      <c r="L72" s="93"/>
      <c r="M72" s="94">
        <v>18</v>
      </c>
    </row>
    <row r="73" spans="1:13" ht="18" customHeight="1" x14ac:dyDescent="0.35">
      <c r="A73" s="91" t="s">
        <v>93</v>
      </c>
      <c r="B73" s="92"/>
      <c r="C73" s="93">
        <v>284</v>
      </c>
      <c r="D73" s="94">
        <v>16</v>
      </c>
      <c r="E73" s="92">
        <v>11</v>
      </c>
      <c r="F73" s="93">
        <v>380</v>
      </c>
      <c r="G73" s="94"/>
      <c r="H73" s="92"/>
      <c r="I73" s="93"/>
      <c r="J73" s="94"/>
      <c r="K73" s="92">
        <v>32</v>
      </c>
      <c r="L73" s="93"/>
      <c r="M73" s="94">
        <v>15</v>
      </c>
    </row>
    <row r="74" spans="1:13" ht="18" customHeight="1" x14ac:dyDescent="0.35">
      <c r="A74" s="91" t="s">
        <v>94</v>
      </c>
      <c r="B74" s="92"/>
      <c r="C74" s="93">
        <v>350</v>
      </c>
      <c r="D74" s="94">
        <v>17</v>
      </c>
      <c r="E74" s="92">
        <v>30</v>
      </c>
      <c r="F74" s="93">
        <v>352</v>
      </c>
      <c r="G74" s="94"/>
      <c r="H74" s="92"/>
      <c r="I74" s="93"/>
      <c r="J74" s="94"/>
      <c r="K74" s="92">
        <v>33</v>
      </c>
      <c r="L74" s="93"/>
      <c r="M74" s="94">
        <v>16</v>
      </c>
    </row>
    <row r="75" spans="1:13" ht="18" customHeight="1" x14ac:dyDescent="0.35">
      <c r="A75" s="91" t="s">
        <v>95</v>
      </c>
      <c r="B75" s="92"/>
      <c r="C75" s="93">
        <v>317</v>
      </c>
      <c r="D75" s="94">
        <v>13</v>
      </c>
      <c r="E75" s="92">
        <v>30</v>
      </c>
      <c r="F75" s="93">
        <v>330</v>
      </c>
      <c r="G75" s="94"/>
      <c r="H75" s="92"/>
      <c r="I75" s="93"/>
      <c r="J75" s="94"/>
      <c r="K75" s="92">
        <v>25</v>
      </c>
      <c r="L75" s="93"/>
      <c r="M75" s="94">
        <v>22</v>
      </c>
    </row>
    <row r="76" spans="1:13" ht="18" customHeight="1" x14ac:dyDescent="0.35">
      <c r="A76" s="91" t="s">
        <v>96</v>
      </c>
      <c r="B76" s="92"/>
      <c r="C76" s="93">
        <v>402</v>
      </c>
      <c r="D76" s="94">
        <v>28</v>
      </c>
      <c r="E76" s="92">
        <v>41</v>
      </c>
      <c r="F76" s="93">
        <v>384</v>
      </c>
      <c r="G76" s="94"/>
      <c r="H76" s="92"/>
      <c r="I76" s="93"/>
      <c r="J76" s="94"/>
      <c r="K76" s="92">
        <v>27</v>
      </c>
      <c r="L76" s="93"/>
      <c r="M76" s="94">
        <v>29</v>
      </c>
    </row>
    <row r="77" spans="1:13" ht="18" customHeight="1" x14ac:dyDescent="0.35">
      <c r="A77" s="91" t="s">
        <v>97</v>
      </c>
      <c r="B77" s="92"/>
      <c r="C77" s="93">
        <v>300</v>
      </c>
      <c r="D77" s="94">
        <v>35</v>
      </c>
      <c r="E77" s="92">
        <v>32</v>
      </c>
      <c r="F77" s="93">
        <v>320</v>
      </c>
      <c r="G77" s="94"/>
      <c r="H77" s="92"/>
      <c r="I77" s="93"/>
      <c r="J77" s="94"/>
      <c r="K77" s="92">
        <v>30</v>
      </c>
      <c r="L77" s="93"/>
      <c r="M77" s="94">
        <v>10</v>
      </c>
    </row>
    <row r="78" spans="1:13" ht="18" customHeight="1" x14ac:dyDescent="0.35">
      <c r="A78" s="91" t="s">
        <v>98</v>
      </c>
      <c r="B78" s="92"/>
      <c r="C78" s="93">
        <v>308</v>
      </c>
      <c r="D78" s="94">
        <v>28</v>
      </c>
      <c r="E78" s="92">
        <v>33</v>
      </c>
      <c r="F78" s="93">
        <v>371</v>
      </c>
      <c r="G78" s="94"/>
      <c r="H78" s="92"/>
      <c r="I78" s="93"/>
      <c r="J78" s="94"/>
      <c r="K78" s="92">
        <v>24</v>
      </c>
      <c r="L78" s="93"/>
      <c r="M78" s="94">
        <v>26</v>
      </c>
    </row>
    <row r="79" spans="1:13" ht="18" customHeight="1" x14ac:dyDescent="0.35">
      <c r="A79" s="91" t="s">
        <v>99</v>
      </c>
      <c r="B79" s="92"/>
      <c r="C79" s="93">
        <v>400</v>
      </c>
      <c r="D79" s="94">
        <v>14</v>
      </c>
      <c r="E79" s="92">
        <v>19</v>
      </c>
      <c r="F79" s="93">
        <v>450</v>
      </c>
      <c r="G79" s="94"/>
      <c r="H79" s="92"/>
      <c r="I79" s="93"/>
      <c r="J79" s="94"/>
      <c r="K79" s="92">
        <v>13</v>
      </c>
      <c r="L79" s="93"/>
      <c r="M79" s="94">
        <v>20</v>
      </c>
    </row>
    <row r="80" spans="1:13" ht="18" customHeight="1" x14ac:dyDescent="0.35">
      <c r="A80" s="91" t="s">
        <v>100</v>
      </c>
      <c r="B80" s="92"/>
      <c r="C80" s="93">
        <v>360</v>
      </c>
      <c r="D80" s="94">
        <v>15</v>
      </c>
      <c r="E80" s="92">
        <v>21</v>
      </c>
      <c r="F80" s="93">
        <v>360</v>
      </c>
      <c r="G80" s="94"/>
      <c r="H80" s="92"/>
      <c r="I80" s="93"/>
      <c r="J80" s="94"/>
      <c r="K80" s="92">
        <v>29</v>
      </c>
      <c r="L80" s="93"/>
      <c r="M80" s="94">
        <v>23</v>
      </c>
    </row>
    <row r="81" spans="1:13" ht="18" customHeight="1" x14ac:dyDescent="0.35">
      <c r="A81" s="91" t="s">
        <v>101</v>
      </c>
      <c r="B81" s="92"/>
      <c r="C81" s="93">
        <v>390</v>
      </c>
      <c r="D81" s="94">
        <v>30</v>
      </c>
      <c r="E81" s="92">
        <v>22</v>
      </c>
      <c r="F81" s="93">
        <v>381</v>
      </c>
      <c r="G81" s="94"/>
      <c r="H81" s="92"/>
      <c r="I81" s="93"/>
      <c r="J81" s="94"/>
      <c r="K81" s="92">
        <v>27</v>
      </c>
      <c r="L81" s="93"/>
      <c r="M81" s="94">
        <v>20</v>
      </c>
    </row>
    <row r="82" spans="1:13" ht="18" customHeight="1" x14ac:dyDescent="0.35">
      <c r="A82" s="91" t="s">
        <v>102</v>
      </c>
      <c r="B82" s="92"/>
      <c r="C82" s="93">
        <v>350</v>
      </c>
      <c r="D82" s="94">
        <v>17</v>
      </c>
      <c r="E82" s="92">
        <v>29</v>
      </c>
      <c r="F82" s="93">
        <v>270</v>
      </c>
      <c r="G82" s="94"/>
      <c r="H82" s="92"/>
      <c r="I82" s="93"/>
      <c r="J82" s="94"/>
      <c r="K82" s="92">
        <v>20</v>
      </c>
      <c r="L82" s="93"/>
      <c r="M82" s="94">
        <v>17</v>
      </c>
    </row>
    <row r="83" spans="1:13" ht="18" customHeight="1" x14ac:dyDescent="0.35">
      <c r="A83" s="91" t="s">
        <v>103</v>
      </c>
      <c r="B83" s="92"/>
      <c r="C83" s="93">
        <v>380</v>
      </c>
      <c r="D83" s="94">
        <v>20</v>
      </c>
      <c r="E83" s="92">
        <v>21</v>
      </c>
      <c r="F83" s="93">
        <v>303</v>
      </c>
      <c r="G83" s="94"/>
      <c r="H83" s="92"/>
      <c r="I83" s="93"/>
      <c r="J83" s="94"/>
      <c r="K83" s="92">
        <v>14</v>
      </c>
      <c r="L83" s="93"/>
      <c r="M83" s="94">
        <v>20</v>
      </c>
    </row>
    <row r="84" spans="1:13" ht="18" customHeight="1" x14ac:dyDescent="0.35">
      <c r="A84" s="91" t="s">
        <v>104</v>
      </c>
      <c r="B84" s="92"/>
      <c r="C84" s="93">
        <v>400</v>
      </c>
      <c r="D84" s="94">
        <v>34</v>
      </c>
      <c r="E84" s="92">
        <v>21</v>
      </c>
      <c r="F84" s="93">
        <v>374</v>
      </c>
      <c r="G84" s="94"/>
      <c r="H84" s="92"/>
      <c r="I84" s="93"/>
      <c r="J84" s="94"/>
      <c r="K84" s="92">
        <v>18</v>
      </c>
      <c r="L84" s="93"/>
      <c r="M84" s="94">
        <v>15</v>
      </c>
    </row>
    <row r="85" spans="1:13" ht="18" customHeight="1" x14ac:dyDescent="0.35">
      <c r="A85" s="91" t="s">
        <v>105</v>
      </c>
      <c r="B85" s="92"/>
      <c r="C85" s="93">
        <v>402</v>
      </c>
      <c r="D85" s="94">
        <v>26</v>
      </c>
      <c r="E85" s="92">
        <v>23</v>
      </c>
      <c r="F85" s="93">
        <v>322</v>
      </c>
      <c r="G85" s="94"/>
      <c r="H85" s="92"/>
      <c r="I85" s="93"/>
      <c r="J85" s="94"/>
      <c r="K85" s="92">
        <v>17</v>
      </c>
      <c r="L85" s="93"/>
      <c r="M85" s="94">
        <v>28</v>
      </c>
    </row>
    <row r="86" spans="1:13" ht="18" customHeight="1" x14ac:dyDescent="0.35">
      <c r="A86" s="91" t="s">
        <v>106</v>
      </c>
      <c r="B86" s="92"/>
      <c r="C86" s="93">
        <v>404</v>
      </c>
      <c r="D86" s="94">
        <v>21</v>
      </c>
      <c r="E86" s="92">
        <v>25</v>
      </c>
      <c r="F86" s="93">
        <v>280</v>
      </c>
      <c r="G86" s="94"/>
      <c r="H86" s="92"/>
      <c r="I86" s="93"/>
      <c r="J86" s="94"/>
      <c r="K86" s="92">
        <v>17</v>
      </c>
      <c r="L86" s="93"/>
      <c r="M86" s="94">
        <v>10</v>
      </c>
    </row>
    <row r="87" spans="1:13" ht="18" customHeight="1" thickBot="1" x14ac:dyDescent="0.4">
      <c r="A87" s="97" t="s">
        <v>107</v>
      </c>
      <c r="B87" s="98"/>
      <c r="C87" s="99">
        <v>400</v>
      </c>
      <c r="D87" s="100">
        <v>25</v>
      </c>
      <c r="E87" s="98">
        <v>21</v>
      </c>
      <c r="F87" s="99">
        <v>286</v>
      </c>
      <c r="G87" s="100"/>
      <c r="H87" s="98"/>
      <c r="I87" s="99"/>
      <c r="J87" s="100"/>
      <c r="K87" s="98">
        <v>22</v>
      </c>
      <c r="L87" s="99"/>
      <c r="M87" s="100">
        <v>25</v>
      </c>
    </row>
    <row r="88" spans="1:13" ht="18" customHeight="1" thickBot="1" x14ac:dyDescent="0.4">
      <c r="A88" s="101" t="s">
        <v>47</v>
      </c>
      <c r="B88" s="102">
        <f t="shared" ref="B88:M88" si="1">SUM(B52:B87)</f>
        <v>0</v>
      </c>
      <c r="C88" s="103">
        <f t="shared" si="1"/>
        <v>12485</v>
      </c>
      <c r="D88" s="104">
        <f t="shared" si="1"/>
        <v>818</v>
      </c>
      <c r="E88" s="102">
        <f t="shared" si="1"/>
        <v>767</v>
      </c>
      <c r="F88" s="103">
        <f t="shared" si="1"/>
        <v>12630</v>
      </c>
      <c r="G88" s="104">
        <f t="shared" si="1"/>
        <v>0</v>
      </c>
      <c r="H88" s="102">
        <f t="shared" si="1"/>
        <v>0</v>
      </c>
      <c r="I88" s="103">
        <f t="shared" si="1"/>
        <v>0</v>
      </c>
      <c r="J88" s="104">
        <f t="shared" si="1"/>
        <v>0</v>
      </c>
      <c r="K88" s="102">
        <f t="shared" si="1"/>
        <v>1099</v>
      </c>
      <c r="L88" s="103">
        <f t="shared" si="1"/>
        <v>0</v>
      </c>
      <c r="M88" s="104">
        <f t="shared" si="1"/>
        <v>720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141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193" t="s">
        <v>50</v>
      </c>
      <c r="B96" s="597" t="s">
        <v>131</v>
      </c>
      <c r="C96" s="597"/>
      <c r="D96" s="597"/>
      <c r="E96" s="597"/>
      <c r="F96" s="597"/>
      <c r="G96" s="597"/>
      <c r="H96" s="597"/>
      <c r="I96" s="597"/>
      <c r="J96" s="597"/>
      <c r="K96" s="597"/>
      <c r="L96" s="597"/>
      <c r="M96" s="597"/>
    </row>
    <row r="97" spans="1:13" ht="18" customHeight="1" x14ac:dyDescent="0.35">
      <c r="A97" s="588" t="s">
        <v>67</v>
      </c>
      <c r="B97" s="584" t="s">
        <v>68</v>
      </c>
      <c r="C97" s="582"/>
      <c r="D97" s="585"/>
      <c r="E97" s="584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4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242"/>
      <c r="C99" s="110">
        <f t="shared" ref="C99:F114" si="2">(C5+C52)/2</f>
        <v>226.5</v>
      </c>
      <c r="D99" s="132">
        <f t="shared" si="2"/>
        <v>48.5</v>
      </c>
      <c r="E99" s="109">
        <f t="shared" si="2"/>
        <v>71.5</v>
      </c>
      <c r="F99" s="110">
        <f t="shared" si="2"/>
        <v>435.5</v>
      </c>
      <c r="G99" s="111"/>
      <c r="H99" s="109"/>
      <c r="I99" s="110"/>
      <c r="J99" s="111"/>
      <c r="K99" s="110">
        <f t="shared" ref="K99:K134" si="3">(K5+K52)/2</f>
        <v>28</v>
      </c>
      <c r="L99" s="110"/>
      <c r="M99" s="111">
        <f t="shared" ref="M99:M134" si="4">(M5+M52)/2</f>
        <v>13</v>
      </c>
    </row>
    <row r="100" spans="1:13" ht="18" customHeight="1" x14ac:dyDescent="0.35">
      <c r="A100" s="91" t="s">
        <v>73</v>
      </c>
      <c r="B100" s="112"/>
      <c r="C100" s="114">
        <f t="shared" si="2"/>
        <v>213.5</v>
      </c>
      <c r="D100" s="160">
        <f t="shared" si="2"/>
        <v>35</v>
      </c>
      <c r="E100" s="112">
        <f t="shared" si="2"/>
        <v>46</v>
      </c>
      <c r="F100" s="114">
        <f t="shared" si="2"/>
        <v>376.5</v>
      </c>
      <c r="G100" s="113"/>
      <c r="H100" s="112"/>
      <c r="I100" s="114"/>
      <c r="J100" s="113"/>
      <c r="K100" s="110">
        <f t="shared" si="3"/>
        <v>33.5</v>
      </c>
      <c r="L100" s="114"/>
      <c r="M100" s="111">
        <f t="shared" si="4"/>
        <v>19</v>
      </c>
    </row>
    <row r="101" spans="1:13" ht="18" customHeight="1" x14ac:dyDescent="0.35">
      <c r="A101" s="91" t="s">
        <v>74</v>
      </c>
      <c r="B101" s="112"/>
      <c r="C101" s="114">
        <f t="shared" si="2"/>
        <v>233</v>
      </c>
      <c r="D101" s="160">
        <f t="shared" si="2"/>
        <v>39.5</v>
      </c>
      <c r="E101" s="112">
        <f t="shared" si="2"/>
        <v>24.5</v>
      </c>
      <c r="F101" s="114">
        <f t="shared" si="2"/>
        <v>365.5</v>
      </c>
      <c r="G101" s="113"/>
      <c r="H101" s="112"/>
      <c r="I101" s="114"/>
      <c r="J101" s="113"/>
      <c r="K101" s="110">
        <f t="shared" si="3"/>
        <v>30.5</v>
      </c>
      <c r="L101" s="114"/>
      <c r="M101" s="111">
        <f t="shared" si="4"/>
        <v>21.5</v>
      </c>
    </row>
    <row r="102" spans="1:13" ht="18" customHeight="1" x14ac:dyDescent="0.35">
      <c r="A102" s="91" t="s">
        <v>75</v>
      </c>
      <c r="B102" s="112"/>
      <c r="C102" s="114">
        <f t="shared" si="2"/>
        <v>337</v>
      </c>
      <c r="D102" s="160">
        <f t="shared" si="2"/>
        <v>54.5</v>
      </c>
      <c r="E102" s="112">
        <f t="shared" si="2"/>
        <v>29.5</v>
      </c>
      <c r="F102" s="114">
        <f t="shared" si="2"/>
        <v>380.5</v>
      </c>
      <c r="G102" s="113"/>
      <c r="H102" s="112"/>
      <c r="I102" s="114"/>
      <c r="J102" s="113"/>
      <c r="K102" s="110">
        <f t="shared" si="3"/>
        <v>38</v>
      </c>
      <c r="L102" s="114"/>
      <c r="M102" s="111">
        <f t="shared" si="4"/>
        <v>32.5</v>
      </c>
    </row>
    <row r="103" spans="1:13" ht="18" customHeight="1" x14ac:dyDescent="0.35">
      <c r="A103" s="91" t="s">
        <v>76</v>
      </c>
      <c r="B103" s="112"/>
      <c r="C103" s="114">
        <f t="shared" si="2"/>
        <v>273</v>
      </c>
      <c r="D103" s="160">
        <f t="shared" si="2"/>
        <v>46</v>
      </c>
      <c r="E103" s="112">
        <f t="shared" si="2"/>
        <v>26</v>
      </c>
      <c r="F103" s="114">
        <f t="shared" si="2"/>
        <v>313</v>
      </c>
      <c r="G103" s="113"/>
      <c r="H103" s="112"/>
      <c r="I103" s="114"/>
      <c r="J103" s="113"/>
      <c r="K103" s="110">
        <f t="shared" si="3"/>
        <v>27</v>
      </c>
      <c r="L103" s="114"/>
      <c r="M103" s="111">
        <f t="shared" si="4"/>
        <v>41</v>
      </c>
    </row>
    <row r="104" spans="1:13" ht="18" customHeight="1" x14ac:dyDescent="0.35">
      <c r="A104" s="91" t="s">
        <v>77</v>
      </c>
      <c r="B104" s="112"/>
      <c r="C104" s="114">
        <f t="shared" si="2"/>
        <v>381.5</v>
      </c>
      <c r="D104" s="160">
        <f t="shared" si="2"/>
        <v>46</v>
      </c>
      <c r="E104" s="112">
        <f t="shared" si="2"/>
        <v>15</v>
      </c>
      <c r="F104" s="114">
        <f t="shared" si="2"/>
        <v>293</v>
      </c>
      <c r="G104" s="113"/>
      <c r="H104" s="112"/>
      <c r="I104" s="114"/>
      <c r="J104" s="113"/>
      <c r="K104" s="110">
        <f t="shared" si="3"/>
        <v>25.5</v>
      </c>
      <c r="L104" s="114"/>
      <c r="M104" s="111">
        <f t="shared" si="4"/>
        <v>22.5</v>
      </c>
    </row>
    <row r="105" spans="1:13" ht="18" customHeight="1" x14ac:dyDescent="0.35">
      <c r="A105" s="91" t="s">
        <v>78</v>
      </c>
      <c r="B105" s="112"/>
      <c r="C105" s="114">
        <f t="shared" si="2"/>
        <v>409</v>
      </c>
      <c r="D105" s="160">
        <f t="shared" si="2"/>
        <v>37</v>
      </c>
      <c r="E105" s="112">
        <f t="shared" si="2"/>
        <v>19.5</v>
      </c>
      <c r="F105" s="114">
        <f t="shared" si="2"/>
        <v>337</v>
      </c>
      <c r="G105" s="113"/>
      <c r="H105" s="112"/>
      <c r="I105" s="114"/>
      <c r="J105" s="113"/>
      <c r="K105" s="110">
        <f t="shared" si="3"/>
        <v>24</v>
      </c>
      <c r="L105" s="114"/>
      <c r="M105" s="111">
        <f t="shared" si="4"/>
        <v>43</v>
      </c>
    </row>
    <row r="106" spans="1:13" ht="18" customHeight="1" x14ac:dyDescent="0.35">
      <c r="A106" s="91" t="s">
        <v>79</v>
      </c>
      <c r="B106" s="112"/>
      <c r="C106" s="114">
        <f t="shared" si="2"/>
        <v>376.5</v>
      </c>
      <c r="D106" s="160">
        <f t="shared" si="2"/>
        <v>37.5</v>
      </c>
      <c r="E106" s="112">
        <f t="shared" si="2"/>
        <v>15</v>
      </c>
      <c r="F106" s="114">
        <f t="shared" si="2"/>
        <v>332.5</v>
      </c>
      <c r="G106" s="113"/>
      <c r="H106" s="112"/>
      <c r="I106" s="114"/>
      <c r="J106" s="113"/>
      <c r="K106" s="110">
        <f t="shared" si="3"/>
        <v>39</v>
      </c>
      <c r="L106" s="114"/>
      <c r="M106" s="111">
        <f t="shared" si="4"/>
        <v>26.5</v>
      </c>
    </row>
    <row r="107" spans="1:13" ht="18" customHeight="1" x14ac:dyDescent="0.35">
      <c r="A107" s="91" t="s">
        <v>80</v>
      </c>
      <c r="B107" s="112"/>
      <c r="C107" s="114">
        <f t="shared" si="2"/>
        <v>377.5</v>
      </c>
      <c r="D107" s="160">
        <f t="shared" si="2"/>
        <v>33</v>
      </c>
      <c r="E107" s="112">
        <f t="shared" si="2"/>
        <v>20.5</v>
      </c>
      <c r="F107" s="114">
        <f t="shared" si="2"/>
        <v>312.5</v>
      </c>
      <c r="G107" s="113"/>
      <c r="H107" s="112"/>
      <c r="I107" s="114"/>
      <c r="J107" s="113"/>
      <c r="K107" s="110">
        <f t="shared" si="3"/>
        <v>37.5</v>
      </c>
      <c r="L107" s="114"/>
      <c r="M107" s="111">
        <f t="shared" si="4"/>
        <v>37.5</v>
      </c>
    </row>
    <row r="108" spans="1:13" ht="18" customHeight="1" x14ac:dyDescent="0.35">
      <c r="A108" s="91" t="s">
        <v>81</v>
      </c>
      <c r="B108" s="112"/>
      <c r="C108" s="114">
        <f t="shared" si="2"/>
        <v>400</v>
      </c>
      <c r="D108" s="160">
        <f t="shared" si="2"/>
        <v>35</v>
      </c>
      <c r="E108" s="112">
        <f t="shared" si="2"/>
        <v>15</v>
      </c>
      <c r="F108" s="114">
        <f t="shared" si="2"/>
        <v>331</v>
      </c>
      <c r="G108" s="113"/>
      <c r="H108" s="112"/>
      <c r="I108" s="114"/>
      <c r="J108" s="113"/>
      <c r="K108" s="110">
        <f t="shared" si="3"/>
        <v>50</v>
      </c>
      <c r="L108" s="114"/>
      <c r="M108" s="111">
        <f t="shared" si="4"/>
        <v>27.5</v>
      </c>
    </row>
    <row r="109" spans="1:13" ht="18" customHeight="1" x14ac:dyDescent="0.35">
      <c r="A109" s="91" t="s">
        <v>82</v>
      </c>
      <c r="B109" s="112"/>
      <c r="C109" s="114">
        <f t="shared" si="2"/>
        <v>328</v>
      </c>
      <c r="D109" s="160">
        <f t="shared" si="2"/>
        <v>25</v>
      </c>
      <c r="E109" s="112">
        <f t="shared" si="2"/>
        <v>12</v>
      </c>
      <c r="F109" s="114">
        <f t="shared" si="2"/>
        <v>333</v>
      </c>
      <c r="G109" s="113"/>
      <c r="H109" s="112"/>
      <c r="I109" s="114"/>
      <c r="J109" s="113"/>
      <c r="K109" s="110">
        <f t="shared" si="3"/>
        <v>35</v>
      </c>
      <c r="L109" s="114"/>
      <c r="M109" s="111">
        <f t="shared" si="4"/>
        <v>26</v>
      </c>
    </row>
    <row r="110" spans="1:13" ht="18" customHeight="1" x14ac:dyDescent="0.35">
      <c r="A110" s="91" t="s">
        <v>83</v>
      </c>
      <c r="B110" s="112"/>
      <c r="C110" s="114">
        <f t="shared" si="2"/>
        <v>412</v>
      </c>
      <c r="D110" s="160">
        <f t="shared" si="2"/>
        <v>34.5</v>
      </c>
      <c r="E110" s="112">
        <f t="shared" si="2"/>
        <v>10</v>
      </c>
      <c r="F110" s="114">
        <f t="shared" si="2"/>
        <v>380.5</v>
      </c>
      <c r="G110" s="113"/>
      <c r="H110" s="112"/>
      <c r="I110" s="114"/>
      <c r="J110" s="113"/>
      <c r="K110" s="110">
        <f t="shared" si="3"/>
        <v>45</v>
      </c>
      <c r="L110" s="114"/>
      <c r="M110" s="111">
        <f t="shared" si="4"/>
        <v>22.5</v>
      </c>
    </row>
    <row r="111" spans="1:13" ht="18" customHeight="1" x14ac:dyDescent="0.35">
      <c r="A111" s="91" t="s">
        <v>84</v>
      </c>
      <c r="B111" s="112"/>
      <c r="C111" s="114">
        <f t="shared" si="2"/>
        <v>359.5</v>
      </c>
      <c r="D111" s="160">
        <f t="shared" si="2"/>
        <v>32.5</v>
      </c>
      <c r="E111" s="112">
        <f t="shared" si="2"/>
        <v>14</v>
      </c>
      <c r="F111" s="114">
        <f t="shared" si="2"/>
        <v>331</v>
      </c>
      <c r="G111" s="113"/>
      <c r="H111" s="112"/>
      <c r="I111" s="114"/>
      <c r="J111" s="113"/>
      <c r="K111" s="110">
        <f t="shared" si="3"/>
        <v>36.5</v>
      </c>
      <c r="L111" s="114"/>
      <c r="M111" s="111">
        <f t="shared" si="4"/>
        <v>19.5</v>
      </c>
    </row>
    <row r="112" spans="1:13" ht="18" customHeight="1" x14ac:dyDescent="0.35">
      <c r="A112" s="91" t="s">
        <v>85</v>
      </c>
      <c r="B112" s="112"/>
      <c r="C112" s="114">
        <f t="shared" si="2"/>
        <v>374</v>
      </c>
      <c r="D112" s="160">
        <f t="shared" si="2"/>
        <v>25.5</v>
      </c>
      <c r="E112" s="112">
        <f t="shared" si="2"/>
        <v>25</v>
      </c>
      <c r="F112" s="114">
        <f t="shared" si="2"/>
        <v>423</v>
      </c>
      <c r="G112" s="113"/>
      <c r="H112" s="112"/>
      <c r="I112" s="114"/>
      <c r="J112" s="113"/>
      <c r="K112" s="110">
        <f t="shared" si="3"/>
        <v>24</v>
      </c>
      <c r="L112" s="114"/>
      <c r="M112" s="111">
        <f t="shared" si="4"/>
        <v>21.5</v>
      </c>
    </row>
    <row r="113" spans="1:13" ht="18" customHeight="1" x14ac:dyDescent="0.35">
      <c r="A113" s="91" t="s">
        <v>86</v>
      </c>
      <c r="B113" s="112"/>
      <c r="C113" s="114">
        <f t="shared" si="2"/>
        <v>366</v>
      </c>
      <c r="D113" s="160">
        <f t="shared" si="2"/>
        <v>17.5</v>
      </c>
      <c r="E113" s="112">
        <f t="shared" si="2"/>
        <v>9.5</v>
      </c>
      <c r="F113" s="114">
        <f t="shared" si="2"/>
        <v>304</v>
      </c>
      <c r="G113" s="113"/>
      <c r="H113" s="112"/>
      <c r="I113" s="114"/>
      <c r="J113" s="113"/>
      <c r="K113" s="110">
        <f t="shared" si="3"/>
        <v>25.5</v>
      </c>
      <c r="L113" s="114"/>
      <c r="M113" s="111">
        <f t="shared" si="4"/>
        <v>15</v>
      </c>
    </row>
    <row r="114" spans="1:13" ht="18" customHeight="1" x14ac:dyDescent="0.35">
      <c r="A114" s="91" t="s">
        <v>87</v>
      </c>
      <c r="B114" s="112"/>
      <c r="C114" s="114">
        <f t="shared" si="2"/>
        <v>259.5</v>
      </c>
      <c r="D114" s="160">
        <f t="shared" si="2"/>
        <v>14</v>
      </c>
      <c r="E114" s="112">
        <f t="shared" si="2"/>
        <v>11</v>
      </c>
      <c r="F114" s="114">
        <f t="shared" si="2"/>
        <v>335.5</v>
      </c>
      <c r="G114" s="113"/>
      <c r="H114" s="112"/>
      <c r="I114" s="114"/>
      <c r="J114" s="113"/>
      <c r="K114" s="110">
        <f t="shared" si="3"/>
        <v>21.5</v>
      </c>
      <c r="L114" s="114"/>
      <c r="M114" s="111">
        <f t="shared" si="4"/>
        <v>10</v>
      </c>
    </row>
    <row r="115" spans="1:13" ht="18" customHeight="1" x14ac:dyDescent="0.35">
      <c r="A115" s="91" t="s">
        <v>88</v>
      </c>
      <c r="B115" s="112"/>
      <c r="C115" s="114">
        <f t="shared" ref="C115:F130" si="5">(C21+C68)/2</f>
        <v>257.5</v>
      </c>
      <c r="D115" s="160">
        <f t="shared" si="5"/>
        <v>22.5</v>
      </c>
      <c r="E115" s="112">
        <f t="shared" si="5"/>
        <v>19.5</v>
      </c>
      <c r="F115" s="114">
        <f t="shared" si="5"/>
        <v>338.5</v>
      </c>
      <c r="G115" s="113"/>
      <c r="H115" s="112"/>
      <c r="I115" s="114"/>
      <c r="J115" s="113"/>
      <c r="K115" s="110">
        <f t="shared" si="3"/>
        <v>15</v>
      </c>
      <c r="L115" s="114"/>
      <c r="M115" s="111">
        <f t="shared" si="4"/>
        <v>21.5</v>
      </c>
    </row>
    <row r="116" spans="1:13" ht="18" customHeight="1" x14ac:dyDescent="0.35">
      <c r="A116" s="91" t="s">
        <v>89</v>
      </c>
      <c r="B116" s="112"/>
      <c r="C116" s="114">
        <f t="shared" si="5"/>
        <v>354.5</v>
      </c>
      <c r="D116" s="160">
        <f t="shared" si="5"/>
        <v>13.5</v>
      </c>
      <c r="E116" s="112">
        <f t="shared" si="5"/>
        <v>14</v>
      </c>
      <c r="F116" s="114">
        <f t="shared" si="5"/>
        <v>344.5</v>
      </c>
      <c r="G116" s="113"/>
      <c r="H116" s="112"/>
      <c r="I116" s="114"/>
      <c r="J116" s="113"/>
      <c r="K116" s="110">
        <f t="shared" si="3"/>
        <v>17</v>
      </c>
      <c r="L116" s="114"/>
      <c r="M116" s="111">
        <f t="shared" si="4"/>
        <v>15.5</v>
      </c>
    </row>
    <row r="117" spans="1:13" ht="18" customHeight="1" x14ac:dyDescent="0.35">
      <c r="A117" s="96" t="s">
        <v>90</v>
      </c>
      <c r="B117" s="112"/>
      <c r="C117" s="114">
        <f t="shared" si="5"/>
        <v>315</v>
      </c>
      <c r="D117" s="160">
        <f t="shared" si="5"/>
        <v>23</v>
      </c>
      <c r="E117" s="112">
        <f t="shared" si="5"/>
        <v>21</v>
      </c>
      <c r="F117" s="114">
        <f t="shared" si="5"/>
        <v>300.5</v>
      </c>
      <c r="G117" s="113"/>
      <c r="H117" s="112"/>
      <c r="I117" s="114"/>
      <c r="J117" s="113"/>
      <c r="K117" s="110">
        <f t="shared" si="3"/>
        <v>21.5</v>
      </c>
      <c r="L117" s="114"/>
      <c r="M117" s="111">
        <f t="shared" si="4"/>
        <v>15</v>
      </c>
    </row>
    <row r="118" spans="1:13" ht="18" customHeight="1" x14ac:dyDescent="0.35">
      <c r="A118" s="96" t="s">
        <v>91</v>
      </c>
      <c r="B118" s="112"/>
      <c r="C118" s="114">
        <f t="shared" si="5"/>
        <v>310</v>
      </c>
      <c r="D118" s="160">
        <f t="shared" si="5"/>
        <v>16</v>
      </c>
      <c r="E118" s="112">
        <f t="shared" si="5"/>
        <v>10</v>
      </c>
      <c r="F118" s="114">
        <f t="shared" si="5"/>
        <v>356</v>
      </c>
      <c r="G118" s="113"/>
      <c r="H118" s="112"/>
      <c r="I118" s="114"/>
      <c r="J118" s="113"/>
      <c r="K118" s="110">
        <f t="shared" si="3"/>
        <v>25</v>
      </c>
      <c r="L118" s="114"/>
      <c r="M118" s="111">
        <f t="shared" si="4"/>
        <v>16</v>
      </c>
    </row>
    <row r="119" spans="1:13" ht="18" customHeight="1" x14ac:dyDescent="0.35">
      <c r="A119" s="91" t="s">
        <v>92</v>
      </c>
      <c r="B119" s="112"/>
      <c r="C119" s="114">
        <f t="shared" si="5"/>
        <v>308</v>
      </c>
      <c r="D119" s="160">
        <f t="shared" si="5"/>
        <v>19</v>
      </c>
      <c r="E119" s="112">
        <f t="shared" si="5"/>
        <v>21.5</v>
      </c>
      <c r="F119" s="114">
        <f t="shared" si="5"/>
        <v>336.5</v>
      </c>
      <c r="G119" s="113"/>
      <c r="H119" s="112"/>
      <c r="I119" s="114"/>
      <c r="J119" s="113"/>
      <c r="K119" s="110">
        <f t="shared" si="3"/>
        <v>34.5</v>
      </c>
      <c r="L119" s="114"/>
      <c r="M119" s="111">
        <f t="shared" si="4"/>
        <v>16</v>
      </c>
    </row>
    <row r="120" spans="1:13" ht="18" customHeight="1" x14ac:dyDescent="0.35">
      <c r="A120" s="91" t="s">
        <v>93</v>
      </c>
      <c r="B120" s="112"/>
      <c r="C120" s="114">
        <f t="shared" si="5"/>
        <v>293</v>
      </c>
      <c r="D120" s="160">
        <f t="shared" si="5"/>
        <v>25.5</v>
      </c>
      <c r="E120" s="112">
        <f t="shared" si="5"/>
        <v>16</v>
      </c>
      <c r="F120" s="114">
        <f t="shared" si="5"/>
        <v>346</v>
      </c>
      <c r="G120" s="113"/>
      <c r="H120" s="112"/>
      <c r="I120" s="114"/>
      <c r="J120" s="113"/>
      <c r="K120" s="110">
        <f t="shared" si="3"/>
        <v>26</v>
      </c>
      <c r="L120" s="114"/>
      <c r="M120" s="111">
        <f t="shared" si="4"/>
        <v>15.5</v>
      </c>
    </row>
    <row r="121" spans="1:13" ht="18" customHeight="1" x14ac:dyDescent="0.35">
      <c r="A121" s="91" t="s">
        <v>94</v>
      </c>
      <c r="B121" s="112"/>
      <c r="C121" s="114">
        <f t="shared" si="5"/>
        <v>370</v>
      </c>
      <c r="D121" s="160">
        <f t="shared" si="5"/>
        <v>27.5</v>
      </c>
      <c r="E121" s="112">
        <f t="shared" si="5"/>
        <v>25</v>
      </c>
      <c r="F121" s="114">
        <f t="shared" si="5"/>
        <v>358.5</v>
      </c>
      <c r="G121" s="113"/>
      <c r="H121" s="112"/>
      <c r="I121" s="114"/>
      <c r="J121" s="113"/>
      <c r="K121" s="110">
        <f t="shared" si="3"/>
        <v>29</v>
      </c>
      <c r="L121" s="114"/>
      <c r="M121" s="111">
        <f t="shared" si="4"/>
        <v>16</v>
      </c>
    </row>
    <row r="122" spans="1:13" ht="18" customHeight="1" x14ac:dyDescent="0.35">
      <c r="A122" s="91" t="s">
        <v>95</v>
      </c>
      <c r="B122" s="112"/>
      <c r="C122" s="114">
        <f t="shared" si="5"/>
        <v>308.5</v>
      </c>
      <c r="D122" s="160">
        <f t="shared" si="5"/>
        <v>21.5</v>
      </c>
      <c r="E122" s="112">
        <f t="shared" si="5"/>
        <v>21</v>
      </c>
      <c r="F122" s="114">
        <f t="shared" si="5"/>
        <v>306</v>
      </c>
      <c r="G122" s="113"/>
      <c r="H122" s="112"/>
      <c r="I122" s="114"/>
      <c r="J122" s="113"/>
      <c r="K122" s="110">
        <f t="shared" si="3"/>
        <v>24</v>
      </c>
      <c r="L122" s="114"/>
      <c r="M122" s="111">
        <f t="shared" si="4"/>
        <v>21</v>
      </c>
    </row>
    <row r="123" spans="1:13" ht="18" customHeight="1" x14ac:dyDescent="0.35">
      <c r="A123" s="91" t="s">
        <v>96</v>
      </c>
      <c r="B123" s="112"/>
      <c r="C123" s="114">
        <f t="shared" si="5"/>
        <v>386</v>
      </c>
      <c r="D123" s="160">
        <f t="shared" si="5"/>
        <v>24.5</v>
      </c>
      <c r="E123" s="112">
        <f t="shared" si="5"/>
        <v>26.5</v>
      </c>
      <c r="F123" s="114">
        <f t="shared" si="5"/>
        <v>391.5</v>
      </c>
      <c r="G123" s="113"/>
      <c r="H123" s="112"/>
      <c r="I123" s="114"/>
      <c r="J123" s="113"/>
      <c r="K123" s="110">
        <f t="shared" si="3"/>
        <v>18.5</v>
      </c>
      <c r="L123" s="114"/>
      <c r="M123" s="111">
        <f t="shared" si="4"/>
        <v>21.5</v>
      </c>
    </row>
    <row r="124" spans="1:13" ht="18" customHeight="1" x14ac:dyDescent="0.35">
      <c r="A124" s="91" t="s">
        <v>97</v>
      </c>
      <c r="B124" s="112"/>
      <c r="C124" s="114">
        <f t="shared" si="5"/>
        <v>319</v>
      </c>
      <c r="D124" s="160">
        <f t="shared" si="5"/>
        <v>27.5</v>
      </c>
      <c r="E124" s="112">
        <f t="shared" si="5"/>
        <v>31.5</v>
      </c>
      <c r="F124" s="114">
        <f t="shared" si="5"/>
        <v>335.5</v>
      </c>
      <c r="G124" s="113"/>
      <c r="H124" s="112"/>
      <c r="I124" s="114"/>
      <c r="J124" s="113"/>
      <c r="K124" s="110">
        <f t="shared" si="3"/>
        <v>25</v>
      </c>
      <c r="L124" s="114"/>
      <c r="M124" s="111">
        <f t="shared" si="4"/>
        <v>17</v>
      </c>
    </row>
    <row r="125" spans="1:13" ht="18" customHeight="1" x14ac:dyDescent="0.35">
      <c r="A125" s="91" t="s">
        <v>98</v>
      </c>
      <c r="B125" s="112"/>
      <c r="C125" s="114">
        <f t="shared" si="5"/>
        <v>308.5</v>
      </c>
      <c r="D125" s="160">
        <f t="shared" si="5"/>
        <v>25.5</v>
      </c>
      <c r="E125" s="112">
        <f t="shared" si="5"/>
        <v>26.5</v>
      </c>
      <c r="F125" s="114">
        <f t="shared" si="5"/>
        <v>341.5</v>
      </c>
      <c r="G125" s="113"/>
      <c r="H125" s="112"/>
      <c r="I125" s="114"/>
      <c r="J125" s="113"/>
      <c r="K125" s="110">
        <f t="shared" si="3"/>
        <v>17</v>
      </c>
      <c r="L125" s="114"/>
      <c r="M125" s="111">
        <f t="shared" si="4"/>
        <v>19</v>
      </c>
    </row>
    <row r="126" spans="1:13" ht="18" customHeight="1" x14ac:dyDescent="0.35">
      <c r="A126" s="91" t="s">
        <v>99</v>
      </c>
      <c r="B126" s="112"/>
      <c r="C126" s="114">
        <f t="shared" si="5"/>
        <v>368</v>
      </c>
      <c r="D126" s="160">
        <f t="shared" si="5"/>
        <v>15</v>
      </c>
      <c r="E126" s="112">
        <f t="shared" si="5"/>
        <v>19.5</v>
      </c>
      <c r="F126" s="114">
        <f t="shared" si="5"/>
        <v>362</v>
      </c>
      <c r="G126" s="113"/>
      <c r="H126" s="112"/>
      <c r="I126" s="114"/>
      <c r="J126" s="113"/>
      <c r="K126" s="110">
        <f t="shared" si="3"/>
        <v>12</v>
      </c>
      <c r="L126" s="114"/>
      <c r="M126" s="111">
        <f t="shared" si="4"/>
        <v>20</v>
      </c>
    </row>
    <row r="127" spans="1:13" ht="18" customHeight="1" x14ac:dyDescent="0.35">
      <c r="A127" s="91" t="s">
        <v>100</v>
      </c>
      <c r="B127" s="112"/>
      <c r="C127" s="114">
        <f t="shared" si="5"/>
        <v>324.5</v>
      </c>
      <c r="D127" s="160">
        <f t="shared" si="5"/>
        <v>13</v>
      </c>
      <c r="E127" s="112">
        <f t="shared" si="5"/>
        <v>21</v>
      </c>
      <c r="F127" s="114">
        <f t="shared" si="5"/>
        <v>370.5</v>
      </c>
      <c r="G127" s="113"/>
      <c r="H127" s="112"/>
      <c r="I127" s="114"/>
      <c r="J127" s="113"/>
      <c r="K127" s="110">
        <f t="shared" si="3"/>
        <v>19.5</v>
      </c>
      <c r="L127" s="114"/>
      <c r="M127" s="111">
        <f t="shared" si="4"/>
        <v>16.5</v>
      </c>
    </row>
    <row r="128" spans="1:13" ht="18" customHeight="1" x14ac:dyDescent="0.35">
      <c r="A128" s="91" t="s">
        <v>101</v>
      </c>
      <c r="B128" s="112"/>
      <c r="C128" s="114">
        <f t="shared" si="5"/>
        <v>327.5</v>
      </c>
      <c r="D128" s="160">
        <f t="shared" si="5"/>
        <v>29</v>
      </c>
      <c r="E128" s="112">
        <f t="shared" si="5"/>
        <v>18</v>
      </c>
      <c r="F128" s="114">
        <f t="shared" si="5"/>
        <v>318</v>
      </c>
      <c r="G128" s="113"/>
      <c r="H128" s="112"/>
      <c r="I128" s="114"/>
      <c r="J128" s="113"/>
      <c r="K128" s="110">
        <f t="shared" si="3"/>
        <v>25</v>
      </c>
      <c r="L128" s="114"/>
      <c r="M128" s="111">
        <f t="shared" si="4"/>
        <v>16</v>
      </c>
    </row>
    <row r="129" spans="1:13" ht="18" customHeight="1" x14ac:dyDescent="0.35">
      <c r="A129" s="91" t="s">
        <v>102</v>
      </c>
      <c r="B129" s="112"/>
      <c r="C129" s="114">
        <f t="shared" si="5"/>
        <v>349.5</v>
      </c>
      <c r="D129" s="160">
        <f t="shared" si="5"/>
        <v>19</v>
      </c>
      <c r="E129" s="112">
        <f t="shared" si="5"/>
        <v>19.5</v>
      </c>
      <c r="F129" s="114">
        <f t="shared" si="5"/>
        <v>298</v>
      </c>
      <c r="G129" s="113"/>
      <c r="H129" s="112"/>
      <c r="I129" s="114"/>
      <c r="J129" s="113"/>
      <c r="K129" s="110">
        <f t="shared" si="3"/>
        <v>16</v>
      </c>
      <c r="L129" s="114"/>
      <c r="M129" s="111">
        <f t="shared" si="4"/>
        <v>17</v>
      </c>
    </row>
    <row r="130" spans="1:13" ht="18" customHeight="1" x14ac:dyDescent="0.35">
      <c r="A130" s="91" t="s">
        <v>103</v>
      </c>
      <c r="B130" s="112"/>
      <c r="C130" s="114">
        <f t="shared" si="5"/>
        <v>341.5</v>
      </c>
      <c r="D130" s="160">
        <f t="shared" si="5"/>
        <v>26</v>
      </c>
      <c r="E130" s="112">
        <f t="shared" si="5"/>
        <v>20.5</v>
      </c>
      <c r="F130" s="114">
        <f t="shared" si="5"/>
        <v>262.5</v>
      </c>
      <c r="G130" s="113"/>
      <c r="H130" s="112"/>
      <c r="I130" s="114"/>
      <c r="J130" s="113"/>
      <c r="K130" s="110">
        <f t="shared" si="3"/>
        <v>15</v>
      </c>
      <c r="L130" s="114"/>
      <c r="M130" s="111">
        <f t="shared" si="4"/>
        <v>16.5</v>
      </c>
    </row>
    <row r="131" spans="1:13" ht="18" customHeight="1" x14ac:dyDescent="0.35">
      <c r="A131" s="91" t="s">
        <v>104</v>
      </c>
      <c r="B131" s="112"/>
      <c r="C131" s="114">
        <f t="shared" ref="C131:F134" si="6">(C37+C84)/2</f>
        <v>346.5</v>
      </c>
      <c r="D131" s="160">
        <f t="shared" si="6"/>
        <v>24</v>
      </c>
      <c r="E131" s="112">
        <f t="shared" si="6"/>
        <v>17</v>
      </c>
      <c r="F131" s="114">
        <f t="shared" si="6"/>
        <v>352.5</v>
      </c>
      <c r="G131" s="113"/>
      <c r="H131" s="112"/>
      <c r="I131" s="114"/>
      <c r="J131" s="113"/>
      <c r="K131" s="110">
        <f t="shared" si="3"/>
        <v>22.5</v>
      </c>
      <c r="L131" s="114"/>
      <c r="M131" s="111">
        <f t="shared" si="4"/>
        <v>15</v>
      </c>
    </row>
    <row r="132" spans="1:13" ht="18" customHeight="1" x14ac:dyDescent="0.35">
      <c r="A132" s="91" t="s">
        <v>105</v>
      </c>
      <c r="B132" s="112"/>
      <c r="C132" s="114">
        <f t="shared" si="6"/>
        <v>402.5</v>
      </c>
      <c r="D132" s="160">
        <f t="shared" si="6"/>
        <v>28.5</v>
      </c>
      <c r="E132" s="112">
        <f t="shared" si="6"/>
        <v>17</v>
      </c>
      <c r="F132" s="114">
        <f t="shared" si="6"/>
        <v>349.5</v>
      </c>
      <c r="G132" s="113"/>
      <c r="H132" s="112"/>
      <c r="I132" s="114"/>
      <c r="J132" s="113"/>
      <c r="K132" s="110">
        <f t="shared" si="3"/>
        <v>17.5</v>
      </c>
      <c r="L132" s="114"/>
      <c r="M132" s="111">
        <f t="shared" si="4"/>
        <v>24.5</v>
      </c>
    </row>
    <row r="133" spans="1:13" ht="18" customHeight="1" x14ac:dyDescent="0.35">
      <c r="A133" s="91" t="s">
        <v>106</v>
      </c>
      <c r="B133" s="112"/>
      <c r="C133" s="114">
        <f t="shared" si="6"/>
        <v>402</v>
      </c>
      <c r="D133" s="160">
        <f t="shared" si="6"/>
        <v>16.5</v>
      </c>
      <c r="E133" s="112">
        <f t="shared" si="6"/>
        <v>20</v>
      </c>
      <c r="F133" s="114">
        <f t="shared" si="6"/>
        <v>305.5</v>
      </c>
      <c r="G133" s="113"/>
      <c r="H133" s="112"/>
      <c r="I133" s="114"/>
      <c r="J133" s="113"/>
      <c r="K133" s="110">
        <f t="shared" si="3"/>
        <v>14</v>
      </c>
      <c r="L133" s="114"/>
      <c r="M133" s="111">
        <f t="shared" si="4"/>
        <v>10</v>
      </c>
    </row>
    <row r="134" spans="1:13" ht="18" customHeight="1" thickBot="1" x14ac:dyDescent="0.4">
      <c r="A134" s="133" t="s">
        <v>107</v>
      </c>
      <c r="B134" s="134"/>
      <c r="C134" s="139">
        <f t="shared" si="6"/>
        <v>401</v>
      </c>
      <c r="D134" s="250">
        <f t="shared" si="6"/>
        <v>20</v>
      </c>
      <c r="E134" s="134">
        <f t="shared" si="6"/>
        <v>21.5</v>
      </c>
      <c r="F134" s="139">
        <f t="shared" si="6"/>
        <v>318</v>
      </c>
      <c r="G134" s="138"/>
      <c r="H134" s="134"/>
      <c r="I134" s="139"/>
      <c r="J134" s="138"/>
      <c r="K134" s="139">
        <f t="shared" si="3"/>
        <v>16</v>
      </c>
      <c r="L134" s="139"/>
      <c r="M134" s="138">
        <f t="shared" si="4"/>
        <v>18.5</v>
      </c>
    </row>
    <row r="135" spans="1:13" ht="18" customHeight="1" thickBot="1" x14ac:dyDescent="0.4">
      <c r="A135" s="195" t="s">
        <v>47</v>
      </c>
      <c r="B135" s="196">
        <f t="shared" ref="B135:M135" si="7">SUM(B99:B134)</f>
        <v>0</v>
      </c>
      <c r="C135" s="197">
        <f t="shared" si="7"/>
        <v>12119.5</v>
      </c>
      <c r="D135" s="283">
        <f t="shared" si="7"/>
        <v>998</v>
      </c>
      <c r="E135" s="196">
        <f t="shared" si="7"/>
        <v>770.5</v>
      </c>
      <c r="F135" s="197">
        <f t="shared" si="7"/>
        <v>12275.5</v>
      </c>
      <c r="G135" s="198">
        <f t="shared" si="7"/>
        <v>0</v>
      </c>
      <c r="H135" s="196">
        <f t="shared" si="7"/>
        <v>0</v>
      </c>
      <c r="I135" s="197">
        <f t="shared" si="7"/>
        <v>0</v>
      </c>
      <c r="J135" s="198">
        <f t="shared" si="7"/>
        <v>0</v>
      </c>
      <c r="K135" s="196">
        <f t="shared" si="7"/>
        <v>930.5</v>
      </c>
      <c r="L135" s="197">
        <f t="shared" si="7"/>
        <v>0</v>
      </c>
      <c r="M135" s="198">
        <f t="shared" si="7"/>
        <v>746.5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603" t="s">
        <v>141</v>
      </c>
      <c r="B142" s="603"/>
      <c r="C142" s="603"/>
      <c r="D142" s="603"/>
      <c r="E142" s="603"/>
      <c r="F142" s="603"/>
      <c r="G142" s="603"/>
      <c r="H142" s="603"/>
      <c r="I142" s="603"/>
      <c r="J142" s="603"/>
      <c r="K142" s="603"/>
      <c r="L142" s="603"/>
      <c r="M142" s="603"/>
    </row>
    <row r="143" spans="1:13" s="108" customFormat="1" ht="15" thickBot="1" x14ac:dyDescent="0.4">
      <c r="A143" s="193" t="s">
        <v>52</v>
      </c>
      <c r="B143" s="597" t="s">
        <v>132</v>
      </c>
      <c r="C143" s="597"/>
      <c r="D143" s="597"/>
      <c r="E143" s="597"/>
      <c r="F143" s="597"/>
      <c r="G143" s="597"/>
      <c r="H143" s="597"/>
      <c r="I143" s="597"/>
      <c r="J143" s="597"/>
      <c r="K143" s="597"/>
      <c r="L143" s="597"/>
      <c r="M143" s="597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43" t="s">
        <v>72</v>
      </c>
      <c r="B146" s="87"/>
      <c r="C146" s="110">
        <v>300</v>
      </c>
      <c r="D146" s="111">
        <v>14</v>
      </c>
      <c r="E146" s="109">
        <v>71</v>
      </c>
      <c r="F146" s="110">
        <v>520</v>
      </c>
      <c r="G146" s="111"/>
      <c r="H146" s="109"/>
      <c r="I146" s="110"/>
      <c r="J146" s="111"/>
      <c r="K146" s="109">
        <v>32</v>
      </c>
      <c r="L146" s="110"/>
      <c r="M146" s="111">
        <v>12</v>
      </c>
    </row>
    <row r="147" spans="1:13" ht="18" customHeight="1" x14ac:dyDescent="0.35">
      <c r="A147" s="146" t="s">
        <v>73</v>
      </c>
      <c r="B147" s="92"/>
      <c r="C147" s="114">
        <v>250</v>
      </c>
      <c r="D147" s="113">
        <v>16</v>
      </c>
      <c r="E147" s="112">
        <v>41</v>
      </c>
      <c r="F147" s="114">
        <v>481</v>
      </c>
      <c r="G147" s="113"/>
      <c r="H147" s="112"/>
      <c r="I147" s="114"/>
      <c r="J147" s="113"/>
      <c r="K147" s="112">
        <v>37</v>
      </c>
      <c r="L147" s="114"/>
      <c r="M147" s="113">
        <v>14</v>
      </c>
    </row>
    <row r="148" spans="1:13" ht="18" customHeight="1" x14ac:dyDescent="0.35">
      <c r="A148" s="146" t="s">
        <v>74</v>
      </c>
      <c r="B148" s="92"/>
      <c r="C148" s="114">
        <v>397</v>
      </c>
      <c r="D148" s="113">
        <v>31</v>
      </c>
      <c r="E148" s="112">
        <v>52</v>
      </c>
      <c r="F148" s="114">
        <v>482</v>
      </c>
      <c r="G148" s="113"/>
      <c r="H148" s="112"/>
      <c r="I148" s="114"/>
      <c r="J148" s="113"/>
      <c r="K148" s="112">
        <v>43</v>
      </c>
      <c r="L148" s="114"/>
      <c r="M148" s="113">
        <v>15</v>
      </c>
    </row>
    <row r="149" spans="1:13" ht="18" customHeight="1" x14ac:dyDescent="0.35">
      <c r="A149" s="146" t="s">
        <v>75</v>
      </c>
      <c r="B149" s="92"/>
      <c r="C149" s="114">
        <v>396</v>
      </c>
      <c r="D149" s="113">
        <v>39</v>
      </c>
      <c r="E149" s="112">
        <v>33</v>
      </c>
      <c r="F149" s="114">
        <v>422</v>
      </c>
      <c r="G149" s="113"/>
      <c r="H149" s="112"/>
      <c r="I149" s="114"/>
      <c r="J149" s="113"/>
      <c r="K149" s="112">
        <v>52</v>
      </c>
      <c r="L149" s="114"/>
      <c r="M149" s="113">
        <v>18</v>
      </c>
    </row>
    <row r="150" spans="1:13" ht="18" customHeight="1" x14ac:dyDescent="0.35">
      <c r="A150" s="146" t="s">
        <v>76</v>
      </c>
      <c r="B150" s="92"/>
      <c r="C150" s="114">
        <v>400</v>
      </c>
      <c r="D150" s="113">
        <v>50</v>
      </c>
      <c r="E150" s="112">
        <v>31</v>
      </c>
      <c r="F150" s="114">
        <v>381</v>
      </c>
      <c r="G150" s="113"/>
      <c r="H150" s="112"/>
      <c r="I150" s="114"/>
      <c r="J150" s="113"/>
      <c r="K150" s="112">
        <v>46</v>
      </c>
      <c r="L150" s="114"/>
      <c r="M150" s="113">
        <v>14</v>
      </c>
    </row>
    <row r="151" spans="1:13" ht="18" customHeight="1" x14ac:dyDescent="0.35">
      <c r="A151" s="146" t="s">
        <v>77</v>
      </c>
      <c r="B151" s="92"/>
      <c r="C151" s="114">
        <v>365</v>
      </c>
      <c r="D151" s="113">
        <v>39</v>
      </c>
      <c r="E151" s="112">
        <v>42</v>
      </c>
      <c r="F151" s="114">
        <v>421</v>
      </c>
      <c r="G151" s="113"/>
      <c r="H151" s="112"/>
      <c r="I151" s="114"/>
      <c r="J151" s="113"/>
      <c r="K151" s="112">
        <v>37</v>
      </c>
      <c r="L151" s="114"/>
      <c r="M151" s="113">
        <v>25</v>
      </c>
    </row>
    <row r="152" spans="1:13" ht="18" customHeight="1" x14ac:dyDescent="0.35">
      <c r="A152" s="146" t="s">
        <v>78</v>
      </c>
      <c r="B152" s="92"/>
      <c r="C152" s="114">
        <v>374</v>
      </c>
      <c r="D152" s="113">
        <v>16</v>
      </c>
      <c r="E152" s="112">
        <v>33</v>
      </c>
      <c r="F152" s="114">
        <v>455</v>
      </c>
      <c r="G152" s="113"/>
      <c r="H152" s="112"/>
      <c r="I152" s="114"/>
      <c r="J152" s="113"/>
      <c r="K152" s="112">
        <v>35</v>
      </c>
      <c r="L152" s="114"/>
      <c r="M152" s="113">
        <v>11</v>
      </c>
    </row>
    <row r="153" spans="1:13" ht="18" customHeight="1" x14ac:dyDescent="0.35">
      <c r="A153" s="146" t="s">
        <v>79</v>
      </c>
      <c r="B153" s="92"/>
      <c r="C153" s="114">
        <v>400</v>
      </c>
      <c r="D153" s="113">
        <v>25</v>
      </c>
      <c r="E153" s="112">
        <v>31</v>
      </c>
      <c r="F153" s="114">
        <v>375</v>
      </c>
      <c r="G153" s="113"/>
      <c r="H153" s="112"/>
      <c r="I153" s="114"/>
      <c r="J153" s="113"/>
      <c r="K153" s="112">
        <v>52</v>
      </c>
      <c r="L153" s="114"/>
      <c r="M153" s="113">
        <v>16</v>
      </c>
    </row>
    <row r="154" spans="1:13" ht="18" customHeight="1" x14ac:dyDescent="0.35">
      <c r="A154" s="146" t="s">
        <v>80</v>
      </c>
      <c r="B154" s="92"/>
      <c r="C154" s="114">
        <v>307</v>
      </c>
      <c r="D154" s="113">
        <v>27</v>
      </c>
      <c r="E154" s="112">
        <v>32</v>
      </c>
      <c r="F154" s="114">
        <v>370</v>
      </c>
      <c r="G154" s="113"/>
      <c r="H154" s="112"/>
      <c r="I154" s="114"/>
      <c r="J154" s="113"/>
      <c r="K154" s="112">
        <v>53</v>
      </c>
      <c r="L154" s="114"/>
      <c r="M154" s="113">
        <v>34</v>
      </c>
    </row>
    <row r="155" spans="1:13" ht="18" customHeight="1" x14ac:dyDescent="0.35">
      <c r="A155" s="146" t="s">
        <v>81</v>
      </c>
      <c r="B155" s="92"/>
      <c r="C155" s="114">
        <v>388</v>
      </c>
      <c r="D155" s="113">
        <v>28</v>
      </c>
      <c r="E155" s="112">
        <v>21</v>
      </c>
      <c r="F155" s="114">
        <v>400</v>
      </c>
      <c r="G155" s="113"/>
      <c r="H155" s="112"/>
      <c r="I155" s="114"/>
      <c r="J155" s="113"/>
      <c r="K155" s="112">
        <v>31</v>
      </c>
      <c r="L155" s="114"/>
      <c r="M155" s="113">
        <v>15</v>
      </c>
    </row>
    <row r="156" spans="1:13" ht="18" customHeight="1" x14ac:dyDescent="0.35">
      <c r="A156" s="146" t="s">
        <v>82</v>
      </c>
      <c r="B156" s="92"/>
      <c r="C156" s="114">
        <v>404</v>
      </c>
      <c r="D156" s="113">
        <v>35</v>
      </c>
      <c r="E156" s="112">
        <v>22</v>
      </c>
      <c r="F156" s="114">
        <v>388</v>
      </c>
      <c r="G156" s="113"/>
      <c r="H156" s="112"/>
      <c r="I156" s="114"/>
      <c r="J156" s="113"/>
      <c r="K156" s="112">
        <v>19</v>
      </c>
      <c r="L156" s="114"/>
      <c r="M156" s="113">
        <v>10</v>
      </c>
    </row>
    <row r="157" spans="1:13" ht="18" customHeight="1" x14ac:dyDescent="0.35">
      <c r="A157" s="146" t="s">
        <v>83</v>
      </c>
      <c r="B157" s="92"/>
      <c r="C157" s="114">
        <v>252</v>
      </c>
      <c r="D157" s="113">
        <v>13</v>
      </c>
      <c r="E157" s="112">
        <v>10</v>
      </c>
      <c r="F157" s="114">
        <v>331</v>
      </c>
      <c r="G157" s="113"/>
      <c r="H157" s="112"/>
      <c r="I157" s="114"/>
      <c r="J157" s="113"/>
      <c r="K157" s="112">
        <v>20</v>
      </c>
      <c r="L157" s="114"/>
      <c r="M157" s="113">
        <v>12</v>
      </c>
    </row>
    <row r="158" spans="1:13" ht="18" customHeight="1" x14ac:dyDescent="0.35">
      <c r="A158" s="146" t="s">
        <v>84</v>
      </c>
      <c r="B158" s="92"/>
      <c r="C158" s="114">
        <v>356</v>
      </c>
      <c r="D158" s="113">
        <v>14</v>
      </c>
      <c r="E158" s="112">
        <v>12</v>
      </c>
      <c r="F158" s="114">
        <v>285</v>
      </c>
      <c r="G158" s="113"/>
      <c r="H158" s="112"/>
      <c r="I158" s="114"/>
      <c r="J158" s="113"/>
      <c r="K158" s="112">
        <v>20</v>
      </c>
      <c r="L158" s="114"/>
      <c r="M158" s="113">
        <v>10</v>
      </c>
    </row>
    <row r="159" spans="1:13" ht="18" customHeight="1" x14ac:dyDescent="0.35">
      <c r="A159" s="146" t="s">
        <v>85</v>
      </c>
      <c r="B159" s="92"/>
      <c r="C159" s="114">
        <v>244</v>
      </c>
      <c r="D159" s="113">
        <v>10</v>
      </c>
      <c r="E159" s="112">
        <v>22</v>
      </c>
      <c r="F159" s="114">
        <v>390</v>
      </c>
      <c r="G159" s="113"/>
      <c r="H159" s="112"/>
      <c r="I159" s="114"/>
      <c r="J159" s="113"/>
      <c r="K159" s="112">
        <v>31</v>
      </c>
      <c r="L159" s="114"/>
      <c r="M159" s="113">
        <v>14</v>
      </c>
    </row>
    <row r="160" spans="1:13" ht="18" customHeight="1" x14ac:dyDescent="0.35">
      <c r="A160" s="146" t="s">
        <v>86</v>
      </c>
      <c r="B160" s="92"/>
      <c r="C160" s="114">
        <v>260</v>
      </c>
      <c r="D160" s="113">
        <v>12</v>
      </c>
      <c r="E160" s="112">
        <v>10</v>
      </c>
      <c r="F160" s="114">
        <v>370</v>
      </c>
      <c r="G160" s="113"/>
      <c r="H160" s="112"/>
      <c r="I160" s="114"/>
      <c r="J160" s="113"/>
      <c r="K160" s="112">
        <v>16</v>
      </c>
      <c r="L160" s="114"/>
      <c r="M160" s="113">
        <v>10</v>
      </c>
    </row>
    <row r="161" spans="1:13" ht="18" customHeight="1" x14ac:dyDescent="0.35">
      <c r="A161" s="146" t="s">
        <v>87</v>
      </c>
      <c r="B161" s="92"/>
      <c r="C161" s="114">
        <v>255</v>
      </c>
      <c r="D161" s="113">
        <v>13</v>
      </c>
      <c r="E161" s="112">
        <v>11</v>
      </c>
      <c r="F161" s="114">
        <v>333</v>
      </c>
      <c r="G161" s="113"/>
      <c r="H161" s="112"/>
      <c r="I161" s="114"/>
      <c r="J161" s="113"/>
      <c r="K161" s="112">
        <v>10</v>
      </c>
      <c r="L161" s="114"/>
      <c r="M161" s="113">
        <v>18</v>
      </c>
    </row>
    <row r="162" spans="1:13" ht="18" customHeight="1" x14ac:dyDescent="0.35">
      <c r="A162" s="146" t="s">
        <v>88</v>
      </c>
      <c r="B162" s="92"/>
      <c r="C162" s="114">
        <v>210</v>
      </c>
      <c r="D162" s="113">
        <v>18</v>
      </c>
      <c r="E162" s="112">
        <v>10</v>
      </c>
      <c r="F162" s="114">
        <v>421</v>
      </c>
      <c r="G162" s="113"/>
      <c r="H162" s="112"/>
      <c r="I162" s="114"/>
      <c r="J162" s="113"/>
      <c r="K162" s="112">
        <v>31</v>
      </c>
      <c r="L162" s="114"/>
      <c r="M162" s="113">
        <v>22</v>
      </c>
    </row>
    <row r="163" spans="1:13" ht="18" customHeight="1" x14ac:dyDescent="0.35">
      <c r="A163" s="146" t="s">
        <v>89</v>
      </c>
      <c r="B163" s="92"/>
      <c r="C163" s="114">
        <v>205</v>
      </c>
      <c r="D163" s="113">
        <v>25</v>
      </c>
      <c r="E163" s="112">
        <v>10</v>
      </c>
      <c r="F163" s="114">
        <v>341</v>
      </c>
      <c r="G163" s="113"/>
      <c r="H163" s="112"/>
      <c r="I163" s="114"/>
      <c r="J163" s="113"/>
      <c r="K163" s="112">
        <v>28</v>
      </c>
      <c r="L163" s="114"/>
      <c r="M163" s="113">
        <v>15</v>
      </c>
    </row>
    <row r="164" spans="1:13" ht="18" customHeight="1" x14ac:dyDescent="0.35">
      <c r="A164" s="156" t="s">
        <v>90</v>
      </c>
      <c r="B164" s="92"/>
      <c r="C164" s="114">
        <v>250</v>
      </c>
      <c r="D164" s="113">
        <v>14</v>
      </c>
      <c r="E164" s="112">
        <v>20</v>
      </c>
      <c r="F164" s="114">
        <v>352</v>
      </c>
      <c r="G164" s="113"/>
      <c r="H164" s="112"/>
      <c r="I164" s="114"/>
      <c r="J164" s="113"/>
      <c r="K164" s="112">
        <v>28</v>
      </c>
      <c r="L164" s="114"/>
      <c r="M164" s="113">
        <v>18</v>
      </c>
    </row>
    <row r="165" spans="1:13" ht="18" customHeight="1" x14ac:dyDescent="0.35">
      <c r="A165" s="156" t="s">
        <v>91</v>
      </c>
      <c r="B165" s="92"/>
      <c r="C165" s="114">
        <v>280</v>
      </c>
      <c r="D165" s="113">
        <v>20</v>
      </c>
      <c r="E165" s="112">
        <v>12</v>
      </c>
      <c r="F165" s="114">
        <v>270</v>
      </c>
      <c r="G165" s="113"/>
      <c r="H165" s="112"/>
      <c r="I165" s="114"/>
      <c r="J165" s="113"/>
      <c r="K165" s="112">
        <v>18</v>
      </c>
      <c r="L165" s="114"/>
      <c r="M165" s="113">
        <v>25</v>
      </c>
    </row>
    <row r="166" spans="1:13" ht="18" customHeight="1" x14ac:dyDescent="0.35">
      <c r="A166" s="146" t="s">
        <v>92</v>
      </c>
      <c r="B166" s="92"/>
      <c r="C166" s="114">
        <v>235</v>
      </c>
      <c r="D166" s="113">
        <v>11</v>
      </c>
      <c r="E166" s="112">
        <v>20</v>
      </c>
      <c r="F166" s="114">
        <v>300</v>
      </c>
      <c r="G166" s="113"/>
      <c r="H166" s="112"/>
      <c r="I166" s="114"/>
      <c r="J166" s="113"/>
      <c r="K166" s="112">
        <v>22</v>
      </c>
      <c r="L166" s="114"/>
      <c r="M166" s="113">
        <v>18</v>
      </c>
    </row>
    <row r="167" spans="1:13" ht="18" customHeight="1" x14ac:dyDescent="0.35">
      <c r="A167" s="146" t="s">
        <v>93</v>
      </c>
      <c r="B167" s="92"/>
      <c r="C167" s="114">
        <v>340</v>
      </c>
      <c r="D167" s="113">
        <v>18</v>
      </c>
      <c r="E167" s="112">
        <v>22</v>
      </c>
      <c r="F167" s="114">
        <v>361</v>
      </c>
      <c r="G167" s="113"/>
      <c r="H167" s="112"/>
      <c r="I167" s="114"/>
      <c r="J167" s="113"/>
      <c r="K167" s="112">
        <v>15</v>
      </c>
      <c r="L167" s="114"/>
      <c r="M167" s="113">
        <v>28</v>
      </c>
    </row>
    <row r="168" spans="1:13" ht="18" customHeight="1" x14ac:dyDescent="0.35">
      <c r="A168" s="146" t="s">
        <v>94</v>
      </c>
      <c r="B168" s="92"/>
      <c r="C168" s="114">
        <v>225</v>
      </c>
      <c r="D168" s="113">
        <v>17</v>
      </c>
      <c r="E168" s="112">
        <v>21</v>
      </c>
      <c r="F168" s="114">
        <v>284</v>
      </c>
      <c r="G168" s="113"/>
      <c r="H168" s="112"/>
      <c r="I168" s="114"/>
      <c r="J168" s="113"/>
      <c r="K168" s="112">
        <v>20</v>
      </c>
      <c r="L168" s="114"/>
      <c r="M168" s="113">
        <v>16</v>
      </c>
    </row>
    <row r="169" spans="1:13" ht="18" customHeight="1" x14ac:dyDescent="0.35">
      <c r="A169" s="146" t="s">
        <v>95</v>
      </c>
      <c r="B169" s="92"/>
      <c r="C169" s="114">
        <v>400</v>
      </c>
      <c r="D169" s="113">
        <v>36</v>
      </c>
      <c r="E169" s="112">
        <v>33</v>
      </c>
      <c r="F169" s="114">
        <v>332</v>
      </c>
      <c r="G169" s="113"/>
      <c r="H169" s="112"/>
      <c r="I169" s="114"/>
      <c r="J169" s="113"/>
      <c r="K169" s="112">
        <v>28</v>
      </c>
      <c r="L169" s="114"/>
      <c r="M169" s="113">
        <v>28</v>
      </c>
    </row>
    <row r="170" spans="1:13" ht="18" customHeight="1" x14ac:dyDescent="0.35">
      <c r="A170" s="146" t="s">
        <v>96</v>
      </c>
      <c r="B170" s="92"/>
      <c r="C170" s="114">
        <v>350</v>
      </c>
      <c r="D170" s="113">
        <v>42</v>
      </c>
      <c r="E170" s="112">
        <v>32</v>
      </c>
      <c r="F170" s="114">
        <v>374</v>
      </c>
      <c r="G170" s="113"/>
      <c r="H170" s="112"/>
      <c r="I170" s="114"/>
      <c r="J170" s="113"/>
      <c r="K170" s="112">
        <v>16</v>
      </c>
      <c r="L170" s="114"/>
      <c r="M170" s="113">
        <v>17</v>
      </c>
    </row>
    <row r="171" spans="1:13" ht="18" customHeight="1" x14ac:dyDescent="0.35">
      <c r="A171" s="146" t="s">
        <v>97</v>
      </c>
      <c r="B171" s="92"/>
      <c r="C171" s="114">
        <v>280</v>
      </c>
      <c r="D171" s="113">
        <v>16</v>
      </c>
      <c r="E171" s="112">
        <v>33</v>
      </c>
      <c r="F171" s="114">
        <v>384</v>
      </c>
      <c r="G171" s="113"/>
      <c r="H171" s="112"/>
      <c r="I171" s="114"/>
      <c r="J171" s="113"/>
      <c r="K171" s="112">
        <v>14</v>
      </c>
      <c r="L171" s="114"/>
      <c r="M171" s="113">
        <v>21</v>
      </c>
    </row>
    <row r="172" spans="1:13" ht="18" customHeight="1" x14ac:dyDescent="0.35">
      <c r="A172" s="146" t="s">
        <v>98</v>
      </c>
      <c r="B172" s="92"/>
      <c r="C172" s="114">
        <v>340</v>
      </c>
      <c r="D172" s="113">
        <v>31</v>
      </c>
      <c r="E172" s="112">
        <v>25</v>
      </c>
      <c r="F172" s="114">
        <v>410</v>
      </c>
      <c r="G172" s="113"/>
      <c r="H172" s="112"/>
      <c r="I172" s="114"/>
      <c r="J172" s="113"/>
      <c r="K172" s="112">
        <v>20</v>
      </c>
      <c r="L172" s="114"/>
      <c r="M172" s="113">
        <v>23</v>
      </c>
    </row>
    <row r="173" spans="1:13" ht="18" customHeight="1" x14ac:dyDescent="0.35">
      <c r="A173" s="146" t="s">
        <v>99</v>
      </c>
      <c r="B173" s="92"/>
      <c r="C173" s="114">
        <v>316</v>
      </c>
      <c r="D173" s="113">
        <v>15</v>
      </c>
      <c r="E173" s="112">
        <v>18</v>
      </c>
      <c r="F173" s="114">
        <v>371</v>
      </c>
      <c r="G173" s="113"/>
      <c r="H173" s="112"/>
      <c r="I173" s="114"/>
      <c r="J173" s="113"/>
      <c r="K173" s="112">
        <v>18</v>
      </c>
      <c r="L173" s="114"/>
      <c r="M173" s="113">
        <v>12</v>
      </c>
    </row>
    <row r="174" spans="1:13" ht="18" customHeight="1" x14ac:dyDescent="0.35">
      <c r="A174" s="146" t="s">
        <v>100</v>
      </c>
      <c r="B174" s="92"/>
      <c r="C174" s="114">
        <v>235</v>
      </c>
      <c r="D174" s="113">
        <v>35</v>
      </c>
      <c r="E174" s="112">
        <v>31</v>
      </c>
      <c r="F174" s="114">
        <v>355</v>
      </c>
      <c r="G174" s="113"/>
      <c r="H174" s="112"/>
      <c r="I174" s="114"/>
      <c r="J174" s="113"/>
      <c r="K174" s="112">
        <v>26</v>
      </c>
      <c r="L174" s="114"/>
      <c r="M174" s="113">
        <v>23</v>
      </c>
    </row>
    <row r="175" spans="1:13" ht="18" customHeight="1" x14ac:dyDescent="0.35">
      <c r="A175" s="146" t="s">
        <v>101</v>
      </c>
      <c r="B175" s="92"/>
      <c r="C175" s="114">
        <v>321</v>
      </c>
      <c r="D175" s="113">
        <v>16</v>
      </c>
      <c r="E175" s="112">
        <v>33</v>
      </c>
      <c r="F175" s="114">
        <v>384</v>
      </c>
      <c r="G175" s="113"/>
      <c r="H175" s="112"/>
      <c r="I175" s="114"/>
      <c r="J175" s="113"/>
      <c r="K175" s="112">
        <v>27</v>
      </c>
      <c r="L175" s="114"/>
      <c r="M175" s="113">
        <v>18</v>
      </c>
    </row>
    <row r="176" spans="1:13" ht="18" customHeight="1" x14ac:dyDescent="0.35">
      <c r="A176" s="146" t="s">
        <v>102</v>
      </c>
      <c r="B176" s="92"/>
      <c r="C176" s="114">
        <v>403</v>
      </c>
      <c r="D176" s="113">
        <v>22</v>
      </c>
      <c r="E176" s="112">
        <v>22</v>
      </c>
      <c r="F176" s="114">
        <v>422</v>
      </c>
      <c r="G176" s="113"/>
      <c r="H176" s="112"/>
      <c r="I176" s="114"/>
      <c r="J176" s="113"/>
      <c r="K176" s="112">
        <v>30</v>
      </c>
      <c r="L176" s="114"/>
      <c r="M176" s="113">
        <v>22</v>
      </c>
    </row>
    <row r="177" spans="1:13" ht="18" customHeight="1" x14ac:dyDescent="0.35">
      <c r="A177" s="146" t="s">
        <v>103</v>
      </c>
      <c r="B177" s="92"/>
      <c r="C177" s="114">
        <v>358</v>
      </c>
      <c r="D177" s="113">
        <v>20</v>
      </c>
      <c r="E177" s="112">
        <v>21</v>
      </c>
      <c r="F177" s="114">
        <v>361</v>
      </c>
      <c r="G177" s="113"/>
      <c r="H177" s="112"/>
      <c r="I177" s="114"/>
      <c r="J177" s="113"/>
      <c r="K177" s="112">
        <v>34</v>
      </c>
      <c r="L177" s="114"/>
      <c r="M177" s="113">
        <v>10</v>
      </c>
    </row>
    <row r="178" spans="1:13" ht="18" customHeight="1" x14ac:dyDescent="0.35">
      <c r="A178" s="146" t="s">
        <v>104</v>
      </c>
      <c r="B178" s="92"/>
      <c r="C178" s="114">
        <v>359</v>
      </c>
      <c r="D178" s="113">
        <v>18</v>
      </c>
      <c r="E178" s="112">
        <v>9</v>
      </c>
      <c r="F178" s="114">
        <v>350</v>
      </c>
      <c r="G178" s="113"/>
      <c r="H178" s="112"/>
      <c r="I178" s="114"/>
      <c r="J178" s="113"/>
      <c r="K178" s="112">
        <v>24</v>
      </c>
      <c r="L178" s="114"/>
      <c r="M178" s="113">
        <v>21</v>
      </c>
    </row>
    <row r="179" spans="1:13" ht="18" customHeight="1" x14ac:dyDescent="0.35">
      <c r="A179" s="146" t="s">
        <v>105</v>
      </c>
      <c r="B179" s="92"/>
      <c r="C179" s="114">
        <v>400</v>
      </c>
      <c r="D179" s="113">
        <v>20</v>
      </c>
      <c r="E179" s="112">
        <v>8</v>
      </c>
      <c r="F179" s="114">
        <v>330</v>
      </c>
      <c r="G179" s="113"/>
      <c r="H179" s="112"/>
      <c r="I179" s="114"/>
      <c r="J179" s="113"/>
      <c r="K179" s="112">
        <v>25</v>
      </c>
      <c r="L179" s="114"/>
      <c r="M179" s="113">
        <v>27</v>
      </c>
    </row>
    <row r="180" spans="1:13" ht="18" customHeight="1" x14ac:dyDescent="0.35">
      <c r="A180" s="146" t="s">
        <v>106</v>
      </c>
      <c r="B180" s="92"/>
      <c r="C180" s="114">
        <v>390</v>
      </c>
      <c r="D180" s="113">
        <v>24</v>
      </c>
      <c r="E180" s="112">
        <v>21</v>
      </c>
      <c r="F180" s="114">
        <v>321</v>
      </c>
      <c r="G180" s="113"/>
      <c r="H180" s="112"/>
      <c r="I180" s="114"/>
      <c r="J180" s="113"/>
      <c r="K180" s="112">
        <v>25</v>
      </c>
      <c r="L180" s="114"/>
      <c r="M180" s="116">
        <v>18</v>
      </c>
    </row>
    <row r="181" spans="1:13" ht="18" customHeight="1" thickBot="1" x14ac:dyDescent="0.4">
      <c r="A181" s="248" t="s">
        <v>107</v>
      </c>
      <c r="B181" s="239"/>
      <c r="C181" s="139">
        <v>330</v>
      </c>
      <c r="D181" s="138">
        <v>13</v>
      </c>
      <c r="E181" s="134">
        <v>20</v>
      </c>
      <c r="F181" s="139">
        <v>384</v>
      </c>
      <c r="G181" s="138"/>
      <c r="H181" s="134"/>
      <c r="I181" s="139"/>
      <c r="J181" s="138"/>
      <c r="K181" s="134">
        <v>30</v>
      </c>
      <c r="L181" s="139"/>
      <c r="M181" s="138">
        <v>27</v>
      </c>
    </row>
    <row r="182" spans="1:13" ht="18" customHeight="1" thickBot="1" x14ac:dyDescent="0.4">
      <c r="A182" s="127" t="s">
        <v>47</v>
      </c>
      <c r="B182" s="102">
        <f t="shared" ref="B182:M182" si="8">SUM(B146:B181)</f>
        <v>0</v>
      </c>
      <c r="C182" s="103">
        <f t="shared" si="8"/>
        <v>11575</v>
      </c>
      <c r="D182" s="104">
        <f t="shared" si="8"/>
        <v>813</v>
      </c>
      <c r="E182" s="102">
        <f t="shared" si="8"/>
        <v>895</v>
      </c>
      <c r="F182" s="103">
        <f t="shared" si="8"/>
        <v>13511</v>
      </c>
      <c r="G182" s="104">
        <f t="shared" si="8"/>
        <v>0</v>
      </c>
      <c r="H182" s="102">
        <f t="shared" si="8"/>
        <v>0</v>
      </c>
      <c r="I182" s="103">
        <f t="shared" si="8"/>
        <v>0</v>
      </c>
      <c r="J182" s="104">
        <f t="shared" si="8"/>
        <v>0</v>
      </c>
      <c r="K182" s="128">
        <f t="shared" si="8"/>
        <v>1013</v>
      </c>
      <c r="L182" s="103">
        <f t="shared" si="8"/>
        <v>0</v>
      </c>
      <c r="M182" s="104">
        <f t="shared" si="8"/>
        <v>657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603" t="s">
        <v>141</v>
      </c>
      <c r="B188" s="603"/>
      <c r="C188" s="603"/>
      <c r="D188" s="603"/>
      <c r="E188" s="603"/>
      <c r="F188" s="603"/>
      <c r="G188" s="603"/>
      <c r="H188" s="603"/>
      <c r="I188" s="603"/>
      <c r="J188" s="603"/>
      <c r="K188" s="603"/>
      <c r="L188" s="603"/>
      <c r="M188" s="603"/>
    </row>
    <row r="189" spans="1:13" ht="17.25" customHeight="1" thickBot="1" x14ac:dyDescent="0.4">
      <c r="A189" s="193" t="s">
        <v>54</v>
      </c>
      <c r="B189" s="597" t="s">
        <v>133</v>
      </c>
      <c r="C189" s="597"/>
      <c r="D189" s="597"/>
      <c r="E189" s="597"/>
      <c r="F189" s="597"/>
      <c r="G189" s="597"/>
      <c r="H189" s="597"/>
      <c r="I189" s="597"/>
      <c r="J189" s="597"/>
      <c r="K189" s="597"/>
      <c r="L189" s="597"/>
      <c r="M189" s="597"/>
    </row>
    <row r="190" spans="1:13" ht="18" customHeight="1" x14ac:dyDescent="0.35">
      <c r="A190" s="577" t="s">
        <v>67</v>
      </c>
      <c r="B190" s="584" t="s">
        <v>68</v>
      </c>
      <c r="C190" s="582"/>
      <c r="D190" s="583"/>
      <c r="E190" s="584" t="s">
        <v>69</v>
      </c>
      <c r="F190" s="582"/>
      <c r="G190" s="583"/>
      <c r="H190" s="584" t="s">
        <v>70</v>
      </c>
      <c r="I190" s="582"/>
      <c r="J190" s="583"/>
      <c r="K190" s="581" t="s">
        <v>71</v>
      </c>
      <c r="L190" s="582"/>
      <c r="M190" s="583"/>
    </row>
    <row r="191" spans="1:13" ht="18" customHeight="1" thickBot="1" x14ac:dyDescent="0.4">
      <c r="A191" s="578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43" t="s">
        <v>72</v>
      </c>
      <c r="B192" s="87"/>
      <c r="C192" s="88">
        <v>210</v>
      </c>
      <c r="D192" s="89">
        <v>15</v>
      </c>
      <c r="E192" s="87">
        <v>40</v>
      </c>
      <c r="F192" s="88">
        <v>370</v>
      </c>
      <c r="G192" s="89"/>
      <c r="H192" s="87"/>
      <c r="I192" s="88"/>
      <c r="J192" s="89"/>
      <c r="K192" s="129">
        <v>17</v>
      </c>
      <c r="L192" s="88"/>
      <c r="M192" s="89">
        <v>10</v>
      </c>
    </row>
    <row r="193" spans="1:13" ht="18" customHeight="1" x14ac:dyDescent="0.35">
      <c r="A193" s="146" t="s">
        <v>73</v>
      </c>
      <c r="B193" s="92"/>
      <c r="C193" s="93">
        <v>225</v>
      </c>
      <c r="D193" s="94">
        <v>17</v>
      </c>
      <c r="E193" s="92">
        <v>22</v>
      </c>
      <c r="F193" s="93">
        <v>392</v>
      </c>
      <c r="G193" s="94"/>
      <c r="H193" s="92"/>
      <c r="I193" s="93"/>
      <c r="J193" s="94"/>
      <c r="K193" s="130">
        <v>14</v>
      </c>
      <c r="L193" s="93"/>
      <c r="M193" s="94">
        <v>10</v>
      </c>
    </row>
    <row r="194" spans="1:13" ht="18" customHeight="1" x14ac:dyDescent="0.35">
      <c r="A194" s="146" t="s">
        <v>74</v>
      </c>
      <c r="B194" s="92"/>
      <c r="C194" s="93">
        <v>312</v>
      </c>
      <c r="D194" s="94">
        <v>27</v>
      </c>
      <c r="E194" s="92">
        <v>20</v>
      </c>
      <c r="F194" s="93">
        <v>281</v>
      </c>
      <c r="G194" s="94"/>
      <c r="H194" s="92"/>
      <c r="I194" s="93"/>
      <c r="J194" s="94"/>
      <c r="K194" s="130">
        <v>28</v>
      </c>
      <c r="L194" s="93"/>
      <c r="M194" s="94">
        <v>12</v>
      </c>
    </row>
    <row r="195" spans="1:13" ht="18" customHeight="1" x14ac:dyDescent="0.35">
      <c r="A195" s="146" t="s">
        <v>75</v>
      </c>
      <c r="B195" s="92"/>
      <c r="C195" s="93">
        <v>395</v>
      </c>
      <c r="D195" s="94">
        <v>26</v>
      </c>
      <c r="E195" s="92">
        <v>21</v>
      </c>
      <c r="F195" s="93">
        <v>263</v>
      </c>
      <c r="G195" s="94"/>
      <c r="H195" s="92"/>
      <c r="I195" s="93"/>
      <c r="J195" s="94"/>
      <c r="K195" s="130">
        <v>24</v>
      </c>
      <c r="L195" s="93"/>
      <c r="M195" s="94">
        <v>17</v>
      </c>
    </row>
    <row r="196" spans="1:13" ht="18" customHeight="1" x14ac:dyDescent="0.35">
      <c r="A196" s="146" t="s">
        <v>76</v>
      </c>
      <c r="B196" s="92"/>
      <c r="C196" s="93">
        <v>400</v>
      </c>
      <c r="D196" s="94">
        <v>36</v>
      </c>
      <c r="E196" s="92">
        <v>11</v>
      </c>
      <c r="F196" s="93">
        <v>321</v>
      </c>
      <c r="G196" s="94"/>
      <c r="H196" s="92"/>
      <c r="I196" s="93"/>
      <c r="J196" s="94"/>
      <c r="K196" s="130">
        <v>19</v>
      </c>
      <c r="L196" s="93"/>
      <c r="M196" s="94">
        <v>11</v>
      </c>
    </row>
    <row r="197" spans="1:13" ht="18" customHeight="1" x14ac:dyDescent="0.35">
      <c r="A197" s="146" t="s">
        <v>77</v>
      </c>
      <c r="B197" s="92"/>
      <c r="C197" s="93">
        <v>240</v>
      </c>
      <c r="D197" s="94">
        <v>17</v>
      </c>
      <c r="E197" s="92">
        <v>9</v>
      </c>
      <c r="F197" s="93">
        <v>284</v>
      </c>
      <c r="G197" s="94"/>
      <c r="H197" s="92"/>
      <c r="I197" s="93"/>
      <c r="J197" s="94"/>
      <c r="K197" s="130">
        <v>23</v>
      </c>
      <c r="L197" s="93"/>
      <c r="M197" s="94">
        <v>13</v>
      </c>
    </row>
    <row r="198" spans="1:13" ht="18" customHeight="1" x14ac:dyDescent="0.35">
      <c r="A198" s="146" t="s">
        <v>78</v>
      </c>
      <c r="B198" s="92"/>
      <c r="C198" s="93">
        <v>405</v>
      </c>
      <c r="D198" s="94">
        <v>19</v>
      </c>
      <c r="E198" s="92">
        <v>10</v>
      </c>
      <c r="F198" s="93">
        <v>263</v>
      </c>
      <c r="G198" s="94"/>
      <c r="H198" s="92"/>
      <c r="I198" s="93"/>
      <c r="J198" s="94"/>
      <c r="K198" s="130">
        <v>24</v>
      </c>
      <c r="L198" s="93"/>
      <c r="M198" s="94">
        <v>10</v>
      </c>
    </row>
    <row r="199" spans="1:13" ht="18" customHeight="1" x14ac:dyDescent="0.35">
      <c r="A199" s="146" t="s">
        <v>79</v>
      </c>
      <c r="B199" s="92"/>
      <c r="C199" s="93">
        <v>312</v>
      </c>
      <c r="D199" s="94">
        <v>18</v>
      </c>
      <c r="E199" s="92">
        <v>12</v>
      </c>
      <c r="F199" s="93">
        <v>231</v>
      </c>
      <c r="G199" s="94"/>
      <c r="H199" s="92"/>
      <c r="I199" s="93"/>
      <c r="J199" s="94"/>
      <c r="K199" s="130">
        <v>14</v>
      </c>
      <c r="L199" s="93"/>
      <c r="M199" s="94">
        <v>15</v>
      </c>
    </row>
    <row r="200" spans="1:13" ht="18" customHeight="1" x14ac:dyDescent="0.35">
      <c r="A200" s="146" t="s">
        <v>80</v>
      </c>
      <c r="B200" s="92"/>
      <c r="C200" s="93">
        <v>322</v>
      </c>
      <c r="D200" s="94">
        <v>22</v>
      </c>
      <c r="E200" s="92">
        <v>8</v>
      </c>
      <c r="F200" s="93">
        <v>250</v>
      </c>
      <c r="G200" s="94"/>
      <c r="H200" s="92"/>
      <c r="I200" s="93"/>
      <c r="J200" s="94"/>
      <c r="K200" s="130">
        <v>25</v>
      </c>
      <c r="L200" s="93"/>
      <c r="M200" s="94">
        <v>21</v>
      </c>
    </row>
    <row r="201" spans="1:13" ht="18" customHeight="1" x14ac:dyDescent="0.35">
      <c r="A201" s="146" t="s">
        <v>81</v>
      </c>
      <c r="B201" s="92"/>
      <c r="C201" s="93">
        <v>348</v>
      </c>
      <c r="D201" s="94">
        <v>25</v>
      </c>
      <c r="E201" s="92">
        <v>15</v>
      </c>
      <c r="F201" s="93">
        <v>270</v>
      </c>
      <c r="G201" s="94"/>
      <c r="H201" s="92"/>
      <c r="I201" s="93"/>
      <c r="J201" s="94"/>
      <c r="K201" s="130">
        <v>25</v>
      </c>
      <c r="L201" s="93"/>
      <c r="M201" s="94">
        <v>12</v>
      </c>
    </row>
    <row r="202" spans="1:13" ht="18" customHeight="1" x14ac:dyDescent="0.35">
      <c r="A202" s="146" t="s">
        <v>82</v>
      </c>
      <c r="B202" s="92"/>
      <c r="C202" s="93">
        <v>300</v>
      </c>
      <c r="D202" s="94">
        <v>23</v>
      </c>
      <c r="E202" s="92">
        <v>10</v>
      </c>
      <c r="F202" s="93">
        <v>181</v>
      </c>
      <c r="G202" s="94"/>
      <c r="H202" s="92"/>
      <c r="I202" s="93"/>
      <c r="J202" s="94"/>
      <c r="K202" s="130">
        <v>27</v>
      </c>
      <c r="L202" s="93"/>
      <c r="M202" s="94">
        <v>14</v>
      </c>
    </row>
    <row r="203" spans="1:13" ht="18" customHeight="1" x14ac:dyDescent="0.35">
      <c r="A203" s="146" t="s">
        <v>83</v>
      </c>
      <c r="B203" s="92"/>
      <c r="C203" s="93">
        <v>320</v>
      </c>
      <c r="D203" s="94">
        <v>19</v>
      </c>
      <c r="E203" s="92">
        <v>20</v>
      </c>
      <c r="F203" s="93">
        <v>285</v>
      </c>
      <c r="G203" s="94"/>
      <c r="H203" s="92"/>
      <c r="I203" s="93"/>
      <c r="J203" s="94"/>
      <c r="K203" s="130">
        <v>30</v>
      </c>
      <c r="L203" s="93"/>
      <c r="M203" s="94">
        <v>11</v>
      </c>
    </row>
    <row r="204" spans="1:13" ht="18" customHeight="1" x14ac:dyDescent="0.35">
      <c r="A204" s="146" t="s">
        <v>84</v>
      </c>
      <c r="B204" s="92"/>
      <c r="C204" s="93">
        <v>360</v>
      </c>
      <c r="D204" s="94">
        <v>39</v>
      </c>
      <c r="E204" s="92">
        <v>29</v>
      </c>
      <c r="F204" s="93">
        <v>422</v>
      </c>
      <c r="G204" s="94"/>
      <c r="H204" s="92"/>
      <c r="I204" s="93"/>
      <c r="J204" s="94"/>
      <c r="K204" s="130">
        <v>19</v>
      </c>
      <c r="L204" s="93"/>
      <c r="M204" s="94">
        <v>18</v>
      </c>
    </row>
    <row r="205" spans="1:13" ht="18" customHeight="1" x14ac:dyDescent="0.35">
      <c r="A205" s="146" t="s">
        <v>85</v>
      </c>
      <c r="B205" s="92"/>
      <c r="C205" s="93">
        <v>281</v>
      </c>
      <c r="D205" s="94">
        <v>21</v>
      </c>
      <c r="E205" s="92">
        <v>21</v>
      </c>
      <c r="F205" s="93">
        <v>433</v>
      </c>
      <c r="G205" s="94"/>
      <c r="H205" s="92"/>
      <c r="I205" s="93"/>
      <c r="J205" s="94"/>
      <c r="K205" s="130">
        <v>14</v>
      </c>
      <c r="L205" s="93"/>
      <c r="M205" s="94">
        <v>21</v>
      </c>
    </row>
    <row r="206" spans="1:13" ht="18" customHeight="1" x14ac:dyDescent="0.35">
      <c r="A206" s="146" t="s">
        <v>86</v>
      </c>
      <c r="B206" s="92"/>
      <c r="C206" s="93">
        <v>290</v>
      </c>
      <c r="D206" s="94">
        <v>24</v>
      </c>
      <c r="E206" s="92">
        <v>19</v>
      </c>
      <c r="F206" s="93">
        <v>320</v>
      </c>
      <c r="G206" s="94"/>
      <c r="H206" s="92"/>
      <c r="I206" s="93"/>
      <c r="J206" s="94"/>
      <c r="K206" s="130">
        <v>17</v>
      </c>
      <c r="L206" s="93"/>
      <c r="M206" s="94">
        <v>21</v>
      </c>
    </row>
    <row r="207" spans="1:13" ht="18" customHeight="1" x14ac:dyDescent="0.35">
      <c r="A207" s="146" t="s">
        <v>87</v>
      </c>
      <c r="B207" s="92"/>
      <c r="C207" s="93">
        <v>270</v>
      </c>
      <c r="D207" s="94">
        <v>25</v>
      </c>
      <c r="E207" s="92">
        <v>22</v>
      </c>
      <c r="F207" s="93">
        <v>344</v>
      </c>
      <c r="G207" s="94"/>
      <c r="H207" s="92"/>
      <c r="I207" s="93"/>
      <c r="J207" s="94"/>
      <c r="K207" s="130">
        <v>21</v>
      </c>
      <c r="L207" s="93"/>
      <c r="M207" s="94">
        <v>17</v>
      </c>
    </row>
    <row r="208" spans="1:13" ht="18" customHeight="1" x14ac:dyDescent="0.35">
      <c r="A208" s="146" t="s">
        <v>88</v>
      </c>
      <c r="B208" s="92"/>
      <c r="C208" s="93">
        <v>274</v>
      </c>
      <c r="D208" s="94">
        <v>22</v>
      </c>
      <c r="E208" s="92">
        <v>10</v>
      </c>
      <c r="F208" s="93">
        <v>371</v>
      </c>
      <c r="G208" s="94"/>
      <c r="H208" s="92"/>
      <c r="I208" s="93"/>
      <c r="J208" s="94"/>
      <c r="K208" s="130">
        <v>18</v>
      </c>
      <c r="L208" s="93"/>
      <c r="M208" s="94">
        <v>10</v>
      </c>
    </row>
    <row r="209" spans="1:13" ht="18" customHeight="1" x14ac:dyDescent="0.35">
      <c r="A209" s="146" t="s">
        <v>89</v>
      </c>
      <c r="B209" s="92"/>
      <c r="C209" s="93">
        <v>247</v>
      </c>
      <c r="D209" s="94">
        <v>15</v>
      </c>
      <c r="E209" s="92">
        <v>20</v>
      </c>
      <c r="F209" s="93">
        <v>280</v>
      </c>
      <c r="G209" s="94"/>
      <c r="H209" s="92"/>
      <c r="I209" s="93"/>
      <c r="J209" s="94"/>
      <c r="K209" s="130">
        <v>25</v>
      </c>
      <c r="L209" s="93"/>
      <c r="M209" s="94">
        <v>29</v>
      </c>
    </row>
    <row r="210" spans="1:13" ht="18" customHeight="1" x14ac:dyDescent="0.35">
      <c r="A210" s="156" t="s">
        <v>90</v>
      </c>
      <c r="B210" s="92"/>
      <c r="C210" s="93">
        <v>339</v>
      </c>
      <c r="D210" s="94">
        <v>27</v>
      </c>
      <c r="E210" s="92">
        <v>10</v>
      </c>
      <c r="F210" s="93">
        <v>311</v>
      </c>
      <c r="G210" s="94"/>
      <c r="H210" s="92"/>
      <c r="I210" s="93"/>
      <c r="J210" s="94"/>
      <c r="K210" s="130">
        <v>21</v>
      </c>
      <c r="L210" s="93"/>
      <c r="M210" s="94">
        <v>10</v>
      </c>
    </row>
    <row r="211" spans="1:13" ht="18" customHeight="1" x14ac:dyDescent="0.35">
      <c r="A211" s="156" t="s">
        <v>91</v>
      </c>
      <c r="B211" s="92"/>
      <c r="C211" s="93">
        <v>260</v>
      </c>
      <c r="D211" s="94">
        <v>21</v>
      </c>
      <c r="E211" s="92">
        <v>10</v>
      </c>
      <c r="F211" s="93">
        <v>432</v>
      </c>
      <c r="G211" s="94"/>
      <c r="H211" s="92"/>
      <c r="I211" s="93"/>
      <c r="J211" s="94"/>
      <c r="K211" s="130">
        <v>21</v>
      </c>
      <c r="L211" s="93"/>
      <c r="M211" s="94">
        <v>16</v>
      </c>
    </row>
    <row r="212" spans="1:13" ht="18" customHeight="1" x14ac:dyDescent="0.35">
      <c r="A212" s="146" t="s">
        <v>92</v>
      </c>
      <c r="B212" s="92"/>
      <c r="C212" s="93">
        <v>281</v>
      </c>
      <c r="D212" s="94">
        <v>25</v>
      </c>
      <c r="E212" s="92">
        <v>22</v>
      </c>
      <c r="F212" s="93">
        <v>370</v>
      </c>
      <c r="G212" s="94"/>
      <c r="H212" s="92"/>
      <c r="I212" s="93"/>
      <c r="J212" s="94"/>
      <c r="K212" s="130">
        <v>25</v>
      </c>
      <c r="L212" s="93"/>
      <c r="M212" s="94">
        <v>12</v>
      </c>
    </row>
    <row r="213" spans="1:13" ht="18" customHeight="1" x14ac:dyDescent="0.35">
      <c r="A213" s="146" t="s">
        <v>93</v>
      </c>
      <c r="B213" s="92"/>
      <c r="C213" s="93">
        <v>360</v>
      </c>
      <c r="D213" s="94">
        <v>16</v>
      </c>
      <c r="E213" s="92">
        <v>9</v>
      </c>
      <c r="F213" s="93">
        <v>322</v>
      </c>
      <c r="G213" s="94"/>
      <c r="H213" s="92"/>
      <c r="I213" s="93"/>
      <c r="J213" s="94"/>
      <c r="K213" s="130">
        <v>25</v>
      </c>
      <c r="L213" s="93"/>
      <c r="M213" s="94">
        <v>16</v>
      </c>
    </row>
    <row r="214" spans="1:13" ht="18" customHeight="1" x14ac:dyDescent="0.35">
      <c r="A214" s="146" t="s">
        <v>94</v>
      </c>
      <c r="B214" s="92"/>
      <c r="C214" s="93">
        <v>294</v>
      </c>
      <c r="D214" s="94">
        <v>18</v>
      </c>
      <c r="E214" s="92">
        <v>11</v>
      </c>
      <c r="F214" s="93">
        <v>355</v>
      </c>
      <c r="G214" s="94"/>
      <c r="H214" s="92"/>
      <c r="I214" s="93"/>
      <c r="J214" s="94"/>
      <c r="K214" s="130">
        <v>18</v>
      </c>
      <c r="L214" s="93"/>
      <c r="M214" s="94">
        <v>14</v>
      </c>
    </row>
    <row r="215" spans="1:13" ht="18" customHeight="1" x14ac:dyDescent="0.35">
      <c r="A215" s="146" t="s">
        <v>95</v>
      </c>
      <c r="B215" s="92"/>
      <c r="C215" s="93">
        <v>285</v>
      </c>
      <c r="D215" s="94">
        <v>12</v>
      </c>
      <c r="E215" s="92">
        <v>14</v>
      </c>
      <c r="F215" s="93">
        <v>370</v>
      </c>
      <c r="G215" s="94"/>
      <c r="H215" s="92"/>
      <c r="I215" s="93"/>
      <c r="J215" s="94"/>
      <c r="K215" s="130">
        <v>20</v>
      </c>
      <c r="L215" s="93"/>
      <c r="M215" s="94">
        <v>15</v>
      </c>
    </row>
    <row r="216" spans="1:13" ht="18" customHeight="1" x14ac:dyDescent="0.35">
      <c r="A216" s="146" t="s">
        <v>96</v>
      </c>
      <c r="B216" s="92"/>
      <c r="C216" s="93">
        <v>390</v>
      </c>
      <c r="D216" s="94">
        <v>28</v>
      </c>
      <c r="E216" s="92">
        <v>20</v>
      </c>
      <c r="F216" s="93">
        <v>333</v>
      </c>
      <c r="G216" s="94"/>
      <c r="H216" s="92"/>
      <c r="I216" s="93"/>
      <c r="J216" s="94"/>
      <c r="K216" s="130">
        <v>10</v>
      </c>
      <c r="L216" s="93"/>
      <c r="M216" s="94">
        <v>12</v>
      </c>
    </row>
    <row r="217" spans="1:13" ht="18" customHeight="1" x14ac:dyDescent="0.35">
      <c r="A217" s="146" t="s">
        <v>97</v>
      </c>
      <c r="B217" s="92"/>
      <c r="C217" s="93">
        <v>340</v>
      </c>
      <c r="D217" s="94">
        <v>33</v>
      </c>
      <c r="E217" s="92">
        <v>23</v>
      </c>
      <c r="F217" s="93">
        <v>320</v>
      </c>
      <c r="G217" s="94"/>
      <c r="H217" s="92"/>
      <c r="I217" s="93"/>
      <c r="J217" s="94"/>
      <c r="K217" s="130">
        <v>15</v>
      </c>
      <c r="L217" s="93"/>
      <c r="M217" s="94">
        <v>11</v>
      </c>
    </row>
    <row r="218" spans="1:13" ht="18" customHeight="1" x14ac:dyDescent="0.35">
      <c r="A218" s="146" t="s">
        <v>98</v>
      </c>
      <c r="B218" s="92"/>
      <c r="C218" s="93">
        <v>284</v>
      </c>
      <c r="D218" s="94">
        <v>26</v>
      </c>
      <c r="E218" s="92">
        <v>10</v>
      </c>
      <c r="F218" s="93">
        <v>431</v>
      </c>
      <c r="G218" s="94"/>
      <c r="H218" s="92"/>
      <c r="I218" s="93"/>
      <c r="J218" s="94"/>
      <c r="K218" s="130">
        <v>10</v>
      </c>
      <c r="L218" s="93"/>
      <c r="M218" s="94">
        <v>10</v>
      </c>
    </row>
    <row r="219" spans="1:13" ht="18" customHeight="1" x14ac:dyDescent="0.35">
      <c r="A219" s="146" t="s">
        <v>99</v>
      </c>
      <c r="B219" s="92"/>
      <c r="C219" s="93">
        <v>275</v>
      </c>
      <c r="D219" s="94">
        <v>12</v>
      </c>
      <c r="E219" s="92">
        <v>32</v>
      </c>
      <c r="F219" s="93">
        <v>356</v>
      </c>
      <c r="G219" s="94"/>
      <c r="H219" s="92"/>
      <c r="I219" s="93"/>
      <c r="J219" s="94"/>
      <c r="K219" s="130">
        <v>20</v>
      </c>
      <c r="L219" s="93"/>
      <c r="M219" s="94">
        <v>14</v>
      </c>
    </row>
    <row r="220" spans="1:13" ht="18" customHeight="1" x14ac:dyDescent="0.35">
      <c r="A220" s="146" t="s">
        <v>100</v>
      </c>
      <c r="B220" s="92"/>
      <c r="C220" s="93">
        <v>240</v>
      </c>
      <c r="D220" s="94">
        <v>15</v>
      </c>
      <c r="E220" s="92">
        <v>21</v>
      </c>
      <c r="F220" s="93">
        <v>400</v>
      </c>
      <c r="G220" s="94"/>
      <c r="H220" s="92"/>
      <c r="I220" s="93"/>
      <c r="J220" s="94"/>
      <c r="K220" s="130">
        <v>25</v>
      </c>
      <c r="L220" s="93"/>
      <c r="M220" s="94">
        <v>19</v>
      </c>
    </row>
    <row r="221" spans="1:13" ht="18" customHeight="1" x14ac:dyDescent="0.35">
      <c r="A221" s="146" t="s">
        <v>101</v>
      </c>
      <c r="B221" s="92"/>
      <c r="C221" s="93">
        <v>290</v>
      </c>
      <c r="D221" s="94">
        <v>17</v>
      </c>
      <c r="E221" s="92">
        <v>20</v>
      </c>
      <c r="F221" s="93">
        <v>362</v>
      </c>
      <c r="G221" s="94"/>
      <c r="H221" s="92"/>
      <c r="I221" s="93"/>
      <c r="J221" s="94"/>
      <c r="K221" s="130">
        <v>25</v>
      </c>
      <c r="L221" s="93"/>
      <c r="M221" s="94">
        <v>15</v>
      </c>
    </row>
    <row r="222" spans="1:13" ht="18" customHeight="1" x14ac:dyDescent="0.35">
      <c r="A222" s="146" t="s">
        <v>102</v>
      </c>
      <c r="B222" s="92"/>
      <c r="C222" s="93">
        <v>200</v>
      </c>
      <c r="D222" s="94">
        <v>12</v>
      </c>
      <c r="E222" s="92">
        <v>31</v>
      </c>
      <c r="F222" s="93">
        <v>382</v>
      </c>
      <c r="G222" s="94"/>
      <c r="H222" s="92"/>
      <c r="I222" s="93"/>
      <c r="J222" s="94"/>
      <c r="K222" s="130">
        <v>16</v>
      </c>
      <c r="L222" s="93"/>
      <c r="M222" s="94">
        <v>13</v>
      </c>
    </row>
    <row r="223" spans="1:13" ht="18" customHeight="1" x14ac:dyDescent="0.35">
      <c r="A223" s="146" t="s">
        <v>103</v>
      </c>
      <c r="B223" s="92"/>
      <c r="C223" s="93">
        <v>213</v>
      </c>
      <c r="D223" s="94">
        <v>14</v>
      </c>
      <c r="E223" s="92">
        <v>20</v>
      </c>
      <c r="F223" s="93">
        <v>320</v>
      </c>
      <c r="G223" s="94"/>
      <c r="H223" s="92"/>
      <c r="I223" s="93"/>
      <c r="J223" s="94"/>
      <c r="K223" s="130">
        <v>37</v>
      </c>
      <c r="L223" s="93"/>
      <c r="M223" s="94">
        <v>15</v>
      </c>
    </row>
    <row r="224" spans="1:13" ht="18" customHeight="1" x14ac:dyDescent="0.35">
      <c r="A224" s="146" t="s">
        <v>104</v>
      </c>
      <c r="B224" s="92"/>
      <c r="C224" s="93">
        <v>250</v>
      </c>
      <c r="D224" s="94">
        <v>10</v>
      </c>
      <c r="E224" s="92">
        <v>21</v>
      </c>
      <c r="F224" s="93">
        <v>371</v>
      </c>
      <c r="G224" s="94"/>
      <c r="H224" s="92"/>
      <c r="I224" s="93"/>
      <c r="J224" s="94"/>
      <c r="K224" s="130">
        <v>20</v>
      </c>
      <c r="L224" s="93"/>
      <c r="M224" s="94">
        <v>10</v>
      </c>
    </row>
    <row r="225" spans="1:13" ht="18" customHeight="1" x14ac:dyDescent="0.35">
      <c r="A225" s="146" t="s">
        <v>105</v>
      </c>
      <c r="B225" s="92"/>
      <c r="C225" s="93">
        <v>240</v>
      </c>
      <c r="D225" s="94">
        <v>15</v>
      </c>
      <c r="E225" s="92">
        <v>20</v>
      </c>
      <c r="F225" s="93">
        <v>381</v>
      </c>
      <c r="G225" s="94"/>
      <c r="H225" s="92"/>
      <c r="I225" s="93"/>
      <c r="J225" s="94"/>
      <c r="K225" s="130">
        <v>22</v>
      </c>
      <c r="L225" s="93"/>
      <c r="M225" s="94">
        <v>20</v>
      </c>
    </row>
    <row r="226" spans="1:13" ht="18" customHeight="1" x14ac:dyDescent="0.35">
      <c r="A226" s="146" t="s">
        <v>106</v>
      </c>
      <c r="B226" s="92"/>
      <c r="C226" s="93">
        <v>300</v>
      </c>
      <c r="D226" s="94">
        <v>17</v>
      </c>
      <c r="E226" s="92">
        <v>30</v>
      </c>
      <c r="F226" s="93">
        <v>380</v>
      </c>
      <c r="G226" s="94"/>
      <c r="H226" s="92"/>
      <c r="I226" s="93"/>
      <c r="J226" s="94"/>
      <c r="K226" s="130">
        <v>20</v>
      </c>
      <c r="L226" s="93"/>
      <c r="M226" s="94">
        <v>10</v>
      </c>
    </row>
    <row r="227" spans="1:13" ht="18" customHeight="1" thickBot="1" x14ac:dyDescent="0.4">
      <c r="A227" s="146" t="s">
        <v>107</v>
      </c>
      <c r="B227" s="92"/>
      <c r="C227" s="93">
        <v>350</v>
      </c>
      <c r="D227" s="94">
        <v>13</v>
      </c>
      <c r="E227" s="92">
        <v>20</v>
      </c>
      <c r="F227" s="93">
        <v>365</v>
      </c>
      <c r="G227" s="94"/>
      <c r="H227" s="92"/>
      <c r="I227" s="93"/>
      <c r="J227" s="94"/>
      <c r="K227" s="130">
        <v>25</v>
      </c>
      <c r="L227" s="93"/>
      <c r="M227" s="94">
        <v>12</v>
      </c>
    </row>
    <row r="228" spans="1:13" ht="18" customHeight="1" thickBot="1" x14ac:dyDescent="0.4">
      <c r="A228" s="127" t="s">
        <v>47</v>
      </c>
      <c r="B228" s="102">
        <f t="shared" ref="B228:M228" si="9">SUM(B192:B227)</f>
        <v>0</v>
      </c>
      <c r="C228" s="103">
        <f t="shared" si="9"/>
        <v>10702</v>
      </c>
      <c r="D228" s="104">
        <f t="shared" si="9"/>
        <v>741</v>
      </c>
      <c r="E228" s="102">
        <f t="shared" si="9"/>
        <v>663</v>
      </c>
      <c r="F228" s="103">
        <f t="shared" si="9"/>
        <v>12122</v>
      </c>
      <c r="G228" s="104">
        <f t="shared" si="9"/>
        <v>0</v>
      </c>
      <c r="H228" s="102">
        <f t="shared" si="9"/>
        <v>0</v>
      </c>
      <c r="I228" s="103">
        <f t="shared" si="9"/>
        <v>0</v>
      </c>
      <c r="J228" s="104">
        <f t="shared" si="9"/>
        <v>0</v>
      </c>
      <c r="K228" s="128">
        <f t="shared" si="9"/>
        <v>759</v>
      </c>
      <c r="L228" s="103">
        <f t="shared" si="9"/>
        <v>0</v>
      </c>
      <c r="M228" s="104">
        <f t="shared" si="9"/>
        <v>516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5" customHeight="1" x14ac:dyDescent="0.35">
      <c r="A230" s="246"/>
      <c r="B230" s="247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247"/>
    </row>
    <row r="231" spans="1:13" ht="15" customHeight="1" x14ac:dyDescent="0.35">
      <c r="A231" s="246"/>
      <c r="B231" s="247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247"/>
    </row>
    <row r="232" spans="1:13" ht="15" customHeight="1" x14ac:dyDescent="0.35">
      <c r="A232" s="246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</row>
    <row r="233" spans="1:13" ht="15" customHeight="1" x14ac:dyDescent="0.35">
      <c r="A233" s="246"/>
      <c r="B233" s="247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247"/>
    </row>
    <row r="234" spans="1:13" ht="15" customHeight="1" x14ac:dyDescent="0.35">
      <c r="A234" s="246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247"/>
    </row>
    <row r="235" spans="1:13" ht="18.75" customHeight="1" x14ac:dyDescent="0.35">
      <c r="A235" s="603" t="s">
        <v>141</v>
      </c>
      <c r="B235" s="603"/>
      <c r="C235" s="603"/>
      <c r="D235" s="603"/>
      <c r="E235" s="603"/>
      <c r="F235" s="603"/>
      <c r="G235" s="603"/>
      <c r="H235" s="603"/>
      <c r="I235" s="603"/>
      <c r="J235" s="603"/>
      <c r="K235" s="603"/>
      <c r="L235" s="603"/>
      <c r="M235" s="603"/>
    </row>
    <row r="236" spans="1:13" ht="13" customHeight="1" thickBot="1" x14ac:dyDescent="0.4">
      <c r="A236" s="172" t="s">
        <v>56</v>
      </c>
      <c r="B236" s="282"/>
      <c r="C236" s="282"/>
      <c r="D236" s="282"/>
      <c r="E236" s="282"/>
      <c r="F236" s="282"/>
      <c r="G236" s="282"/>
      <c r="H236" s="282"/>
      <c r="I236" s="282"/>
      <c r="J236" s="282"/>
      <c r="K236" s="282"/>
      <c r="L236" s="282"/>
      <c r="M236" s="282"/>
    </row>
    <row r="237" spans="1:13" ht="18" customHeight="1" x14ac:dyDescent="0.35">
      <c r="A237" s="586" t="s">
        <v>67</v>
      </c>
      <c r="B237" s="577" t="s">
        <v>68</v>
      </c>
      <c r="C237" s="579"/>
      <c r="D237" s="580"/>
      <c r="E237" s="577" t="s">
        <v>69</v>
      </c>
      <c r="F237" s="579"/>
      <c r="G237" s="580"/>
      <c r="H237" s="577" t="s">
        <v>70</v>
      </c>
      <c r="I237" s="579"/>
      <c r="J237" s="580"/>
      <c r="K237" s="577" t="s">
        <v>71</v>
      </c>
      <c r="L237" s="579"/>
      <c r="M237" s="580"/>
    </row>
    <row r="238" spans="1:13" ht="18" customHeight="1" thickBot="1" x14ac:dyDescent="0.4">
      <c r="A238" s="587"/>
      <c r="B238" s="82" t="s">
        <v>8</v>
      </c>
      <c r="C238" s="83" t="s">
        <v>9</v>
      </c>
      <c r="D238" s="85" t="s">
        <v>10</v>
      </c>
      <c r="E238" s="82" t="s">
        <v>8</v>
      </c>
      <c r="F238" s="83" t="s">
        <v>9</v>
      </c>
      <c r="G238" s="85" t="s">
        <v>10</v>
      </c>
      <c r="H238" s="82" t="s">
        <v>8</v>
      </c>
      <c r="I238" s="83" t="s">
        <v>9</v>
      </c>
      <c r="J238" s="85" t="s">
        <v>10</v>
      </c>
      <c r="K238" s="82" t="s">
        <v>8</v>
      </c>
      <c r="L238" s="83" t="s">
        <v>9</v>
      </c>
      <c r="M238" s="85" t="s">
        <v>10</v>
      </c>
    </row>
    <row r="239" spans="1:13" ht="18" customHeight="1" x14ac:dyDescent="0.35">
      <c r="A239" s="86" t="s">
        <v>72</v>
      </c>
      <c r="B239" s="109"/>
      <c r="C239" s="110">
        <f t="shared" ref="C239:F254" si="10">SUM(C5+C52+C99+C146+C192)</f>
        <v>1189.5</v>
      </c>
      <c r="D239" s="111">
        <f t="shared" si="10"/>
        <v>174.5</v>
      </c>
      <c r="E239" s="109">
        <f t="shared" si="10"/>
        <v>325.5</v>
      </c>
      <c r="F239" s="110">
        <f t="shared" si="10"/>
        <v>2196.5</v>
      </c>
      <c r="G239" s="111"/>
      <c r="H239" s="109"/>
      <c r="I239" s="110"/>
      <c r="J239" s="111"/>
      <c r="K239" s="109">
        <f t="shared" ref="K239:K274" si="11">SUM(K5+K52+K99+K146+K192)</f>
        <v>133</v>
      </c>
      <c r="L239" s="110"/>
      <c r="M239" s="111">
        <f t="shared" ref="M239:M274" si="12">SUM(M5+M52+M99+M146+M192)</f>
        <v>61</v>
      </c>
    </row>
    <row r="240" spans="1:13" ht="18" customHeight="1" x14ac:dyDescent="0.35">
      <c r="A240" s="91" t="s">
        <v>73</v>
      </c>
      <c r="B240" s="112"/>
      <c r="C240" s="114">
        <f t="shared" si="10"/>
        <v>1115.5</v>
      </c>
      <c r="D240" s="113">
        <f t="shared" si="10"/>
        <v>138</v>
      </c>
      <c r="E240" s="112">
        <f t="shared" si="10"/>
        <v>201</v>
      </c>
      <c r="F240" s="114">
        <f t="shared" si="10"/>
        <v>2002.5</v>
      </c>
      <c r="G240" s="113"/>
      <c r="H240" s="112"/>
      <c r="I240" s="114"/>
      <c r="J240" s="113"/>
      <c r="K240" s="112">
        <f t="shared" si="11"/>
        <v>151.5</v>
      </c>
      <c r="L240" s="114"/>
      <c r="M240" s="113">
        <f t="shared" si="12"/>
        <v>81</v>
      </c>
    </row>
    <row r="241" spans="1:13" ht="18" customHeight="1" x14ac:dyDescent="0.35">
      <c r="A241" s="91" t="s">
        <v>74</v>
      </c>
      <c r="B241" s="112"/>
      <c r="C241" s="114">
        <f t="shared" si="10"/>
        <v>1408</v>
      </c>
      <c r="D241" s="113">
        <f t="shared" si="10"/>
        <v>176.5</v>
      </c>
      <c r="E241" s="112">
        <f t="shared" si="10"/>
        <v>145.5</v>
      </c>
      <c r="F241" s="114">
        <f t="shared" si="10"/>
        <v>1859.5</v>
      </c>
      <c r="G241" s="113"/>
      <c r="H241" s="112"/>
      <c r="I241" s="114"/>
      <c r="J241" s="113"/>
      <c r="K241" s="112">
        <f t="shared" si="11"/>
        <v>162.5</v>
      </c>
      <c r="L241" s="114"/>
      <c r="M241" s="113">
        <f t="shared" si="12"/>
        <v>91.5</v>
      </c>
    </row>
    <row r="242" spans="1:13" ht="18" customHeight="1" x14ac:dyDescent="0.35">
      <c r="A242" s="91" t="s">
        <v>75</v>
      </c>
      <c r="B242" s="112"/>
      <c r="C242" s="114">
        <f t="shared" si="10"/>
        <v>1802</v>
      </c>
      <c r="D242" s="113">
        <f t="shared" si="10"/>
        <v>228.5</v>
      </c>
      <c r="E242" s="112">
        <f t="shared" si="10"/>
        <v>142.5</v>
      </c>
      <c r="F242" s="114">
        <f t="shared" si="10"/>
        <v>1826.5</v>
      </c>
      <c r="G242" s="113"/>
      <c r="H242" s="112"/>
      <c r="I242" s="114"/>
      <c r="J242" s="113"/>
      <c r="K242" s="112">
        <f t="shared" si="11"/>
        <v>190</v>
      </c>
      <c r="L242" s="114"/>
      <c r="M242" s="113">
        <f t="shared" si="12"/>
        <v>132.5</v>
      </c>
    </row>
    <row r="243" spans="1:13" ht="18" customHeight="1" x14ac:dyDescent="0.35">
      <c r="A243" s="91" t="s">
        <v>76</v>
      </c>
      <c r="B243" s="112"/>
      <c r="C243" s="114">
        <f t="shared" si="10"/>
        <v>1619</v>
      </c>
      <c r="D243" s="113">
        <f t="shared" si="10"/>
        <v>224</v>
      </c>
      <c r="E243" s="112">
        <f t="shared" si="10"/>
        <v>120</v>
      </c>
      <c r="F243" s="114">
        <f t="shared" si="10"/>
        <v>1641</v>
      </c>
      <c r="G243" s="113"/>
      <c r="H243" s="112"/>
      <c r="I243" s="114"/>
      <c r="J243" s="113"/>
      <c r="K243" s="112">
        <f t="shared" si="11"/>
        <v>146</v>
      </c>
      <c r="L243" s="114"/>
      <c r="M243" s="113">
        <f t="shared" si="12"/>
        <v>148</v>
      </c>
    </row>
    <row r="244" spans="1:13" ht="18" customHeight="1" x14ac:dyDescent="0.35">
      <c r="A244" s="91" t="s">
        <v>77</v>
      </c>
      <c r="B244" s="112"/>
      <c r="C244" s="114">
        <f t="shared" si="10"/>
        <v>1749.5</v>
      </c>
      <c r="D244" s="113">
        <f t="shared" si="10"/>
        <v>194</v>
      </c>
      <c r="E244" s="112">
        <f t="shared" si="10"/>
        <v>96</v>
      </c>
      <c r="F244" s="114">
        <f t="shared" si="10"/>
        <v>1584</v>
      </c>
      <c r="G244" s="113"/>
      <c r="H244" s="112"/>
      <c r="I244" s="114"/>
      <c r="J244" s="113"/>
      <c r="K244" s="112">
        <f t="shared" si="11"/>
        <v>136.5</v>
      </c>
      <c r="L244" s="114"/>
      <c r="M244" s="113">
        <f t="shared" si="12"/>
        <v>105.5</v>
      </c>
    </row>
    <row r="245" spans="1:13" ht="18" customHeight="1" x14ac:dyDescent="0.35">
      <c r="A245" s="91" t="s">
        <v>78</v>
      </c>
      <c r="B245" s="112"/>
      <c r="C245" s="114">
        <f t="shared" si="10"/>
        <v>2006</v>
      </c>
      <c r="D245" s="113">
        <f t="shared" si="10"/>
        <v>146</v>
      </c>
      <c r="E245" s="112">
        <f t="shared" si="10"/>
        <v>101.5</v>
      </c>
      <c r="F245" s="114">
        <f t="shared" si="10"/>
        <v>1729</v>
      </c>
      <c r="G245" s="113"/>
      <c r="H245" s="112"/>
      <c r="I245" s="114"/>
      <c r="J245" s="113"/>
      <c r="K245" s="112">
        <f t="shared" si="11"/>
        <v>131</v>
      </c>
      <c r="L245" s="114"/>
      <c r="M245" s="113">
        <f t="shared" si="12"/>
        <v>150</v>
      </c>
    </row>
    <row r="246" spans="1:13" ht="18" customHeight="1" x14ac:dyDescent="0.35">
      <c r="A246" s="91" t="s">
        <v>79</v>
      </c>
      <c r="B246" s="112"/>
      <c r="C246" s="114">
        <f t="shared" si="10"/>
        <v>1841.5</v>
      </c>
      <c r="D246" s="113">
        <f t="shared" si="10"/>
        <v>155.5</v>
      </c>
      <c r="E246" s="112">
        <f t="shared" si="10"/>
        <v>88</v>
      </c>
      <c r="F246" s="114">
        <f t="shared" si="10"/>
        <v>1603.5</v>
      </c>
      <c r="G246" s="113"/>
      <c r="H246" s="112"/>
      <c r="I246" s="114"/>
      <c r="J246" s="113"/>
      <c r="K246" s="112">
        <f t="shared" si="11"/>
        <v>183</v>
      </c>
      <c r="L246" s="114"/>
      <c r="M246" s="113">
        <f t="shared" si="12"/>
        <v>110.5</v>
      </c>
    </row>
    <row r="247" spans="1:13" ht="18" customHeight="1" x14ac:dyDescent="0.35">
      <c r="A247" s="91" t="s">
        <v>80</v>
      </c>
      <c r="B247" s="112"/>
      <c r="C247" s="114">
        <f t="shared" si="10"/>
        <v>1761.5</v>
      </c>
      <c r="D247" s="113">
        <f t="shared" si="10"/>
        <v>148</v>
      </c>
      <c r="E247" s="112">
        <f t="shared" si="10"/>
        <v>101.5</v>
      </c>
      <c r="F247" s="114">
        <f t="shared" si="10"/>
        <v>1557.5</v>
      </c>
      <c r="G247" s="113"/>
      <c r="H247" s="112"/>
      <c r="I247" s="114"/>
      <c r="J247" s="113"/>
      <c r="K247" s="112">
        <f t="shared" si="11"/>
        <v>190.5</v>
      </c>
      <c r="L247" s="114"/>
      <c r="M247" s="113">
        <f t="shared" si="12"/>
        <v>167.5</v>
      </c>
    </row>
    <row r="248" spans="1:13" ht="18" customHeight="1" x14ac:dyDescent="0.35">
      <c r="A248" s="91" t="s">
        <v>81</v>
      </c>
      <c r="B248" s="112"/>
      <c r="C248" s="114">
        <f t="shared" si="10"/>
        <v>1936</v>
      </c>
      <c r="D248" s="113">
        <f t="shared" si="10"/>
        <v>158</v>
      </c>
      <c r="E248" s="112">
        <f t="shared" si="10"/>
        <v>81</v>
      </c>
      <c r="F248" s="114">
        <f t="shared" si="10"/>
        <v>1663</v>
      </c>
      <c r="G248" s="113"/>
      <c r="H248" s="112"/>
      <c r="I248" s="114"/>
      <c r="J248" s="113"/>
      <c r="K248" s="112">
        <f t="shared" si="11"/>
        <v>206</v>
      </c>
      <c r="L248" s="114"/>
      <c r="M248" s="113">
        <f t="shared" si="12"/>
        <v>109.5</v>
      </c>
    </row>
    <row r="249" spans="1:13" ht="18" customHeight="1" x14ac:dyDescent="0.35">
      <c r="A249" s="91" t="s">
        <v>82</v>
      </c>
      <c r="B249" s="112"/>
      <c r="C249" s="114">
        <f t="shared" si="10"/>
        <v>1688</v>
      </c>
      <c r="D249" s="113">
        <f t="shared" si="10"/>
        <v>133</v>
      </c>
      <c r="E249" s="112">
        <f t="shared" si="10"/>
        <v>68</v>
      </c>
      <c r="F249" s="114">
        <f t="shared" si="10"/>
        <v>1568</v>
      </c>
      <c r="G249" s="113"/>
      <c r="H249" s="112"/>
      <c r="I249" s="114"/>
      <c r="J249" s="113"/>
      <c r="K249" s="112">
        <f t="shared" si="11"/>
        <v>151</v>
      </c>
      <c r="L249" s="114"/>
      <c r="M249" s="113">
        <f t="shared" si="12"/>
        <v>102</v>
      </c>
    </row>
    <row r="250" spans="1:13" ht="18" customHeight="1" x14ac:dyDescent="0.35">
      <c r="A250" s="91" t="s">
        <v>83</v>
      </c>
      <c r="B250" s="112"/>
      <c r="C250" s="114">
        <f t="shared" si="10"/>
        <v>1808</v>
      </c>
      <c r="D250" s="113">
        <f t="shared" si="10"/>
        <v>135.5</v>
      </c>
      <c r="E250" s="112">
        <f t="shared" si="10"/>
        <v>60</v>
      </c>
      <c r="F250" s="114">
        <f t="shared" si="10"/>
        <v>1757.5</v>
      </c>
      <c r="G250" s="113"/>
      <c r="H250" s="112"/>
      <c r="I250" s="114"/>
      <c r="J250" s="113"/>
      <c r="K250" s="112">
        <f t="shared" si="11"/>
        <v>185</v>
      </c>
      <c r="L250" s="114"/>
      <c r="M250" s="113">
        <f t="shared" si="12"/>
        <v>90.5</v>
      </c>
    </row>
    <row r="251" spans="1:13" ht="18" customHeight="1" x14ac:dyDescent="0.35">
      <c r="A251" s="91" t="s">
        <v>84</v>
      </c>
      <c r="B251" s="112"/>
      <c r="C251" s="114">
        <f t="shared" si="10"/>
        <v>1794.5</v>
      </c>
      <c r="D251" s="113">
        <f t="shared" si="10"/>
        <v>150.5</v>
      </c>
      <c r="E251" s="112">
        <f t="shared" si="10"/>
        <v>83</v>
      </c>
      <c r="F251" s="114">
        <f t="shared" si="10"/>
        <v>1700</v>
      </c>
      <c r="G251" s="113"/>
      <c r="H251" s="112"/>
      <c r="I251" s="114"/>
      <c r="J251" s="113"/>
      <c r="K251" s="112">
        <f t="shared" si="11"/>
        <v>148.5</v>
      </c>
      <c r="L251" s="114"/>
      <c r="M251" s="113">
        <f t="shared" si="12"/>
        <v>86.5</v>
      </c>
    </row>
    <row r="252" spans="1:13" ht="18" customHeight="1" x14ac:dyDescent="0.35">
      <c r="A252" s="91" t="s">
        <v>85</v>
      </c>
      <c r="B252" s="112"/>
      <c r="C252" s="114">
        <f t="shared" si="10"/>
        <v>1647</v>
      </c>
      <c r="D252" s="113">
        <f t="shared" si="10"/>
        <v>107.5</v>
      </c>
      <c r="E252" s="112">
        <f t="shared" si="10"/>
        <v>118</v>
      </c>
      <c r="F252" s="114">
        <f t="shared" si="10"/>
        <v>2092</v>
      </c>
      <c r="G252" s="113"/>
      <c r="H252" s="112"/>
      <c r="I252" s="114"/>
      <c r="J252" s="113"/>
      <c r="K252" s="112">
        <f t="shared" si="11"/>
        <v>117</v>
      </c>
      <c r="L252" s="114"/>
      <c r="M252" s="113">
        <f t="shared" si="12"/>
        <v>99.5</v>
      </c>
    </row>
    <row r="253" spans="1:13" ht="18" customHeight="1" x14ac:dyDescent="0.35">
      <c r="A253" s="91" t="s">
        <v>86</v>
      </c>
      <c r="B253" s="112"/>
      <c r="C253" s="114">
        <f t="shared" si="10"/>
        <v>1648</v>
      </c>
      <c r="D253" s="113">
        <f t="shared" si="10"/>
        <v>88.5</v>
      </c>
      <c r="E253" s="112">
        <f t="shared" si="10"/>
        <v>57.5</v>
      </c>
      <c r="F253" s="114">
        <f t="shared" si="10"/>
        <v>1602</v>
      </c>
      <c r="G253" s="113"/>
      <c r="H253" s="112"/>
      <c r="I253" s="114"/>
      <c r="J253" s="113"/>
      <c r="K253" s="112">
        <f t="shared" si="11"/>
        <v>109.5</v>
      </c>
      <c r="L253" s="114"/>
      <c r="M253" s="113">
        <f t="shared" si="12"/>
        <v>76</v>
      </c>
    </row>
    <row r="254" spans="1:13" ht="18" customHeight="1" x14ac:dyDescent="0.35">
      <c r="A254" s="91" t="s">
        <v>87</v>
      </c>
      <c r="B254" s="112"/>
      <c r="C254" s="114">
        <f t="shared" si="10"/>
        <v>1303.5</v>
      </c>
      <c r="D254" s="113">
        <f t="shared" si="10"/>
        <v>80</v>
      </c>
      <c r="E254" s="112">
        <f t="shared" si="10"/>
        <v>66</v>
      </c>
      <c r="F254" s="114">
        <f t="shared" si="10"/>
        <v>1683.5</v>
      </c>
      <c r="G254" s="113"/>
      <c r="H254" s="112"/>
      <c r="I254" s="114"/>
      <c r="J254" s="113"/>
      <c r="K254" s="112">
        <f t="shared" si="11"/>
        <v>95.5</v>
      </c>
      <c r="L254" s="114"/>
      <c r="M254" s="113">
        <f t="shared" si="12"/>
        <v>65</v>
      </c>
    </row>
    <row r="255" spans="1:13" ht="18" customHeight="1" x14ac:dyDescent="0.35">
      <c r="A255" s="91" t="s">
        <v>88</v>
      </c>
      <c r="B255" s="112"/>
      <c r="C255" s="114">
        <f t="shared" ref="C255:F270" si="13">SUM(C21+C68+C115+C162+C208)</f>
        <v>1256.5</v>
      </c>
      <c r="D255" s="113">
        <f t="shared" si="13"/>
        <v>107.5</v>
      </c>
      <c r="E255" s="112">
        <f t="shared" si="13"/>
        <v>78.5</v>
      </c>
      <c r="F255" s="114">
        <f t="shared" si="13"/>
        <v>1807.5</v>
      </c>
      <c r="G255" s="113"/>
      <c r="H255" s="112"/>
      <c r="I255" s="114"/>
      <c r="J255" s="113"/>
      <c r="K255" s="112">
        <f t="shared" si="11"/>
        <v>94</v>
      </c>
      <c r="L255" s="114"/>
      <c r="M255" s="113">
        <f t="shared" si="12"/>
        <v>96.5</v>
      </c>
    </row>
    <row r="256" spans="1:13" ht="18" customHeight="1" x14ac:dyDescent="0.35">
      <c r="A256" s="91" t="s">
        <v>89</v>
      </c>
      <c r="B256" s="112"/>
      <c r="C256" s="114">
        <f t="shared" si="13"/>
        <v>1515.5</v>
      </c>
      <c r="D256" s="113">
        <f t="shared" si="13"/>
        <v>80.5</v>
      </c>
      <c r="E256" s="112">
        <f t="shared" si="13"/>
        <v>72</v>
      </c>
      <c r="F256" s="114">
        <f t="shared" si="13"/>
        <v>1654.5</v>
      </c>
      <c r="G256" s="113"/>
      <c r="H256" s="112"/>
      <c r="I256" s="114"/>
      <c r="J256" s="113"/>
      <c r="K256" s="112">
        <f t="shared" si="11"/>
        <v>104</v>
      </c>
      <c r="L256" s="114"/>
      <c r="M256" s="113">
        <f t="shared" si="12"/>
        <v>90.5</v>
      </c>
    </row>
    <row r="257" spans="1:13" ht="18" customHeight="1" x14ac:dyDescent="0.35">
      <c r="A257" s="96" t="s">
        <v>90</v>
      </c>
      <c r="B257" s="112"/>
      <c r="C257" s="114">
        <f t="shared" si="13"/>
        <v>1534</v>
      </c>
      <c r="D257" s="113">
        <f t="shared" si="13"/>
        <v>110</v>
      </c>
      <c r="E257" s="112">
        <f t="shared" si="13"/>
        <v>93</v>
      </c>
      <c r="F257" s="114">
        <f t="shared" si="13"/>
        <v>1564.5</v>
      </c>
      <c r="G257" s="113"/>
      <c r="H257" s="112"/>
      <c r="I257" s="114"/>
      <c r="J257" s="113"/>
      <c r="K257" s="112">
        <f t="shared" si="11"/>
        <v>113.5</v>
      </c>
      <c r="L257" s="114"/>
      <c r="M257" s="113">
        <f t="shared" si="12"/>
        <v>73</v>
      </c>
    </row>
    <row r="258" spans="1:13" ht="18" customHeight="1" x14ac:dyDescent="0.35">
      <c r="A258" s="96" t="s">
        <v>91</v>
      </c>
      <c r="B258" s="112"/>
      <c r="C258" s="114">
        <f t="shared" si="13"/>
        <v>1470</v>
      </c>
      <c r="D258" s="113">
        <f t="shared" si="13"/>
        <v>89</v>
      </c>
      <c r="E258" s="112">
        <f t="shared" si="13"/>
        <v>52</v>
      </c>
      <c r="F258" s="114">
        <f t="shared" si="13"/>
        <v>1770</v>
      </c>
      <c r="G258" s="113"/>
      <c r="H258" s="112"/>
      <c r="I258" s="114"/>
      <c r="J258" s="113"/>
      <c r="K258" s="112">
        <f t="shared" si="11"/>
        <v>114</v>
      </c>
      <c r="L258" s="114"/>
      <c r="M258" s="113">
        <f t="shared" si="12"/>
        <v>89</v>
      </c>
    </row>
    <row r="259" spans="1:13" ht="18" customHeight="1" x14ac:dyDescent="0.35">
      <c r="A259" s="91" t="s">
        <v>92</v>
      </c>
      <c r="B259" s="112"/>
      <c r="C259" s="114">
        <f t="shared" si="13"/>
        <v>1440</v>
      </c>
      <c r="D259" s="113">
        <f t="shared" si="13"/>
        <v>93</v>
      </c>
      <c r="E259" s="112">
        <f t="shared" si="13"/>
        <v>106.5</v>
      </c>
      <c r="F259" s="114">
        <f t="shared" si="13"/>
        <v>1679.5</v>
      </c>
      <c r="G259" s="113"/>
      <c r="H259" s="112"/>
      <c r="I259" s="114"/>
      <c r="J259" s="113"/>
      <c r="K259" s="112">
        <f t="shared" si="11"/>
        <v>150.5</v>
      </c>
      <c r="L259" s="114"/>
      <c r="M259" s="113">
        <f t="shared" si="12"/>
        <v>78</v>
      </c>
    </row>
    <row r="260" spans="1:13" ht="18" customHeight="1" x14ac:dyDescent="0.35">
      <c r="A260" s="91" t="s">
        <v>93</v>
      </c>
      <c r="B260" s="112"/>
      <c r="C260" s="114">
        <f t="shared" si="13"/>
        <v>1579</v>
      </c>
      <c r="D260" s="113">
        <f t="shared" si="13"/>
        <v>110.5</v>
      </c>
      <c r="E260" s="112">
        <f t="shared" si="13"/>
        <v>79</v>
      </c>
      <c r="F260" s="114">
        <f t="shared" si="13"/>
        <v>1721</v>
      </c>
      <c r="G260" s="113"/>
      <c r="H260" s="112"/>
      <c r="I260" s="114"/>
      <c r="J260" s="113"/>
      <c r="K260" s="112">
        <f t="shared" si="11"/>
        <v>118</v>
      </c>
      <c r="L260" s="114"/>
      <c r="M260" s="113">
        <f t="shared" si="12"/>
        <v>90.5</v>
      </c>
    </row>
    <row r="261" spans="1:13" ht="18" customHeight="1" x14ac:dyDescent="0.35">
      <c r="A261" s="91" t="s">
        <v>94</v>
      </c>
      <c r="B261" s="112"/>
      <c r="C261" s="114">
        <f t="shared" si="13"/>
        <v>1629</v>
      </c>
      <c r="D261" s="113">
        <f t="shared" si="13"/>
        <v>117.5</v>
      </c>
      <c r="E261" s="112">
        <f t="shared" si="13"/>
        <v>107</v>
      </c>
      <c r="F261" s="114">
        <f t="shared" si="13"/>
        <v>1714.5</v>
      </c>
      <c r="G261" s="113"/>
      <c r="H261" s="112"/>
      <c r="I261" s="114"/>
      <c r="J261" s="113"/>
      <c r="K261" s="112">
        <f t="shared" si="11"/>
        <v>125</v>
      </c>
      <c r="L261" s="114"/>
      <c r="M261" s="113">
        <f t="shared" si="12"/>
        <v>78</v>
      </c>
    </row>
    <row r="262" spans="1:13" ht="18" customHeight="1" x14ac:dyDescent="0.35">
      <c r="A262" s="91" t="s">
        <v>95</v>
      </c>
      <c r="B262" s="112"/>
      <c r="C262" s="114">
        <f t="shared" si="13"/>
        <v>1610.5</v>
      </c>
      <c r="D262" s="113">
        <f t="shared" si="13"/>
        <v>112.5</v>
      </c>
      <c r="E262" s="112">
        <f t="shared" si="13"/>
        <v>110</v>
      </c>
      <c r="F262" s="114">
        <f t="shared" si="13"/>
        <v>1620</v>
      </c>
      <c r="G262" s="113"/>
      <c r="H262" s="112"/>
      <c r="I262" s="114"/>
      <c r="J262" s="113"/>
      <c r="K262" s="112">
        <f t="shared" si="11"/>
        <v>120</v>
      </c>
      <c r="L262" s="114"/>
      <c r="M262" s="113">
        <f t="shared" si="12"/>
        <v>106</v>
      </c>
    </row>
    <row r="263" spans="1:13" ht="18" customHeight="1" x14ac:dyDescent="0.35">
      <c r="A263" s="91" t="s">
        <v>96</v>
      </c>
      <c r="B263" s="112"/>
      <c r="C263" s="114">
        <f t="shared" si="13"/>
        <v>1898</v>
      </c>
      <c r="D263" s="113">
        <f t="shared" si="13"/>
        <v>143.5</v>
      </c>
      <c r="E263" s="112">
        <f t="shared" si="13"/>
        <v>131.5</v>
      </c>
      <c r="F263" s="114">
        <f t="shared" si="13"/>
        <v>1881.5</v>
      </c>
      <c r="G263" s="113"/>
      <c r="H263" s="112"/>
      <c r="I263" s="114"/>
      <c r="J263" s="113"/>
      <c r="K263" s="112">
        <f t="shared" si="11"/>
        <v>81.5</v>
      </c>
      <c r="L263" s="114"/>
      <c r="M263" s="113">
        <f t="shared" si="12"/>
        <v>93.5</v>
      </c>
    </row>
    <row r="264" spans="1:13" ht="18" customHeight="1" x14ac:dyDescent="0.35">
      <c r="A264" s="91" t="s">
        <v>97</v>
      </c>
      <c r="B264" s="112"/>
      <c r="C264" s="114">
        <f t="shared" si="13"/>
        <v>1577</v>
      </c>
      <c r="D264" s="113">
        <f t="shared" si="13"/>
        <v>131.5</v>
      </c>
      <c r="E264" s="112">
        <f t="shared" si="13"/>
        <v>150.5</v>
      </c>
      <c r="F264" s="114">
        <f t="shared" si="13"/>
        <v>1710.5</v>
      </c>
      <c r="G264" s="113"/>
      <c r="H264" s="112"/>
      <c r="I264" s="114"/>
      <c r="J264" s="113"/>
      <c r="K264" s="112">
        <f t="shared" si="11"/>
        <v>104</v>
      </c>
      <c r="L264" s="114"/>
      <c r="M264" s="113">
        <f t="shared" si="12"/>
        <v>83</v>
      </c>
    </row>
    <row r="265" spans="1:13" ht="18" customHeight="1" x14ac:dyDescent="0.35">
      <c r="A265" s="91" t="s">
        <v>98</v>
      </c>
      <c r="B265" s="112"/>
      <c r="C265" s="114">
        <f t="shared" si="13"/>
        <v>1549.5</v>
      </c>
      <c r="D265" s="113">
        <f t="shared" si="13"/>
        <v>133.5</v>
      </c>
      <c r="E265" s="112">
        <f t="shared" si="13"/>
        <v>114.5</v>
      </c>
      <c r="F265" s="114">
        <f t="shared" si="13"/>
        <v>1865.5</v>
      </c>
      <c r="G265" s="113"/>
      <c r="H265" s="112"/>
      <c r="I265" s="114"/>
      <c r="J265" s="113"/>
      <c r="K265" s="112">
        <f t="shared" si="11"/>
        <v>81</v>
      </c>
      <c r="L265" s="114"/>
      <c r="M265" s="113">
        <f t="shared" si="12"/>
        <v>90</v>
      </c>
    </row>
    <row r="266" spans="1:13" ht="18" customHeight="1" x14ac:dyDescent="0.35">
      <c r="A266" s="91" t="s">
        <v>99</v>
      </c>
      <c r="B266" s="112"/>
      <c r="C266" s="114">
        <f t="shared" si="13"/>
        <v>1695</v>
      </c>
      <c r="D266" s="113">
        <f t="shared" si="13"/>
        <v>72</v>
      </c>
      <c r="E266" s="112">
        <f t="shared" si="13"/>
        <v>108.5</v>
      </c>
      <c r="F266" s="114">
        <f t="shared" si="13"/>
        <v>1813</v>
      </c>
      <c r="G266" s="113"/>
      <c r="H266" s="112"/>
      <c r="I266" s="114"/>
      <c r="J266" s="113"/>
      <c r="K266" s="112">
        <f t="shared" si="11"/>
        <v>74</v>
      </c>
      <c r="L266" s="114"/>
      <c r="M266" s="113">
        <f t="shared" si="12"/>
        <v>86</v>
      </c>
    </row>
    <row r="267" spans="1:13" ht="18" customHeight="1" x14ac:dyDescent="0.35">
      <c r="A267" s="91" t="s">
        <v>100</v>
      </c>
      <c r="B267" s="112"/>
      <c r="C267" s="114">
        <f t="shared" si="13"/>
        <v>1448.5</v>
      </c>
      <c r="D267" s="113">
        <f t="shared" si="13"/>
        <v>89</v>
      </c>
      <c r="E267" s="112">
        <f t="shared" si="13"/>
        <v>115</v>
      </c>
      <c r="F267" s="114">
        <f t="shared" si="13"/>
        <v>1866.5</v>
      </c>
      <c r="G267" s="113"/>
      <c r="H267" s="112"/>
      <c r="I267" s="114"/>
      <c r="J267" s="113"/>
      <c r="K267" s="112">
        <f t="shared" si="11"/>
        <v>109.5</v>
      </c>
      <c r="L267" s="114"/>
      <c r="M267" s="113">
        <f t="shared" si="12"/>
        <v>91.5</v>
      </c>
    </row>
    <row r="268" spans="1:13" ht="18" customHeight="1" x14ac:dyDescent="0.35">
      <c r="A268" s="91" t="s">
        <v>101</v>
      </c>
      <c r="B268" s="112"/>
      <c r="C268" s="114">
        <f t="shared" si="13"/>
        <v>1593.5</v>
      </c>
      <c r="D268" s="113">
        <f t="shared" si="13"/>
        <v>120</v>
      </c>
      <c r="E268" s="112">
        <f t="shared" si="13"/>
        <v>107</v>
      </c>
      <c r="F268" s="114">
        <f t="shared" si="13"/>
        <v>1700</v>
      </c>
      <c r="G268" s="113"/>
      <c r="H268" s="112"/>
      <c r="I268" s="114"/>
      <c r="J268" s="113"/>
      <c r="K268" s="112">
        <f t="shared" si="11"/>
        <v>127</v>
      </c>
      <c r="L268" s="114"/>
      <c r="M268" s="113">
        <f t="shared" si="12"/>
        <v>81</v>
      </c>
    </row>
    <row r="269" spans="1:13" ht="18" customHeight="1" x14ac:dyDescent="0.35">
      <c r="A269" s="91" t="s">
        <v>102</v>
      </c>
      <c r="B269" s="112"/>
      <c r="C269" s="114">
        <f t="shared" si="13"/>
        <v>1651.5</v>
      </c>
      <c r="D269" s="113">
        <f t="shared" si="13"/>
        <v>91</v>
      </c>
      <c r="E269" s="112">
        <f t="shared" si="13"/>
        <v>111.5</v>
      </c>
      <c r="F269" s="114">
        <f t="shared" si="13"/>
        <v>1698</v>
      </c>
      <c r="G269" s="113"/>
      <c r="H269" s="112"/>
      <c r="I269" s="114"/>
      <c r="J269" s="113"/>
      <c r="K269" s="112">
        <f t="shared" si="11"/>
        <v>94</v>
      </c>
      <c r="L269" s="114"/>
      <c r="M269" s="113">
        <f t="shared" si="12"/>
        <v>86</v>
      </c>
    </row>
    <row r="270" spans="1:13" ht="18" customHeight="1" x14ac:dyDescent="0.35">
      <c r="A270" s="91" t="s">
        <v>103</v>
      </c>
      <c r="B270" s="112"/>
      <c r="C270" s="114">
        <f t="shared" si="13"/>
        <v>1595.5</v>
      </c>
      <c r="D270" s="113">
        <f t="shared" si="13"/>
        <v>112</v>
      </c>
      <c r="E270" s="112">
        <f t="shared" si="13"/>
        <v>102.5</v>
      </c>
      <c r="F270" s="114">
        <f t="shared" si="13"/>
        <v>1468.5</v>
      </c>
      <c r="G270" s="113"/>
      <c r="H270" s="112"/>
      <c r="I270" s="114"/>
      <c r="J270" s="113"/>
      <c r="K270" s="112">
        <f t="shared" si="11"/>
        <v>116</v>
      </c>
      <c r="L270" s="114"/>
      <c r="M270" s="113">
        <f t="shared" si="12"/>
        <v>74.5</v>
      </c>
    </row>
    <row r="271" spans="1:13" ht="18" customHeight="1" x14ac:dyDescent="0.35">
      <c r="A271" s="91" t="s">
        <v>104</v>
      </c>
      <c r="B271" s="112"/>
      <c r="C271" s="114">
        <f t="shared" ref="C271:F274" si="14">SUM(C37+C84+C131+C178+C224)</f>
        <v>1648.5</v>
      </c>
      <c r="D271" s="113">
        <f t="shared" si="14"/>
        <v>100</v>
      </c>
      <c r="E271" s="112">
        <f t="shared" si="14"/>
        <v>81</v>
      </c>
      <c r="F271" s="114">
        <f t="shared" si="14"/>
        <v>1778.5</v>
      </c>
      <c r="G271" s="113"/>
      <c r="H271" s="112"/>
      <c r="I271" s="114"/>
      <c r="J271" s="113"/>
      <c r="K271" s="112">
        <f t="shared" si="11"/>
        <v>111.5</v>
      </c>
      <c r="L271" s="114"/>
      <c r="M271" s="113">
        <f t="shared" si="12"/>
        <v>76</v>
      </c>
    </row>
    <row r="272" spans="1:13" ht="18" customHeight="1" x14ac:dyDescent="0.35">
      <c r="A272" s="91" t="s">
        <v>105</v>
      </c>
      <c r="B272" s="112"/>
      <c r="C272" s="114">
        <f t="shared" si="14"/>
        <v>1847.5</v>
      </c>
      <c r="D272" s="113">
        <f t="shared" si="14"/>
        <v>120.5</v>
      </c>
      <c r="E272" s="112">
        <f t="shared" si="14"/>
        <v>79</v>
      </c>
      <c r="F272" s="114">
        <f t="shared" si="14"/>
        <v>1759.5</v>
      </c>
      <c r="G272" s="113"/>
      <c r="H272" s="112"/>
      <c r="I272" s="114"/>
      <c r="J272" s="113"/>
      <c r="K272" s="112">
        <f t="shared" si="11"/>
        <v>99.5</v>
      </c>
      <c r="L272" s="114"/>
      <c r="M272" s="113">
        <f t="shared" si="12"/>
        <v>120.5</v>
      </c>
    </row>
    <row r="273" spans="1:13" ht="18" customHeight="1" x14ac:dyDescent="0.35">
      <c r="A273" s="91" t="s">
        <v>106</v>
      </c>
      <c r="B273" s="112"/>
      <c r="C273" s="114">
        <f t="shared" si="14"/>
        <v>1896</v>
      </c>
      <c r="D273" s="113">
        <f t="shared" si="14"/>
        <v>90.5</v>
      </c>
      <c r="E273" s="112">
        <f t="shared" si="14"/>
        <v>111</v>
      </c>
      <c r="F273" s="114">
        <f t="shared" si="14"/>
        <v>1617.5</v>
      </c>
      <c r="G273" s="113"/>
      <c r="H273" s="112"/>
      <c r="I273" s="114"/>
      <c r="J273" s="113"/>
      <c r="K273" s="112">
        <f t="shared" si="11"/>
        <v>87</v>
      </c>
      <c r="L273" s="114"/>
      <c r="M273" s="113">
        <f t="shared" si="12"/>
        <v>58</v>
      </c>
    </row>
    <row r="274" spans="1:13" ht="18" customHeight="1" thickBot="1" x14ac:dyDescent="0.4">
      <c r="A274" s="133" t="s">
        <v>107</v>
      </c>
      <c r="B274" s="134"/>
      <c r="C274" s="139">
        <f t="shared" si="14"/>
        <v>1883</v>
      </c>
      <c r="D274" s="138">
        <f t="shared" si="14"/>
        <v>86</v>
      </c>
      <c r="E274" s="134">
        <f t="shared" si="14"/>
        <v>104.5</v>
      </c>
      <c r="F274" s="139">
        <f t="shared" si="14"/>
        <v>1703</v>
      </c>
      <c r="G274" s="138"/>
      <c r="H274" s="134"/>
      <c r="I274" s="139"/>
      <c r="J274" s="138"/>
      <c r="K274" s="134">
        <f t="shared" si="11"/>
        <v>103</v>
      </c>
      <c r="L274" s="139"/>
      <c r="M274" s="138">
        <f t="shared" si="12"/>
        <v>94.5</v>
      </c>
    </row>
    <row r="275" spans="1:13" ht="18" customHeight="1" thickBot="1" x14ac:dyDescent="0.4">
      <c r="A275" s="127" t="s">
        <v>47</v>
      </c>
      <c r="B275" s="102">
        <f t="shared" ref="B275:L275" si="15">SUM(B239:B274)</f>
        <v>0</v>
      </c>
      <c r="C275" s="119">
        <f>SUM(C239:C274)</f>
        <v>58635.5</v>
      </c>
      <c r="D275" s="120">
        <f>SUM(D239:D274)</f>
        <v>4548</v>
      </c>
      <c r="E275" s="118">
        <f>SUM(E239:E274)</f>
        <v>3869.5</v>
      </c>
      <c r="F275" s="119">
        <f>SUM(F239:F274)</f>
        <v>62459.5</v>
      </c>
      <c r="G275" s="104">
        <f t="shared" si="15"/>
        <v>0</v>
      </c>
      <c r="H275" s="102">
        <f t="shared" si="15"/>
        <v>0</v>
      </c>
      <c r="I275" s="103">
        <f t="shared" si="15"/>
        <v>0</v>
      </c>
      <c r="J275" s="104">
        <f t="shared" si="15"/>
        <v>0</v>
      </c>
      <c r="K275" s="154">
        <f>SUM(K239:K274)</f>
        <v>4563.5</v>
      </c>
      <c r="L275" s="103">
        <f t="shared" si="15"/>
        <v>0</v>
      </c>
      <c r="M275" s="120">
        <f>SUM(M239:M274)</f>
        <v>3412.5</v>
      </c>
    </row>
    <row r="276" spans="1:13" x14ac:dyDescent="0.35">
      <c r="A276" s="236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</row>
    <row r="277" spans="1:13" x14ac:dyDescent="0.35">
      <c r="A277" s="236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</row>
    <row r="278" spans="1:13" x14ac:dyDescent="0.35">
      <c r="A278" s="236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</row>
    <row r="279" spans="1:13" x14ac:dyDescent="0.35">
      <c r="A279" s="236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</row>
    <row r="280" spans="1:13" x14ac:dyDescent="0.35">
      <c r="A280" s="236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</row>
    <row r="281" spans="1:13" x14ac:dyDescent="0.35">
      <c r="A281" s="236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</row>
    <row r="282" spans="1:13" x14ac:dyDescent="0.35">
      <c r="A282" s="603" t="s">
        <v>141</v>
      </c>
      <c r="B282" s="603"/>
      <c r="C282" s="603"/>
      <c r="D282" s="603"/>
      <c r="E282" s="603"/>
      <c r="F282" s="603"/>
      <c r="G282" s="603"/>
      <c r="H282" s="603"/>
      <c r="I282" s="603"/>
      <c r="J282" s="603"/>
      <c r="K282" s="603"/>
      <c r="L282" s="603"/>
      <c r="M282" s="603"/>
    </row>
    <row r="283" spans="1:13" ht="15" thickBot="1" x14ac:dyDescent="0.4">
      <c r="A283" s="284" t="s">
        <v>57</v>
      </c>
      <c r="B283" s="282"/>
      <c r="C283" s="282"/>
      <c r="D283" s="282"/>
      <c r="E283" s="282"/>
      <c r="F283" s="282"/>
      <c r="G283" s="282"/>
      <c r="H283" s="282"/>
      <c r="I283" s="282"/>
      <c r="J283" s="282"/>
      <c r="K283" s="282"/>
      <c r="L283" s="282"/>
      <c r="M283" s="282"/>
    </row>
    <row r="284" spans="1:13" ht="18" customHeight="1" x14ac:dyDescent="0.35">
      <c r="A284" s="588" t="s">
        <v>67</v>
      </c>
      <c r="B284" s="584" t="s">
        <v>68</v>
      </c>
      <c r="C284" s="582"/>
      <c r="D284" s="583"/>
      <c r="E284" s="584" t="s">
        <v>69</v>
      </c>
      <c r="F284" s="582"/>
      <c r="G284" s="583"/>
      <c r="H284" s="584" t="s">
        <v>70</v>
      </c>
      <c r="I284" s="582"/>
      <c r="J284" s="583"/>
      <c r="K284" s="584" t="s">
        <v>71</v>
      </c>
      <c r="L284" s="582"/>
      <c r="M284" s="583"/>
    </row>
    <row r="285" spans="1:13" ht="18" customHeight="1" thickBot="1" x14ac:dyDescent="0.4">
      <c r="A285" s="589"/>
      <c r="B285" s="82" t="s">
        <v>8</v>
      </c>
      <c r="C285" s="83" t="s">
        <v>9</v>
      </c>
      <c r="D285" s="85" t="s">
        <v>10</v>
      </c>
      <c r="E285" s="82" t="s">
        <v>8</v>
      </c>
      <c r="F285" s="83" t="s">
        <v>9</v>
      </c>
      <c r="G285" s="85" t="s">
        <v>10</v>
      </c>
      <c r="H285" s="82" t="s">
        <v>8</v>
      </c>
      <c r="I285" s="83" t="s">
        <v>9</v>
      </c>
      <c r="J285" s="85" t="s">
        <v>10</v>
      </c>
      <c r="K285" s="82" t="s">
        <v>8</v>
      </c>
      <c r="L285" s="83" t="s">
        <v>9</v>
      </c>
      <c r="M285" s="85" t="s">
        <v>10</v>
      </c>
    </row>
    <row r="286" spans="1:13" ht="18" customHeight="1" x14ac:dyDescent="0.35">
      <c r="A286" s="86" t="s">
        <v>72</v>
      </c>
      <c r="B286" s="109"/>
      <c r="C286" s="110">
        <f t="shared" ref="C286:F297" si="16">C239/5</f>
        <v>237.9</v>
      </c>
      <c r="D286" s="111">
        <f t="shared" si="16"/>
        <v>34.9</v>
      </c>
      <c r="E286" s="109">
        <f t="shared" si="16"/>
        <v>65.099999999999994</v>
      </c>
      <c r="F286" s="110">
        <f t="shared" si="16"/>
        <v>439.3</v>
      </c>
      <c r="G286" s="111"/>
      <c r="H286" s="109"/>
      <c r="I286" s="110"/>
      <c r="J286" s="111"/>
      <c r="K286" s="109">
        <f t="shared" ref="K286:K297" si="17">K239/5</f>
        <v>26.6</v>
      </c>
      <c r="L286" s="110"/>
      <c r="M286" s="111">
        <f t="shared" ref="M286:M297" si="18">M239/5</f>
        <v>12.2</v>
      </c>
    </row>
    <row r="287" spans="1:13" ht="18" customHeight="1" x14ac:dyDescent="0.35">
      <c r="A287" s="91" t="s">
        <v>73</v>
      </c>
      <c r="B287" s="112"/>
      <c r="C287" s="114">
        <f t="shared" si="16"/>
        <v>223.1</v>
      </c>
      <c r="D287" s="113">
        <f t="shared" si="16"/>
        <v>27.6</v>
      </c>
      <c r="E287" s="112">
        <f t="shared" si="16"/>
        <v>40.200000000000003</v>
      </c>
      <c r="F287" s="114">
        <f t="shared" si="16"/>
        <v>400.5</v>
      </c>
      <c r="G287" s="113"/>
      <c r="H287" s="112"/>
      <c r="I287" s="114"/>
      <c r="J287" s="113"/>
      <c r="K287" s="112">
        <f t="shared" si="17"/>
        <v>30.3</v>
      </c>
      <c r="L287" s="114"/>
      <c r="M287" s="113">
        <f t="shared" si="18"/>
        <v>16.2</v>
      </c>
    </row>
    <row r="288" spans="1:13" ht="18" customHeight="1" x14ac:dyDescent="0.35">
      <c r="A288" s="91" t="s">
        <v>74</v>
      </c>
      <c r="B288" s="112"/>
      <c r="C288" s="114">
        <f t="shared" si="16"/>
        <v>281.60000000000002</v>
      </c>
      <c r="D288" s="113">
        <f t="shared" si="16"/>
        <v>35.299999999999997</v>
      </c>
      <c r="E288" s="112">
        <f t="shared" si="16"/>
        <v>29.1</v>
      </c>
      <c r="F288" s="114">
        <f t="shared" si="16"/>
        <v>371.9</v>
      </c>
      <c r="G288" s="113"/>
      <c r="H288" s="112"/>
      <c r="I288" s="114"/>
      <c r="J288" s="113"/>
      <c r="K288" s="112">
        <f t="shared" si="17"/>
        <v>32.5</v>
      </c>
      <c r="L288" s="114"/>
      <c r="M288" s="113">
        <f t="shared" si="18"/>
        <v>18.3</v>
      </c>
    </row>
    <row r="289" spans="1:13" ht="18" customHeight="1" x14ac:dyDescent="0.35">
      <c r="A289" s="91" t="s">
        <v>75</v>
      </c>
      <c r="B289" s="112"/>
      <c r="C289" s="114">
        <f t="shared" si="16"/>
        <v>360.4</v>
      </c>
      <c r="D289" s="113">
        <f t="shared" si="16"/>
        <v>45.7</v>
      </c>
      <c r="E289" s="112">
        <f t="shared" si="16"/>
        <v>28.5</v>
      </c>
      <c r="F289" s="114">
        <f t="shared" si="16"/>
        <v>365.3</v>
      </c>
      <c r="G289" s="113"/>
      <c r="H289" s="112"/>
      <c r="I289" s="114"/>
      <c r="J289" s="113"/>
      <c r="K289" s="112">
        <f t="shared" si="17"/>
        <v>38</v>
      </c>
      <c r="L289" s="114"/>
      <c r="M289" s="113">
        <f t="shared" si="18"/>
        <v>26.5</v>
      </c>
    </row>
    <row r="290" spans="1:13" ht="18" customHeight="1" x14ac:dyDescent="0.35">
      <c r="A290" s="91" t="s">
        <v>76</v>
      </c>
      <c r="B290" s="112"/>
      <c r="C290" s="114">
        <f t="shared" si="16"/>
        <v>323.8</v>
      </c>
      <c r="D290" s="113">
        <f t="shared" si="16"/>
        <v>44.8</v>
      </c>
      <c r="E290" s="112">
        <f t="shared" si="16"/>
        <v>24</v>
      </c>
      <c r="F290" s="114">
        <f t="shared" si="16"/>
        <v>328.2</v>
      </c>
      <c r="G290" s="113"/>
      <c r="H290" s="112"/>
      <c r="I290" s="114"/>
      <c r="J290" s="113"/>
      <c r="K290" s="112">
        <f t="shared" si="17"/>
        <v>29.2</v>
      </c>
      <c r="L290" s="114"/>
      <c r="M290" s="113">
        <f t="shared" si="18"/>
        <v>29.6</v>
      </c>
    </row>
    <row r="291" spans="1:13" ht="18" customHeight="1" x14ac:dyDescent="0.35">
      <c r="A291" s="91" t="s">
        <v>77</v>
      </c>
      <c r="B291" s="112"/>
      <c r="C291" s="114">
        <f t="shared" si="16"/>
        <v>349.9</v>
      </c>
      <c r="D291" s="113">
        <f t="shared" si="16"/>
        <v>38.799999999999997</v>
      </c>
      <c r="E291" s="112">
        <f t="shared" si="16"/>
        <v>19.2</v>
      </c>
      <c r="F291" s="114">
        <f t="shared" si="16"/>
        <v>316.8</v>
      </c>
      <c r="G291" s="113"/>
      <c r="H291" s="112"/>
      <c r="I291" s="114"/>
      <c r="J291" s="113"/>
      <c r="K291" s="112">
        <f t="shared" si="17"/>
        <v>27.3</v>
      </c>
      <c r="L291" s="114"/>
      <c r="M291" s="113">
        <f t="shared" si="18"/>
        <v>21.1</v>
      </c>
    </row>
    <row r="292" spans="1:13" ht="18" customHeight="1" x14ac:dyDescent="0.35">
      <c r="A292" s="91" t="s">
        <v>78</v>
      </c>
      <c r="B292" s="112"/>
      <c r="C292" s="114">
        <f t="shared" si="16"/>
        <v>401.2</v>
      </c>
      <c r="D292" s="113">
        <f t="shared" si="16"/>
        <v>29.2</v>
      </c>
      <c r="E292" s="112">
        <f t="shared" si="16"/>
        <v>20.3</v>
      </c>
      <c r="F292" s="114">
        <f t="shared" si="16"/>
        <v>345.8</v>
      </c>
      <c r="G292" s="113"/>
      <c r="H292" s="112"/>
      <c r="I292" s="114"/>
      <c r="J292" s="113"/>
      <c r="K292" s="112">
        <f t="shared" si="17"/>
        <v>26.2</v>
      </c>
      <c r="L292" s="114"/>
      <c r="M292" s="113">
        <f t="shared" si="18"/>
        <v>30</v>
      </c>
    </row>
    <row r="293" spans="1:13" ht="18" customHeight="1" x14ac:dyDescent="0.35">
      <c r="A293" s="91" t="s">
        <v>79</v>
      </c>
      <c r="B293" s="112"/>
      <c r="C293" s="114">
        <f t="shared" si="16"/>
        <v>368.3</v>
      </c>
      <c r="D293" s="113">
        <f t="shared" si="16"/>
        <v>31.1</v>
      </c>
      <c r="E293" s="112">
        <f t="shared" si="16"/>
        <v>17.600000000000001</v>
      </c>
      <c r="F293" s="114">
        <f t="shared" si="16"/>
        <v>320.7</v>
      </c>
      <c r="G293" s="113"/>
      <c r="H293" s="112"/>
      <c r="I293" s="114"/>
      <c r="J293" s="113"/>
      <c r="K293" s="112">
        <f t="shared" si="17"/>
        <v>36.6</v>
      </c>
      <c r="L293" s="114"/>
      <c r="M293" s="113">
        <f t="shared" si="18"/>
        <v>22.1</v>
      </c>
    </row>
    <row r="294" spans="1:13" ht="18" customHeight="1" x14ac:dyDescent="0.35">
      <c r="A294" s="91" t="s">
        <v>80</v>
      </c>
      <c r="B294" s="112"/>
      <c r="C294" s="114">
        <f t="shared" si="16"/>
        <v>352.3</v>
      </c>
      <c r="D294" s="113">
        <f t="shared" si="16"/>
        <v>29.6</v>
      </c>
      <c r="E294" s="112">
        <f t="shared" si="16"/>
        <v>20.3</v>
      </c>
      <c r="F294" s="114">
        <f t="shared" si="16"/>
        <v>311.5</v>
      </c>
      <c r="G294" s="113"/>
      <c r="H294" s="112"/>
      <c r="I294" s="114"/>
      <c r="J294" s="113"/>
      <c r="K294" s="112">
        <f t="shared" si="17"/>
        <v>38.1</v>
      </c>
      <c r="L294" s="114"/>
      <c r="M294" s="113">
        <f t="shared" si="18"/>
        <v>33.5</v>
      </c>
    </row>
    <row r="295" spans="1:13" ht="18" customHeight="1" x14ac:dyDescent="0.35">
      <c r="A295" s="91" t="s">
        <v>81</v>
      </c>
      <c r="B295" s="112"/>
      <c r="C295" s="114">
        <f t="shared" si="16"/>
        <v>387.2</v>
      </c>
      <c r="D295" s="113">
        <f t="shared" si="16"/>
        <v>31.6</v>
      </c>
      <c r="E295" s="112">
        <f t="shared" si="16"/>
        <v>16.2</v>
      </c>
      <c r="F295" s="114">
        <f t="shared" si="16"/>
        <v>332.6</v>
      </c>
      <c r="G295" s="113"/>
      <c r="H295" s="112"/>
      <c r="I295" s="114"/>
      <c r="J295" s="113"/>
      <c r="K295" s="112">
        <f t="shared" si="17"/>
        <v>41.2</v>
      </c>
      <c r="L295" s="114"/>
      <c r="M295" s="113">
        <f t="shared" si="18"/>
        <v>21.9</v>
      </c>
    </row>
    <row r="296" spans="1:13" ht="18" customHeight="1" x14ac:dyDescent="0.35">
      <c r="A296" s="91" t="s">
        <v>82</v>
      </c>
      <c r="B296" s="112"/>
      <c r="C296" s="114">
        <f t="shared" si="16"/>
        <v>337.6</v>
      </c>
      <c r="D296" s="113">
        <f t="shared" si="16"/>
        <v>26.6</v>
      </c>
      <c r="E296" s="112">
        <f t="shared" si="16"/>
        <v>13.6</v>
      </c>
      <c r="F296" s="114">
        <f t="shared" si="16"/>
        <v>313.60000000000002</v>
      </c>
      <c r="G296" s="113"/>
      <c r="H296" s="112"/>
      <c r="I296" s="114"/>
      <c r="J296" s="113"/>
      <c r="K296" s="112">
        <f t="shared" si="17"/>
        <v>30.2</v>
      </c>
      <c r="L296" s="114"/>
      <c r="M296" s="113">
        <f t="shared" si="18"/>
        <v>20.399999999999999</v>
      </c>
    </row>
    <row r="297" spans="1:13" ht="18" customHeight="1" thickBot="1" x14ac:dyDescent="0.4">
      <c r="A297" s="97" t="s">
        <v>83</v>
      </c>
      <c r="B297" s="115"/>
      <c r="C297" s="117">
        <f t="shared" si="16"/>
        <v>361.6</v>
      </c>
      <c r="D297" s="116">
        <f t="shared" si="16"/>
        <v>27.1</v>
      </c>
      <c r="E297" s="115">
        <f t="shared" si="16"/>
        <v>12</v>
      </c>
      <c r="F297" s="117">
        <f t="shared" si="16"/>
        <v>351.5</v>
      </c>
      <c r="G297" s="116"/>
      <c r="H297" s="115"/>
      <c r="I297" s="117"/>
      <c r="J297" s="116"/>
      <c r="K297" s="115">
        <f t="shared" si="17"/>
        <v>37</v>
      </c>
      <c r="L297" s="117"/>
      <c r="M297" s="116">
        <f t="shared" si="18"/>
        <v>18.100000000000001</v>
      </c>
    </row>
    <row r="298" spans="1:13" ht="18" customHeight="1" thickBot="1" x14ac:dyDescent="0.4">
      <c r="A298" s="206" t="s">
        <v>58</v>
      </c>
      <c r="B298" s="118"/>
      <c r="C298" s="119">
        <f>SUM(C286:C297)</f>
        <v>3984.8999999999996</v>
      </c>
      <c r="D298" s="119">
        <f t="shared" ref="D298:F298" si="19">SUM(D286:D297)</f>
        <v>402.30000000000013</v>
      </c>
      <c r="E298" s="119">
        <f t="shared" si="19"/>
        <v>306.10000000000002</v>
      </c>
      <c r="F298" s="119">
        <f t="shared" si="19"/>
        <v>4197.7</v>
      </c>
      <c r="G298" s="120"/>
      <c r="H298" s="118"/>
      <c r="I298" s="119"/>
      <c r="J298" s="120"/>
      <c r="K298" s="118">
        <f>SUM(K286:K297)</f>
        <v>393.2</v>
      </c>
      <c r="L298" s="119"/>
      <c r="M298" s="120">
        <f>SUM(M286:M297)</f>
        <v>269.90000000000003</v>
      </c>
    </row>
    <row r="299" spans="1:13" ht="18" customHeight="1" x14ac:dyDescent="0.35">
      <c r="A299" s="86" t="s">
        <v>84</v>
      </c>
      <c r="B299" s="109"/>
      <c r="C299" s="110">
        <f t="shared" ref="C299:M310" si="20">C251/5</f>
        <v>358.9</v>
      </c>
      <c r="D299" s="111">
        <f t="shared" si="20"/>
        <v>30.1</v>
      </c>
      <c r="E299" s="109">
        <f t="shared" si="20"/>
        <v>16.600000000000001</v>
      </c>
      <c r="F299" s="110">
        <f t="shared" si="20"/>
        <v>340</v>
      </c>
      <c r="G299" s="111"/>
      <c r="H299" s="109"/>
      <c r="I299" s="110"/>
      <c r="J299" s="111"/>
      <c r="K299" s="109">
        <f>K251/5</f>
        <v>29.7</v>
      </c>
      <c r="L299" s="110"/>
      <c r="M299" s="111">
        <f>M251/5</f>
        <v>17.3</v>
      </c>
    </row>
    <row r="300" spans="1:13" ht="18" customHeight="1" x14ac:dyDescent="0.35">
      <c r="A300" s="91" t="s">
        <v>85</v>
      </c>
      <c r="B300" s="112"/>
      <c r="C300" s="114">
        <f t="shared" si="20"/>
        <v>329.4</v>
      </c>
      <c r="D300" s="113">
        <f t="shared" si="20"/>
        <v>21.5</v>
      </c>
      <c r="E300" s="112">
        <f t="shared" si="20"/>
        <v>23.6</v>
      </c>
      <c r="F300" s="114">
        <f t="shared" si="20"/>
        <v>418.4</v>
      </c>
      <c r="G300" s="113"/>
      <c r="H300" s="112"/>
      <c r="I300" s="114"/>
      <c r="J300" s="113"/>
      <c r="K300" s="112">
        <f>K252/5</f>
        <v>23.4</v>
      </c>
      <c r="L300" s="114"/>
      <c r="M300" s="113">
        <f>M252/5</f>
        <v>19.899999999999999</v>
      </c>
    </row>
    <row r="301" spans="1:13" ht="18" customHeight="1" x14ac:dyDescent="0.35">
      <c r="A301" s="91" t="s">
        <v>86</v>
      </c>
      <c r="B301" s="112"/>
      <c r="C301" s="114">
        <f t="shared" si="20"/>
        <v>329.6</v>
      </c>
      <c r="D301" s="113">
        <f t="shared" si="20"/>
        <v>17.7</v>
      </c>
      <c r="E301" s="112">
        <f t="shared" si="20"/>
        <v>11.5</v>
      </c>
      <c r="F301" s="114">
        <f t="shared" si="20"/>
        <v>320.39999999999998</v>
      </c>
      <c r="G301" s="113"/>
      <c r="H301" s="112"/>
      <c r="I301" s="114"/>
      <c r="J301" s="113"/>
      <c r="K301" s="112">
        <f>K253/5</f>
        <v>21.9</v>
      </c>
      <c r="L301" s="114"/>
      <c r="M301" s="113">
        <f>M253/5</f>
        <v>15.2</v>
      </c>
    </row>
    <row r="302" spans="1:13" ht="18" customHeight="1" x14ac:dyDescent="0.35">
      <c r="A302" s="91" t="s">
        <v>87</v>
      </c>
      <c r="B302" s="112"/>
      <c r="C302" s="114">
        <f t="shared" si="20"/>
        <v>260.7</v>
      </c>
      <c r="D302" s="113">
        <f t="shared" si="20"/>
        <v>16</v>
      </c>
      <c r="E302" s="112">
        <f t="shared" si="20"/>
        <v>13.2</v>
      </c>
      <c r="F302" s="114">
        <f t="shared" si="20"/>
        <v>336.7</v>
      </c>
      <c r="G302" s="113"/>
      <c r="H302" s="112"/>
      <c r="I302" s="114"/>
      <c r="J302" s="113"/>
      <c r="K302" s="112">
        <f>K254/5</f>
        <v>19.100000000000001</v>
      </c>
      <c r="L302" s="114"/>
      <c r="M302" s="113">
        <f>M254/5</f>
        <v>13</v>
      </c>
    </row>
    <row r="303" spans="1:13" ht="18" customHeight="1" x14ac:dyDescent="0.35">
      <c r="A303" s="91" t="s">
        <v>88</v>
      </c>
      <c r="B303" s="112"/>
      <c r="C303" s="114">
        <f t="shared" si="20"/>
        <v>251.3</v>
      </c>
      <c r="D303" s="113">
        <f t="shared" si="20"/>
        <v>21.5</v>
      </c>
      <c r="E303" s="112">
        <f t="shared" si="20"/>
        <v>15.7</v>
      </c>
      <c r="F303" s="114">
        <f t="shared" si="20"/>
        <v>361.5</v>
      </c>
      <c r="G303" s="113"/>
      <c r="H303" s="112"/>
      <c r="I303" s="114"/>
      <c r="J303" s="113"/>
      <c r="K303" s="112">
        <f t="shared" si="20"/>
        <v>18.8</v>
      </c>
      <c r="L303" s="114"/>
      <c r="M303" s="113">
        <f t="shared" si="20"/>
        <v>19.3</v>
      </c>
    </row>
    <row r="304" spans="1:13" ht="18" customHeight="1" x14ac:dyDescent="0.35">
      <c r="A304" s="91" t="s">
        <v>89</v>
      </c>
      <c r="B304" s="112"/>
      <c r="C304" s="114">
        <f t="shared" si="20"/>
        <v>303.10000000000002</v>
      </c>
      <c r="D304" s="113">
        <f t="shared" si="20"/>
        <v>16.100000000000001</v>
      </c>
      <c r="E304" s="112">
        <f t="shared" si="20"/>
        <v>14.4</v>
      </c>
      <c r="F304" s="114">
        <f t="shared" si="20"/>
        <v>330.9</v>
      </c>
      <c r="G304" s="113"/>
      <c r="H304" s="112"/>
      <c r="I304" s="114"/>
      <c r="J304" s="113"/>
      <c r="K304" s="112">
        <f t="shared" si="20"/>
        <v>20.8</v>
      </c>
      <c r="L304" s="114"/>
      <c r="M304" s="113">
        <f t="shared" si="20"/>
        <v>18.100000000000001</v>
      </c>
    </row>
    <row r="305" spans="1:13" ht="18" customHeight="1" x14ac:dyDescent="0.35">
      <c r="A305" s="96" t="s">
        <v>90</v>
      </c>
      <c r="B305" s="112"/>
      <c r="C305" s="114">
        <f t="shared" si="20"/>
        <v>306.8</v>
      </c>
      <c r="D305" s="113">
        <f t="shared" si="20"/>
        <v>22</v>
      </c>
      <c r="E305" s="112">
        <f t="shared" si="20"/>
        <v>18.600000000000001</v>
      </c>
      <c r="F305" s="114">
        <f t="shared" si="20"/>
        <v>312.89999999999998</v>
      </c>
      <c r="G305" s="113"/>
      <c r="H305" s="112"/>
      <c r="I305" s="114"/>
      <c r="J305" s="113"/>
      <c r="K305" s="112">
        <f t="shared" si="20"/>
        <v>22.7</v>
      </c>
      <c r="L305" s="114"/>
      <c r="M305" s="113">
        <f t="shared" si="20"/>
        <v>14.6</v>
      </c>
    </row>
    <row r="306" spans="1:13" ht="18" customHeight="1" x14ac:dyDescent="0.35">
      <c r="A306" s="96" t="s">
        <v>91</v>
      </c>
      <c r="B306" s="112"/>
      <c r="C306" s="114">
        <f t="shared" si="20"/>
        <v>294</v>
      </c>
      <c r="D306" s="113">
        <f t="shared" si="20"/>
        <v>17.8</v>
      </c>
      <c r="E306" s="112">
        <f t="shared" si="20"/>
        <v>10.4</v>
      </c>
      <c r="F306" s="114">
        <f t="shared" si="20"/>
        <v>354</v>
      </c>
      <c r="G306" s="113"/>
      <c r="H306" s="112"/>
      <c r="I306" s="114"/>
      <c r="J306" s="113"/>
      <c r="K306" s="112">
        <f t="shared" si="20"/>
        <v>22.8</v>
      </c>
      <c r="L306" s="114"/>
      <c r="M306" s="113">
        <f t="shared" si="20"/>
        <v>17.8</v>
      </c>
    </row>
    <row r="307" spans="1:13" ht="18" customHeight="1" x14ac:dyDescent="0.35">
      <c r="A307" s="91" t="s">
        <v>92</v>
      </c>
      <c r="B307" s="112"/>
      <c r="C307" s="114">
        <f t="shared" si="20"/>
        <v>288</v>
      </c>
      <c r="D307" s="113">
        <f t="shared" si="20"/>
        <v>18.600000000000001</v>
      </c>
      <c r="E307" s="112">
        <f t="shared" si="20"/>
        <v>21.3</v>
      </c>
      <c r="F307" s="114">
        <f t="shared" si="20"/>
        <v>335.9</v>
      </c>
      <c r="G307" s="113"/>
      <c r="H307" s="112"/>
      <c r="I307" s="114"/>
      <c r="J307" s="113"/>
      <c r="K307" s="112">
        <f t="shared" si="20"/>
        <v>30.1</v>
      </c>
      <c r="L307" s="114"/>
      <c r="M307" s="113">
        <f t="shared" si="20"/>
        <v>15.6</v>
      </c>
    </row>
    <row r="308" spans="1:13" ht="18" customHeight="1" x14ac:dyDescent="0.35">
      <c r="A308" s="91" t="s">
        <v>93</v>
      </c>
      <c r="B308" s="112"/>
      <c r="C308" s="114">
        <f t="shared" si="20"/>
        <v>315.8</v>
      </c>
      <c r="D308" s="113">
        <f t="shared" si="20"/>
        <v>22.1</v>
      </c>
      <c r="E308" s="112">
        <f t="shared" si="20"/>
        <v>15.8</v>
      </c>
      <c r="F308" s="114">
        <f t="shared" si="20"/>
        <v>344.2</v>
      </c>
      <c r="G308" s="113"/>
      <c r="H308" s="112"/>
      <c r="I308" s="114"/>
      <c r="J308" s="113"/>
      <c r="K308" s="112">
        <f t="shared" si="20"/>
        <v>23.6</v>
      </c>
      <c r="L308" s="114"/>
      <c r="M308" s="113">
        <f t="shared" si="20"/>
        <v>18.100000000000001</v>
      </c>
    </row>
    <row r="309" spans="1:13" ht="18" customHeight="1" x14ac:dyDescent="0.35">
      <c r="A309" s="91" t="s">
        <v>94</v>
      </c>
      <c r="B309" s="112"/>
      <c r="C309" s="114">
        <f t="shared" si="20"/>
        <v>325.8</v>
      </c>
      <c r="D309" s="113">
        <f t="shared" si="20"/>
        <v>23.5</v>
      </c>
      <c r="E309" s="112">
        <f t="shared" si="20"/>
        <v>21.4</v>
      </c>
      <c r="F309" s="114">
        <f t="shared" si="20"/>
        <v>342.9</v>
      </c>
      <c r="G309" s="113"/>
      <c r="H309" s="112"/>
      <c r="I309" s="114"/>
      <c r="J309" s="113"/>
      <c r="K309" s="112">
        <f t="shared" si="20"/>
        <v>25</v>
      </c>
      <c r="L309" s="114"/>
      <c r="M309" s="113">
        <f t="shared" si="20"/>
        <v>15.6</v>
      </c>
    </row>
    <row r="310" spans="1:13" ht="18" customHeight="1" thickBot="1" x14ac:dyDescent="0.4">
      <c r="A310" s="97" t="s">
        <v>95</v>
      </c>
      <c r="B310" s="115"/>
      <c r="C310" s="117">
        <f t="shared" si="20"/>
        <v>322.10000000000002</v>
      </c>
      <c r="D310" s="116">
        <f t="shared" si="20"/>
        <v>22.5</v>
      </c>
      <c r="E310" s="115">
        <f t="shared" si="20"/>
        <v>22</v>
      </c>
      <c r="F310" s="117">
        <f t="shared" si="20"/>
        <v>324</v>
      </c>
      <c r="G310" s="116"/>
      <c r="H310" s="115"/>
      <c r="I310" s="117"/>
      <c r="J310" s="116"/>
      <c r="K310" s="115">
        <f t="shared" si="20"/>
        <v>24</v>
      </c>
      <c r="L310" s="117"/>
      <c r="M310" s="116">
        <f t="shared" si="20"/>
        <v>21.2</v>
      </c>
    </row>
    <row r="311" spans="1:13" ht="18" customHeight="1" thickBot="1" x14ac:dyDescent="0.4">
      <c r="A311" s="206" t="s">
        <v>59</v>
      </c>
      <c r="B311" s="118"/>
      <c r="C311" s="119">
        <f>SUM(C299:C310)</f>
        <v>3685.5000000000005</v>
      </c>
      <c r="D311" s="119">
        <f t="shared" ref="D311:F311" si="21">SUM(D299:D310)</f>
        <v>249.4</v>
      </c>
      <c r="E311" s="119">
        <f t="shared" si="21"/>
        <v>204.50000000000006</v>
      </c>
      <c r="F311" s="119">
        <f t="shared" si="21"/>
        <v>4121.8</v>
      </c>
      <c r="G311" s="120"/>
      <c r="H311" s="118"/>
      <c r="I311" s="119"/>
      <c r="J311" s="120"/>
      <c r="K311" s="118">
        <f>SUM(K299:K310)</f>
        <v>281.89999999999998</v>
      </c>
      <c r="L311" s="119"/>
      <c r="M311" s="120">
        <f>SUM(M299:M310)</f>
        <v>205.7</v>
      </c>
    </row>
    <row r="312" spans="1:13" ht="18" customHeight="1" x14ac:dyDescent="0.35">
      <c r="A312" s="86" t="s">
        <v>96</v>
      </c>
      <c r="B312" s="109"/>
      <c r="C312" s="110">
        <f t="shared" ref="C312:M323" si="22">C263/5</f>
        <v>379.6</v>
      </c>
      <c r="D312" s="111">
        <f t="shared" si="22"/>
        <v>28.7</v>
      </c>
      <c r="E312" s="109">
        <f t="shared" si="22"/>
        <v>26.3</v>
      </c>
      <c r="F312" s="110">
        <f t="shared" si="22"/>
        <v>376.3</v>
      </c>
      <c r="G312" s="111"/>
      <c r="H312" s="109"/>
      <c r="I312" s="110"/>
      <c r="J312" s="111"/>
      <c r="K312" s="109">
        <f t="shared" ref="K312:K319" si="23">K263/5</f>
        <v>16.3</v>
      </c>
      <c r="L312" s="110"/>
      <c r="M312" s="111">
        <f t="shared" ref="M312:M319" si="24">M263/5</f>
        <v>18.7</v>
      </c>
    </row>
    <row r="313" spans="1:13" ht="18" customHeight="1" x14ac:dyDescent="0.35">
      <c r="A313" s="91" t="s">
        <v>97</v>
      </c>
      <c r="B313" s="112"/>
      <c r="C313" s="114">
        <f t="shared" si="22"/>
        <v>315.39999999999998</v>
      </c>
      <c r="D313" s="113">
        <f t="shared" si="22"/>
        <v>26.3</v>
      </c>
      <c r="E313" s="112">
        <f t="shared" si="22"/>
        <v>30.1</v>
      </c>
      <c r="F313" s="114">
        <f t="shared" si="22"/>
        <v>342.1</v>
      </c>
      <c r="G313" s="113"/>
      <c r="H313" s="112"/>
      <c r="I313" s="114"/>
      <c r="J313" s="113"/>
      <c r="K313" s="112">
        <f t="shared" si="23"/>
        <v>20.8</v>
      </c>
      <c r="L313" s="114"/>
      <c r="M313" s="113">
        <f t="shared" si="24"/>
        <v>16.600000000000001</v>
      </c>
    </row>
    <row r="314" spans="1:13" ht="18" customHeight="1" x14ac:dyDescent="0.35">
      <c r="A314" s="91" t="s">
        <v>98</v>
      </c>
      <c r="B314" s="112"/>
      <c r="C314" s="114">
        <f t="shared" si="22"/>
        <v>309.89999999999998</v>
      </c>
      <c r="D314" s="113">
        <f t="shared" si="22"/>
        <v>26.7</v>
      </c>
      <c r="E314" s="112">
        <f t="shared" si="22"/>
        <v>22.9</v>
      </c>
      <c r="F314" s="114">
        <f t="shared" si="22"/>
        <v>373.1</v>
      </c>
      <c r="G314" s="113"/>
      <c r="H314" s="112"/>
      <c r="I314" s="114"/>
      <c r="J314" s="113"/>
      <c r="K314" s="112">
        <f t="shared" si="23"/>
        <v>16.2</v>
      </c>
      <c r="L314" s="114"/>
      <c r="M314" s="113">
        <f t="shared" si="24"/>
        <v>18</v>
      </c>
    </row>
    <row r="315" spans="1:13" ht="18" customHeight="1" x14ac:dyDescent="0.35">
      <c r="A315" s="91" t="s">
        <v>99</v>
      </c>
      <c r="B315" s="112"/>
      <c r="C315" s="114">
        <f t="shared" si="22"/>
        <v>339</v>
      </c>
      <c r="D315" s="113">
        <f t="shared" si="22"/>
        <v>14.4</v>
      </c>
      <c r="E315" s="112">
        <f t="shared" si="22"/>
        <v>21.7</v>
      </c>
      <c r="F315" s="114">
        <f t="shared" si="22"/>
        <v>362.6</v>
      </c>
      <c r="G315" s="113"/>
      <c r="H315" s="112"/>
      <c r="I315" s="114"/>
      <c r="J315" s="113"/>
      <c r="K315" s="112">
        <f t="shared" si="23"/>
        <v>14.8</v>
      </c>
      <c r="L315" s="114"/>
      <c r="M315" s="113">
        <f t="shared" si="24"/>
        <v>17.2</v>
      </c>
    </row>
    <row r="316" spans="1:13" ht="18" customHeight="1" x14ac:dyDescent="0.35">
      <c r="A316" s="91" t="s">
        <v>100</v>
      </c>
      <c r="B316" s="112"/>
      <c r="C316" s="114">
        <f t="shared" si="22"/>
        <v>289.7</v>
      </c>
      <c r="D316" s="113">
        <f t="shared" si="22"/>
        <v>17.8</v>
      </c>
      <c r="E316" s="112">
        <f t="shared" si="22"/>
        <v>23</v>
      </c>
      <c r="F316" s="114">
        <f t="shared" si="22"/>
        <v>373.3</v>
      </c>
      <c r="G316" s="113"/>
      <c r="H316" s="112"/>
      <c r="I316" s="114"/>
      <c r="J316" s="113"/>
      <c r="K316" s="112">
        <f t="shared" si="23"/>
        <v>21.9</v>
      </c>
      <c r="L316" s="114"/>
      <c r="M316" s="113">
        <f t="shared" si="24"/>
        <v>18.3</v>
      </c>
    </row>
    <row r="317" spans="1:13" ht="18" customHeight="1" x14ac:dyDescent="0.35">
      <c r="A317" s="91" t="s">
        <v>101</v>
      </c>
      <c r="B317" s="112"/>
      <c r="C317" s="114">
        <f t="shared" si="22"/>
        <v>318.7</v>
      </c>
      <c r="D317" s="113">
        <f t="shared" si="22"/>
        <v>24</v>
      </c>
      <c r="E317" s="112">
        <f t="shared" si="22"/>
        <v>21.4</v>
      </c>
      <c r="F317" s="114">
        <f t="shared" si="22"/>
        <v>340</v>
      </c>
      <c r="G317" s="113"/>
      <c r="H317" s="112"/>
      <c r="I317" s="114"/>
      <c r="J317" s="113"/>
      <c r="K317" s="112">
        <f t="shared" si="23"/>
        <v>25.4</v>
      </c>
      <c r="L317" s="114"/>
      <c r="M317" s="113">
        <f t="shared" si="24"/>
        <v>16.2</v>
      </c>
    </row>
    <row r="318" spans="1:13" ht="18" customHeight="1" x14ac:dyDescent="0.35">
      <c r="A318" s="91" t="s">
        <v>102</v>
      </c>
      <c r="B318" s="112"/>
      <c r="C318" s="114">
        <f t="shared" si="22"/>
        <v>330.3</v>
      </c>
      <c r="D318" s="113">
        <f t="shared" si="22"/>
        <v>18.2</v>
      </c>
      <c r="E318" s="112">
        <f t="shared" si="22"/>
        <v>22.3</v>
      </c>
      <c r="F318" s="114">
        <f t="shared" si="22"/>
        <v>339.6</v>
      </c>
      <c r="G318" s="113"/>
      <c r="H318" s="112"/>
      <c r="I318" s="114"/>
      <c r="J318" s="113"/>
      <c r="K318" s="112">
        <f t="shared" si="23"/>
        <v>18.8</v>
      </c>
      <c r="L318" s="114"/>
      <c r="M318" s="113">
        <f t="shared" si="24"/>
        <v>17.2</v>
      </c>
    </row>
    <row r="319" spans="1:13" ht="18" customHeight="1" x14ac:dyDescent="0.35">
      <c r="A319" s="91" t="s">
        <v>103</v>
      </c>
      <c r="B319" s="112"/>
      <c r="C319" s="114">
        <f t="shared" si="22"/>
        <v>319.10000000000002</v>
      </c>
      <c r="D319" s="113">
        <f t="shared" si="22"/>
        <v>22.4</v>
      </c>
      <c r="E319" s="112">
        <f t="shared" si="22"/>
        <v>20.5</v>
      </c>
      <c r="F319" s="114">
        <f t="shared" si="22"/>
        <v>293.7</v>
      </c>
      <c r="G319" s="113"/>
      <c r="H319" s="112"/>
      <c r="I319" s="114"/>
      <c r="J319" s="113"/>
      <c r="K319" s="112">
        <f t="shared" si="23"/>
        <v>23.2</v>
      </c>
      <c r="L319" s="114"/>
      <c r="M319" s="113">
        <f t="shared" si="24"/>
        <v>14.9</v>
      </c>
    </row>
    <row r="320" spans="1:13" ht="18" customHeight="1" x14ac:dyDescent="0.35">
      <c r="A320" s="91" t="s">
        <v>104</v>
      </c>
      <c r="B320" s="112"/>
      <c r="C320" s="114">
        <f t="shared" si="22"/>
        <v>329.7</v>
      </c>
      <c r="D320" s="113">
        <f t="shared" si="22"/>
        <v>20</v>
      </c>
      <c r="E320" s="112">
        <f t="shared" si="22"/>
        <v>16.2</v>
      </c>
      <c r="F320" s="114">
        <f t="shared" si="22"/>
        <v>355.7</v>
      </c>
      <c r="G320" s="113"/>
      <c r="H320" s="112"/>
      <c r="I320" s="114"/>
      <c r="J320" s="113"/>
      <c r="K320" s="112">
        <f t="shared" si="22"/>
        <v>22.3</v>
      </c>
      <c r="L320" s="114"/>
      <c r="M320" s="113">
        <f t="shared" si="22"/>
        <v>15.2</v>
      </c>
    </row>
    <row r="321" spans="1:13" ht="18" customHeight="1" x14ac:dyDescent="0.35">
      <c r="A321" s="91" t="s">
        <v>105</v>
      </c>
      <c r="B321" s="112"/>
      <c r="C321" s="114">
        <f t="shared" si="22"/>
        <v>369.5</v>
      </c>
      <c r="D321" s="113">
        <f t="shared" si="22"/>
        <v>24.1</v>
      </c>
      <c r="E321" s="112">
        <f t="shared" si="22"/>
        <v>15.8</v>
      </c>
      <c r="F321" s="114">
        <f t="shared" si="22"/>
        <v>351.9</v>
      </c>
      <c r="G321" s="113"/>
      <c r="H321" s="112"/>
      <c r="I321" s="114"/>
      <c r="J321" s="113"/>
      <c r="K321" s="112">
        <f t="shared" si="22"/>
        <v>19.899999999999999</v>
      </c>
      <c r="L321" s="114"/>
      <c r="M321" s="113">
        <f t="shared" si="22"/>
        <v>24.1</v>
      </c>
    </row>
    <row r="322" spans="1:13" ht="18" customHeight="1" x14ac:dyDescent="0.35">
      <c r="A322" s="91" t="s">
        <v>106</v>
      </c>
      <c r="B322" s="112"/>
      <c r="C322" s="114">
        <f t="shared" si="22"/>
        <v>379.2</v>
      </c>
      <c r="D322" s="113">
        <f t="shared" si="22"/>
        <v>18.100000000000001</v>
      </c>
      <c r="E322" s="112">
        <f t="shared" si="22"/>
        <v>22.2</v>
      </c>
      <c r="F322" s="114">
        <f t="shared" si="22"/>
        <v>323.5</v>
      </c>
      <c r="G322" s="113"/>
      <c r="H322" s="112"/>
      <c r="I322" s="114"/>
      <c r="J322" s="113"/>
      <c r="K322" s="112">
        <f t="shared" si="22"/>
        <v>17.399999999999999</v>
      </c>
      <c r="L322" s="114"/>
      <c r="M322" s="113">
        <f t="shared" si="22"/>
        <v>11.6</v>
      </c>
    </row>
    <row r="323" spans="1:13" ht="18" customHeight="1" thickBot="1" x14ac:dyDescent="0.4">
      <c r="A323" s="133" t="s">
        <v>107</v>
      </c>
      <c r="B323" s="134"/>
      <c r="C323" s="139">
        <f t="shared" si="22"/>
        <v>376.6</v>
      </c>
      <c r="D323" s="138">
        <f t="shared" si="22"/>
        <v>17.2</v>
      </c>
      <c r="E323" s="134">
        <f t="shared" si="22"/>
        <v>20.9</v>
      </c>
      <c r="F323" s="139">
        <f t="shared" si="22"/>
        <v>340.6</v>
      </c>
      <c r="G323" s="138"/>
      <c r="H323" s="134"/>
      <c r="I323" s="139"/>
      <c r="J323" s="138"/>
      <c r="K323" s="134">
        <f t="shared" si="22"/>
        <v>20.6</v>
      </c>
      <c r="L323" s="139"/>
      <c r="M323" s="138">
        <f t="shared" si="22"/>
        <v>18.899999999999999</v>
      </c>
    </row>
    <row r="324" spans="1:13" ht="18" customHeight="1" thickBot="1" x14ac:dyDescent="0.4">
      <c r="A324" s="206" t="s">
        <v>60</v>
      </c>
      <c r="B324" s="118"/>
      <c r="C324" s="119">
        <f>SUM(C312:C323)</f>
        <v>4056.7</v>
      </c>
      <c r="D324" s="120">
        <f t="shared" ref="D324:F324" si="25">SUM(D312:D323)</f>
        <v>257.89999999999998</v>
      </c>
      <c r="E324" s="154">
        <f t="shared" si="25"/>
        <v>263.3</v>
      </c>
      <c r="F324" s="119">
        <f t="shared" si="25"/>
        <v>4172.3999999999996</v>
      </c>
      <c r="G324" s="120"/>
      <c r="H324" s="118"/>
      <c r="I324" s="119"/>
      <c r="J324" s="120"/>
      <c r="K324" s="118">
        <f>SUM(K312:K323)</f>
        <v>237.60000000000002</v>
      </c>
      <c r="L324" s="119"/>
      <c r="M324" s="120">
        <f>SUM(M312:M323)</f>
        <v>206.89999999999998</v>
      </c>
    </row>
    <row r="325" spans="1:13" ht="15" thickBot="1" x14ac:dyDescent="0.4">
      <c r="A325" s="127" t="s">
        <v>111</v>
      </c>
      <c r="B325" s="118"/>
      <c r="C325" s="119">
        <v>11728</v>
      </c>
      <c r="D325" s="120">
        <v>909</v>
      </c>
      <c r="E325" s="154">
        <f t="shared" ref="E325" si="26">E298+E311+E324</f>
        <v>773.90000000000009</v>
      </c>
      <c r="F325" s="119">
        <f>F298+F311+F324</f>
        <v>12491.9</v>
      </c>
      <c r="G325" s="120"/>
      <c r="H325" s="118"/>
      <c r="I325" s="119"/>
      <c r="J325" s="120"/>
      <c r="K325" s="119">
        <f>K298+K311+K324</f>
        <v>912.69999999999993</v>
      </c>
      <c r="L325" s="119"/>
      <c r="M325" s="119">
        <f>M298+M311+M324</f>
        <v>682.5</v>
      </c>
    </row>
    <row r="326" spans="1:13" x14ac:dyDescent="0.35">
      <c r="A326" s="167"/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</row>
    <row r="327" spans="1:13" x14ac:dyDescent="0.35">
      <c r="A327" s="167"/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</row>
    <row r="328" spans="1:13" ht="15.5" x14ac:dyDescent="0.35">
      <c r="A328" s="169"/>
      <c r="B328" s="170"/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" customHeight="1" x14ac:dyDescent="0.35">
      <c r="A329" s="171" t="s">
        <v>61</v>
      </c>
      <c r="B329" s="170">
        <v>11728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112</v>
      </c>
      <c r="B330" s="170">
        <v>909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113</v>
      </c>
      <c r="B331" s="170">
        <v>774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114</v>
      </c>
      <c r="B332" s="170">
        <v>12492</v>
      </c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t="15.5" x14ac:dyDescent="0.35">
      <c r="A333" s="171" t="s">
        <v>64</v>
      </c>
      <c r="B333" s="170">
        <v>913</v>
      </c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t="15.5" x14ac:dyDescent="0.35">
      <c r="A334" s="171" t="s">
        <v>115</v>
      </c>
      <c r="B334" s="81">
        <v>683</v>
      </c>
      <c r="D334" s="170"/>
    </row>
  </sheetData>
  <mergeCells count="47">
    <mergeCell ref="A1:M1"/>
    <mergeCell ref="B2:M2"/>
    <mergeCell ref="A3:A4"/>
    <mergeCell ref="B3:D3"/>
    <mergeCell ref="E3:G3"/>
    <mergeCell ref="H3:J3"/>
    <mergeCell ref="K3:M3"/>
    <mergeCell ref="A48:M48"/>
    <mergeCell ref="B49:M49"/>
    <mergeCell ref="A50:A51"/>
    <mergeCell ref="B50:D50"/>
    <mergeCell ref="E50:G50"/>
    <mergeCell ref="H50:J50"/>
    <mergeCell ref="K50:M50"/>
    <mergeCell ref="A95:M95"/>
    <mergeCell ref="B96:M96"/>
    <mergeCell ref="A97:A98"/>
    <mergeCell ref="B97:D97"/>
    <mergeCell ref="E97:G97"/>
    <mergeCell ref="H97:J97"/>
    <mergeCell ref="K97:M97"/>
    <mergeCell ref="A142:M142"/>
    <mergeCell ref="B143:M143"/>
    <mergeCell ref="A144:A145"/>
    <mergeCell ref="B144:D144"/>
    <mergeCell ref="E144:G144"/>
    <mergeCell ref="H144:J144"/>
    <mergeCell ref="K144:M144"/>
    <mergeCell ref="A188:M188"/>
    <mergeCell ref="B189:M189"/>
    <mergeCell ref="A190:A191"/>
    <mergeCell ref="B190:D190"/>
    <mergeCell ref="E190:G190"/>
    <mergeCell ref="H190:J190"/>
    <mergeCell ref="K190:M190"/>
    <mergeCell ref="A235:M235"/>
    <mergeCell ref="A237:A238"/>
    <mergeCell ref="B237:D237"/>
    <mergeCell ref="E237:G237"/>
    <mergeCell ref="H237:J237"/>
    <mergeCell ref="K237:M237"/>
    <mergeCell ref="A282:M282"/>
    <mergeCell ref="A284:A285"/>
    <mergeCell ref="B284:D284"/>
    <mergeCell ref="E284:G284"/>
    <mergeCell ref="H284:J284"/>
    <mergeCell ref="K284:M284"/>
  </mergeCells>
  <pageMargins left="0.75" right="0.75" top="0.25" bottom="0.2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32"/>
  <sheetViews>
    <sheetView zoomScale="124" zoomScaleNormal="124" workbookViewId="0">
      <selection activeCell="G16" sqref="G16"/>
    </sheetView>
  </sheetViews>
  <sheetFormatPr defaultColWidth="9.1796875" defaultRowHeight="14.5" x14ac:dyDescent="0.35"/>
  <cols>
    <col min="1" max="1" width="12.81640625" style="81" customWidth="1"/>
    <col min="2" max="13" width="5.7265625" style="81" customWidth="1"/>
    <col min="14" max="16384" width="9.1796875" style="81"/>
  </cols>
  <sheetData>
    <row r="1" spans="1:13" x14ac:dyDescent="0.35">
      <c r="A1" s="599" t="s">
        <v>142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</row>
    <row r="2" spans="1:13" ht="15" thickBot="1" x14ac:dyDescent="0.4">
      <c r="A2" s="576" t="s">
        <v>1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</row>
    <row r="3" spans="1:13" ht="18" customHeight="1" x14ac:dyDescent="0.35">
      <c r="A3" s="588" t="s">
        <v>67</v>
      </c>
      <c r="B3" s="584" t="s">
        <v>68</v>
      </c>
      <c r="C3" s="582"/>
      <c r="D3" s="583"/>
      <c r="E3" s="584" t="s">
        <v>69</v>
      </c>
      <c r="F3" s="582"/>
      <c r="G3" s="583"/>
      <c r="H3" s="584" t="s">
        <v>70</v>
      </c>
      <c r="I3" s="582"/>
      <c r="J3" s="583"/>
      <c r="K3" s="584" t="s">
        <v>71</v>
      </c>
      <c r="L3" s="582"/>
      <c r="M3" s="583"/>
    </row>
    <row r="4" spans="1:13" ht="18" customHeight="1" thickBot="1" x14ac:dyDescent="0.4">
      <c r="A4" s="589"/>
      <c r="B4" s="82" t="s">
        <v>8</v>
      </c>
      <c r="C4" s="83" t="s">
        <v>9</v>
      </c>
      <c r="D4" s="85" t="s">
        <v>10</v>
      </c>
      <c r="E4" s="82" t="s">
        <v>8</v>
      </c>
      <c r="F4" s="83" t="s">
        <v>9</v>
      </c>
      <c r="G4" s="85" t="s">
        <v>10</v>
      </c>
      <c r="H4" s="82" t="s">
        <v>8</v>
      </c>
      <c r="I4" s="83" t="s">
        <v>9</v>
      </c>
      <c r="J4" s="85" t="s">
        <v>10</v>
      </c>
      <c r="K4" s="82" t="s">
        <v>8</v>
      </c>
      <c r="L4" s="83" t="s">
        <v>9</v>
      </c>
      <c r="M4" s="85" t="s">
        <v>10</v>
      </c>
    </row>
    <row r="5" spans="1:13" ht="18" customHeight="1" x14ac:dyDescent="0.35">
      <c r="A5" s="86" t="s">
        <v>72</v>
      </c>
      <c r="B5" s="87"/>
      <c r="C5" s="88">
        <v>215</v>
      </c>
      <c r="D5" s="89">
        <v>21</v>
      </c>
      <c r="E5" s="87">
        <v>40</v>
      </c>
      <c r="F5" s="173">
        <v>480</v>
      </c>
      <c r="G5" s="201"/>
      <c r="H5" s="87"/>
      <c r="I5" s="88"/>
      <c r="J5" s="89"/>
      <c r="K5" s="87">
        <v>40</v>
      </c>
      <c r="L5" s="88"/>
      <c r="M5" s="89">
        <v>30</v>
      </c>
    </row>
    <row r="6" spans="1:13" ht="18" customHeight="1" x14ac:dyDescent="0.35">
      <c r="A6" s="91" t="s">
        <v>73</v>
      </c>
      <c r="B6" s="92"/>
      <c r="C6" s="93">
        <v>220</v>
      </c>
      <c r="D6" s="94">
        <v>34</v>
      </c>
      <c r="E6" s="92">
        <v>41</v>
      </c>
      <c r="F6" s="175">
        <v>444</v>
      </c>
      <c r="G6" s="94"/>
      <c r="H6" s="92"/>
      <c r="I6" s="93"/>
      <c r="J6" s="94"/>
      <c r="K6" s="92">
        <v>80</v>
      </c>
      <c r="L6" s="93"/>
      <c r="M6" s="94">
        <v>50</v>
      </c>
    </row>
    <row r="7" spans="1:13" ht="18" customHeight="1" x14ac:dyDescent="0.35">
      <c r="A7" s="91" t="s">
        <v>74</v>
      </c>
      <c r="B7" s="92"/>
      <c r="C7" s="93">
        <v>257</v>
      </c>
      <c r="D7" s="94">
        <v>50</v>
      </c>
      <c r="E7" s="92">
        <v>19</v>
      </c>
      <c r="F7" s="175">
        <v>532</v>
      </c>
      <c r="G7" s="94"/>
      <c r="H7" s="92"/>
      <c r="I7" s="93"/>
      <c r="J7" s="94"/>
      <c r="K7" s="92">
        <v>80</v>
      </c>
      <c r="L7" s="93"/>
      <c r="M7" s="94">
        <v>40</v>
      </c>
    </row>
    <row r="8" spans="1:13" ht="18" customHeight="1" x14ac:dyDescent="0.35">
      <c r="A8" s="91" t="s">
        <v>75</v>
      </c>
      <c r="B8" s="92"/>
      <c r="C8" s="93">
        <v>222</v>
      </c>
      <c r="D8" s="94">
        <v>22</v>
      </c>
      <c r="E8" s="92">
        <v>20</v>
      </c>
      <c r="F8" s="175">
        <v>306</v>
      </c>
      <c r="G8" s="94"/>
      <c r="H8" s="92"/>
      <c r="I8" s="93"/>
      <c r="J8" s="94"/>
      <c r="K8" s="92">
        <v>90</v>
      </c>
      <c r="L8" s="93"/>
      <c r="M8" s="94">
        <v>31</v>
      </c>
    </row>
    <row r="9" spans="1:13" ht="18" customHeight="1" x14ac:dyDescent="0.35">
      <c r="A9" s="91" t="s">
        <v>76</v>
      </c>
      <c r="B9" s="92"/>
      <c r="C9" s="93">
        <v>281</v>
      </c>
      <c r="D9" s="94">
        <v>23</v>
      </c>
      <c r="E9" s="92">
        <v>20</v>
      </c>
      <c r="F9" s="175">
        <v>222</v>
      </c>
      <c r="G9" s="94"/>
      <c r="H9" s="92"/>
      <c r="I9" s="93"/>
      <c r="J9" s="94"/>
      <c r="K9" s="92">
        <v>82</v>
      </c>
      <c r="L9" s="93"/>
      <c r="M9" s="94">
        <v>50</v>
      </c>
    </row>
    <row r="10" spans="1:13" ht="18" customHeight="1" x14ac:dyDescent="0.35">
      <c r="A10" s="91" t="s">
        <v>77</v>
      </c>
      <c r="B10" s="92"/>
      <c r="C10" s="93">
        <v>241</v>
      </c>
      <c r="D10" s="94">
        <v>26</v>
      </c>
      <c r="E10" s="92">
        <v>10</v>
      </c>
      <c r="F10" s="175">
        <v>141</v>
      </c>
      <c r="G10" s="94"/>
      <c r="H10" s="92"/>
      <c r="I10" s="93"/>
      <c r="J10" s="94"/>
      <c r="K10" s="92">
        <v>70</v>
      </c>
      <c r="L10" s="93"/>
      <c r="M10" s="94">
        <v>36</v>
      </c>
    </row>
    <row r="11" spans="1:13" ht="18" customHeight="1" x14ac:dyDescent="0.35">
      <c r="A11" s="91" t="s">
        <v>78</v>
      </c>
      <c r="B11" s="92"/>
      <c r="C11" s="93">
        <v>237</v>
      </c>
      <c r="D11" s="94">
        <v>28</v>
      </c>
      <c r="E11" s="92">
        <v>8</v>
      </c>
      <c r="F11" s="175">
        <v>219</v>
      </c>
      <c r="G11" s="94"/>
      <c r="H11" s="92"/>
      <c r="I11" s="93"/>
      <c r="J11" s="94"/>
      <c r="K11" s="92">
        <v>71</v>
      </c>
      <c r="L11" s="93"/>
      <c r="M11" s="94">
        <v>24</v>
      </c>
    </row>
    <row r="12" spans="1:13" ht="18" customHeight="1" x14ac:dyDescent="0.35">
      <c r="A12" s="91" t="s">
        <v>79</v>
      </c>
      <c r="B12" s="92"/>
      <c r="C12" s="93">
        <v>190</v>
      </c>
      <c r="D12" s="94">
        <v>18</v>
      </c>
      <c r="E12" s="92">
        <v>20</v>
      </c>
      <c r="F12" s="175">
        <v>160</v>
      </c>
      <c r="G12" s="94"/>
      <c r="H12" s="92"/>
      <c r="I12" s="93"/>
      <c r="J12" s="94"/>
      <c r="K12" s="92">
        <v>60</v>
      </c>
      <c r="L12" s="93"/>
      <c r="M12" s="94">
        <v>32</v>
      </c>
    </row>
    <row r="13" spans="1:13" ht="18" customHeight="1" x14ac:dyDescent="0.35">
      <c r="A13" s="91" t="s">
        <v>80</v>
      </c>
      <c r="B13" s="92"/>
      <c r="C13" s="93">
        <v>210</v>
      </c>
      <c r="D13" s="94">
        <v>25</v>
      </c>
      <c r="E13" s="92">
        <v>10</v>
      </c>
      <c r="F13" s="175">
        <v>265</v>
      </c>
      <c r="G13" s="94"/>
      <c r="H13" s="92"/>
      <c r="I13" s="93"/>
      <c r="J13" s="94"/>
      <c r="K13" s="92">
        <v>120</v>
      </c>
      <c r="L13" s="93"/>
      <c r="M13" s="94">
        <v>31</v>
      </c>
    </row>
    <row r="14" spans="1:13" ht="18" customHeight="1" x14ac:dyDescent="0.35">
      <c r="A14" s="91" t="s">
        <v>81</v>
      </c>
      <c r="B14" s="92"/>
      <c r="C14" s="93">
        <v>187</v>
      </c>
      <c r="D14" s="94">
        <v>16</v>
      </c>
      <c r="E14" s="92">
        <v>20</v>
      </c>
      <c r="F14" s="175">
        <v>278</v>
      </c>
      <c r="G14" s="94"/>
      <c r="H14" s="92"/>
      <c r="I14" s="93"/>
      <c r="J14" s="94"/>
      <c r="K14" s="92">
        <v>110</v>
      </c>
      <c r="L14" s="93"/>
      <c r="M14" s="94">
        <v>20</v>
      </c>
    </row>
    <row r="15" spans="1:13" ht="18" customHeight="1" x14ac:dyDescent="0.35">
      <c r="A15" s="91" t="s">
        <v>82</v>
      </c>
      <c r="B15" s="92"/>
      <c r="C15" s="93">
        <v>217</v>
      </c>
      <c r="D15" s="94">
        <v>21</v>
      </c>
      <c r="E15" s="92">
        <v>10</v>
      </c>
      <c r="F15" s="175">
        <v>240</v>
      </c>
      <c r="G15" s="94"/>
      <c r="H15" s="92"/>
      <c r="I15" s="93"/>
      <c r="J15" s="94"/>
      <c r="K15" s="92">
        <v>110</v>
      </c>
      <c r="L15" s="93"/>
      <c r="M15" s="94">
        <v>22</v>
      </c>
    </row>
    <row r="16" spans="1:13" ht="18" customHeight="1" x14ac:dyDescent="0.35">
      <c r="A16" s="91" t="s">
        <v>83</v>
      </c>
      <c r="B16" s="92"/>
      <c r="C16" s="93">
        <v>233</v>
      </c>
      <c r="D16" s="94">
        <v>47</v>
      </c>
      <c r="E16" s="92">
        <v>11</v>
      </c>
      <c r="F16" s="175">
        <v>200</v>
      </c>
      <c r="G16" s="94"/>
      <c r="H16" s="92"/>
      <c r="I16" s="93"/>
      <c r="J16" s="94"/>
      <c r="K16" s="92">
        <v>80</v>
      </c>
      <c r="L16" s="93"/>
      <c r="M16" s="94">
        <v>21</v>
      </c>
    </row>
    <row r="17" spans="1:13" ht="18" customHeight="1" x14ac:dyDescent="0.35">
      <c r="A17" s="91" t="s">
        <v>84</v>
      </c>
      <c r="B17" s="92"/>
      <c r="C17" s="93">
        <v>93</v>
      </c>
      <c r="D17" s="94">
        <v>13</v>
      </c>
      <c r="E17" s="92">
        <v>10</v>
      </c>
      <c r="F17" s="175">
        <v>226</v>
      </c>
      <c r="G17" s="94"/>
      <c r="H17" s="92"/>
      <c r="I17" s="93"/>
      <c r="J17" s="94"/>
      <c r="K17" s="92">
        <v>62</v>
      </c>
      <c r="L17" s="93"/>
      <c r="M17" s="94">
        <v>16</v>
      </c>
    </row>
    <row r="18" spans="1:13" ht="18" customHeight="1" x14ac:dyDescent="0.35">
      <c r="A18" s="91" t="s">
        <v>85</v>
      </c>
      <c r="B18" s="92"/>
      <c r="C18" s="93">
        <v>284</v>
      </c>
      <c r="D18" s="94">
        <v>38</v>
      </c>
      <c r="E18" s="92">
        <v>6</v>
      </c>
      <c r="F18" s="175">
        <v>241</v>
      </c>
      <c r="G18" s="94"/>
      <c r="H18" s="92"/>
      <c r="I18" s="93"/>
      <c r="J18" s="94"/>
      <c r="K18" s="92">
        <v>40</v>
      </c>
      <c r="L18" s="93"/>
      <c r="M18" s="94">
        <v>17</v>
      </c>
    </row>
    <row r="19" spans="1:13" ht="18" customHeight="1" x14ac:dyDescent="0.35">
      <c r="A19" s="91" t="s">
        <v>86</v>
      </c>
      <c r="B19" s="92"/>
      <c r="C19" s="93">
        <v>281</v>
      </c>
      <c r="D19" s="94">
        <v>33</v>
      </c>
      <c r="E19" s="92">
        <v>4</v>
      </c>
      <c r="F19" s="175">
        <v>122</v>
      </c>
      <c r="G19" s="94"/>
      <c r="H19" s="92"/>
      <c r="I19" s="93"/>
      <c r="J19" s="94"/>
      <c r="K19" s="92">
        <v>40</v>
      </c>
      <c r="L19" s="93"/>
      <c r="M19" s="94">
        <v>18</v>
      </c>
    </row>
    <row r="20" spans="1:13" ht="18" customHeight="1" x14ac:dyDescent="0.35">
      <c r="A20" s="91" t="s">
        <v>87</v>
      </c>
      <c r="B20" s="92"/>
      <c r="C20" s="93">
        <v>198</v>
      </c>
      <c r="D20" s="94">
        <v>24</v>
      </c>
      <c r="E20" s="92">
        <v>5</v>
      </c>
      <c r="F20" s="175">
        <v>141</v>
      </c>
      <c r="G20" s="94"/>
      <c r="H20" s="92"/>
      <c r="I20" s="93"/>
      <c r="J20" s="94"/>
      <c r="K20" s="92">
        <v>38</v>
      </c>
      <c r="L20" s="93"/>
      <c r="M20" s="94">
        <v>13</v>
      </c>
    </row>
    <row r="21" spans="1:13" ht="18" customHeight="1" x14ac:dyDescent="0.35">
      <c r="A21" s="91" t="s">
        <v>88</v>
      </c>
      <c r="B21" s="92"/>
      <c r="C21" s="93">
        <v>240</v>
      </c>
      <c r="D21" s="94">
        <v>31</v>
      </c>
      <c r="E21" s="92">
        <v>6</v>
      </c>
      <c r="F21" s="175">
        <v>95</v>
      </c>
      <c r="G21" s="94"/>
      <c r="H21" s="92"/>
      <c r="I21" s="93"/>
      <c r="J21" s="94"/>
      <c r="K21" s="92">
        <v>52</v>
      </c>
      <c r="L21" s="93"/>
      <c r="M21" s="94">
        <v>24</v>
      </c>
    </row>
    <row r="22" spans="1:13" ht="18" customHeight="1" x14ac:dyDescent="0.35">
      <c r="A22" s="91" t="s">
        <v>89</v>
      </c>
      <c r="B22" s="92"/>
      <c r="C22" s="93">
        <v>258</v>
      </c>
      <c r="D22" s="94">
        <v>37</v>
      </c>
      <c r="E22" s="92">
        <v>10</v>
      </c>
      <c r="F22" s="175">
        <v>200</v>
      </c>
      <c r="G22" s="94"/>
      <c r="H22" s="92"/>
      <c r="I22" s="93"/>
      <c r="J22" s="94"/>
      <c r="K22" s="92">
        <v>57</v>
      </c>
      <c r="L22" s="93"/>
      <c r="M22" s="94">
        <v>21</v>
      </c>
    </row>
    <row r="23" spans="1:13" ht="18" customHeight="1" x14ac:dyDescent="0.35">
      <c r="A23" s="96" t="s">
        <v>90</v>
      </c>
      <c r="B23" s="92"/>
      <c r="C23" s="93">
        <v>191</v>
      </c>
      <c r="D23" s="94">
        <v>22</v>
      </c>
      <c r="E23" s="92">
        <v>3</v>
      </c>
      <c r="F23" s="175">
        <v>121</v>
      </c>
      <c r="G23" s="94"/>
      <c r="H23" s="92"/>
      <c r="I23" s="93"/>
      <c r="J23" s="94"/>
      <c r="K23" s="92">
        <v>51</v>
      </c>
      <c r="L23" s="93"/>
      <c r="M23" s="94">
        <v>32</v>
      </c>
    </row>
    <row r="24" spans="1:13" ht="18" customHeight="1" x14ac:dyDescent="0.35">
      <c r="A24" s="96" t="s">
        <v>91</v>
      </c>
      <c r="B24" s="92"/>
      <c r="C24" s="93">
        <v>194</v>
      </c>
      <c r="D24" s="94">
        <v>30</v>
      </c>
      <c r="E24" s="92">
        <v>4</v>
      </c>
      <c r="F24" s="175">
        <v>185</v>
      </c>
      <c r="G24" s="94"/>
      <c r="H24" s="92"/>
      <c r="I24" s="93"/>
      <c r="J24" s="94"/>
      <c r="K24" s="92">
        <v>58</v>
      </c>
      <c r="L24" s="93"/>
      <c r="M24" s="94">
        <v>20</v>
      </c>
    </row>
    <row r="25" spans="1:13" ht="18" customHeight="1" x14ac:dyDescent="0.35">
      <c r="A25" s="91" t="s">
        <v>92</v>
      </c>
      <c r="B25" s="92"/>
      <c r="C25" s="93">
        <v>232</v>
      </c>
      <c r="D25" s="94">
        <v>36</v>
      </c>
      <c r="E25" s="92">
        <v>15</v>
      </c>
      <c r="F25" s="175">
        <v>200</v>
      </c>
      <c r="G25" s="94"/>
      <c r="H25" s="92"/>
      <c r="I25" s="93"/>
      <c r="J25" s="94"/>
      <c r="K25" s="92">
        <v>46</v>
      </c>
      <c r="L25" s="93"/>
      <c r="M25" s="94">
        <v>27</v>
      </c>
    </row>
    <row r="26" spans="1:13" ht="18" customHeight="1" x14ac:dyDescent="0.35">
      <c r="A26" s="91" t="s">
        <v>93</v>
      </c>
      <c r="B26" s="92"/>
      <c r="C26" s="93">
        <v>221</v>
      </c>
      <c r="D26" s="94">
        <v>43</v>
      </c>
      <c r="E26" s="92">
        <v>12</v>
      </c>
      <c r="F26" s="175">
        <v>166</v>
      </c>
      <c r="G26" s="94"/>
      <c r="H26" s="92"/>
      <c r="I26" s="93"/>
      <c r="J26" s="94"/>
      <c r="K26" s="92">
        <v>51</v>
      </c>
      <c r="L26" s="93"/>
      <c r="M26" s="94">
        <v>16</v>
      </c>
    </row>
    <row r="27" spans="1:13" ht="18" customHeight="1" x14ac:dyDescent="0.35">
      <c r="A27" s="91" t="s">
        <v>94</v>
      </c>
      <c r="B27" s="92"/>
      <c r="C27" s="93">
        <v>242</v>
      </c>
      <c r="D27" s="94">
        <v>33</v>
      </c>
      <c r="E27" s="92">
        <v>10</v>
      </c>
      <c r="F27" s="175">
        <v>125</v>
      </c>
      <c r="G27" s="94"/>
      <c r="H27" s="92"/>
      <c r="I27" s="93"/>
      <c r="J27" s="94"/>
      <c r="K27" s="92">
        <v>52</v>
      </c>
      <c r="L27" s="93"/>
      <c r="M27" s="94">
        <v>17</v>
      </c>
    </row>
    <row r="28" spans="1:13" ht="18" customHeight="1" x14ac:dyDescent="0.35">
      <c r="A28" s="91" t="s">
        <v>95</v>
      </c>
      <c r="B28" s="92"/>
      <c r="C28" s="93">
        <v>235</v>
      </c>
      <c r="D28" s="94">
        <v>38</v>
      </c>
      <c r="E28" s="92">
        <v>5</v>
      </c>
      <c r="F28" s="175">
        <v>123</v>
      </c>
      <c r="G28" s="94"/>
      <c r="H28" s="92"/>
      <c r="I28" s="93"/>
      <c r="J28" s="94"/>
      <c r="K28" s="92">
        <v>43</v>
      </c>
      <c r="L28" s="93"/>
      <c r="M28" s="94">
        <v>22</v>
      </c>
    </row>
    <row r="29" spans="1:13" ht="18" customHeight="1" x14ac:dyDescent="0.35">
      <c r="A29" s="91" t="s">
        <v>96</v>
      </c>
      <c r="B29" s="92"/>
      <c r="C29" s="93">
        <v>290</v>
      </c>
      <c r="D29" s="94">
        <v>32</v>
      </c>
      <c r="E29" s="92">
        <v>5</v>
      </c>
      <c r="F29" s="175">
        <v>224</v>
      </c>
      <c r="G29" s="94"/>
      <c r="H29" s="92"/>
      <c r="I29" s="93"/>
      <c r="J29" s="94"/>
      <c r="K29" s="92">
        <v>30</v>
      </c>
      <c r="L29" s="93"/>
      <c r="M29" s="94">
        <v>15</v>
      </c>
    </row>
    <row r="30" spans="1:13" ht="18" customHeight="1" x14ac:dyDescent="0.35">
      <c r="A30" s="91" t="s">
        <v>97</v>
      </c>
      <c r="B30" s="92"/>
      <c r="C30" s="93">
        <v>302</v>
      </c>
      <c r="D30" s="94">
        <v>39</v>
      </c>
      <c r="E30" s="92">
        <v>10</v>
      </c>
      <c r="F30" s="175">
        <v>100</v>
      </c>
      <c r="G30" s="94"/>
      <c r="H30" s="92"/>
      <c r="I30" s="93"/>
      <c r="J30" s="94"/>
      <c r="K30" s="92">
        <v>35</v>
      </c>
      <c r="L30" s="93"/>
      <c r="M30" s="94">
        <v>26</v>
      </c>
    </row>
    <row r="31" spans="1:13" ht="18" customHeight="1" x14ac:dyDescent="0.35">
      <c r="A31" s="91" t="s">
        <v>98</v>
      </c>
      <c r="B31" s="92"/>
      <c r="C31" s="93">
        <v>298</v>
      </c>
      <c r="D31" s="94">
        <v>24</v>
      </c>
      <c r="E31" s="92">
        <v>4</v>
      </c>
      <c r="F31" s="175">
        <v>145</v>
      </c>
      <c r="G31" s="94"/>
      <c r="H31" s="92"/>
      <c r="I31" s="93"/>
      <c r="J31" s="94"/>
      <c r="K31" s="92">
        <v>42</v>
      </c>
      <c r="L31" s="93"/>
      <c r="M31" s="94">
        <v>20</v>
      </c>
    </row>
    <row r="32" spans="1:13" ht="18" customHeight="1" x14ac:dyDescent="0.35">
      <c r="A32" s="91" t="s">
        <v>99</v>
      </c>
      <c r="B32" s="92"/>
      <c r="C32" s="93">
        <v>288</v>
      </c>
      <c r="D32" s="94">
        <v>27</v>
      </c>
      <c r="E32" s="92">
        <v>7</v>
      </c>
      <c r="F32" s="175">
        <v>140</v>
      </c>
      <c r="G32" s="94"/>
      <c r="H32" s="92"/>
      <c r="I32" s="93"/>
      <c r="J32" s="94"/>
      <c r="K32" s="92">
        <v>36</v>
      </c>
      <c r="L32" s="93"/>
      <c r="M32" s="94">
        <v>27</v>
      </c>
    </row>
    <row r="33" spans="1:13" ht="18" customHeight="1" x14ac:dyDescent="0.35">
      <c r="A33" s="91" t="s">
        <v>100</v>
      </c>
      <c r="B33" s="92"/>
      <c r="C33" s="93">
        <v>197</v>
      </c>
      <c r="D33" s="94">
        <v>26</v>
      </c>
      <c r="E33" s="92">
        <v>8</v>
      </c>
      <c r="F33" s="175">
        <v>105</v>
      </c>
      <c r="G33" s="94"/>
      <c r="H33" s="92"/>
      <c r="I33" s="93"/>
      <c r="J33" s="94"/>
      <c r="K33" s="92">
        <v>46</v>
      </c>
      <c r="L33" s="93"/>
      <c r="M33" s="94">
        <v>25</v>
      </c>
    </row>
    <row r="34" spans="1:13" ht="18" customHeight="1" x14ac:dyDescent="0.35">
      <c r="A34" s="91" t="s">
        <v>101</v>
      </c>
      <c r="B34" s="92"/>
      <c r="C34" s="93">
        <v>182</v>
      </c>
      <c r="D34" s="94">
        <v>21</v>
      </c>
      <c r="E34" s="92">
        <v>6</v>
      </c>
      <c r="F34" s="175">
        <v>241</v>
      </c>
      <c r="G34" s="94"/>
      <c r="H34" s="92"/>
      <c r="I34" s="93"/>
      <c r="J34" s="94"/>
      <c r="K34" s="92">
        <v>34</v>
      </c>
      <c r="L34" s="93"/>
      <c r="M34" s="94">
        <v>22</v>
      </c>
    </row>
    <row r="35" spans="1:13" ht="18" customHeight="1" x14ac:dyDescent="0.35">
      <c r="A35" s="91" t="s">
        <v>102</v>
      </c>
      <c r="B35" s="92"/>
      <c r="C35" s="93">
        <v>160</v>
      </c>
      <c r="D35" s="94">
        <v>17</v>
      </c>
      <c r="E35" s="92">
        <v>5</v>
      </c>
      <c r="F35" s="175">
        <v>165</v>
      </c>
      <c r="G35" s="94"/>
      <c r="H35" s="92"/>
      <c r="I35" s="93"/>
      <c r="J35" s="94"/>
      <c r="K35" s="92">
        <v>38</v>
      </c>
      <c r="L35" s="93"/>
      <c r="M35" s="94">
        <v>17</v>
      </c>
    </row>
    <row r="36" spans="1:13" ht="18" customHeight="1" x14ac:dyDescent="0.35">
      <c r="A36" s="91" t="s">
        <v>103</v>
      </c>
      <c r="B36" s="92"/>
      <c r="C36" s="93">
        <v>155</v>
      </c>
      <c r="D36" s="94">
        <v>19</v>
      </c>
      <c r="E36" s="92">
        <v>10</v>
      </c>
      <c r="F36" s="175">
        <v>110</v>
      </c>
      <c r="G36" s="94"/>
      <c r="H36" s="92"/>
      <c r="I36" s="93"/>
      <c r="J36" s="94"/>
      <c r="K36" s="92">
        <v>42</v>
      </c>
      <c r="L36" s="93"/>
      <c r="M36" s="94">
        <v>23</v>
      </c>
    </row>
    <row r="37" spans="1:13" ht="18" customHeight="1" x14ac:dyDescent="0.35">
      <c r="A37" s="91" t="s">
        <v>104</v>
      </c>
      <c r="B37" s="92"/>
      <c r="C37" s="93">
        <v>167</v>
      </c>
      <c r="D37" s="94">
        <v>21</v>
      </c>
      <c r="E37" s="92">
        <v>23</v>
      </c>
      <c r="F37" s="175">
        <v>222</v>
      </c>
      <c r="G37" s="94"/>
      <c r="H37" s="92"/>
      <c r="I37" s="93"/>
      <c r="J37" s="94"/>
      <c r="K37" s="92">
        <v>33</v>
      </c>
      <c r="L37" s="93"/>
      <c r="M37" s="94">
        <v>27</v>
      </c>
    </row>
    <row r="38" spans="1:13" ht="18" customHeight="1" x14ac:dyDescent="0.35">
      <c r="A38" s="91" t="s">
        <v>105</v>
      </c>
      <c r="B38" s="92"/>
      <c r="C38" s="93">
        <v>182</v>
      </c>
      <c r="D38" s="94">
        <v>23</v>
      </c>
      <c r="E38" s="92">
        <v>16</v>
      </c>
      <c r="F38" s="175">
        <v>156</v>
      </c>
      <c r="G38" s="94"/>
      <c r="H38" s="92"/>
      <c r="I38" s="93"/>
      <c r="J38" s="94"/>
      <c r="K38" s="92">
        <v>31</v>
      </c>
      <c r="L38" s="93"/>
      <c r="M38" s="94">
        <v>18</v>
      </c>
    </row>
    <row r="39" spans="1:13" ht="18" customHeight="1" x14ac:dyDescent="0.35">
      <c r="A39" s="91" t="s">
        <v>106</v>
      </c>
      <c r="B39" s="92"/>
      <c r="C39" s="93">
        <v>141</v>
      </c>
      <c r="D39" s="94">
        <v>12</v>
      </c>
      <c r="E39" s="92">
        <v>7</v>
      </c>
      <c r="F39" s="175">
        <v>100</v>
      </c>
      <c r="G39" s="94"/>
      <c r="H39" s="92"/>
      <c r="I39" s="93"/>
      <c r="J39" s="94"/>
      <c r="K39" s="92">
        <v>29</v>
      </c>
      <c r="L39" s="93"/>
      <c r="M39" s="94">
        <v>19</v>
      </c>
    </row>
    <row r="40" spans="1:13" ht="18" customHeight="1" thickBot="1" x14ac:dyDescent="0.4">
      <c r="A40" s="97" t="s">
        <v>107</v>
      </c>
      <c r="B40" s="98"/>
      <c r="C40" s="99">
        <v>126</v>
      </c>
      <c r="D40" s="100">
        <v>13</v>
      </c>
      <c r="E40" s="98">
        <v>13</v>
      </c>
      <c r="F40" s="177">
        <v>105</v>
      </c>
      <c r="G40" s="100"/>
      <c r="H40" s="98"/>
      <c r="I40" s="99"/>
      <c r="J40" s="100"/>
      <c r="K40" s="98">
        <v>23</v>
      </c>
      <c r="L40" s="99"/>
      <c r="M40" s="100">
        <v>22</v>
      </c>
    </row>
    <row r="41" spans="1:13" ht="18" customHeight="1" thickBot="1" x14ac:dyDescent="0.4">
      <c r="A41" s="101" t="s">
        <v>47</v>
      </c>
      <c r="B41" s="102">
        <f t="shared" ref="B41:M41" si="0">SUM(B5:B40)</f>
        <v>0</v>
      </c>
      <c r="C41" s="103">
        <f t="shared" si="0"/>
        <v>7867</v>
      </c>
      <c r="D41" s="104">
        <f t="shared" si="0"/>
        <v>983</v>
      </c>
      <c r="E41" s="102">
        <f t="shared" si="0"/>
        <v>433</v>
      </c>
      <c r="F41" s="188">
        <f t="shared" ref="F41" si="1">SUM(F5:F40)</f>
        <v>7245</v>
      </c>
      <c r="G41" s="104"/>
      <c r="H41" s="102">
        <f t="shared" si="0"/>
        <v>0</v>
      </c>
      <c r="I41" s="103">
        <f t="shared" si="0"/>
        <v>0</v>
      </c>
      <c r="J41" s="104">
        <f t="shared" si="0"/>
        <v>0</v>
      </c>
      <c r="K41" s="102">
        <f t="shared" si="0"/>
        <v>2002</v>
      </c>
      <c r="L41" s="103">
        <f t="shared" si="0"/>
        <v>0</v>
      </c>
      <c r="M41" s="104">
        <f t="shared" si="0"/>
        <v>891</v>
      </c>
    </row>
    <row r="42" spans="1:13" x14ac:dyDescent="0.35">
      <c r="A42" s="191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99" t="s">
        <v>142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599"/>
      <c r="M48" s="599"/>
    </row>
    <row r="49" spans="1:13" ht="15" thickBot="1" x14ac:dyDescent="0.4">
      <c r="A49" s="172" t="s">
        <v>48</v>
      </c>
      <c r="B49" s="604"/>
      <c r="C49" s="604"/>
      <c r="D49" s="604"/>
      <c r="E49" s="604"/>
      <c r="F49" s="604"/>
      <c r="G49" s="604"/>
      <c r="H49" s="604"/>
      <c r="I49" s="604"/>
      <c r="J49" s="604"/>
      <c r="K49" s="604"/>
      <c r="L49" s="604"/>
      <c r="M49" s="604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/>
      <c r="C52" s="88">
        <v>252</v>
      </c>
      <c r="D52" s="89">
        <v>20</v>
      </c>
      <c r="E52" s="87">
        <v>30</v>
      </c>
      <c r="F52" s="88">
        <v>366</v>
      </c>
      <c r="G52" s="89"/>
      <c r="H52" s="87"/>
      <c r="I52" s="88"/>
      <c r="J52" s="89"/>
      <c r="K52" s="87">
        <v>62</v>
      </c>
      <c r="L52" s="88"/>
      <c r="M52" s="89">
        <v>25</v>
      </c>
    </row>
    <row r="53" spans="1:13" ht="18" customHeight="1" x14ac:dyDescent="0.35">
      <c r="A53" s="91" t="s">
        <v>73</v>
      </c>
      <c r="B53" s="92"/>
      <c r="C53" s="93">
        <v>243</v>
      </c>
      <c r="D53" s="94">
        <v>42</v>
      </c>
      <c r="E53" s="92">
        <v>30</v>
      </c>
      <c r="F53" s="93">
        <v>456</v>
      </c>
      <c r="G53" s="94"/>
      <c r="H53" s="92"/>
      <c r="I53" s="93"/>
      <c r="J53" s="94"/>
      <c r="K53" s="92">
        <v>73</v>
      </c>
      <c r="L53" s="93"/>
      <c r="M53" s="94">
        <v>36</v>
      </c>
    </row>
    <row r="54" spans="1:13" ht="18" customHeight="1" x14ac:dyDescent="0.35">
      <c r="A54" s="91" t="s">
        <v>74</v>
      </c>
      <c r="B54" s="92"/>
      <c r="C54" s="93">
        <v>227</v>
      </c>
      <c r="D54" s="94">
        <v>35</v>
      </c>
      <c r="E54" s="92">
        <v>21</v>
      </c>
      <c r="F54" s="93">
        <v>320</v>
      </c>
      <c r="G54" s="94"/>
      <c r="H54" s="92"/>
      <c r="I54" s="93"/>
      <c r="J54" s="94"/>
      <c r="K54" s="92">
        <v>74</v>
      </c>
      <c r="L54" s="93"/>
      <c r="M54" s="94">
        <v>40</v>
      </c>
    </row>
    <row r="55" spans="1:13" ht="18" customHeight="1" x14ac:dyDescent="0.35">
      <c r="A55" s="91" t="s">
        <v>75</v>
      </c>
      <c r="B55" s="92"/>
      <c r="C55" s="93">
        <v>253</v>
      </c>
      <c r="D55" s="94">
        <v>41</v>
      </c>
      <c r="E55" s="92">
        <v>25</v>
      </c>
      <c r="F55" s="93">
        <v>381</v>
      </c>
      <c r="G55" s="94"/>
      <c r="H55" s="92"/>
      <c r="I55" s="93"/>
      <c r="J55" s="94"/>
      <c r="K55" s="92">
        <v>103</v>
      </c>
      <c r="L55" s="93"/>
      <c r="M55" s="94">
        <v>41</v>
      </c>
    </row>
    <row r="56" spans="1:13" ht="18" customHeight="1" x14ac:dyDescent="0.35">
      <c r="A56" s="91" t="s">
        <v>76</v>
      </c>
      <c r="B56" s="92"/>
      <c r="C56" s="93">
        <v>221</v>
      </c>
      <c r="D56" s="94">
        <v>30</v>
      </c>
      <c r="E56" s="92">
        <v>15</v>
      </c>
      <c r="F56" s="93">
        <v>266</v>
      </c>
      <c r="G56" s="94"/>
      <c r="H56" s="92"/>
      <c r="I56" s="93"/>
      <c r="J56" s="94"/>
      <c r="K56" s="92">
        <v>87</v>
      </c>
      <c r="L56" s="93"/>
      <c r="M56" s="94">
        <v>36</v>
      </c>
    </row>
    <row r="57" spans="1:13" ht="18" customHeight="1" x14ac:dyDescent="0.35">
      <c r="A57" s="91" t="s">
        <v>77</v>
      </c>
      <c r="B57" s="92"/>
      <c r="C57" s="93">
        <v>230</v>
      </c>
      <c r="D57" s="94">
        <v>37</v>
      </c>
      <c r="E57" s="92">
        <v>35</v>
      </c>
      <c r="F57" s="93">
        <v>160</v>
      </c>
      <c r="G57" s="94"/>
      <c r="H57" s="92"/>
      <c r="I57" s="93"/>
      <c r="J57" s="94"/>
      <c r="K57" s="92">
        <v>58</v>
      </c>
      <c r="L57" s="93"/>
      <c r="M57" s="94">
        <v>39</v>
      </c>
    </row>
    <row r="58" spans="1:13" ht="18" customHeight="1" x14ac:dyDescent="0.35">
      <c r="A58" s="91" t="s">
        <v>78</v>
      </c>
      <c r="B58" s="92"/>
      <c r="C58" s="93">
        <v>277</v>
      </c>
      <c r="D58" s="94">
        <v>40</v>
      </c>
      <c r="E58" s="92">
        <v>15</v>
      </c>
      <c r="F58" s="93">
        <v>254</v>
      </c>
      <c r="G58" s="94"/>
      <c r="H58" s="92"/>
      <c r="I58" s="93"/>
      <c r="J58" s="94"/>
      <c r="K58" s="92">
        <v>98</v>
      </c>
      <c r="L58" s="93"/>
      <c r="M58" s="94">
        <v>29</v>
      </c>
    </row>
    <row r="59" spans="1:13" ht="18" customHeight="1" x14ac:dyDescent="0.35">
      <c r="A59" s="91" t="s">
        <v>79</v>
      </c>
      <c r="B59" s="92"/>
      <c r="C59" s="93">
        <v>282</v>
      </c>
      <c r="D59" s="94">
        <v>27</v>
      </c>
      <c r="E59" s="92">
        <v>15</v>
      </c>
      <c r="F59" s="93">
        <v>280</v>
      </c>
      <c r="G59" s="94"/>
      <c r="H59" s="92"/>
      <c r="I59" s="93"/>
      <c r="J59" s="94"/>
      <c r="K59" s="92">
        <v>100</v>
      </c>
      <c r="L59" s="93"/>
      <c r="M59" s="94">
        <v>18</v>
      </c>
    </row>
    <row r="60" spans="1:13" ht="18" customHeight="1" x14ac:dyDescent="0.35">
      <c r="A60" s="91" t="s">
        <v>80</v>
      </c>
      <c r="B60" s="92"/>
      <c r="C60" s="93">
        <v>339</v>
      </c>
      <c r="D60" s="94">
        <v>29</v>
      </c>
      <c r="E60" s="92">
        <v>20</v>
      </c>
      <c r="F60" s="93">
        <v>235</v>
      </c>
      <c r="G60" s="94"/>
      <c r="H60" s="92"/>
      <c r="I60" s="93"/>
      <c r="J60" s="94"/>
      <c r="K60" s="92">
        <v>72</v>
      </c>
      <c r="L60" s="93"/>
      <c r="M60" s="94">
        <v>15</v>
      </c>
    </row>
    <row r="61" spans="1:13" ht="18" customHeight="1" x14ac:dyDescent="0.35">
      <c r="A61" s="91" t="s">
        <v>81</v>
      </c>
      <c r="B61" s="92"/>
      <c r="C61" s="93">
        <v>297</v>
      </c>
      <c r="D61" s="94">
        <v>42</v>
      </c>
      <c r="E61" s="92">
        <v>8</v>
      </c>
      <c r="F61" s="93">
        <v>245</v>
      </c>
      <c r="G61" s="94"/>
      <c r="H61" s="92"/>
      <c r="I61" s="93"/>
      <c r="J61" s="94"/>
      <c r="K61" s="92">
        <v>81</v>
      </c>
      <c r="L61" s="93"/>
      <c r="M61" s="94">
        <v>19</v>
      </c>
    </row>
    <row r="62" spans="1:13" ht="18" customHeight="1" x14ac:dyDescent="0.35">
      <c r="A62" s="91" t="s">
        <v>82</v>
      </c>
      <c r="B62" s="92"/>
      <c r="C62" s="93">
        <v>294</v>
      </c>
      <c r="D62" s="94">
        <v>39</v>
      </c>
      <c r="E62" s="92">
        <v>8</v>
      </c>
      <c r="F62" s="93">
        <v>166</v>
      </c>
      <c r="G62" s="94"/>
      <c r="H62" s="92"/>
      <c r="I62" s="93"/>
      <c r="J62" s="94"/>
      <c r="K62" s="92">
        <v>62</v>
      </c>
      <c r="L62" s="93"/>
      <c r="M62" s="94">
        <v>24</v>
      </c>
    </row>
    <row r="63" spans="1:13" ht="18" customHeight="1" x14ac:dyDescent="0.35">
      <c r="A63" s="91" t="s">
        <v>83</v>
      </c>
      <c r="B63" s="92"/>
      <c r="C63" s="93">
        <v>299</v>
      </c>
      <c r="D63" s="94">
        <v>42</v>
      </c>
      <c r="E63" s="92">
        <v>5</v>
      </c>
      <c r="F63" s="93">
        <v>141</v>
      </c>
      <c r="G63" s="94"/>
      <c r="H63" s="92"/>
      <c r="I63" s="93"/>
      <c r="J63" s="94"/>
      <c r="K63" s="92">
        <v>55</v>
      </c>
      <c r="L63" s="93"/>
      <c r="M63" s="94">
        <v>22</v>
      </c>
    </row>
    <row r="64" spans="1:13" ht="18" customHeight="1" x14ac:dyDescent="0.35">
      <c r="A64" s="91" t="s">
        <v>84</v>
      </c>
      <c r="B64" s="92"/>
      <c r="C64" s="93">
        <v>276</v>
      </c>
      <c r="D64" s="94">
        <v>24</v>
      </c>
      <c r="E64" s="92">
        <v>21</v>
      </c>
      <c r="F64" s="93">
        <v>241</v>
      </c>
      <c r="G64" s="94"/>
      <c r="H64" s="92"/>
      <c r="I64" s="93"/>
      <c r="J64" s="94"/>
      <c r="K64" s="92">
        <v>30</v>
      </c>
      <c r="L64" s="93"/>
      <c r="M64" s="94">
        <v>16</v>
      </c>
    </row>
    <row r="65" spans="1:13" ht="18" customHeight="1" x14ac:dyDescent="0.35">
      <c r="A65" s="91" t="s">
        <v>85</v>
      </c>
      <c r="B65" s="92"/>
      <c r="C65" s="93">
        <v>281</v>
      </c>
      <c r="D65" s="94">
        <v>34</v>
      </c>
      <c r="E65" s="92">
        <v>11</v>
      </c>
      <c r="F65" s="93">
        <v>246</v>
      </c>
      <c r="G65" s="94"/>
      <c r="H65" s="92"/>
      <c r="I65" s="93"/>
      <c r="J65" s="94"/>
      <c r="K65" s="92">
        <v>55</v>
      </c>
      <c r="L65" s="93"/>
      <c r="M65" s="94">
        <v>22</v>
      </c>
    </row>
    <row r="66" spans="1:13" ht="18" customHeight="1" x14ac:dyDescent="0.35">
      <c r="A66" s="91" t="s">
        <v>86</v>
      </c>
      <c r="B66" s="92"/>
      <c r="C66" s="93">
        <v>270</v>
      </c>
      <c r="D66" s="94">
        <v>27</v>
      </c>
      <c r="E66" s="92">
        <v>11</v>
      </c>
      <c r="F66" s="93">
        <v>142</v>
      </c>
      <c r="G66" s="94"/>
      <c r="H66" s="92"/>
      <c r="I66" s="93"/>
      <c r="J66" s="94"/>
      <c r="K66" s="92">
        <v>37</v>
      </c>
      <c r="L66" s="93"/>
      <c r="M66" s="94">
        <v>14</v>
      </c>
    </row>
    <row r="67" spans="1:13" ht="18" customHeight="1" x14ac:dyDescent="0.35">
      <c r="A67" s="91" t="s">
        <v>87</v>
      </c>
      <c r="B67" s="92"/>
      <c r="C67" s="93">
        <v>250</v>
      </c>
      <c r="D67" s="94">
        <v>30</v>
      </c>
      <c r="E67" s="92">
        <v>8</v>
      </c>
      <c r="F67" s="93">
        <v>163</v>
      </c>
      <c r="G67" s="94"/>
      <c r="H67" s="92"/>
      <c r="I67" s="93"/>
      <c r="J67" s="94"/>
      <c r="K67" s="92">
        <v>46</v>
      </c>
      <c r="L67" s="93"/>
      <c r="M67" s="94">
        <v>14</v>
      </c>
    </row>
    <row r="68" spans="1:13" ht="18" customHeight="1" x14ac:dyDescent="0.35">
      <c r="A68" s="91" t="s">
        <v>88</v>
      </c>
      <c r="B68" s="92"/>
      <c r="C68" s="93">
        <v>272</v>
      </c>
      <c r="D68" s="94">
        <v>39</v>
      </c>
      <c r="E68" s="92">
        <v>7</v>
      </c>
      <c r="F68" s="93">
        <v>124</v>
      </c>
      <c r="G68" s="94"/>
      <c r="H68" s="92"/>
      <c r="I68" s="93"/>
      <c r="J68" s="94"/>
      <c r="K68" s="92">
        <v>49</v>
      </c>
      <c r="L68" s="93"/>
      <c r="M68" s="94">
        <v>22</v>
      </c>
    </row>
    <row r="69" spans="1:13" ht="18" customHeight="1" x14ac:dyDescent="0.35">
      <c r="A69" s="91" t="s">
        <v>89</v>
      </c>
      <c r="B69" s="92"/>
      <c r="C69" s="93">
        <v>287</v>
      </c>
      <c r="D69" s="94">
        <v>47</v>
      </c>
      <c r="E69" s="92">
        <v>13</v>
      </c>
      <c r="F69" s="93">
        <v>220</v>
      </c>
      <c r="G69" s="94"/>
      <c r="H69" s="92"/>
      <c r="I69" s="93"/>
      <c r="J69" s="94"/>
      <c r="K69" s="92">
        <v>58</v>
      </c>
      <c r="L69" s="93"/>
      <c r="M69" s="94">
        <v>22</v>
      </c>
    </row>
    <row r="70" spans="1:13" ht="18" customHeight="1" x14ac:dyDescent="0.35">
      <c r="A70" s="96" t="s">
        <v>90</v>
      </c>
      <c r="B70" s="92"/>
      <c r="C70" s="93">
        <v>279</v>
      </c>
      <c r="D70" s="94">
        <v>31</v>
      </c>
      <c r="E70" s="92">
        <v>9</v>
      </c>
      <c r="F70" s="93">
        <v>187</v>
      </c>
      <c r="G70" s="94"/>
      <c r="H70" s="92"/>
      <c r="I70" s="93"/>
      <c r="J70" s="94"/>
      <c r="K70" s="92">
        <v>51</v>
      </c>
      <c r="L70" s="93"/>
      <c r="M70" s="94">
        <v>32</v>
      </c>
    </row>
    <row r="71" spans="1:13" ht="18" customHeight="1" x14ac:dyDescent="0.35">
      <c r="A71" s="96" t="s">
        <v>91</v>
      </c>
      <c r="B71" s="92"/>
      <c r="C71" s="93">
        <v>257</v>
      </c>
      <c r="D71" s="94">
        <v>22</v>
      </c>
      <c r="E71" s="92">
        <v>10</v>
      </c>
      <c r="F71" s="93">
        <v>163</v>
      </c>
      <c r="G71" s="94"/>
      <c r="H71" s="92"/>
      <c r="I71" s="93"/>
      <c r="J71" s="94"/>
      <c r="K71" s="92">
        <v>32</v>
      </c>
      <c r="L71" s="93"/>
      <c r="M71" s="94">
        <v>24</v>
      </c>
    </row>
    <row r="72" spans="1:13" ht="18" customHeight="1" x14ac:dyDescent="0.35">
      <c r="A72" s="91" t="s">
        <v>92</v>
      </c>
      <c r="B72" s="92"/>
      <c r="C72" s="93">
        <v>217</v>
      </c>
      <c r="D72" s="94">
        <v>12</v>
      </c>
      <c r="E72" s="92">
        <v>19</v>
      </c>
      <c r="F72" s="93">
        <v>181</v>
      </c>
      <c r="G72" s="94"/>
      <c r="H72" s="92"/>
      <c r="I72" s="93"/>
      <c r="J72" s="94"/>
      <c r="K72" s="92">
        <v>65</v>
      </c>
      <c r="L72" s="93"/>
      <c r="M72" s="94">
        <v>27</v>
      </c>
    </row>
    <row r="73" spans="1:13" ht="18" customHeight="1" x14ac:dyDescent="0.35">
      <c r="A73" s="91" t="s">
        <v>93</v>
      </c>
      <c r="B73" s="92"/>
      <c r="C73" s="93">
        <v>220</v>
      </c>
      <c r="D73" s="94">
        <v>21</v>
      </c>
      <c r="E73" s="92">
        <v>17</v>
      </c>
      <c r="F73" s="93">
        <v>288</v>
      </c>
      <c r="G73" s="94"/>
      <c r="H73" s="92"/>
      <c r="I73" s="93"/>
      <c r="J73" s="94"/>
      <c r="K73" s="92">
        <v>58</v>
      </c>
      <c r="L73" s="93"/>
      <c r="M73" s="94">
        <v>32</v>
      </c>
    </row>
    <row r="74" spans="1:13" ht="18" customHeight="1" x14ac:dyDescent="0.35">
      <c r="A74" s="91" t="s">
        <v>94</v>
      </c>
      <c r="B74" s="92"/>
      <c r="C74" s="93">
        <v>260</v>
      </c>
      <c r="D74" s="94">
        <v>30</v>
      </c>
      <c r="E74" s="92">
        <v>16</v>
      </c>
      <c r="F74" s="93">
        <v>143</v>
      </c>
      <c r="G74" s="94"/>
      <c r="H74" s="92"/>
      <c r="I74" s="93"/>
      <c r="J74" s="94"/>
      <c r="K74" s="92">
        <v>66</v>
      </c>
      <c r="L74" s="93"/>
      <c r="M74" s="94">
        <v>34</v>
      </c>
    </row>
    <row r="75" spans="1:13" ht="18" customHeight="1" x14ac:dyDescent="0.35">
      <c r="A75" s="91" t="s">
        <v>95</v>
      </c>
      <c r="B75" s="92"/>
      <c r="C75" s="93">
        <v>280</v>
      </c>
      <c r="D75" s="94">
        <v>25</v>
      </c>
      <c r="E75" s="92">
        <v>8</v>
      </c>
      <c r="F75" s="93">
        <v>123</v>
      </c>
      <c r="G75" s="94"/>
      <c r="H75" s="92"/>
      <c r="I75" s="93"/>
      <c r="J75" s="94"/>
      <c r="K75" s="92">
        <v>63</v>
      </c>
      <c r="L75" s="93"/>
      <c r="M75" s="94">
        <v>46</v>
      </c>
    </row>
    <row r="76" spans="1:13" ht="18" customHeight="1" x14ac:dyDescent="0.35">
      <c r="A76" s="91" t="s">
        <v>96</v>
      </c>
      <c r="B76" s="92"/>
      <c r="C76" s="93">
        <v>232</v>
      </c>
      <c r="D76" s="94">
        <v>15</v>
      </c>
      <c r="E76" s="92">
        <v>31</v>
      </c>
      <c r="F76" s="93">
        <v>224</v>
      </c>
      <c r="G76" s="94"/>
      <c r="H76" s="92"/>
      <c r="I76" s="93"/>
      <c r="J76" s="94"/>
      <c r="K76" s="92">
        <v>49</v>
      </c>
      <c r="L76" s="93"/>
      <c r="M76" s="94">
        <v>27</v>
      </c>
    </row>
    <row r="77" spans="1:13" ht="18" customHeight="1" x14ac:dyDescent="0.35">
      <c r="A77" s="91" t="s">
        <v>97</v>
      </c>
      <c r="B77" s="92"/>
      <c r="C77" s="93">
        <v>241</v>
      </c>
      <c r="D77" s="94">
        <v>27</v>
      </c>
      <c r="E77" s="92">
        <v>28</v>
      </c>
      <c r="F77" s="93">
        <v>142</v>
      </c>
      <c r="G77" s="94"/>
      <c r="H77" s="92"/>
      <c r="I77" s="93"/>
      <c r="J77" s="94"/>
      <c r="K77" s="92">
        <v>40</v>
      </c>
      <c r="L77" s="93"/>
      <c r="M77" s="94">
        <v>26</v>
      </c>
    </row>
    <row r="78" spans="1:13" ht="18" customHeight="1" x14ac:dyDescent="0.35">
      <c r="A78" s="91" t="s">
        <v>98</v>
      </c>
      <c r="B78" s="92"/>
      <c r="C78" s="93">
        <v>185</v>
      </c>
      <c r="D78" s="94">
        <v>21</v>
      </c>
      <c r="E78" s="92">
        <v>22</v>
      </c>
      <c r="F78" s="93">
        <v>105</v>
      </c>
      <c r="G78" s="94"/>
      <c r="H78" s="92"/>
      <c r="I78" s="93"/>
      <c r="J78" s="94"/>
      <c r="K78" s="92">
        <v>44</v>
      </c>
      <c r="L78" s="93"/>
      <c r="M78" s="94">
        <v>37</v>
      </c>
    </row>
    <row r="79" spans="1:13" ht="18" customHeight="1" x14ac:dyDescent="0.35">
      <c r="A79" s="91" t="s">
        <v>99</v>
      </c>
      <c r="B79" s="92"/>
      <c r="C79" s="93">
        <v>205</v>
      </c>
      <c r="D79" s="94">
        <v>32</v>
      </c>
      <c r="E79" s="92">
        <v>21</v>
      </c>
      <c r="F79" s="93">
        <v>105</v>
      </c>
      <c r="G79" s="94"/>
      <c r="H79" s="92"/>
      <c r="I79" s="93"/>
      <c r="J79" s="94"/>
      <c r="K79" s="92">
        <v>58</v>
      </c>
      <c r="L79" s="93"/>
      <c r="M79" s="94">
        <v>34</v>
      </c>
    </row>
    <row r="80" spans="1:13" ht="18" customHeight="1" x14ac:dyDescent="0.35">
      <c r="A80" s="91" t="s">
        <v>100</v>
      </c>
      <c r="B80" s="92"/>
      <c r="C80" s="93">
        <v>198</v>
      </c>
      <c r="D80" s="94">
        <v>27</v>
      </c>
      <c r="E80" s="92">
        <v>17</v>
      </c>
      <c r="F80" s="93">
        <v>200</v>
      </c>
      <c r="G80" s="94"/>
      <c r="H80" s="92"/>
      <c r="I80" s="93"/>
      <c r="J80" s="94"/>
      <c r="K80" s="92">
        <v>40</v>
      </c>
      <c r="L80" s="93"/>
      <c r="M80" s="94">
        <v>23</v>
      </c>
    </row>
    <row r="81" spans="1:13" ht="18" customHeight="1" x14ac:dyDescent="0.35">
      <c r="A81" s="91" t="s">
        <v>101</v>
      </c>
      <c r="B81" s="92"/>
      <c r="C81" s="93">
        <v>201</v>
      </c>
      <c r="D81" s="94">
        <v>17</v>
      </c>
      <c r="E81" s="92">
        <v>18</v>
      </c>
      <c r="F81" s="93">
        <v>195</v>
      </c>
      <c r="G81" s="94"/>
      <c r="H81" s="92"/>
      <c r="I81" s="93"/>
      <c r="J81" s="94"/>
      <c r="K81" s="92">
        <v>41</v>
      </c>
      <c r="L81" s="93"/>
      <c r="M81" s="94">
        <v>27</v>
      </c>
    </row>
    <row r="82" spans="1:13" ht="18" customHeight="1" x14ac:dyDescent="0.35">
      <c r="A82" s="91" t="s">
        <v>102</v>
      </c>
      <c r="B82" s="92"/>
      <c r="C82" s="93">
        <v>196</v>
      </c>
      <c r="D82" s="94">
        <v>20</v>
      </c>
      <c r="E82" s="92">
        <v>15</v>
      </c>
      <c r="F82" s="93">
        <v>180</v>
      </c>
      <c r="G82" s="94"/>
      <c r="H82" s="92"/>
      <c r="I82" s="93"/>
      <c r="J82" s="94"/>
      <c r="K82" s="92">
        <v>62</v>
      </c>
      <c r="L82" s="93"/>
      <c r="M82" s="94">
        <v>34</v>
      </c>
    </row>
    <row r="83" spans="1:13" ht="18" customHeight="1" x14ac:dyDescent="0.35">
      <c r="A83" s="91" t="s">
        <v>103</v>
      </c>
      <c r="B83" s="92"/>
      <c r="C83" s="93">
        <v>210</v>
      </c>
      <c r="D83" s="94">
        <v>10</v>
      </c>
      <c r="E83" s="92">
        <v>18</v>
      </c>
      <c r="F83" s="93">
        <v>200</v>
      </c>
      <c r="G83" s="94"/>
      <c r="H83" s="92"/>
      <c r="I83" s="93"/>
      <c r="J83" s="94"/>
      <c r="K83" s="92">
        <v>49</v>
      </c>
      <c r="L83" s="93"/>
      <c r="M83" s="94">
        <v>26</v>
      </c>
    </row>
    <row r="84" spans="1:13" ht="18" customHeight="1" x14ac:dyDescent="0.35">
      <c r="A84" s="91" t="s">
        <v>104</v>
      </c>
      <c r="B84" s="92"/>
      <c r="C84" s="93">
        <v>240</v>
      </c>
      <c r="D84" s="94">
        <v>19</v>
      </c>
      <c r="E84" s="92">
        <v>19</v>
      </c>
      <c r="F84" s="93">
        <v>240</v>
      </c>
      <c r="G84" s="94"/>
      <c r="H84" s="92"/>
      <c r="I84" s="93"/>
      <c r="J84" s="94"/>
      <c r="K84" s="92">
        <v>48</v>
      </c>
      <c r="L84" s="93"/>
      <c r="M84" s="94">
        <v>41</v>
      </c>
    </row>
    <row r="85" spans="1:13" ht="18" customHeight="1" x14ac:dyDescent="0.35">
      <c r="A85" s="91" t="s">
        <v>105</v>
      </c>
      <c r="B85" s="92"/>
      <c r="C85" s="93">
        <v>227</v>
      </c>
      <c r="D85" s="94">
        <v>18</v>
      </c>
      <c r="E85" s="92">
        <v>20</v>
      </c>
      <c r="F85" s="93">
        <v>105</v>
      </c>
      <c r="G85" s="94"/>
      <c r="H85" s="92"/>
      <c r="I85" s="93"/>
      <c r="J85" s="94"/>
      <c r="K85" s="92">
        <v>36</v>
      </c>
      <c r="L85" s="93"/>
      <c r="M85" s="94">
        <v>37</v>
      </c>
    </row>
    <row r="86" spans="1:13" ht="18" customHeight="1" x14ac:dyDescent="0.35">
      <c r="A86" s="91" t="s">
        <v>106</v>
      </c>
      <c r="B86" s="92"/>
      <c r="C86" s="93">
        <v>217</v>
      </c>
      <c r="D86" s="94">
        <v>16</v>
      </c>
      <c r="E86" s="92">
        <v>22</v>
      </c>
      <c r="F86" s="93">
        <v>115</v>
      </c>
      <c r="G86" s="94"/>
      <c r="H86" s="92"/>
      <c r="I86" s="93"/>
      <c r="J86" s="94"/>
      <c r="K86" s="92">
        <v>51</v>
      </c>
      <c r="L86" s="93"/>
      <c r="M86" s="94">
        <v>42</v>
      </c>
    </row>
    <row r="87" spans="1:13" ht="18" customHeight="1" thickBot="1" x14ac:dyDescent="0.4">
      <c r="A87" s="97" t="s">
        <v>107</v>
      </c>
      <c r="B87" s="98"/>
      <c r="C87" s="99">
        <v>210</v>
      </c>
      <c r="D87" s="100">
        <v>29</v>
      </c>
      <c r="E87" s="98">
        <v>15</v>
      </c>
      <c r="F87" s="99">
        <v>100</v>
      </c>
      <c r="G87" s="100"/>
      <c r="H87" s="98"/>
      <c r="I87" s="99"/>
      <c r="J87" s="100"/>
      <c r="K87" s="98">
        <v>53</v>
      </c>
      <c r="L87" s="99"/>
      <c r="M87" s="100">
        <v>36</v>
      </c>
    </row>
    <row r="88" spans="1:13" ht="18" customHeight="1" thickBot="1" x14ac:dyDescent="0.4">
      <c r="A88" s="101" t="s">
        <v>47</v>
      </c>
      <c r="B88" s="102">
        <f t="shared" ref="B88:M88" si="2">SUM(B52:B87)</f>
        <v>0</v>
      </c>
      <c r="C88" s="103">
        <f t="shared" si="2"/>
        <v>8925</v>
      </c>
      <c r="D88" s="104">
        <f t="shared" si="2"/>
        <v>1017</v>
      </c>
      <c r="E88" s="102">
        <f t="shared" si="2"/>
        <v>623</v>
      </c>
      <c r="F88" s="103">
        <f t="shared" si="2"/>
        <v>7402</v>
      </c>
      <c r="G88" s="104">
        <f t="shared" si="2"/>
        <v>0</v>
      </c>
      <c r="H88" s="102">
        <f t="shared" si="2"/>
        <v>0</v>
      </c>
      <c r="I88" s="103">
        <f t="shared" si="2"/>
        <v>0</v>
      </c>
      <c r="J88" s="104">
        <f t="shared" si="2"/>
        <v>0</v>
      </c>
      <c r="K88" s="102">
        <f t="shared" si="2"/>
        <v>2106</v>
      </c>
      <c r="L88" s="103">
        <f t="shared" si="2"/>
        <v>0</v>
      </c>
      <c r="M88" s="104">
        <f t="shared" si="2"/>
        <v>1039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99" t="s">
        <v>142</v>
      </c>
      <c r="B95" s="599"/>
      <c r="C95" s="599"/>
      <c r="D95" s="599"/>
      <c r="E95" s="599"/>
      <c r="F95" s="599"/>
      <c r="G95" s="599"/>
      <c r="H95" s="599"/>
      <c r="I95" s="599"/>
      <c r="J95" s="599"/>
      <c r="K95" s="599"/>
      <c r="L95" s="599"/>
      <c r="M95" s="599"/>
    </row>
    <row r="96" spans="1:13" s="108" customFormat="1" ht="15" thickBot="1" x14ac:dyDescent="0.4">
      <c r="A96" s="598" t="s">
        <v>50</v>
      </c>
      <c r="B96" s="598"/>
      <c r="C96" s="598"/>
      <c r="D96" s="598"/>
      <c r="E96" s="598"/>
      <c r="F96" s="598"/>
      <c r="G96" s="598"/>
      <c r="H96" s="598"/>
      <c r="I96" s="598"/>
      <c r="J96" s="598"/>
      <c r="K96" s="598"/>
      <c r="L96" s="598"/>
      <c r="M96" s="598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1" t="s">
        <v>69</v>
      </c>
      <c r="F97" s="582"/>
      <c r="G97" s="583"/>
      <c r="H97" s="584" t="s">
        <v>70</v>
      </c>
      <c r="I97" s="582"/>
      <c r="J97" s="583"/>
      <c r="K97" s="584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12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8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109"/>
      <c r="C99" s="110">
        <f>(C5+C52)/2</f>
        <v>233.5</v>
      </c>
      <c r="D99" s="111">
        <f t="shared" ref="D99:F99" si="3">(D5+D52)/2</f>
        <v>20.5</v>
      </c>
      <c r="E99" s="144">
        <f t="shared" si="3"/>
        <v>35</v>
      </c>
      <c r="F99" s="110">
        <f t="shared" si="3"/>
        <v>423</v>
      </c>
      <c r="G99" s="111"/>
      <c r="H99" s="109"/>
      <c r="I99" s="110"/>
      <c r="J99" s="111"/>
      <c r="K99" s="110">
        <f t="shared" ref="K99:M114" si="4">(K5+K52)/2</f>
        <v>51</v>
      </c>
      <c r="L99" s="110"/>
      <c r="M99" s="110">
        <f t="shared" si="4"/>
        <v>27.5</v>
      </c>
    </row>
    <row r="100" spans="1:13" ht="18" customHeight="1" x14ac:dyDescent="0.35">
      <c r="A100" s="91" t="s">
        <v>73</v>
      </c>
      <c r="B100" s="112"/>
      <c r="C100" s="110">
        <f t="shared" ref="C100:F115" si="5">(C6+C53)/2</f>
        <v>231.5</v>
      </c>
      <c r="D100" s="111">
        <f t="shared" si="5"/>
        <v>38</v>
      </c>
      <c r="E100" s="144">
        <f t="shared" si="5"/>
        <v>35.5</v>
      </c>
      <c r="F100" s="110">
        <f t="shared" si="5"/>
        <v>450</v>
      </c>
      <c r="G100" s="113"/>
      <c r="H100" s="112"/>
      <c r="I100" s="114"/>
      <c r="J100" s="113"/>
      <c r="K100" s="110">
        <f t="shared" si="4"/>
        <v>76.5</v>
      </c>
      <c r="L100" s="114"/>
      <c r="M100" s="110">
        <f t="shared" si="4"/>
        <v>43</v>
      </c>
    </row>
    <row r="101" spans="1:13" ht="18" customHeight="1" x14ac:dyDescent="0.35">
      <c r="A101" s="91" t="s">
        <v>74</v>
      </c>
      <c r="B101" s="112"/>
      <c r="C101" s="110">
        <f t="shared" si="5"/>
        <v>242</v>
      </c>
      <c r="D101" s="111">
        <f t="shared" si="5"/>
        <v>42.5</v>
      </c>
      <c r="E101" s="144">
        <f t="shared" si="5"/>
        <v>20</v>
      </c>
      <c r="F101" s="110">
        <f t="shared" si="5"/>
        <v>426</v>
      </c>
      <c r="G101" s="113"/>
      <c r="H101" s="112"/>
      <c r="I101" s="114"/>
      <c r="J101" s="113"/>
      <c r="K101" s="110">
        <f t="shared" si="4"/>
        <v>77</v>
      </c>
      <c r="L101" s="114"/>
      <c r="M101" s="110">
        <f t="shared" si="4"/>
        <v>40</v>
      </c>
    </row>
    <row r="102" spans="1:13" ht="18" customHeight="1" x14ac:dyDescent="0.35">
      <c r="A102" s="91" t="s">
        <v>75</v>
      </c>
      <c r="B102" s="112"/>
      <c r="C102" s="110">
        <f t="shared" si="5"/>
        <v>237.5</v>
      </c>
      <c r="D102" s="111">
        <f t="shared" si="5"/>
        <v>31.5</v>
      </c>
      <c r="E102" s="144">
        <f t="shared" si="5"/>
        <v>22.5</v>
      </c>
      <c r="F102" s="110">
        <f t="shared" si="5"/>
        <v>343.5</v>
      </c>
      <c r="G102" s="113"/>
      <c r="H102" s="112"/>
      <c r="I102" s="114"/>
      <c r="J102" s="113"/>
      <c r="K102" s="110">
        <f t="shared" si="4"/>
        <v>96.5</v>
      </c>
      <c r="L102" s="114"/>
      <c r="M102" s="110">
        <f t="shared" si="4"/>
        <v>36</v>
      </c>
    </row>
    <row r="103" spans="1:13" ht="18" customHeight="1" x14ac:dyDescent="0.35">
      <c r="A103" s="91" t="s">
        <v>76</v>
      </c>
      <c r="B103" s="112"/>
      <c r="C103" s="110">
        <f t="shared" si="5"/>
        <v>251</v>
      </c>
      <c r="D103" s="111">
        <f t="shared" si="5"/>
        <v>26.5</v>
      </c>
      <c r="E103" s="144">
        <f t="shared" si="5"/>
        <v>17.5</v>
      </c>
      <c r="F103" s="110">
        <f t="shared" si="5"/>
        <v>244</v>
      </c>
      <c r="G103" s="113"/>
      <c r="H103" s="112"/>
      <c r="I103" s="114"/>
      <c r="J103" s="113"/>
      <c r="K103" s="110">
        <f t="shared" si="4"/>
        <v>84.5</v>
      </c>
      <c r="L103" s="114"/>
      <c r="M103" s="110">
        <f t="shared" si="4"/>
        <v>43</v>
      </c>
    </row>
    <row r="104" spans="1:13" ht="18" customHeight="1" x14ac:dyDescent="0.35">
      <c r="A104" s="91" t="s">
        <v>77</v>
      </c>
      <c r="B104" s="112"/>
      <c r="C104" s="110">
        <f t="shared" si="5"/>
        <v>235.5</v>
      </c>
      <c r="D104" s="111">
        <f t="shared" si="5"/>
        <v>31.5</v>
      </c>
      <c r="E104" s="144">
        <f t="shared" si="5"/>
        <v>22.5</v>
      </c>
      <c r="F104" s="110">
        <f t="shared" si="5"/>
        <v>150.5</v>
      </c>
      <c r="G104" s="113"/>
      <c r="H104" s="112"/>
      <c r="I104" s="114"/>
      <c r="J104" s="113"/>
      <c r="K104" s="110">
        <f t="shared" si="4"/>
        <v>64</v>
      </c>
      <c r="L104" s="114"/>
      <c r="M104" s="110">
        <f t="shared" si="4"/>
        <v>37.5</v>
      </c>
    </row>
    <row r="105" spans="1:13" ht="18" customHeight="1" x14ac:dyDescent="0.35">
      <c r="A105" s="91" t="s">
        <v>78</v>
      </c>
      <c r="B105" s="112"/>
      <c r="C105" s="110">
        <f t="shared" si="5"/>
        <v>257</v>
      </c>
      <c r="D105" s="111">
        <f t="shared" si="5"/>
        <v>34</v>
      </c>
      <c r="E105" s="144">
        <f t="shared" si="5"/>
        <v>11.5</v>
      </c>
      <c r="F105" s="110">
        <f t="shared" si="5"/>
        <v>236.5</v>
      </c>
      <c r="G105" s="113"/>
      <c r="H105" s="112"/>
      <c r="I105" s="114"/>
      <c r="J105" s="113"/>
      <c r="K105" s="110">
        <f t="shared" si="4"/>
        <v>84.5</v>
      </c>
      <c r="L105" s="114"/>
      <c r="M105" s="110">
        <f t="shared" si="4"/>
        <v>26.5</v>
      </c>
    </row>
    <row r="106" spans="1:13" ht="18" customHeight="1" x14ac:dyDescent="0.35">
      <c r="A106" s="91" t="s">
        <v>79</v>
      </c>
      <c r="B106" s="112"/>
      <c r="C106" s="110">
        <f t="shared" si="5"/>
        <v>236</v>
      </c>
      <c r="D106" s="111">
        <f t="shared" si="5"/>
        <v>22.5</v>
      </c>
      <c r="E106" s="144">
        <f t="shared" si="5"/>
        <v>17.5</v>
      </c>
      <c r="F106" s="110">
        <f t="shared" si="5"/>
        <v>220</v>
      </c>
      <c r="G106" s="113"/>
      <c r="H106" s="112"/>
      <c r="I106" s="114"/>
      <c r="J106" s="113"/>
      <c r="K106" s="110">
        <f t="shared" si="4"/>
        <v>80</v>
      </c>
      <c r="L106" s="114"/>
      <c r="M106" s="110">
        <f t="shared" si="4"/>
        <v>25</v>
      </c>
    </row>
    <row r="107" spans="1:13" ht="18" customHeight="1" x14ac:dyDescent="0.35">
      <c r="A107" s="91" t="s">
        <v>80</v>
      </c>
      <c r="B107" s="112"/>
      <c r="C107" s="110">
        <f t="shared" si="5"/>
        <v>274.5</v>
      </c>
      <c r="D107" s="111">
        <f t="shared" si="5"/>
        <v>27</v>
      </c>
      <c r="E107" s="144">
        <f t="shared" si="5"/>
        <v>15</v>
      </c>
      <c r="F107" s="110">
        <f t="shared" si="5"/>
        <v>250</v>
      </c>
      <c r="G107" s="113"/>
      <c r="H107" s="112"/>
      <c r="I107" s="114"/>
      <c r="J107" s="113"/>
      <c r="K107" s="110">
        <f t="shared" si="4"/>
        <v>96</v>
      </c>
      <c r="L107" s="114"/>
      <c r="M107" s="110">
        <f t="shared" si="4"/>
        <v>23</v>
      </c>
    </row>
    <row r="108" spans="1:13" ht="18" customHeight="1" x14ac:dyDescent="0.35">
      <c r="A108" s="91" t="s">
        <v>81</v>
      </c>
      <c r="B108" s="112"/>
      <c r="C108" s="110">
        <f t="shared" si="5"/>
        <v>242</v>
      </c>
      <c r="D108" s="111">
        <f t="shared" si="5"/>
        <v>29</v>
      </c>
      <c r="E108" s="144">
        <f t="shared" si="5"/>
        <v>14</v>
      </c>
      <c r="F108" s="110">
        <f t="shared" si="5"/>
        <v>261.5</v>
      </c>
      <c r="G108" s="113"/>
      <c r="H108" s="112"/>
      <c r="I108" s="114"/>
      <c r="J108" s="113"/>
      <c r="K108" s="110">
        <f t="shared" si="4"/>
        <v>95.5</v>
      </c>
      <c r="L108" s="114"/>
      <c r="M108" s="110">
        <f t="shared" si="4"/>
        <v>19.5</v>
      </c>
    </row>
    <row r="109" spans="1:13" ht="18" customHeight="1" x14ac:dyDescent="0.35">
      <c r="A109" s="91" t="s">
        <v>82</v>
      </c>
      <c r="B109" s="112"/>
      <c r="C109" s="110">
        <f t="shared" si="5"/>
        <v>255.5</v>
      </c>
      <c r="D109" s="111">
        <f t="shared" si="5"/>
        <v>30</v>
      </c>
      <c r="E109" s="144">
        <f t="shared" si="5"/>
        <v>9</v>
      </c>
      <c r="F109" s="110">
        <f t="shared" si="5"/>
        <v>203</v>
      </c>
      <c r="G109" s="113"/>
      <c r="H109" s="112"/>
      <c r="I109" s="114"/>
      <c r="J109" s="113"/>
      <c r="K109" s="110">
        <f t="shared" si="4"/>
        <v>86</v>
      </c>
      <c r="L109" s="114"/>
      <c r="M109" s="110">
        <f t="shared" si="4"/>
        <v>23</v>
      </c>
    </row>
    <row r="110" spans="1:13" ht="18" customHeight="1" x14ac:dyDescent="0.35">
      <c r="A110" s="91" t="s">
        <v>83</v>
      </c>
      <c r="B110" s="112"/>
      <c r="C110" s="110">
        <f t="shared" si="5"/>
        <v>266</v>
      </c>
      <c r="D110" s="111">
        <f t="shared" si="5"/>
        <v>44.5</v>
      </c>
      <c r="E110" s="144">
        <f t="shared" si="5"/>
        <v>8</v>
      </c>
      <c r="F110" s="110">
        <f t="shared" si="5"/>
        <v>170.5</v>
      </c>
      <c r="G110" s="113"/>
      <c r="H110" s="112"/>
      <c r="I110" s="114"/>
      <c r="J110" s="113"/>
      <c r="K110" s="110">
        <f t="shared" si="4"/>
        <v>67.5</v>
      </c>
      <c r="L110" s="114"/>
      <c r="M110" s="110">
        <f t="shared" si="4"/>
        <v>21.5</v>
      </c>
    </row>
    <row r="111" spans="1:13" ht="18" customHeight="1" x14ac:dyDescent="0.35">
      <c r="A111" s="91" t="s">
        <v>84</v>
      </c>
      <c r="B111" s="112"/>
      <c r="C111" s="110">
        <f t="shared" si="5"/>
        <v>184.5</v>
      </c>
      <c r="D111" s="111">
        <f t="shared" si="5"/>
        <v>18.5</v>
      </c>
      <c r="E111" s="144">
        <f t="shared" si="5"/>
        <v>15.5</v>
      </c>
      <c r="F111" s="110">
        <f t="shared" si="5"/>
        <v>233.5</v>
      </c>
      <c r="G111" s="113"/>
      <c r="H111" s="112"/>
      <c r="I111" s="114"/>
      <c r="J111" s="113"/>
      <c r="K111" s="110">
        <f t="shared" si="4"/>
        <v>46</v>
      </c>
      <c r="L111" s="114"/>
      <c r="M111" s="110">
        <f t="shared" si="4"/>
        <v>16</v>
      </c>
    </row>
    <row r="112" spans="1:13" ht="18" customHeight="1" x14ac:dyDescent="0.35">
      <c r="A112" s="91" t="s">
        <v>85</v>
      </c>
      <c r="B112" s="112"/>
      <c r="C112" s="110">
        <f t="shared" si="5"/>
        <v>282.5</v>
      </c>
      <c r="D112" s="111">
        <f t="shared" si="5"/>
        <v>36</v>
      </c>
      <c r="E112" s="144">
        <f t="shared" si="5"/>
        <v>8.5</v>
      </c>
      <c r="F112" s="110">
        <f t="shared" si="5"/>
        <v>243.5</v>
      </c>
      <c r="G112" s="113"/>
      <c r="H112" s="112"/>
      <c r="I112" s="114"/>
      <c r="J112" s="113"/>
      <c r="K112" s="110">
        <f t="shared" si="4"/>
        <v>47.5</v>
      </c>
      <c r="L112" s="114"/>
      <c r="M112" s="110">
        <f t="shared" si="4"/>
        <v>19.5</v>
      </c>
    </row>
    <row r="113" spans="1:13" ht="18" customHeight="1" x14ac:dyDescent="0.35">
      <c r="A113" s="91" t="s">
        <v>86</v>
      </c>
      <c r="B113" s="112"/>
      <c r="C113" s="110">
        <f t="shared" si="5"/>
        <v>275.5</v>
      </c>
      <c r="D113" s="111">
        <f t="shared" si="5"/>
        <v>30</v>
      </c>
      <c r="E113" s="144">
        <f t="shared" si="5"/>
        <v>7.5</v>
      </c>
      <c r="F113" s="110">
        <f t="shared" si="5"/>
        <v>132</v>
      </c>
      <c r="G113" s="113"/>
      <c r="H113" s="112"/>
      <c r="I113" s="114"/>
      <c r="J113" s="113"/>
      <c r="K113" s="110">
        <f t="shared" si="4"/>
        <v>38.5</v>
      </c>
      <c r="L113" s="114"/>
      <c r="M113" s="110">
        <f t="shared" si="4"/>
        <v>16</v>
      </c>
    </row>
    <row r="114" spans="1:13" ht="18" customHeight="1" x14ac:dyDescent="0.35">
      <c r="A114" s="91" t="s">
        <v>87</v>
      </c>
      <c r="B114" s="112"/>
      <c r="C114" s="110">
        <f t="shared" si="5"/>
        <v>224</v>
      </c>
      <c r="D114" s="111">
        <f t="shared" si="5"/>
        <v>27</v>
      </c>
      <c r="E114" s="144">
        <f t="shared" si="5"/>
        <v>6.5</v>
      </c>
      <c r="F114" s="110">
        <f t="shared" si="5"/>
        <v>152</v>
      </c>
      <c r="G114" s="113"/>
      <c r="H114" s="112"/>
      <c r="I114" s="114"/>
      <c r="J114" s="113"/>
      <c r="K114" s="110">
        <f t="shared" si="4"/>
        <v>42</v>
      </c>
      <c r="L114" s="114"/>
      <c r="M114" s="110">
        <f t="shared" si="4"/>
        <v>13.5</v>
      </c>
    </row>
    <row r="115" spans="1:13" ht="18" customHeight="1" x14ac:dyDescent="0.35">
      <c r="A115" s="91" t="s">
        <v>88</v>
      </c>
      <c r="B115" s="112"/>
      <c r="C115" s="110">
        <f t="shared" si="5"/>
        <v>256</v>
      </c>
      <c r="D115" s="111">
        <f t="shared" si="5"/>
        <v>35</v>
      </c>
      <c r="E115" s="144">
        <f t="shared" si="5"/>
        <v>6.5</v>
      </c>
      <c r="F115" s="110">
        <f t="shared" si="5"/>
        <v>109.5</v>
      </c>
      <c r="G115" s="113"/>
      <c r="H115" s="112"/>
      <c r="I115" s="114"/>
      <c r="J115" s="113"/>
      <c r="K115" s="110">
        <f t="shared" ref="K115:K134" si="6">(K21+K68)/2</f>
        <v>50.5</v>
      </c>
      <c r="L115" s="114"/>
      <c r="M115" s="110">
        <f t="shared" ref="M115:M134" si="7">(M21+M68)/2</f>
        <v>23</v>
      </c>
    </row>
    <row r="116" spans="1:13" ht="18" customHeight="1" x14ac:dyDescent="0.35">
      <c r="A116" s="91" t="s">
        <v>89</v>
      </c>
      <c r="B116" s="112"/>
      <c r="C116" s="110">
        <f t="shared" ref="C116:F131" si="8">(C22+C69)/2</f>
        <v>272.5</v>
      </c>
      <c r="D116" s="111">
        <f t="shared" si="8"/>
        <v>42</v>
      </c>
      <c r="E116" s="144">
        <f t="shared" si="8"/>
        <v>11.5</v>
      </c>
      <c r="F116" s="110">
        <f t="shared" si="8"/>
        <v>210</v>
      </c>
      <c r="G116" s="113"/>
      <c r="H116" s="112"/>
      <c r="I116" s="114"/>
      <c r="J116" s="113"/>
      <c r="K116" s="110">
        <f t="shared" si="6"/>
        <v>57.5</v>
      </c>
      <c r="L116" s="114"/>
      <c r="M116" s="110">
        <f t="shared" si="7"/>
        <v>21.5</v>
      </c>
    </row>
    <row r="117" spans="1:13" ht="18" customHeight="1" x14ac:dyDescent="0.35">
      <c r="A117" s="96" t="s">
        <v>90</v>
      </c>
      <c r="B117" s="112"/>
      <c r="C117" s="110">
        <f t="shared" si="8"/>
        <v>235</v>
      </c>
      <c r="D117" s="111">
        <f t="shared" si="8"/>
        <v>26.5</v>
      </c>
      <c r="E117" s="144">
        <f t="shared" si="8"/>
        <v>6</v>
      </c>
      <c r="F117" s="110">
        <f t="shared" si="8"/>
        <v>154</v>
      </c>
      <c r="G117" s="113"/>
      <c r="H117" s="112"/>
      <c r="I117" s="114"/>
      <c r="J117" s="113"/>
      <c r="K117" s="110">
        <f t="shared" si="6"/>
        <v>51</v>
      </c>
      <c r="L117" s="114"/>
      <c r="M117" s="110">
        <f t="shared" si="7"/>
        <v>32</v>
      </c>
    </row>
    <row r="118" spans="1:13" ht="18" customHeight="1" x14ac:dyDescent="0.35">
      <c r="A118" s="96" t="s">
        <v>91</v>
      </c>
      <c r="B118" s="112"/>
      <c r="C118" s="110">
        <f t="shared" si="8"/>
        <v>225.5</v>
      </c>
      <c r="D118" s="111">
        <f t="shared" si="8"/>
        <v>26</v>
      </c>
      <c r="E118" s="144">
        <f t="shared" si="8"/>
        <v>7</v>
      </c>
      <c r="F118" s="110">
        <f t="shared" si="8"/>
        <v>174</v>
      </c>
      <c r="G118" s="113"/>
      <c r="H118" s="112"/>
      <c r="I118" s="114"/>
      <c r="J118" s="113"/>
      <c r="K118" s="110">
        <f t="shared" si="6"/>
        <v>45</v>
      </c>
      <c r="L118" s="114"/>
      <c r="M118" s="110">
        <f t="shared" si="7"/>
        <v>22</v>
      </c>
    </row>
    <row r="119" spans="1:13" ht="18" customHeight="1" x14ac:dyDescent="0.35">
      <c r="A119" s="91" t="s">
        <v>92</v>
      </c>
      <c r="B119" s="112"/>
      <c r="C119" s="110">
        <f t="shared" si="8"/>
        <v>224.5</v>
      </c>
      <c r="D119" s="111">
        <f t="shared" si="8"/>
        <v>24</v>
      </c>
      <c r="E119" s="144">
        <f t="shared" si="8"/>
        <v>17</v>
      </c>
      <c r="F119" s="110">
        <f t="shared" si="8"/>
        <v>190.5</v>
      </c>
      <c r="G119" s="113"/>
      <c r="H119" s="112"/>
      <c r="I119" s="114"/>
      <c r="J119" s="113"/>
      <c r="K119" s="110">
        <f t="shared" si="6"/>
        <v>55.5</v>
      </c>
      <c r="L119" s="114"/>
      <c r="M119" s="110">
        <f t="shared" si="7"/>
        <v>27</v>
      </c>
    </row>
    <row r="120" spans="1:13" ht="18" customHeight="1" x14ac:dyDescent="0.35">
      <c r="A120" s="91" t="s">
        <v>93</v>
      </c>
      <c r="B120" s="112"/>
      <c r="C120" s="110">
        <f t="shared" si="8"/>
        <v>220.5</v>
      </c>
      <c r="D120" s="111">
        <f t="shared" si="8"/>
        <v>32</v>
      </c>
      <c r="E120" s="144">
        <f t="shared" si="8"/>
        <v>14.5</v>
      </c>
      <c r="F120" s="110">
        <f t="shared" si="8"/>
        <v>227</v>
      </c>
      <c r="G120" s="113"/>
      <c r="H120" s="112"/>
      <c r="I120" s="114"/>
      <c r="J120" s="113"/>
      <c r="K120" s="110">
        <f t="shared" si="6"/>
        <v>54.5</v>
      </c>
      <c r="L120" s="114"/>
      <c r="M120" s="110">
        <f t="shared" si="7"/>
        <v>24</v>
      </c>
    </row>
    <row r="121" spans="1:13" ht="18" customHeight="1" x14ac:dyDescent="0.35">
      <c r="A121" s="91" t="s">
        <v>94</v>
      </c>
      <c r="B121" s="112"/>
      <c r="C121" s="110">
        <f t="shared" si="8"/>
        <v>251</v>
      </c>
      <c r="D121" s="111">
        <f t="shared" si="8"/>
        <v>31.5</v>
      </c>
      <c r="E121" s="144">
        <f t="shared" si="8"/>
        <v>13</v>
      </c>
      <c r="F121" s="110">
        <f t="shared" si="8"/>
        <v>134</v>
      </c>
      <c r="G121" s="113"/>
      <c r="H121" s="112"/>
      <c r="I121" s="114"/>
      <c r="J121" s="113"/>
      <c r="K121" s="110">
        <f t="shared" si="6"/>
        <v>59</v>
      </c>
      <c r="L121" s="114"/>
      <c r="M121" s="110">
        <f t="shared" si="7"/>
        <v>25.5</v>
      </c>
    </row>
    <row r="122" spans="1:13" ht="18" customHeight="1" x14ac:dyDescent="0.35">
      <c r="A122" s="91" t="s">
        <v>95</v>
      </c>
      <c r="B122" s="112"/>
      <c r="C122" s="110">
        <f t="shared" si="8"/>
        <v>257.5</v>
      </c>
      <c r="D122" s="111">
        <f t="shared" si="8"/>
        <v>31.5</v>
      </c>
      <c r="E122" s="144">
        <f t="shared" si="8"/>
        <v>6.5</v>
      </c>
      <c r="F122" s="110">
        <f t="shared" si="8"/>
        <v>123</v>
      </c>
      <c r="G122" s="113"/>
      <c r="H122" s="112"/>
      <c r="I122" s="114"/>
      <c r="J122" s="113"/>
      <c r="K122" s="110">
        <f t="shared" si="6"/>
        <v>53</v>
      </c>
      <c r="L122" s="114"/>
      <c r="M122" s="110">
        <f t="shared" si="7"/>
        <v>34</v>
      </c>
    </row>
    <row r="123" spans="1:13" ht="18" customHeight="1" x14ac:dyDescent="0.35">
      <c r="A123" s="91" t="s">
        <v>96</v>
      </c>
      <c r="B123" s="112"/>
      <c r="C123" s="110">
        <f t="shared" si="8"/>
        <v>261</v>
      </c>
      <c r="D123" s="111">
        <f t="shared" si="8"/>
        <v>23.5</v>
      </c>
      <c r="E123" s="144">
        <f t="shared" si="8"/>
        <v>18</v>
      </c>
      <c r="F123" s="110">
        <f t="shared" si="8"/>
        <v>224</v>
      </c>
      <c r="G123" s="113"/>
      <c r="H123" s="112"/>
      <c r="I123" s="114"/>
      <c r="J123" s="113"/>
      <c r="K123" s="110">
        <f t="shared" si="6"/>
        <v>39.5</v>
      </c>
      <c r="L123" s="114"/>
      <c r="M123" s="110">
        <f t="shared" si="7"/>
        <v>21</v>
      </c>
    </row>
    <row r="124" spans="1:13" ht="18" customHeight="1" x14ac:dyDescent="0.35">
      <c r="A124" s="91" t="s">
        <v>97</v>
      </c>
      <c r="B124" s="112"/>
      <c r="C124" s="110">
        <f t="shared" si="8"/>
        <v>271.5</v>
      </c>
      <c r="D124" s="111">
        <f t="shared" si="8"/>
        <v>33</v>
      </c>
      <c r="E124" s="144">
        <f t="shared" si="8"/>
        <v>19</v>
      </c>
      <c r="F124" s="110">
        <f t="shared" si="8"/>
        <v>121</v>
      </c>
      <c r="G124" s="113"/>
      <c r="H124" s="112"/>
      <c r="I124" s="114"/>
      <c r="J124" s="113"/>
      <c r="K124" s="110">
        <f t="shared" si="6"/>
        <v>37.5</v>
      </c>
      <c r="L124" s="114"/>
      <c r="M124" s="110">
        <f t="shared" si="7"/>
        <v>26</v>
      </c>
    </row>
    <row r="125" spans="1:13" ht="18" customHeight="1" x14ac:dyDescent="0.35">
      <c r="A125" s="91" t="s">
        <v>98</v>
      </c>
      <c r="B125" s="112"/>
      <c r="C125" s="110">
        <f t="shared" si="8"/>
        <v>241.5</v>
      </c>
      <c r="D125" s="111">
        <f t="shared" si="8"/>
        <v>22.5</v>
      </c>
      <c r="E125" s="144">
        <f t="shared" si="8"/>
        <v>13</v>
      </c>
      <c r="F125" s="110">
        <f t="shared" si="8"/>
        <v>125</v>
      </c>
      <c r="G125" s="113"/>
      <c r="H125" s="112"/>
      <c r="I125" s="114"/>
      <c r="J125" s="113"/>
      <c r="K125" s="110">
        <f t="shared" si="6"/>
        <v>43</v>
      </c>
      <c r="L125" s="114"/>
      <c r="M125" s="110">
        <f t="shared" si="7"/>
        <v>28.5</v>
      </c>
    </row>
    <row r="126" spans="1:13" ht="18" customHeight="1" x14ac:dyDescent="0.35">
      <c r="A126" s="91" t="s">
        <v>99</v>
      </c>
      <c r="B126" s="112"/>
      <c r="C126" s="110">
        <f t="shared" si="8"/>
        <v>246.5</v>
      </c>
      <c r="D126" s="111">
        <f t="shared" si="8"/>
        <v>29.5</v>
      </c>
      <c r="E126" s="144">
        <f t="shared" si="8"/>
        <v>14</v>
      </c>
      <c r="F126" s="110">
        <f t="shared" si="8"/>
        <v>122.5</v>
      </c>
      <c r="G126" s="113"/>
      <c r="H126" s="112"/>
      <c r="I126" s="114"/>
      <c r="J126" s="113"/>
      <c r="K126" s="110">
        <f t="shared" si="6"/>
        <v>47</v>
      </c>
      <c r="L126" s="114"/>
      <c r="M126" s="110">
        <f t="shared" si="7"/>
        <v>30.5</v>
      </c>
    </row>
    <row r="127" spans="1:13" ht="18" customHeight="1" x14ac:dyDescent="0.35">
      <c r="A127" s="91" t="s">
        <v>100</v>
      </c>
      <c r="B127" s="112"/>
      <c r="C127" s="110">
        <f t="shared" si="8"/>
        <v>197.5</v>
      </c>
      <c r="D127" s="111">
        <f t="shared" si="8"/>
        <v>26.5</v>
      </c>
      <c r="E127" s="144">
        <f t="shared" si="8"/>
        <v>12.5</v>
      </c>
      <c r="F127" s="110">
        <f t="shared" si="8"/>
        <v>152.5</v>
      </c>
      <c r="G127" s="113"/>
      <c r="H127" s="112"/>
      <c r="I127" s="114"/>
      <c r="J127" s="113"/>
      <c r="K127" s="110">
        <f t="shared" si="6"/>
        <v>43</v>
      </c>
      <c r="L127" s="114"/>
      <c r="M127" s="110">
        <f t="shared" si="7"/>
        <v>24</v>
      </c>
    </row>
    <row r="128" spans="1:13" ht="18" customHeight="1" x14ac:dyDescent="0.35">
      <c r="A128" s="91" t="s">
        <v>101</v>
      </c>
      <c r="B128" s="112"/>
      <c r="C128" s="110">
        <f t="shared" si="8"/>
        <v>191.5</v>
      </c>
      <c r="D128" s="111">
        <f t="shared" si="8"/>
        <v>19</v>
      </c>
      <c r="E128" s="144">
        <f t="shared" si="8"/>
        <v>12</v>
      </c>
      <c r="F128" s="110">
        <f t="shared" si="8"/>
        <v>218</v>
      </c>
      <c r="G128" s="113"/>
      <c r="H128" s="112"/>
      <c r="I128" s="114"/>
      <c r="J128" s="113"/>
      <c r="K128" s="110">
        <f t="shared" si="6"/>
        <v>37.5</v>
      </c>
      <c r="L128" s="114"/>
      <c r="M128" s="110">
        <f t="shared" si="7"/>
        <v>24.5</v>
      </c>
    </row>
    <row r="129" spans="1:13" ht="18" customHeight="1" x14ac:dyDescent="0.35">
      <c r="A129" s="91" t="s">
        <v>102</v>
      </c>
      <c r="B129" s="112"/>
      <c r="C129" s="110">
        <f t="shared" si="8"/>
        <v>178</v>
      </c>
      <c r="D129" s="111">
        <f t="shared" si="8"/>
        <v>18.5</v>
      </c>
      <c r="E129" s="144">
        <f t="shared" si="8"/>
        <v>10</v>
      </c>
      <c r="F129" s="110">
        <f t="shared" si="8"/>
        <v>172.5</v>
      </c>
      <c r="G129" s="113"/>
      <c r="H129" s="112"/>
      <c r="I129" s="114"/>
      <c r="J129" s="113"/>
      <c r="K129" s="110">
        <f t="shared" si="6"/>
        <v>50</v>
      </c>
      <c r="L129" s="114"/>
      <c r="M129" s="110">
        <f t="shared" si="7"/>
        <v>25.5</v>
      </c>
    </row>
    <row r="130" spans="1:13" ht="18" customHeight="1" x14ac:dyDescent="0.35">
      <c r="A130" s="91" t="s">
        <v>103</v>
      </c>
      <c r="B130" s="112"/>
      <c r="C130" s="110">
        <f t="shared" si="8"/>
        <v>182.5</v>
      </c>
      <c r="D130" s="111">
        <f t="shared" si="8"/>
        <v>14.5</v>
      </c>
      <c r="E130" s="144">
        <f t="shared" si="8"/>
        <v>14</v>
      </c>
      <c r="F130" s="110">
        <f t="shared" si="8"/>
        <v>155</v>
      </c>
      <c r="G130" s="113"/>
      <c r="H130" s="112"/>
      <c r="I130" s="114"/>
      <c r="J130" s="113"/>
      <c r="K130" s="110">
        <f t="shared" si="6"/>
        <v>45.5</v>
      </c>
      <c r="L130" s="114"/>
      <c r="M130" s="110">
        <f t="shared" si="7"/>
        <v>24.5</v>
      </c>
    </row>
    <row r="131" spans="1:13" ht="18" customHeight="1" x14ac:dyDescent="0.35">
      <c r="A131" s="91" t="s">
        <v>104</v>
      </c>
      <c r="B131" s="112"/>
      <c r="C131" s="110">
        <f t="shared" si="8"/>
        <v>203.5</v>
      </c>
      <c r="D131" s="111">
        <f t="shared" si="8"/>
        <v>20</v>
      </c>
      <c r="E131" s="144">
        <f t="shared" si="8"/>
        <v>21</v>
      </c>
      <c r="F131" s="110">
        <f t="shared" si="8"/>
        <v>231</v>
      </c>
      <c r="G131" s="113"/>
      <c r="H131" s="112"/>
      <c r="I131" s="114"/>
      <c r="J131" s="113"/>
      <c r="K131" s="110">
        <f t="shared" si="6"/>
        <v>40.5</v>
      </c>
      <c r="L131" s="114"/>
      <c r="M131" s="110">
        <f t="shared" si="7"/>
        <v>34</v>
      </c>
    </row>
    <row r="132" spans="1:13" ht="18" customHeight="1" x14ac:dyDescent="0.35">
      <c r="A132" s="91" t="s">
        <v>105</v>
      </c>
      <c r="B132" s="112"/>
      <c r="C132" s="110">
        <f t="shared" ref="C132:F134" si="9">(C38+C85)/2</f>
        <v>204.5</v>
      </c>
      <c r="D132" s="111">
        <f t="shared" si="9"/>
        <v>20.5</v>
      </c>
      <c r="E132" s="144">
        <f t="shared" si="9"/>
        <v>18</v>
      </c>
      <c r="F132" s="110">
        <f t="shared" si="9"/>
        <v>130.5</v>
      </c>
      <c r="G132" s="113"/>
      <c r="H132" s="112"/>
      <c r="I132" s="114"/>
      <c r="J132" s="113"/>
      <c r="K132" s="110">
        <f t="shared" si="6"/>
        <v>33.5</v>
      </c>
      <c r="L132" s="114"/>
      <c r="M132" s="110">
        <f t="shared" si="7"/>
        <v>27.5</v>
      </c>
    </row>
    <row r="133" spans="1:13" ht="18" customHeight="1" x14ac:dyDescent="0.35">
      <c r="A133" s="91" t="s">
        <v>106</v>
      </c>
      <c r="B133" s="112"/>
      <c r="C133" s="110">
        <f t="shared" si="9"/>
        <v>179</v>
      </c>
      <c r="D133" s="111">
        <f t="shared" si="9"/>
        <v>14</v>
      </c>
      <c r="E133" s="144">
        <f t="shared" si="9"/>
        <v>14.5</v>
      </c>
      <c r="F133" s="110">
        <f t="shared" si="9"/>
        <v>107.5</v>
      </c>
      <c r="G133" s="113"/>
      <c r="H133" s="112"/>
      <c r="I133" s="114"/>
      <c r="J133" s="113"/>
      <c r="K133" s="110">
        <f t="shared" si="6"/>
        <v>40</v>
      </c>
      <c r="L133" s="114"/>
      <c r="M133" s="110">
        <f t="shared" si="7"/>
        <v>30.5</v>
      </c>
    </row>
    <row r="134" spans="1:13" ht="18" customHeight="1" thickBot="1" x14ac:dyDescent="0.4">
      <c r="A134" s="97" t="s">
        <v>107</v>
      </c>
      <c r="B134" s="115"/>
      <c r="C134" s="110">
        <f t="shared" si="9"/>
        <v>168</v>
      </c>
      <c r="D134" s="111">
        <f t="shared" si="9"/>
        <v>21</v>
      </c>
      <c r="E134" s="144">
        <f t="shared" si="9"/>
        <v>14</v>
      </c>
      <c r="F134" s="110">
        <f t="shared" si="9"/>
        <v>102.5</v>
      </c>
      <c r="G134" s="116"/>
      <c r="H134" s="115"/>
      <c r="I134" s="117"/>
      <c r="J134" s="116"/>
      <c r="K134" s="110">
        <f t="shared" si="6"/>
        <v>38</v>
      </c>
      <c r="L134" s="117"/>
      <c r="M134" s="110">
        <f t="shared" si="7"/>
        <v>29</v>
      </c>
    </row>
    <row r="135" spans="1:13" ht="18" customHeight="1" thickBot="1" x14ac:dyDescent="0.4">
      <c r="A135" s="101" t="s">
        <v>47</v>
      </c>
      <c r="B135" s="118">
        <f t="shared" ref="B135:M135" si="10">SUM(B99:B134)</f>
        <v>0</v>
      </c>
      <c r="C135" s="119">
        <f t="shared" si="10"/>
        <v>8396</v>
      </c>
      <c r="D135" s="120">
        <f t="shared" si="10"/>
        <v>1000</v>
      </c>
      <c r="E135" s="154">
        <f t="shared" si="10"/>
        <v>528</v>
      </c>
      <c r="F135" s="119">
        <f t="shared" si="10"/>
        <v>7323.5</v>
      </c>
      <c r="G135" s="120">
        <f t="shared" si="10"/>
        <v>0</v>
      </c>
      <c r="H135" s="118">
        <f t="shared" si="10"/>
        <v>0</v>
      </c>
      <c r="I135" s="119">
        <f t="shared" si="10"/>
        <v>0</v>
      </c>
      <c r="J135" s="120">
        <f t="shared" si="10"/>
        <v>0</v>
      </c>
      <c r="K135" s="118">
        <f t="shared" si="10"/>
        <v>2054</v>
      </c>
      <c r="L135" s="119">
        <f t="shared" si="10"/>
        <v>0</v>
      </c>
      <c r="M135" s="120">
        <f t="shared" si="10"/>
        <v>965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99" t="s">
        <v>142</v>
      </c>
      <c r="B142" s="599"/>
      <c r="C142" s="599"/>
      <c r="D142" s="599"/>
      <c r="E142" s="599"/>
      <c r="F142" s="599"/>
      <c r="G142" s="599"/>
      <c r="H142" s="599"/>
      <c r="I142" s="599"/>
      <c r="J142" s="599"/>
      <c r="K142" s="599"/>
      <c r="L142" s="599"/>
      <c r="M142" s="599"/>
    </row>
    <row r="143" spans="1:13" s="108" customFormat="1" ht="18" customHeight="1" thickBot="1" x14ac:dyDescent="0.4">
      <c r="A143" s="576" t="s">
        <v>52</v>
      </c>
      <c r="B143" s="576"/>
      <c r="C143" s="576"/>
      <c r="D143" s="576"/>
      <c r="E143" s="576"/>
      <c r="F143" s="576"/>
      <c r="G143" s="576"/>
      <c r="H143" s="576"/>
      <c r="I143" s="576"/>
      <c r="J143" s="576"/>
      <c r="K143" s="576"/>
      <c r="L143" s="576"/>
      <c r="M143" s="576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23" t="s">
        <v>72</v>
      </c>
      <c r="B146" s="109"/>
      <c r="C146" s="110">
        <v>256</v>
      </c>
      <c r="D146" s="111">
        <v>39</v>
      </c>
      <c r="E146" s="109">
        <v>20</v>
      </c>
      <c r="F146" s="110">
        <v>460</v>
      </c>
      <c r="G146" s="111"/>
      <c r="H146" s="109"/>
      <c r="I146" s="110"/>
      <c r="J146" s="111"/>
      <c r="K146" s="109">
        <v>65</v>
      </c>
      <c r="L146" s="110"/>
      <c r="M146" s="111">
        <v>24</v>
      </c>
    </row>
    <row r="147" spans="1:13" ht="18" customHeight="1" x14ac:dyDescent="0.35">
      <c r="A147" s="124" t="s">
        <v>73</v>
      </c>
      <c r="B147" s="112"/>
      <c r="C147" s="114">
        <v>240</v>
      </c>
      <c r="D147" s="113">
        <v>25</v>
      </c>
      <c r="E147" s="112">
        <v>26</v>
      </c>
      <c r="F147" s="114">
        <v>488</v>
      </c>
      <c r="G147" s="113"/>
      <c r="H147" s="112"/>
      <c r="I147" s="114"/>
      <c r="J147" s="113"/>
      <c r="K147" s="112">
        <v>74</v>
      </c>
      <c r="L147" s="114"/>
      <c r="M147" s="113">
        <v>24</v>
      </c>
    </row>
    <row r="148" spans="1:13" ht="18" customHeight="1" x14ac:dyDescent="0.35">
      <c r="A148" s="124" t="s">
        <v>74</v>
      </c>
      <c r="B148" s="112"/>
      <c r="C148" s="114">
        <v>315</v>
      </c>
      <c r="D148" s="113">
        <v>30</v>
      </c>
      <c r="E148" s="112">
        <v>38</v>
      </c>
      <c r="F148" s="114">
        <v>487</v>
      </c>
      <c r="G148" s="113"/>
      <c r="H148" s="112"/>
      <c r="I148" s="114"/>
      <c r="J148" s="113"/>
      <c r="K148" s="112">
        <v>79</v>
      </c>
      <c r="L148" s="114"/>
      <c r="M148" s="113">
        <v>16</v>
      </c>
    </row>
    <row r="149" spans="1:13" ht="18" customHeight="1" x14ac:dyDescent="0.35">
      <c r="A149" s="124" t="s">
        <v>75</v>
      </c>
      <c r="B149" s="112"/>
      <c r="C149" s="114">
        <v>328</v>
      </c>
      <c r="D149" s="113">
        <v>36</v>
      </c>
      <c r="E149" s="112">
        <v>35</v>
      </c>
      <c r="F149" s="114">
        <v>420</v>
      </c>
      <c r="G149" s="113"/>
      <c r="H149" s="112"/>
      <c r="I149" s="114"/>
      <c r="J149" s="113"/>
      <c r="K149" s="112">
        <v>33</v>
      </c>
      <c r="L149" s="114"/>
      <c r="M149" s="113">
        <v>16</v>
      </c>
    </row>
    <row r="150" spans="1:13" ht="18" customHeight="1" x14ac:dyDescent="0.35">
      <c r="A150" s="124" t="s">
        <v>76</v>
      </c>
      <c r="B150" s="112"/>
      <c r="C150" s="114">
        <v>341</v>
      </c>
      <c r="D150" s="113">
        <v>31</v>
      </c>
      <c r="E150" s="112">
        <v>24</v>
      </c>
      <c r="F150" s="114">
        <v>361</v>
      </c>
      <c r="G150" s="113"/>
      <c r="H150" s="112"/>
      <c r="I150" s="114"/>
      <c r="J150" s="113"/>
      <c r="K150" s="112">
        <v>54</v>
      </c>
      <c r="L150" s="114"/>
      <c r="M150" s="113">
        <v>25</v>
      </c>
    </row>
    <row r="151" spans="1:13" ht="18" customHeight="1" x14ac:dyDescent="0.35">
      <c r="A151" s="124" t="s">
        <v>77</v>
      </c>
      <c r="B151" s="112"/>
      <c r="C151" s="114">
        <v>329</v>
      </c>
      <c r="D151" s="113">
        <v>30</v>
      </c>
      <c r="E151" s="112">
        <v>22</v>
      </c>
      <c r="F151" s="114">
        <v>320</v>
      </c>
      <c r="G151" s="113"/>
      <c r="H151" s="112"/>
      <c r="I151" s="114"/>
      <c r="J151" s="113"/>
      <c r="K151" s="112">
        <v>51</v>
      </c>
      <c r="L151" s="114"/>
      <c r="M151" s="113">
        <v>21</v>
      </c>
    </row>
    <row r="152" spans="1:13" ht="18" customHeight="1" x14ac:dyDescent="0.35">
      <c r="A152" s="124" t="s">
        <v>78</v>
      </c>
      <c r="B152" s="112"/>
      <c r="C152" s="114">
        <v>290</v>
      </c>
      <c r="D152" s="113">
        <v>29</v>
      </c>
      <c r="E152" s="112">
        <v>21</v>
      </c>
      <c r="F152" s="114">
        <v>324</v>
      </c>
      <c r="G152" s="113"/>
      <c r="H152" s="112"/>
      <c r="I152" s="114"/>
      <c r="J152" s="113"/>
      <c r="K152" s="112">
        <v>38</v>
      </c>
      <c r="L152" s="114"/>
      <c r="M152" s="113">
        <v>9</v>
      </c>
    </row>
    <row r="153" spans="1:13" ht="18" customHeight="1" x14ac:dyDescent="0.35">
      <c r="A153" s="124" t="s">
        <v>79</v>
      </c>
      <c r="B153" s="112"/>
      <c r="C153" s="114">
        <v>346</v>
      </c>
      <c r="D153" s="113">
        <v>12</v>
      </c>
      <c r="E153" s="112">
        <v>20</v>
      </c>
      <c r="F153" s="114">
        <v>200</v>
      </c>
      <c r="G153" s="113"/>
      <c r="H153" s="112"/>
      <c r="I153" s="114"/>
      <c r="J153" s="113"/>
      <c r="K153" s="112">
        <v>34</v>
      </c>
      <c r="L153" s="114"/>
      <c r="M153" s="113">
        <v>15</v>
      </c>
    </row>
    <row r="154" spans="1:13" ht="18" customHeight="1" x14ac:dyDescent="0.35">
      <c r="A154" s="124" t="s">
        <v>80</v>
      </c>
      <c r="B154" s="112"/>
      <c r="C154" s="114">
        <v>326</v>
      </c>
      <c r="D154" s="113">
        <v>27</v>
      </c>
      <c r="E154" s="112">
        <v>30</v>
      </c>
      <c r="F154" s="114">
        <v>240</v>
      </c>
      <c r="G154" s="113"/>
      <c r="H154" s="112"/>
      <c r="I154" s="114"/>
      <c r="J154" s="113"/>
      <c r="K154" s="112">
        <v>43</v>
      </c>
      <c r="L154" s="114"/>
      <c r="M154" s="113">
        <v>18</v>
      </c>
    </row>
    <row r="155" spans="1:13" ht="18" customHeight="1" x14ac:dyDescent="0.35">
      <c r="A155" s="124" t="s">
        <v>81</v>
      </c>
      <c r="B155" s="112"/>
      <c r="C155" s="114">
        <v>298</v>
      </c>
      <c r="D155" s="113">
        <v>21</v>
      </c>
      <c r="E155" s="112">
        <v>16</v>
      </c>
      <c r="F155" s="114">
        <v>150</v>
      </c>
      <c r="G155" s="113"/>
      <c r="H155" s="112"/>
      <c r="I155" s="114"/>
      <c r="J155" s="113"/>
      <c r="K155" s="112">
        <v>42</v>
      </c>
      <c r="L155" s="114"/>
      <c r="M155" s="113">
        <v>16</v>
      </c>
    </row>
    <row r="156" spans="1:13" ht="18" customHeight="1" x14ac:dyDescent="0.35">
      <c r="A156" s="124" t="s">
        <v>82</v>
      </c>
      <c r="B156" s="112"/>
      <c r="C156" s="114">
        <v>262</v>
      </c>
      <c r="D156" s="113">
        <v>19</v>
      </c>
      <c r="E156" s="112">
        <v>38</v>
      </c>
      <c r="F156" s="114">
        <v>184</v>
      </c>
      <c r="G156" s="113"/>
      <c r="H156" s="112"/>
      <c r="I156" s="114"/>
      <c r="J156" s="113"/>
      <c r="K156" s="112">
        <v>35</v>
      </c>
      <c r="L156" s="114"/>
      <c r="M156" s="113">
        <v>12</v>
      </c>
    </row>
    <row r="157" spans="1:13" ht="18" customHeight="1" x14ac:dyDescent="0.35">
      <c r="A157" s="124" t="s">
        <v>83</v>
      </c>
      <c r="B157" s="112"/>
      <c r="C157" s="114">
        <v>256</v>
      </c>
      <c r="D157" s="113">
        <v>22</v>
      </c>
      <c r="E157" s="112">
        <v>20</v>
      </c>
      <c r="F157" s="114">
        <v>183</v>
      </c>
      <c r="G157" s="113"/>
      <c r="H157" s="112"/>
      <c r="I157" s="114"/>
      <c r="J157" s="113"/>
      <c r="K157" s="112">
        <v>52</v>
      </c>
      <c r="L157" s="114"/>
      <c r="M157" s="113">
        <v>22</v>
      </c>
    </row>
    <row r="158" spans="1:13" ht="18" customHeight="1" x14ac:dyDescent="0.35">
      <c r="A158" s="124" t="s">
        <v>84</v>
      </c>
      <c r="B158" s="112"/>
      <c r="C158" s="114">
        <v>268</v>
      </c>
      <c r="D158" s="113">
        <v>28</v>
      </c>
      <c r="E158" s="112">
        <v>33</v>
      </c>
      <c r="F158" s="114">
        <v>297</v>
      </c>
      <c r="G158" s="113"/>
      <c r="H158" s="112"/>
      <c r="I158" s="114"/>
      <c r="J158" s="113"/>
      <c r="K158" s="112">
        <v>45</v>
      </c>
      <c r="L158" s="114"/>
      <c r="M158" s="113">
        <v>11</v>
      </c>
    </row>
    <row r="159" spans="1:13" ht="18" customHeight="1" x14ac:dyDescent="0.35">
      <c r="A159" s="124" t="s">
        <v>85</v>
      </c>
      <c r="B159" s="112"/>
      <c r="C159" s="114">
        <v>287</v>
      </c>
      <c r="D159" s="113">
        <v>27</v>
      </c>
      <c r="E159" s="112">
        <v>15</v>
      </c>
      <c r="F159" s="114">
        <v>180</v>
      </c>
      <c r="G159" s="113"/>
      <c r="H159" s="112"/>
      <c r="I159" s="114"/>
      <c r="J159" s="113"/>
      <c r="K159" s="112">
        <v>44</v>
      </c>
      <c r="L159" s="114"/>
      <c r="M159" s="113">
        <v>15</v>
      </c>
    </row>
    <row r="160" spans="1:13" ht="18" customHeight="1" x14ac:dyDescent="0.35">
      <c r="A160" s="124" t="s">
        <v>86</v>
      </c>
      <c r="B160" s="112"/>
      <c r="C160" s="114">
        <v>292</v>
      </c>
      <c r="D160" s="113">
        <v>24</v>
      </c>
      <c r="E160" s="112">
        <v>22</v>
      </c>
      <c r="F160" s="114">
        <v>200</v>
      </c>
      <c r="G160" s="113"/>
      <c r="H160" s="112"/>
      <c r="I160" s="114"/>
      <c r="J160" s="113"/>
      <c r="K160" s="112">
        <v>53</v>
      </c>
      <c r="L160" s="114"/>
      <c r="M160" s="113">
        <v>16</v>
      </c>
    </row>
    <row r="161" spans="1:13" ht="18" customHeight="1" x14ac:dyDescent="0.35">
      <c r="A161" s="124" t="s">
        <v>87</v>
      </c>
      <c r="B161" s="112"/>
      <c r="C161" s="114">
        <v>300</v>
      </c>
      <c r="D161" s="113">
        <v>20</v>
      </c>
      <c r="E161" s="112">
        <v>23</v>
      </c>
      <c r="F161" s="114">
        <v>170</v>
      </c>
      <c r="G161" s="113"/>
      <c r="H161" s="112"/>
      <c r="I161" s="114"/>
      <c r="J161" s="113"/>
      <c r="K161" s="112">
        <v>42</v>
      </c>
      <c r="L161" s="114"/>
      <c r="M161" s="113">
        <v>21</v>
      </c>
    </row>
    <row r="162" spans="1:13" ht="18" customHeight="1" x14ac:dyDescent="0.35">
      <c r="A162" s="124" t="s">
        <v>88</v>
      </c>
      <c r="B162" s="112"/>
      <c r="C162" s="114">
        <v>321</v>
      </c>
      <c r="D162" s="113">
        <v>12</v>
      </c>
      <c r="E162" s="112">
        <v>19</v>
      </c>
      <c r="F162" s="114">
        <v>188</v>
      </c>
      <c r="G162" s="113"/>
      <c r="H162" s="112"/>
      <c r="I162" s="114"/>
      <c r="J162" s="113"/>
      <c r="K162" s="112">
        <v>62</v>
      </c>
      <c r="L162" s="114"/>
      <c r="M162" s="113">
        <v>28</v>
      </c>
    </row>
    <row r="163" spans="1:13" ht="18" customHeight="1" x14ac:dyDescent="0.35">
      <c r="A163" s="124" t="s">
        <v>89</v>
      </c>
      <c r="B163" s="112"/>
      <c r="C163" s="114">
        <v>386</v>
      </c>
      <c r="D163" s="113">
        <v>18</v>
      </c>
      <c r="E163" s="112">
        <v>33</v>
      </c>
      <c r="F163" s="114">
        <v>200</v>
      </c>
      <c r="G163" s="113"/>
      <c r="H163" s="112"/>
      <c r="I163" s="114"/>
      <c r="J163" s="113"/>
      <c r="K163" s="112">
        <v>54</v>
      </c>
      <c r="L163" s="114"/>
      <c r="M163" s="113">
        <v>37</v>
      </c>
    </row>
    <row r="164" spans="1:13" ht="18" customHeight="1" x14ac:dyDescent="0.35">
      <c r="A164" s="125" t="s">
        <v>90</v>
      </c>
      <c r="B164" s="112"/>
      <c r="C164" s="114">
        <v>374</v>
      </c>
      <c r="D164" s="113">
        <v>19</v>
      </c>
      <c r="E164" s="112">
        <v>19</v>
      </c>
      <c r="F164" s="114">
        <v>210</v>
      </c>
      <c r="G164" s="113"/>
      <c r="H164" s="112"/>
      <c r="I164" s="114"/>
      <c r="J164" s="113"/>
      <c r="K164" s="112">
        <v>46</v>
      </c>
      <c r="L164" s="114"/>
      <c r="M164" s="113">
        <v>24</v>
      </c>
    </row>
    <row r="165" spans="1:13" ht="18" customHeight="1" x14ac:dyDescent="0.35">
      <c r="A165" s="125" t="s">
        <v>91</v>
      </c>
      <c r="B165" s="112"/>
      <c r="C165" s="114">
        <v>345</v>
      </c>
      <c r="D165" s="113">
        <v>12</v>
      </c>
      <c r="E165" s="112">
        <v>20</v>
      </c>
      <c r="F165" s="114">
        <v>236</v>
      </c>
      <c r="G165" s="113"/>
      <c r="H165" s="112"/>
      <c r="I165" s="114"/>
      <c r="J165" s="113"/>
      <c r="K165" s="112">
        <v>53</v>
      </c>
      <c r="L165" s="114"/>
      <c r="M165" s="113">
        <v>17</v>
      </c>
    </row>
    <row r="166" spans="1:13" ht="18" customHeight="1" x14ac:dyDescent="0.35">
      <c r="A166" s="124" t="s">
        <v>92</v>
      </c>
      <c r="B166" s="112"/>
      <c r="C166" s="114">
        <v>420</v>
      </c>
      <c r="D166" s="113">
        <v>21</v>
      </c>
      <c r="E166" s="112">
        <v>21</v>
      </c>
      <c r="F166" s="114">
        <v>259</v>
      </c>
      <c r="G166" s="113"/>
      <c r="H166" s="112"/>
      <c r="I166" s="114"/>
      <c r="J166" s="113"/>
      <c r="K166" s="112">
        <v>49</v>
      </c>
      <c r="L166" s="114"/>
      <c r="M166" s="113">
        <v>24</v>
      </c>
    </row>
    <row r="167" spans="1:13" ht="18" customHeight="1" x14ac:dyDescent="0.35">
      <c r="A167" s="124" t="s">
        <v>93</v>
      </c>
      <c r="B167" s="112"/>
      <c r="C167" s="114">
        <v>378</v>
      </c>
      <c r="D167" s="113">
        <v>19</v>
      </c>
      <c r="E167" s="112">
        <v>15</v>
      </c>
      <c r="F167" s="114">
        <v>136</v>
      </c>
      <c r="G167" s="113"/>
      <c r="H167" s="112"/>
      <c r="I167" s="114"/>
      <c r="J167" s="113"/>
      <c r="K167" s="112">
        <v>66</v>
      </c>
      <c r="L167" s="114"/>
      <c r="M167" s="113">
        <v>26</v>
      </c>
    </row>
    <row r="168" spans="1:13" ht="18" customHeight="1" x14ac:dyDescent="0.35">
      <c r="A168" s="124" t="s">
        <v>94</v>
      </c>
      <c r="B168" s="112"/>
      <c r="C168" s="114">
        <v>342</v>
      </c>
      <c r="D168" s="113">
        <v>11</v>
      </c>
      <c r="E168" s="112">
        <v>13</v>
      </c>
      <c r="F168" s="114">
        <v>164</v>
      </c>
      <c r="G168" s="113"/>
      <c r="H168" s="112"/>
      <c r="I168" s="114"/>
      <c r="J168" s="113"/>
      <c r="K168" s="112">
        <v>61</v>
      </c>
      <c r="L168" s="114"/>
      <c r="M168" s="113">
        <v>24</v>
      </c>
    </row>
    <row r="169" spans="1:13" ht="18" customHeight="1" x14ac:dyDescent="0.35">
      <c r="A169" s="124" t="s">
        <v>95</v>
      </c>
      <c r="B169" s="112"/>
      <c r="C169" s="114">
        <v>289</v>
      </c>
      <c r="D169" s="113">
        <v>22</v>
      </c>
      <c r="E169" s="112">
        <v>20</v>
      </c>
      <c r="F169" s="114">
        <v>172</v>
      </c>
      <c r="G169" s="113"/>
      <c r="H169" s="112"/>
      <c r="I169" s="114"/>
      <c r="J169" s="113"/>
      <c r="K169" s="112">
        <v>43</v>
      </c>
      <c r="L169" s="114"/>
      <c r="M169" s="113">
        <v>19</v>
      </c>
    </row>
    <row r="170" spans="1:13" ht="18" customHeight="1" x14ac:dyDescent="0.35">
      <c r="A170" s="124" t="s">
        <v>96</v>
      </c>
      <c r="B170" s="112"/>
      <c r="C170" s="114">
        <v>300</v>
      </c>
      <c r="D170" s="113">
        <v>10</v>
      </c>
      <c r="E170" s="112">
        <v>36</v>
      </c>
      <c r="F170" s="114">
        <v>153</v>
      </c>
      <c r="G170" s="113"/>
      <c r="H170" s="112"/>
      <c r="I170" s="114"/>
      <c r="J170" s="113"/>
      <c r="K170" s="112">
        <v>38</v>
      </c>
      <c r="L170" s="114"/>
      <c r="M170" s="113">
        <v>21</v>
      </c>
    </row>
    <row r="171" spans="1:13" ht="18" customHeight="1" x14ac:dyDescent="0.35">
      <c r="A171" s="124" t="s">
        <v>97</v>
      </c>
      <c r="B171" s="112"/>
      <c r="C171" s="114">
        <v>358</v>
      </c>
      <c r="D171" s="113">
        <v>28</v>
      </c>
      <c r="E171" s="112">
        <v>35</v>
      </c>
      <c r="F171" s="114">
        <v>324</v>
      </c>
      <c r="G171" s="113"/>
      <c r="H171" s="112"/>
      <c r="I171" s="114"/>
      <c r="J171" s="113"/>
      <c r="K171" s="112">
        <v>35</v>
      </c>
      <c r="L171" s="114"/>
      <c r="M171" s="113">
        <v>21</v>
      </c>
    </row>
    <row r="172" spans="1:13" ht="18" customHeight="1" x14ac:dyDescent="0.35">
      <c r="A172" s="124" t="s">
        <v>98</v>
      </c>
      <c r="B172" s="112"/>
      <c r="C172" s="114">
        <v>342</v>
      </c>
      <c r="D172" s="113">
        <v>21</v>
      </c>
      <c r="E172" s="112">
        <v>19</v>
      </c>
      <c r="F172" s="114">
        <v>280</v>
      </c>
      <c r="G172" s="113"/>
      <c r="H172" s="112"/>
      <c r="I172" s="114"/>
      <c r="J172" s="113"/>
      <c r="K172" s="112">
        <v>55</v>
      </c>
      <c r="L172" s="114"/>
      <c r="M172" s="113">
        <v>26</v>
      </c>
    </row>
    <row r="173" spans="1:13" ht="18" customHeight="1" x14ac:dyDescent="0.35">
      <c r="A173" s="124" t="s">
        <v>99</v>
      </c>
      <c r="B173" s="112"/>
      <c r="C173" s="114">
        <v>352</v>
      </c>
      <c r="D173" s="113">
        <v>19</v>
      </c>
      <c r="E173" s="112">
        <v>19</v>
      </c>
      <c r="F173" s="114">
        <v>210</v>
      </c>
      <c r="G173" s="113"/>
      <c r="H173" s="112"/>
      <c r="I173" s="114"/>
      <c r="J173" s="113"/>
      <c r="K173" s="112">
        <v>62</v>
      </c>
      <c r="L173" s="114"/>
      <c r="M173" s="113">
        <v>24</v>
      </c>
    </row>
    <row r="174" spans="1:13" ht="18" customHeight="1" x14ac:dyDescent="0.35">
      <c r="A174" s="124" t="s">
        <v>100</v>
      </c>
      <c r="B174" s="112"/>
      <c r="C174" s="114">
        <v>317</v>
      </c>
      <c r="D174" s="113">
        <v>22</v>
      </c>
      <c r="E174" s="112">
        <v>18</v>
      </c>
      <c r="F174" s="114">
        <v>160</v>
      </c>
      <c r="G174" s="113"/>
      <c r="H174" s="112"/>
      <c r="I174" s="114"/>
      <c r="J174" s="113"/>
      <c r="K174" s="112">
        <v>61</v>
      </c>
      <c r="L174" s="114"/>
      <c r="M174" s="113">
        <v>21</v>
      </c>
    </row>
    <row r="175" spans="1:13" ht="18" customHeight="1" x14ac:dyDescent="0.35">
      <c r="A175" s="124" t="s">
        <v>101</v>
      </c>
      <c r="B175" s="112"/>
      <c r="C175" s="114">
        <v>329</v>
      </c>
      <c r="D175" s="113">
        <v>28</v>
      </c>
      <c r="E175" s="112">
        <v>10</v>
      </c>
      <c r="F175" s="114">
        <v>189</v>
      </c>
      <c r="G175" s="113"/>
      <c r="H175" s="112"/>
      <c r="I175" s="114"/>
      <c r="J175" s="113"/>
      <c r="K175" s="112">
        <v>52</v>
      </c>
      <c r="L175" s="114"/>
      <c r="M175" s="113">
        <v>27</v>
      </c>
    </row>
    <row r="176" spans="1:13" ht="18" customHeight="1" x14ac:dyDescent="0.35">
      <c r="A176" s="124" t="s">
        <v>102</v>
      </c>
      <c r="B176" s="112"/>
      <c r="C176" s="114">
        <v>216</v>
      </c>
      <c r="D176" s="113">
        <v>10</v>
      </c>
      <c r="E176" s="112">
        <v>22</v>
      </c>
      <c r="F176" s="114">
        <v>183</v>
      </c>
      <c r="G176" s="113"/>
      <c r="H176" s="112"/>
      <c r="I176" s="114"/>
      <c r="J176" s="113"/>
      <c r="K176" s="112">
        <v>67</v>
      </c>
      <c r="L176" s="114"/>
      <c r="M176" s="113">
        <v>48</v>
      </c>
    </row>
    <row r="177" spans="1:13" ht="18" customHeight="1" x14ac:dyDescent="0.35">
      <c r="A177" s="124" t="s">
        <v>103</v>
      </c>
      <c r="B177" s="112"/>
      <c r="C177" s="114">
        <v>228</v>
      </c>
      <c r="D177" s="113">
        <v>19</v>
      </c>
      <c r="E177" s="112">
        <v>19</v>
      </c>
      <c r="F177" s="114">
        <v>176</v>
      </c>
      <c r="G177" s="113"/>
      <c r="H177" s="112"/>
      <c r="I177" s="114"/>
      <c r="J177" s="113"/>
      <c r="K177" s="112">
        <v>55</v>
      </c>
      <c r="L177" s="114"/>
      <c r="M177" s="113">
        <v>32</v>
      </c>
    </row>
    <row r="178" spans="1:13" ht="18" customHeight="1" x14ac:dyDescent="0.35">
      <c r="A178" s="124" t="s">
        <v>104</v>
      </c>
      <c r="B178" s="112"/>
      <c r="C178" s="114">
        <v>232</v>
      </c>
      <c r="D178" s="113">
        <v>9</v>
      </c>
      <c r="E178" s="112">
        <v>23</v>
      </c>
      <c r="F178" s="114">
        <v>126</v>
      </c>
      <c r="G178" s="113"/>
      <c r="H178" s="112"/>
      <c r="I178" s="114"/>
      <c r="J178" s="113"/>
      <c r="K178" s="112">
        <v>56</v>
      </c>
      <c r="L178" s="114"/>
      <c r="M178" s="113">
        <v>34</v>
      </c>
    </row>
    <row r="179" spans="1:13" ht="18" customHeight="1" x14ac:dyDescent="0.35">
      <c r="A179" s="124" t="s">
        <v>105</v>
      </c>
      <c r="B179" s="112"/>
      <c r="C179" s="114">
        <v>210</v>
      </c>
      <c r="D179" s="113">
        <v>11</v>
      </c>
      <c r="E179" s="112">
        <v>32</v>
      </c>
      <c r="F179" s="114">
        <v>143</v>
      </c>
      <c r="G179" s="113"/>
      <c r="H179" s="112"/>
      <c r="I179" s="114"/>
      <c r="J179" s="113"/>
      <c r="K179" s="112">
        <v>58</v>
      </c>
      <c r="L179" s="114"/>
      <c r="M179" s="113">
        <v>28</v>
      </c>
    </row>
    <row r="180" spans="1:13" ht="18" customHeight="1" x14ac:dyDescent="0.35">
      <c r="A180" s="124" t="s">
        <v>106</v>
      </c>
      <c r="B180" s="112"/>
      <c r="C180" s="114">
        <v>221</v>
      </c>
      <c r="D180" s="113">
        <v>10</v>
      </c>
      <c r="E180" s="112">
        <v>15</v>
      </c>
      <c r="F180" s="114">
        <v>142</v>
      </c>
      <c r="G180" s="113"/>
      <c r="H180" s="112"/>
      <c r="I180" s="114"/>
      <c r="J180" s="113"/>
      <c r="K180" s="112">
        <v>56</v>
      </c>
      <c r="L180" s="114"/>
      <c r="M180" s="113">
        <v>34</v>
      </c>
    </row>
    <row r="181" spans="1:13" ht="18" customHeight="1" thickBot="1" x14ac:dyDescent="0.4">
      <c r="A181" s="124" t="s">
        <v>107</v>
      </c>
      <c r="B181" s="112"/>
      <c r="C181" s="114">
        <v>232</v>
      </c>
      <c r="D181" s="113">
        <v>12</v>
      </c>
      <c r="E181" s="112">
        <v>17</v>
      </c>
      <c r="F181" s="114">
        <v>186</v>
      </c>
      <c r="G181" s="113"/>
      <c r="H181" s="112"/>
      <c r="I181" s="114"/>
      <c r="J181" s="113"/>
      <c r="K181" s="112">
        <v>64</v>
      </c>
      <c r="L181" s="114"/>
      <c r="M181" s="113">
        <v>39</v>
      </c>
    </row>
    <row r="182" spans="1:13" ht="18" customHeight="1" thickBot="1" x14ac:dyDescent="0.4">
      <c r="A182" s="127" t="s">
        <v>47</v>
      </c>
      <c r="B182" s="102">
        <f t="shared" ref="B182:M182" si="11">SUM(B146:B181)</f>
        <v>0</v>
      </c>
      <c r="C182" s="103">
        <f t="shared" si="11"/>
        <v>10926</v>
      </c>
      <c r="D182" s="104">
        <f t="shared" si="11"/>
        <v>753</v>
      </c>
      <c r="E182" s="102">
        <f t="shared" si="11"/>
        <v>828</v>
      </c>
      <c r="F182" s="103">
        <f t="shared" si="11"/>
        <v>8501</v>
      </c>
      <c r="G182" s="104">
        <f t="shared" si="11"/>
        <v>0</v>
      </c>
      <c r="H182" s="102">
        <f t="shared" si="11"/>
        <v>0</v>
      </c>
      <c r="I182" s="103">
        <f t="shared" si="11"/>
        <v>0</v>
      </c>
      <c r="J182" s="104">
        <f t="shared" si="11"/>
        <v>0</v>
      </c>
      <c r="K182" s="128">
        <f t="shared" si="11"/>
        <v>1877</v>
      </c>
      <c r="L182" s="103">
        <f t="shared" si="11"/>
        <v>0</v>
      </c>
      <c r="M182" s="104">
        <f t="shared" si="11"/>
        <v>835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599" t="s">
        <v>142</v>
      </c>
      <c r="B188" s="599"/>
      <c r="C188" s="599"/>
      <c r="D188" s="599"/>
      <c r="E188" s="599"/>
      <c r="F188" s="599"/>
      <c r="G188" s="599"/>
      <c r="H188" s="599"/>
      <c r="I188" s="599"/>
      <c r="J188" s="599"/>
      <c r="K188" s="599"/>
      <c r="L188" s="599"/>
      <c r="M188" s="599"/>
    </row>
    <row r="189" spans="1:13" ht="17.25" customHeight="1" thickBot="1" x14ac:dyDescent="0.4">
      <c r="A189" s="576" t="s">
        <v>54</v>
      </c>
      <c r="B189" s="576"/>
      <c r="C189" s="576"/>
      <c r="D189" s="576"/>
      <c r="E189" s="576"/>
      <c r="F189" s="576"/>
      <c r="G189" s="576"/>
      <c r="H189" s="576"/>
      <c r="I189" s="576"/>
      <c r="J189" s="576"/>
      <c r="K189" s="576"/>
      <c r="L189" s="576"/>
      <c r="M189" s="576"/>
    </row>
    <row r="190" spans="1:13" ht="18" customHeight="1" x14ac:dyDescent="0.35">
      <c r="A190" s="577" t="s">
        <v>67</v>
      </c>
      <c r="B190" s="584" t="s">
        <v>68</v>
      </c>
      <c r="C190" s="582"/>
      <c r="D190" s="583"/>
      <c r="E190" s="584" t="s">
        <v>69</v>
      </c>
      <c r="F190" s="582"/>
      <c r="G190" s="583"/>
      <c r="H190" s="584" t="s">
        <v>70</v>
      </c>
      <c r="I190" s="582"/>
      <c r="J190" s="583"/>
      <c r="K190" s="581" t="s">
        <v>71</v>
      </c>
      <c r="L190" s="582"/>
      <c r="M190" s="583"/>
    </row>
    <row r="191" spans="1:13" ht="18" customHeight="1" thickBot="1" x14ac:dyDescent="0.4">
      <c r="A191" s="578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43" t="s">
        <v>72</v>
      </c>
      <c r="B192" s="87"/>
      <c r="C192" s="88">
        <v>200</v>
      </c>
      <c r="D192" s="89">
        <v>20</v>
      </c>
      <c r="E192" s="87">
        <v>15</v>
      </c>
      <c r="F192" s="88">
        <v>264</v>
      </c>
      <c r="G192" s="89"/>
      <c r="H192" s="87"/>
      <c r="I192" s="88"/>
      <c r="J192" s="89"/>
      <c r="K192" s="129">
        <v>16</v>
      </c>
      <c r="L192" s="88"/>
      <c r="M192" s="89">
        <v>6</v>
      </c>
    </row>
    <row r="193" spans="1:13" ht="18" customHeight="1" x14ac:dyDescent="0.35">
      <c r="A193" s="146" t="s">
        <v>73</v>
      </c>
      <c r="B193" s="92"/>
      <c r="C193" s="93">
        <v>322</v>
      </c>
      <c r="D193" s="94">
        <v>20</v>
      </c>
      <c r="E193" s="92">
        <v>15</v>
      </c>
      <c r="F193" s="93">
        <v>240</v>
      </c>
      <c r="G193" s="94"/>
      <c r="H193" s="92"/>
      <c r="I193" s="93"/>
      <c r="J193" s="94"/>
      <c r="K193" s="130">
        <v>15</v>
      </c>
      <c r="L193" s="93"/>
      <c r="M193" s="94">
        <v>4</v>
      </c>
    </row>
    <row r="194" spans="1:13" ht="18" customHeight="1" x14ac:dyDescent="0.35">
      <c r="A194" s="146" t="s">
        <v>74</v>
      </c>
      <c r="B194" s="92"/>
      <c r="C194" s="93">
        <v>290</v>
      </c>
      <c r="D194" s="94">
        <v>10</v>
      </c>
      <c r="E194" s="92">
        <v>17</v>
      </c>
      <c r="F194" s="93">
        <v>278</v>
      </c>
      <c r="G194" s="94"/>
      <c r="H194" s="92"/>
      <c r="I194" s="93"/>
      <c r="J194" s="94"/>
      <c r="K194" s="130">
        <v>18</v>
      </c>
      <c r="L194" s="93"/>
      <c r="M194" s="94">
        <v>8</v>
      </c>
    </row>
    <row r="195" spans="1:13" ht="18" customHeight="1" x14ac:dyDescent="0.35">
      <c r="A195" s="146" t="s">
        <v>75</v>
      </c>
      <c r="B195" s="92"/>
      <c r="C195" s="93">
        <v>284</v>
      </c>
      <c r="D195" s="94">
        <v>8</v>
      </c>
      <c r="E195" s="92">
        <v>17</v>
      </c>
      <c r="F195" s="93">
        <v>328</v>
      </c>
      <c r="G195" s="94"/>
      <c r="H195" s="92"/>
      <c r="I195" s="93"/>
      <c r="J195" s="94"/>
      <c r="K195" s="130">
        <v>21</v>
      </c>
      <c r="L195" s="93"/>
      <c r="M195" s="94">
        <v>11</v>
      </c>
    </row>
    <row r="196" spans="1:13" ht="18" customHeight="1" x14ac:dyDescent="0.35">
      <c r="A196" s="146" t="s">
        <v>76</v>
      </c>
      <c r="B196" s="92"/>
      <c r="C196" s="93">
        <v>301</v>
      </c>
      <c r="D196" s="94">
        <v>9</v>
      </c>
      <c r="E196" s="92">
        <v>14</v>
      </c>
      <c r="F196" s="93">
        <v>284</v>
      </c>
      <c r="G196" s="94"/>
      <c r="H196" s="92"/>
      <c r="I196" s="93"/>
      <c r="J196" s="94"/>
      <c r="K196" s="130">
        <v>19</v>
      </c>
      <c r="L196" s="93"/>
      <c r="M196" s="94">
        <v>8</v>
      </c>
    </row>
    <row r="197" spans="1:13" ht="18" customHeight="1" x14ac:dyDescent="0.35">
      <c r="A197" s="146" t="s">
        <v>77</v>
      </c>
      <c r="B197" s="92"/>
      <c r="C197" s="93">
        <v>310</v>
      </c>
      <c r="D197" s="94">
        <v>8</v>
      </c>
      <c r="E197" s="92">
        <v>14</v>
      </c>
      <c r="F197" s="93">
        <v>206</v>
      </c>
      <c r="G197" s="94"/>
      <c r="H197" s="92"/>
      <c r="I197" s="93"/>
      <c r="J197" s="94"/>
      <c r="K197" s="130">
        <v>30</v>
      </c>
      <c r="L197" s="93"/>
      <c r="M197" s="94">
        <v>9</v>
      </c>
    </row>
    <row r="198" spans="1:13" ht="18" customHeight="1" x14ac:dyDescent="0.35">
      <c r="A198" s="146" t="s">
        <v>78</v>
      </c>
      <c r="B198" s="92"/>
      <c r="C198" s="93">
        <v>345</v>
      </c>
      <c r="D198" s="94">
        <v>20</v>
      </c>
      <c r="E198" s="92">
        <v>19</v>
      </c>
      <c r="F198" s="93">
        <v>267</v>
      </c>
      <c r="G198" s="94"/>
      <c r="H198" s="92"/>
      <c r="I198" s="93"/>
      <c r="J198" s="94"/>
      <c r="K198" s="130">
        <v>34</v>
      </c>
      <c r="L198" s="93"/>
      <c r="M198" s="94">
        <v>12</v>
      </c>
    </row>
    <row r="199" spans="1:13" ht="18" customHeight="1" x14ac:dyDescent="0.35">
      <c r="A199" s="146" t="s">
        <v>79</v>
      </c>
      <c r="B199" s="92"/>
      <c r="C199" s="93">
        <v>310</v>
      </c>
      <c r="D199" s="94">
        <v>12</v>
      </c>
      <c r="E199" s="92">
        <v>15</v>
      </c>
      <c r="F199" s="93">
        <v>310</v>
      </c>
      <c r="G199" s="94"/>
      <c r="H199" s="92"/>
      <c r="I199" s="93"/>
      <c r="J199" s="94"/>
      <c r="K199" s="130">
        <v>39</v>
      </c>
      <c r="L199" s="93"/>
      <c r="M199" s="94">
        <v>11</v>
      </c>
    </row>
    <row r="200" spans="1:13" ht="18" customHeight="1" x14ac:dyDescent="0.35">
      <c r="A200" s="146" t="s">
        <v>80</v>
      </c>
      <c r="B200" s="92"/>
      <c r="C200" s="93">
        <v>290</v>
      </c>
      <c r="D200" s="94">
        <v>20</v>
      </c>
      <c r="E200" s="92">
        <v>12</v>
      </c>
      <c r="F200" s="93">
        <v>223</v>
      </c>
      <c r="G200" s="94"/>
      <c r="H200" s="92"/>
      <c r="I200" s="93"/>
      <c r="J200" s="94"/>
      <c r="K200" s="130">
        <v>35</v>
      </c>
      <c r="L200" s="93"/>
      <c r="M200" s="94">
        <v>17</v>
      </c>
    </row>
    <row r="201" spans="1:13" ht="18" customHeight="1" x14ac:dyDescent="0.35">
      <c r="A201" s="146" t="s">
        <v>81</v>
      </c>
      <c r="B201" s="92"/>
      <c r="C201" s="93">
        <v>312</v>
      </c>
      <c r="D201" s="94">
        <v>10</v>
      </c>
      <c r="E201" s="92">
        <v>18</v>
      </c>
      <c r="F201" s="93">
        <v>240</v>
      </c>
      <c r="G201" s="94"/>
      <c r="H201" s="92"/>
      <c r="I201" s="93"/>
      <c r="J201" s="94"/>
      <c r="K201" s="130">
        <v>32</v>
      </c>
      <c r="L201" s="93"/>
      <c r="M201" s="94">
        <v>18</v>
      </c>
    </row>
    <row r="202" spans="1:13" ht="18" customHeight="1" x14ac:dyDescent="0.35">
      <c r="A202" s="146" t="s">
        <v>82</v>
      </c>
      <c r="B202" s="92"/>
      <c r="C202" s="93">
        <v>310</v>
      </c>
      <c r="D202" s="94">
        <v>14</v>
      </c>
      <c r="E202" s="92">
        <v>19</v>
      </c>
      <c r="F202" s="93">
        <v>210</v>
      </c>
      <c r="G202" s="94"/>
      <c r="H202" s="92"/>
      <c r="I202" s="93"/>
      <c r="J202" s="94"/>
      <c r="K202" s="130">
        <v>29</v>
      </c>
      <c r="L202" s="93"/>
      <c r="M202" s="94">
        <v>12</v>
      </c>
    </row>
    <row r="203" spans="1:13" ht="18" customHeight="1" x14ac:dyDescent="0.35">
      <c r="A203" s="146" t="s">
        <v>83</v>
      </c>
      <c r="B203" s="92"/>
      <c r="C203" s="93">
        <v>325</v>
      </c>
      <c r="D203" s="94">
        <v>9</v>
      </c>
      <c r="E203" s="92">
        <v>14</v>
      </c>
      <c r="F203" s="93">
        <v>216</v>
      </c>
      <c r="G203" s="94"/>
      <c r="H203" s="92"/>
      <c r="I203" s="93"/>
      <c r="J203" s="94"/>
      <c r="K203" s="130">
        <v>19</v>
      </c>
      <c r="L203" s="93"/>
      <c r="M203" s="94">
        <v>10</v>
      </c>
    </row>
    <row r="204" spans="1:13" ht="18" customHeight="1" x14ac:dyDescent="0.35">
      <c r="A204" s="146" t="s">
        <v>84</v>
      </c>
      <c r="B204" s="92"/>
      <c r="C204" s="93">
        <v>300</v>
      </c>
      <c r="D204" s="94">
        <v>10</v>
      </c>
      <c r="E204" s="92">
        <v>12</v>
      </c>
      <c r="F204" s="93">
        <v>242</v>
      </c>
      <c r="G204" s="94"/>
      <c r="H204" s="92"/>
      <c r="I204" s="93"/>
      <c r="J204" s="94"/>
      <c r="K204" s="130">
        <v>36</v>
      </c>
      <c r="L204" s="93"/>
      <c r="M204" s="94">
        <v>14</v>
      </c>
    </row>
    <row r="205" spans="1:13" ht="18" customHeight="1" x14ac:dyDescent="0.35">
      <c r="A205" s="146" t="s">
        <v>85</v>
      </c>
      <c r="B205" s="92"/>
      <c r="C205" s="93">
        <v>310</v>
      </c>
      <c r="D205" s="94">
        <v>20</v>
      </c>
      <c r="E205" s="92">
        <v>28</v>
      </c>
      <c r="F205" s="93">
        <v>206</v>
      </c>
      <c r="G205" s="94"/>
      <c r="H205" s="92"/>
      <c r="I205" s="93"/>
      <c r="J205" s="94"/>
      <c r="K205" s="130">
        <v>38</v>
      </c>
      <c r="L205" s="93"/>
      <c r="M205" s="94">
        <v>18</v>
      </c>
    </row>
    <row r="206" spans="1:13" ht="18" customHeight="1" x14ac:dyDescent="0.35">
      <c r="A206" s="146" t="s">
        <v>86</v>
      </c>
      <c r="B206" s="92"/>
      <c r="C206" s="93">
        <v>316</v>
      </c>
      <c r="D206" s="94">
        <v>19</v>
      </c>
      <c r="E206" s="92">
        <v>27</v>
      </c>
      <c r="F206" s="93">
        <v>202</v>
      </c>
      <c r="G206" s="94"/>
      <c r="H206" s="92"/>
      <c r="I206" s="93"/>
      <c r="J206" s="94"/>
      <c r="K206" s="130">
        <v>42</v>
      </c>
      <c r="L206" s="93"/>
      <c r="M206" s="94">
        <v>15</v>
      </c>
    </row>
    <row r="207" spans="1:13" ht="18" customHeight="1" x14ac:dyDescent="0.35">
      <c r="A207" s="146" t="s">
        <v>87</v>
      </c>
      <c r="B207" s="92"/>
      <c r="C207" s="93">
        <v>301</v>
      </c>
      <c r="D207" s="94">
        <v>11</v>
      </c>
      <c r="E207" s="92">
        <v>16</v>
      </c>
      <c r="F207" s="93">
        <v>165</v>
      </c>
      <c r="G207" s="94"/>
      <c r="H207" s="92"/>
      <c r="I207" s="93"/>
      <c r="J207" s="94"/>
      <c r="K207" s="130">
        <v>31</v>
      </c>
      <c r="L207" s="93"/>
      <c r="M207" s="94">
        <v>13</v>
      </c>
    </row>
    <row r="208" spans="1:13" ht="18" customHeight="1" x14ac:dyDescent="0.35">
      <c r="A208" s="146" t="s">
        <v>88</v>
      </c>
      <c r="B208" s="92"/>
      <c r="C208" s="93">
        <v>299</v>
      </c>
      <c r="D208" s="94">
        <v>10</v>
      </c>
      <c r="E208" s="92">
        <v>10</v>
      </c>
      <c r="F208" s="93">
        <v>202</v>
      </c>
      <c r="G208" s="94"/>
      <c r="H208" s="92"/>
      <c r="I208" s="93"/>
      <c r="J208" s="94"/>
      <c r="K208" s="130">
        <v>41</v>
      </c>
      <c r="L208" s="93"/>
      <c r="M208" s="94">
        <v>17</v>
      </c>
    </row>
    <row r="209" spans="1:13" ht="18" customHeight="1" x14ac:dyDescent="0.35">
      <c r="A209" s="146" t="s">
        <v>89</v>
      </c>
      <c r="B209" s="92"/>
      <c r="C209" s="93">
        <v>307</v>
      </c>
      <c r="D209" s="94">
        <v>8</v>
      </c>
      <c r="E209" s="92">
        <v>19</v>
      </c>
      <c r="F209" s="93">
        <v>241</v>
      </c>
      <c r="G209" s="94"/>
      <c r="H209" s="92"/>
      <c r="I209" s="93"/>
      <c r="J209" s="94"/>
      <c r="K209" s="130">
        <v>30</v>
      </c>
      <c r="L209" s="93"/>
      <c r="M209" s="94">
        <v>11</v>
      </c>
    </row>
    <row r="210" spans="1:13" ht="18" customHeight="1" x14ac:dyDescent="0.35">
      <c r="A210" s="156" t="s">
        <v>90</v>
      </c>
      <c r="B210" s="92"/>
      <c r="C210" s="93">
        <v>300</v>
      </c>
      <c r="D210" s="94">
        <v>12</v>
      </c>
      <c r="E210" s="92">
        <v>17</v>
      </c>
      <c r="F210" s="93">
        <v>265</v>
      </c>
      <c r="G210" s="94"/>
      <c r="H210" s="92"/>
      <c r="I210" s="93"/>
      <c r="J210" s="94"/>
      <c r="K210" s="130">
        <v>37</v>
      </c>
      <c r="L210" s="93"/>
      <c r="M210" s="94">
        <v>9</v>
      </c>
    </row>
    <row r="211" spans="1:13" ht="18" customHeight="1" x14ac:dyDescent="0.35">
      <c r="A211" s="156" t="s">
        <v>91</v>
      </c>
      <c r="B211" s="92"/>
      <c r="C211" s="93">
        <v>320</v>
      </c>
      <c r="D211" s="94">
        <v>9</v>
      </c>
      <c r="E211" s="92">
        <v>13</v>
      </c>
      <c r="F211" s="93">
        <v>146</v>
      </c>
      <c r="G211" s="94"/>
      <c r="H211" s="92"/>
      <c r="I211" s="93"/>
      <c r="J211" s="94"/>
      <c r="K211" s="130">
        <v>45</v>
      </c>
      <c r="L211" s="93"/>
      <c r="M211" s="94">
        <v>14</v>
      </c>
    </row>
    <row r="212" spans="1:13" ht="18" customHeight="1" x14ac:dyDescent="0.35">
      <c r="A212" s="146" t="s">
        <v>92</v>
      </c>
      <c r="B212" s="92"/>
      <c r="C212" s="93">
        <v>280</v>
      </c>
      <c r="D212" s="94">
        <v>11</v>
      </c>
      <c r="E212" s="92">
        <v>27</v>
      </c>
      <c r="F212" s="93">
        <v>290</v>
      </c>
      <c r="G212" s="94"/>
      <c r="H212" s="92"/>
      <c r="I212" s="93"/>
      <c r="J212" s="94"/>
      <c r="K212" s="130">
        <v>36</v>
      </c>
      <c r="L212" s="93"/>
      <c r="M212" s="94">
        <v>26</v>
      </c>
    </row>
    <row r="213" spans="1:13" ht="18" customHeight="1" x14ac:dyDescent="0.35">
      <c r="A213" s="146" t="s">
        <v>93</v>
      </c>
      <c r="B213" s="92"/>
      <c r="C213" s="93">
        <v>300</v>
      </c>
      <c r="D213" s="94">
        <v>10</v>
      </c>
      <c r="E213" s="92">
        <v>16</v>
      </c>
      <c r="F213" s="93">
        <v>148</v>
      </c>
      <c r="G213" s="94"/>
      <c r="H213" s="92"/>
      <c r="I213" s="93"/>
      <c r="J213" s="94"/>
      <c r="K213" s="130">
        <v>51</v>
      </c>
      <c r="L213" s="93"/>
      <c r="M213" s="94">
        <v>39</v>
      </c>
    </row>
    <row r="214" spans="1:13" ht="18" customHeight="1" x14ac:dyDescent="0.35">
      <c r="A214" s="146" t="s">
        <v>94</v>
      </c>
      <c r="B214" s="92"/>
      <c r="C214" s="93">
        <v>290</v>
      </c>
      <c r="D214" s="94">
        <v>5</v>
      </c>
      <c r="E214" s="92">
        <v>23</v>
      </c>
      <c r="F214" s="93">
        <v>229</v>
      </c>
      <c r="G214" s="94"/>
      <c r="H214" s="92"/>
      <c r="I214" s="93"/>
      <c r="J214" s="94"/>
      <c r="K214" s="130">
        <v>46</v>
      </c>
      <c r="L214" s="93"/>
      <c r="M214" s="94">
        <v>25</v>
      </c>
    </row>
    <row r="215" spans="1:13" ht="18" customHeight="1" x14ac:dyDescent="0.35">
      <c r="A215" s="146" t="s">
        <v>95</v>
      </c>
      <c r="B215" s="92"/>
      <c r="C215" s="93">
        <v>302</v>
      </c>
      <c r="D215" s="94">
        <v>10</v>
      </c>
      <c r="E215" s="92">
        <v>20</v>
      </c>
      <c r="F215" s="93">
        <v>246</v>
      </c>
      <c r="G215" s="94"/>
      <c r="H215" s="92"/>
      <c r="I215" s="93"/>
      <c r="J215" s="94"/>
      <c r="K215" s="130">
        <v>43</v>
      </c>
      <c r="L215" s="93"/>
      <c r="M215" s="94">
        <v>15</v>
      </c>
    </row>
    <row r="216" spans="1:13" ht="18" customHeight="1" x14ac:dyDescent="0.35">
      <c r="A216" s="146" t="s">
        <v>96</v>
      </c>
      <c r="B216" s="92"/>
      <c r="C216" s="93">
        <v>170</v>
      </c>
      <c r="D216" s="94">
        <v>3</v>
      </c>
      <c r="E216" s="92">
        <v>25</v>
      </c>
      <c r="F216" s="93">
        <v>200</v>
      </c>
      <c r="G216" s="94"/>
      <c r="H216" s="92"/>
      <c r="I216" s="93"/>
      <c r="J216" s="94"/>
      <c r="K216" s="130">
        <v>48</v>
      </c>
      <c r="L216" s="93"/>
      <c r="M216" s="94">
        <v>25</v>
      </c>
    </row>
    <row r="217" spans="1:13" ht="18" customHeight="1" x14ac:dyDescent="0.35">
      <c r="A217" s="146" t="s">
        <v>97</v>
      </c>
      <c r="B217" s="92"/>
      <c r="C217" s="93">
        <v>322</v>
      </c>
      <c r="D217" s="94">
        <v>12</v>
      </c>
      <c r="E217" s="92">
        <v>25</v>
      </c>
      <c r="F217" s="93">
        <v>171</v>
      </c>
      <c r="G217" s="94"/>
      <c r="H217" s="92"/>
      <c r="I217" s="93"/>
      <c r="J217" s="94"/>
      <c r="K217" s="130">
        <v>36</v>
      </c>
      <c r="L217" s="93"/>
      <c r="M217" s="94">
        <v>19</v>
      </c>
    </row>
    <row r="218" spans="1:13" ht="18" customHeight="1" x14ac:dyDescent="0.35">
      <c r="A218" s="146" t="s">
        <v>98</v>
      </c>
      <c r="B218" s="92"/>
      <c r="C218" s="93">
        <v>312</v>
      </c>
      <c r="D218" s="94">
        <v>9</v>
      </c>
      <c r="E218" s="92">
        <v>13</v>
      </c>
      <c r="F218" s="93">
        <v>210</v>
      </c>
      <c r="G218" s="94"/>
      <c r="H218" s="92"/>
      <c r="I218" s="93"/>
      <c r="J218" s="94"/>
      <c r="K218" s="130">
        <v>51</v>
      </c>
      <c r="L218" s="93"/>
      <c r="M218" s="94">
        <v>18</v>
      </c>
    </row>
    <row r="219" spans="1:13" ht="18" customHeight="1" x14ac:dyDescent="0.35">
      <c r="A219" s="146" t="s">
        <v>99</v>
      </c>
      <c r="B219" s="92"/>
      <c r="C219" s="93">
        <v>298</v>
      </c>
      <c r="D219" s="94">
        <v>14</v>
      </c>
      <c r="E219" s="92">
        <v>18</v>
      </c>
      <c r="F219" s="93">
        <v>222</v>
      </c>
      <c r="G219" s="94"/>
      <c r="H219" s="92"/>
      <c r="I219" s="93"/>
      <c r="J219" s="94"/>
      <c r="K219" s="130">
        <v>46</v>
      </c>
      <c r="L219" s="93"/>
      <c r="M219" s="94">
        <v>22</v>
      </c>
    </row>
    <row r="220" spans="1:13" ht="18" customHeight="1" x14ac:dyDescent="0.35">
      <c r="A220" s="146" t="s">
        <v>100</v>
      </c>
      <c r="B220" s="92"/>
      <c r="C220" s="93">
        <v>285</v>
      </c>
      <c r="D220" s="94">
        <v>12</v>
      </c>
      <c r="E220" s="92">
        <v>29</v>
      </c>
      <c r="F220" s="93">
        <v>262</v>
      </c>
      <c r="G220" s="94"/>
      <c r="H220" s="92"/>
      <c r="I220" s="93"/>
      <c r="J220" s="94"/>
      <c r="K220" s="130">
        <v>52</v>
      </c>
      <c r="L220" s="93"/>
      <c r="M220" s="94">
        <v>24</v>
      </c>
    </row>
    <row r="221" spans="1:13" ht="18" customHeight="1" x14ac:dyDescent="0.35">
      <c r="A221" s="146" t="s">
        <v>101</v>
      </c>
      <c r="B221" s="92"/>
      <c r="C221" s="93">
        <v>300</v>
      </c>
      <c r="D221" s="94">
        <v>20</v>
      </c>
      <c r="E221" s="92">
        <v>22</v>
      </c>
      <c r="F221" s="93">
        <v>261</v>
      </c>
      <c r="G221" s="94"/>
      <c r="H221" s="92"/>
      <c r="I221" s="93"/>
      <c r="J221" s="94"/>
      <c r="K221" s="130">
        <v>48</v>
      </c>
      <c r="L221" s="93"/>
      <c r="M221" s="94">
        <v>27</v>
      </c>
    </row>
    <row r="222" spans="1:13" ht="18" customHeight="1" x14ac:dyDescent="0.35">
      <c r="A222" s="146" t="s">
        <v>102</v>
      </c>
      <c r="B222" s="92"/>
      <c r="C222" s="93">
        <v>313</v>
      </c>
      <c r="D222" s="94">
        <v>14</v>
      </c>
      <c r="E222" s="92">
        <v>26</v>
      </c>
      <c r="F222" s="93">
        <v>210</v>
      </c>
      <c r="G222" s="94"/>
      <c r="H222" s="92"/>
      <c r="I222" s="93"/>
      <c r="J222" s="94"/>
      <c r="K222" s="130">
        <v>48</v>
      </c>
      <c r="L222" s="93"/>
      <c r="M222" s="94">
        <v>33</v>
      </c>
    </row>
    <row r="223" spans="1:13" ht="18" customHeight="1" x14ac:dyDescent="0.35">
      <c r="A223" s="146" t="s">
        <v>103</v>
      </c>
      <c r="B223" s="92"/>
      <c r="C223" s="93">
        <v>320</v>
      </c>
      <c r="D223" s="94">
        <v>18</v>
      </c>
      <c r="E223" s="92">
        <v>23</v>
      </c>
      <c r="F223" s="93">
        <v>146</v>
      </c>
      <c r="G223" s="94"/>
      <c r="H223" s="92"/>
      <c r="I223" s="93"/>
      <c r="J223" s="94"/>
      <c r="K223" s="130">
        <v>46</v>
      </c>
      <c r="L223" s="93"/>
      <c r="M223" s="94">
        <v>31</v>
      </c>
    </row>
    <row r="224" spans="1:13" ht="18" customHeight="1" x14ac:dyDescent="0.35">
      <c r="A224" s="146" t="s">
        <v>104</v>
      </c>
      <c r="B224" s="92"/>
      <c r="C224" s="93">
        <v>310</v>
      </c>
      <c r="D224" s="94">
        <v>16</v>
      </c>
      <c r="E224" s="92">
        <v>15</v>
      </c>
      <c r="F224" s="93">
        <v>102</v>
      </c>
      <c r="G224" s="94"/>
      <c r="H224" s="92"/>
      <c r="I224" s="93"/>
      <c r="J224" s="94"/>
      <c r="K224" s="130">
        <v>51</v>
      </c>
      <c r="L224" s="93"/>
      <c r="M224" s="94">
        <v>34</v>
      </c>
    </row>
    <row r="225" spans="1:13" ht="18" customHeight="1" x14ac:dyDescent="0.35">
      <c r="A225" s="146" t="s">
        <v>105</v>
      </c>
      <c r="B225" s="92"/>
      <c r="C225" s="93">
        <v>307</v>
      </c>
      <c r="D225" s="94">
        <v>10</v>
      </c>
      <c r="E225" s="92">
        <v>19</v>
      </c>
      <c r="F225" s="93">
        <v>123</v>
      </c>
      <c r="G225" s="94"/>
      <c r="H225" s="92"/>
      <c r="I225" s="93"/>
      <c r="J225" s="94"/>
      <c r="K225" s="130">
        <v>42</v>
      </c>
      <c r="L225" s="93"/>
      <c r="M225" s="94">
        <v>24</v>
      </c>
    </row>
    <row r="226" spans="1:13" ht="18" customHeight="1" x14ac:dyDescent="0.35">
      <c r="A226" s="146" t="s">
        <v>106</v>
      </c>
      <c r="B226" s="92"/>
      <c r="C226" s="93">
        <v>315</v>
      </c>
      <c r="D226" s="94">
        <v>11</v>
      </c>
      <c r="E226" s="92">
        <v>20</v>
      </c>
      <c r="F226" s="93">
        <v>144</v>
      </c>
      <c r="G226" s="94"/>
      <c r="H226" s="92"/>
      <c r="I226" s="93"/>
      <c r="J226" s="94"/>
      <c r="K226" s="130">
        <v>46</v>
      </c>
      <c r="L226" s="93"/>
      <c r="M226" s="94">
        <v>23</v>
      </c>
    </row>
    <row r="227" spans="1:13" ht="18" customHeight="1" thickBot="1" x14ac:dyDescent="0.4">
      <c r="A227" s="146" t="s">
        <v>107</v>
      </c>
      <c r="B227" s="92"/>
      <c r="C227" s="93">
        <v>327</v>
      </c>
      <c r="D227" s="94">
        <v>15</v>
      </c>
      <c r="E227" s="92">
        <v>22</v>
      </c>
      <c r="F227" s="93">
        <v>183</v>
      </c>
      <c r="G227" s="94"/>
      <c r="H227" s="92"/>
      <c r="I227" s="93"/>
      <c r="J227" s="94"/>
      <c r="K227" s="130">
        <v>52</v>
      </c>
      <c r="L227" s="93"/>
      <c r="M227" s="94">
        <v>27</v>
      </c>
    </row>
    <row r="228" spans="1:13" ht="18" customHeight="1" thickBot="1" x14ac:dyDescent="0.4">
      <c r="A228" s="127" t="s">
        <v>47</v>
      </c>
      <c r="B228" s="102">
        <f t="shared" ref="B228:M228" si="12">SUM(B192:B227)</f>
        <v>0</v>
      </c>
      <c r="C228" s="103">
        <f t="shared" si="12"/>
        <v>10803</v>
      </c>
      <c r="D228" s="104">
        <f t="shared" si="12"/>
        <v>449</v>
      </c>
      <c r="E228" s="102">
        <f t="shared" si="12"/>
        <v>674</v>
      </c>
      <c r="F228" s="103">
        <f t="shared" si="12"/>
        <v>7882</v>
      </c>
      <c r="G228" s="104">
        <f t="shared" si="12"/>
        <v>0</v>
      </c>
      <c r="H228" s="102">
        <f t="shared" si="12"/>
        <v>0</v>
      </c>
      <c r="I228" s="103">
        <f t="shared" si="12"/>
        <v>0</v>
      </c>
      <c r="J228" s="104">
        <f t="shared" si="12"/>
        <v>0</v>
      </c>
      <c r="K228" s="128">
        <f t="shared" si="12"/>
        <v>1349</v>
      </c>
      <c r="L228" s="103">
        <f t="shared" si="12"/>
        <v>0</v>
      </c>
      <c r="M228" s="104">
        <f t="shared" si="12"/>
        <v>649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7.25" customHeight="1" x14ac:dyDescent="0.3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</row>
    <row r="231" spans="1:13" ht="17.25" customHeight="1" x14ac:dyDescent="0.35">
      <c r="A231" s="191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</row>
    <row r="232" spans="1:13" ht="17.25" customHeight="1" x14ac:dyDescent="0.35">
      <c r="A232" s="191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</row>
    <row r="233" spans="1:13" ht="17.25" customHeight="1" x14ac:dyDescent="0.35">
      <c r="A233" s="191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</row>
    <row r="234" spans="1:13" ht="18.75" customHeight="1" x14ac:dyDescent="0.35">
      <c r="A234" s="599" t="s">
        <v>142</v>
      </c>
      <c r="B234" s="599"/>
      <c r="C234" s="599"/>
      <c r="D234" s="599"/>
      <c r="E234" s="599"/>
      <c r="F234" s="599"/>
      <c r="G234" s="599"/>
      <c r="H234" s="599"/>
      <c r="I234" s="599"/>
      <c r="J234" s="599"/>
      <c r="K234" s="599"/>
      <c r="L234" s="599"/>
      <c r="M234" s="599"/>
    </row>
    <row r="235" spans="1:13" ht="15.75" customHeight="1" thickBot="1" x14ac:dyDescent="0.4">
      <c r="A235" s="576" t="s">
        <v>56</v>
      </c>
      <c r="B235" s="576"/>
      <c r="C235" s="576"/>
      <c r="D235" s="576"/>
      <c r="E235" s="576"/>
      <c r="F235" s="576"/>
      <c r="G235" s="576"/>
      <c r="H235" s="576"/>
      <c r="I235" s="576"/>
      <c r="J235" s="576"/>
      <c r="K235" s="576"/>
      <c r="L235" s="576"/>
      <c r="M235" s="576"/>
    </row>
    <row r="236" spans="1:13" ht="18" customHeight="1" x14ac:dyDescent="0.35">
      <c r="A236" s="586" t="s">
        <v>67</v>
      </c>
      <c r="B236" s="577" t="s">
        <v>68</v>
      </c>
      <c r="C236" s="579"/>
      <c r="D236" s="580"/>
      <c r="E236" s="577" t="s">
        <v>69</v>
      </c>
      <c r="F236" s="579"/>
      <c r="G236" s="580"/>
      <c r="H236" s="577" t="s">
        <v>70</v>
      </c>
      <c r="I236" s="579"/>
      <c r="J236" s="580"/>
      <c r="K236" s="579" t="s">
        <v>71</v>
      </c>
      <c r="L236" s="579"/>
      <c r="M236" s="580"/>
    </row>
    <row r="237" spans="1:13" ht="18" customHeight="1" thickBot="1" x14ac:dyDescent="0.4">
      <c r="A237" s="587"/>
      <c r="B237" s="82" t="s">
        <v>8</v>
      </c>
      <c r="C237" s="83" t="s">
        <v>9</v>
      </c>
      <c r="D237" s="85" t="s">
        <v>10</v>
      </c>
      <c r="E237" s="82" t="s">
        <v>8</v>
      </c>
      <c r="F237" s="83" t="s">
        <v>9</v>
      </c>
      <c r="G237" s="85" t="s">
        <v>10</v>
      </c>
      <c r="H237" s="82" t="s">
        <v>8</v>
      </c>
      <c r="I237" s="83" t="s">
        <v>9</v>
      </c>
      <c r="J237" s="85" t="s">
        <v>10</v>
      </c>
      <c r="K237" s="122" t="s">
        <v>8</v>
      </c>
      <c r="L237" s="83" t="s">
        <v>9</v>
      </c>
      <c r="M237" s="85" t="s">
        <v>10</v>
      </c>
    </row>
    <row r="238" spans="1:13" ht="18" customHeight="1" x14ac:dyDescent="0.35">
      <c r="A238" s="86" t="s">
        <v>72</v>
      </c>
      <c r="B238" s="109"/>
      <c r="C238" s="110">
        <f t="shared" ref="C238:F253" si="13">SUM(C5+C52+C99+C146+C192)</f>
        <v>1156.5</v>
      </c>
      <c r="D238" s="111">
        <f t="shared" si="13"/>
        <v>120.5</v>
      </c>
      <c r="E238" s="109">
        <f t="shared" si="13"/>
        <v>140</v>
      </c>
      <c r="F238" s="110">
        <f t="shared" si="13"/>
        <v>1993</v>
      </c>
      <c r="G238" s="111"/>
      <c r="H238" s="109"/>
      <c r="I238" s="110"/>
      <c r="J238" s="111"/>
      <c r="K238" s="144">
        <f t="shared" ref="K238:K273" si="14">SUM(K5+K52+K99+K146+K192)</f>
        <v>234</v>
      </c>
      <c r="L238" s="110"/>
      <c r="M238" s="111">
        <f t="shared" ref="M238:M273" si="15">SUM(M5+M52+M99+M146+M192)</f>
        <v>112.5</v>
      </c>
    </row>
    <row r="239" spans="1:13" ht="18" customHeight="1" x14ac:dyDescent="0.35">
      <c r="A239" s="91" t="s">
        <v>73</v>
      </c>
      <c r="B239" s="112"/>
      <c r="C239" s="114">
        <f t="shared" si="13"/>
        <v>1256.5</v>
      </c>
      <c r="D239" s="113">
        <f t="shared" si="13"/>
        <v>159</v>
      </c>
      <c r="E239" s="112">
        <f t="shared" si="13"/>
        <v>147.5</v>
      </c>
      <c r="F239" s="114">
        <f t="shared" si="13"/>
        <v>2078</v>
      </c>
      <c r="G239" s="113"/>
      <c r="H239" s="112"/>
      <c r="I239" s="114"/>
      <c r="J239" s="113"/>
      <c r="K239" s="235">
        <f t="shared" si="14"/>
        <v>318.5</v>
      </c>
      <c r="L239" s="114"/>
      <c r="M239" s="113">
        <f t="shared" si="15"/>
        <v>157</v>
      </c>
    </row>
    <row r="240" spans="1:13" ht="18" customHeight="1" x14ac:dyDescent="0.35">
      <c r="A240" s="91" t="s">
        <v>74</v>
      </c>
      <c r="B240" s="112"/>
      <c r="C240" s="114">
        <f t="shared" si="13"/>
        <v>1331</v>
      </c>
      <c r="D240" s="113">
        <f t="shared" si="13"/>
        <v>167.5</v>
      </c>
      <c r="E240" s="112">
        <f t="shared" si="13"/>
        <v>115</v>
      </c>
      <c r="F240" s="114">
        <f t="shared" si="13"/>
        <v>2043</v>
      </c>
      <c r="G240" s="113"/>
      <c r="H240" s="112"/>
      <c r="I240" s="114"/>
      <c r="J240" s="113"/>
      <c r="K240" s="235">
        <f t="shared" si="14"/>
        <v>328</v>
      </c>
      <c r="L240" s="114"/>
      <c r="M240" s="113">
        <f t="shared" si="15"/>
        <v>144</v>
      </c>
    </row>
    <row r="241" spans="1:13" ht="18" customHeight="1" x14ac:dyDescent="0.35">
      <c r="A241" s="91" t="s">
        <v>75</v>
      </c>
      <c r="B241" s="112"/>
      <c r="C241" s="114">
        <f t="shared" si="13"/>
        <v>1324.5</v>
      </c>
      <c r="D241" s="113">
        <f t="shared" si="13"/>
        <v>138.5</v>
      </c>
      <c r="E241" s="112">
        <f t="shared" si="13"/>
        <v>119.5</v>
      </c>
      <c r="F241" s="114">
        <f t="shared" si="13"/>
        <v>1778.5</v>
      </c>
      <c r="G241" s="113"/>
      <c r="H241" s="112"/>
      <c r="I241" s="114"/>
      <c r="J241" s="113"/>
      <c r="K241" s="235">
        <f t="shared" si="14"/>
        <v>343.5</v>
      </c>
      <c r="L241" s="114"/>
      <c r="M241" s="113">
        <f t="shared" si="15"/>
        <v>135</v>
      </c>
    </row>
    <row r="242" spans="1:13" ht="18" customHeight="1" x14ac:dyDescent="0.35">
      <c r="A242" s="91" t="s">
        <v>76</v>
      </c>
      <c r="B242" s="112"/>
      <c r="C242" s="114">
        <f t="shared" si="13"/>
        <v>1395</v>
      </c>
      <c r="D242" s="113">
        <f t="shared" si="13"/>
        <v>119.5</v>
      </c>
      <c r="E242" s="112">
        <f t="shared" si="13"/>
        <v>90.5</v>
      </c>
      <c r="F242" s="114">
        <f t="shared" si="13"/>
        <v>1377</v>
      </c>
      <c r="G242" s="113"/>
      <c r="H242" s="112"/>
      <c r="I242" s="114"/>
      <c r="J242" s="113"/>
      <c r="K242" s="235">
        <f t="shared" si="14"/>
        <v>326.5</v>
      </c>
      <c r="L242" s="114"/>
      <c r="M242" s="113">
        <f t="shared" si="15"/>
        <v>162</v>
      </c>
    </row>
    <row r="243" spans="1:13" ht="18" customHeight="1" x14ac:dyDescent="0.35">
      <c r="A243" s="91" t="s">
        <v>77</v>
      </c>
      <c r="B243" s="112"/>
      <c r="C243" s="114">
        <f t="shared" si="13"/>
        <v>1345.5</v>
      </c>
      <c r="D243" s="113">
        <f t="shared" si="13"/>
        <v>132.5</v>
      </c>
      <c r="E243" s="112">
        <f t="shared" si="13"/>
        <v>103.5</v>
      </c>
      <c r="F243" s="114">
        <f t="shared" si="13"/>
        <v>977.5</v>
      </c>
      <c r="G243" s="113"/>
      <c r="H243" s="112"/>
      <c r="I243" s="114"/>
      <c r="J243" s="113"/>
      <c r="K243" s="235">
        <f t="shared" si="14"/>
        <v>273</v>
      </c>
      <c r="L243" s="114"/>
      <c r="M243" s="113">
        <f t="shared" si="15"/>
        <v>142.5</v>
      </c>
    </row>
    <row r="244" spans="1:13" ht="18" customHeight="1" x14ac:dyDescent="0.35">
      <c r="A244" s="91" t="s">
        <v>78</v>
      </c>
      <c r="B244" s="112"/>
      <c r="C244" s="114">
        <f t="shared" si="13"/>
        <v>1406</v>
      </c>
      <c r="D244" s="113">
        <f t="shared" si="13"/>
        <v>151</v>
      </c>
      <c r="E244" s="112">
        <f t="shared" si="13"/>
        <v>74.5</v>
      </c>
      <c r="F244" s="114">
        <f t="shared" si="13"/>
        <v>1300.5</v>
      </c>
      <c r="G244" s="113"/>
      <c r="H244" s="112"/>
      <c r="I244" s="114"/>
      <c r="J244" s="113"/>
      <c r="K244" s="235">
        <f t="shared" si="14"/>
        <v>325.5</v>
      </c>
      <c r="L244" s="114"/>
      <c r="M244" s="113">
        <f t="shared" si="15"/>
        <v>100.5</v>
      </c>
    </row>
    <row r="245" spans="1:13" ht="18" customHeight="1" x14ac:dyDescent="0.35">
      <c r="A245" s="91" t="s">
        <v>79</v>
      </c>
      <c r="B245" s="112"/>
      <c r="C245" s="114">
        <f t="shared" si="13"/>
        <v>1364</v>
      </c>
      <c r="D245" s="113">
        <f t="shared" si="13"/>
        <v>91.5</v>
      </c>
      <c r="E245" s="112">
        <f t="shared" si="13"/>
        <v>87.5</v>
      </c>
      <c r="F245" s="114">
        <f t="shared" si="13"/>
        <v>1170</v>
      </c>
      <c r="G245" s="113"/>
      <c r="H245" s="112"/>
      <c r="I245" s="114"/>
      <c r="J245" s="113"/>
      <c r="K245" s="235">
        <f t="shared" si="14"/>
        <v>313</v>
      </c>
      <c r="L245" s="114"/>
      <c r="M245" s="113">
        <f t="shared" si="15"/>
        <v>101</v>
      </c>
    </row>
    <row r="246" spans="1:13" ht="18" customHeight="1" x14ac:dyDescent="0.35">
      <c r="A246" s="91" t="s">
        <v>80</v>
      </c>
      <c r="B246" s="112"/>
      <c r="C246" s="114">
        <f t="shared" si="13"/>
        <v>1439.5</v>
      </c>
      <c r="D246" s="113">
        <f t="shared" si="13"/>
        <v>128</v>
      </c>
      <c r="E246" s="112">
        <f t="shared" si="13"/>
        <v>87</v>
      </c>
      <c r="F246" s="114">
        <f t="shared" si="13"/>
        <v>1213</v>
      </c>
      <c r="G246" s="113"/>
      <c r="H246" s="112"/>
      <c r="I246" s="114"/>
      <c r="J246" s="113"/>
      <c r="K246" s="235">
        <f t="shared" si="14"/>
        <v>366</v>
      </c>
      <c r="L246" s="114"/>
      <c r="M246" s="113">
        <f t="shared" si="15"/>
        <v>104</v>
      </c>
    </row>
    <row r="247" spans="1:13" ht="18" customHeight="1" x14ac:dyDescent="0.35">
      <c r="A247" s="91" t="s">
        <v>81</v>
      </c>
      <c r="B247" s="112"/>
      <c r="C247" s="114">
        <f t="shared" si="13"/>
        <v>1336</v>
      </c>
      <c r="D247" s="113">
        <f t="shared" si="13"/>
        <v>118</v>
      </c>
      <c r="E247" s="112">
        <f t="shared" si="13"/>
        <v>76</v>
      </c>
      <c r="F247" s="114">
        <f t="shared" si="13"/>
        <v>1174.5</v>
      </c>
      <c r="G247" s="113"/>
      <c r="H247" s="112"/>
      <c r="I247" s="114"/>
      <c r="J247" s="113"/>
      <c r="K247" s="235">
        <f t="shared" si="14"/>
        <v>360.5</v>
      </c>
      <c r="L247" s="114"/>
      <c r="M247" s="113">
        <f t="shared" si="15"/>
        <v>92.5</v>
      </c>
    </row>
    <row r="248" spans="1:13" ht="18" customHeight="1" x14ac:dyDescent="0.35">
      <c r="A248" s="91" t="s">
        <v>82</v>
      </c>
      <c r="B248" s="112"/>
      <c r="C248" s="114">
        <f t="shared" si="13"/>
        <v>1338.5</v>
      </c>
      <c r="D248" s="113">
        <f t="shared" si="13"/>
        <v>123</v>
      </c>
      <c r="E248" s="112">
        <f t="shared" si="13"/>
        <v>84</v>
      </c>
      <c r="F248" s="114">
        <f t="shared" si="13"/>
        <v>1003</v>
      </c>
      <c r="G248" s="113"/>
      <c r="H248" s="112"/>
      <c r="I248" s="114"/>
      <c r="J248" s="113"/>
      <c r="K248" s="235">
        <f t="shared" si="14"/>
        <v>322</v>
      </c>
      <c r="L248" s="114"/>
      <c r="M248" s="113">
        <f t="shared" si="15"/>
        <v>93</v>
      </c>
    </row>
    <row r="249" spans="1:13" ht="18" customHeight="1" x14ac:dyDescent="0.35">
      <c r="A249" s="91" t="s">
        <v>83</v>
      </c>
      <c r="B249" s="112"/>
      <c r="C249" s="114">
        <f t="shared" si="13"/>
        <v>1379</v>
      </c>
      <c r="D249" s="113">
        <f t="shared" si="13"/>
        <v>164.5</v>
      </c>
      <c r="E249" s="112">
        <f t="shared" si="13"/>
        <v>58</v>
      </c>
      <c r="F249" s="114">
        <f t="shared" si="13"/>
        <v>910.5</v>
      </c>
      <c r="G249" s="113"/>
      <c r="H249" s="112"/>
      <c r="I249" s="114"/>
      <c r="J249" s="113"/>
      <c r="K249" s="235">
        <f t="shared" si="14"/>
        <v>273.5</v>
      </c>
      <c r="L249" s="114"/>
      <c r="M249" s="113">
        <f t="shared" si="15"/>
        <v>96.5</v>
      </c>
    </row>
    <row r="250" spans="1:13" ht="18" customHeight="1" x14ac:dyDescent="0.35">
      <c r="A250" s="91" t="s">
        <v>84</v>
      </c>
      <c r="B250" s="112"/>
      <c r="C250" s="114">
        <f t="shared" si="13"/>
        <v>1121.5</v>
      </c>
      <c r="D250" s="113">
        <f t="shared" si="13"/>
        <v>93.5</v>
      </c>
      <c r="E250" s="112">
        <f t="shared" si="13"/>
        <v>91.5</v>
      </c>
      <c r="F250" s="114">
        <f t="shared" si="13"/>
        <v>1239.5</v>
      </c>
      <c r="G250" s="113"/>
      <c r="H250" s="112"/>
      <c r="I250" s="114"/>
      <c r="J250" s="113"/>
      <c r="K250" s="235">
        <f t="shared" si="14"/>
        <v>219</v>
      </c>
      <c r="L250" s="114"/>
      <c r="M250" s="113">
        <f t="shared" si="15"/>
        <v>73</v>
      </c>
    </row>
    <row r="251" spans="1:13" ht="18" customHeight="1" x14ac:dyDescent="0.35">
      <c r="A251" s="91" t="s">
        <v>85</v>
      </c>
      <c r="B251" s="112"/>
      <c r="C251" s="114">
        <f t="shared" si="13"/>
        <v>1444.5</v>
      </c>
      <c r="D251" s="113">
        <f t="shared" si="13"/>
        <v>155</v>
      </c>
      <c r="E251" s="112">
        <f t="shared" si="13"/>
        <v>68.5</v>
      </c>
      <c r="F251" s="114">
        <f t="shared" si="13"/>
        <v>1116.5</v>
      </c>
      <c r="G251" s="113"/>
      <c r="H251" s="112"/>
      <c r="I251" s="114"/>
      <c r="J251" s="113"/>
      <c r="K251" s="235">
        <f t="shared" si="14"/>
        <v>224.5</v>
      </c>
      <c r="L251" s="114"/>
      <c r="M251" s="113">
        <f t="shared" si="15"/>
        <v>91.5</v>
      </c>
    </row>
    <row r="252" spans="1:13" ht="18" customHeight="1" x14ac:dyDescent="0.35">
      <c r="A252" s="91" t="s">
        <v>86</v>
      </c>
      <c r="B252" s="112"/>
      <c r="C252" s="114">
        <f t="shared" si="13"/>
        <v>1434.5</v>
      </c>
      <c r="D252" s="113">
        <f t="shared" si="13"/>
        <v>133</v>
      </c>
      <c r="E252" s="112">
        <f t="shared" si="13"/>
        <v>71.5</v>
      </c>
      <c r="F252" s="114">
        <f t="shared" si="13"/>
        <v>798</v>
      </c>
      <c r="G252" s="113"/>
      <c r="H252" s="112"/>
      <c r="I252" s="114"/>
      <c r="J252" s="113"/>
      <c r="K252" s="235">
        <f t="shared" si="14"/>
        <v>210.5</v>
      </c>
      <c r="L252" s="114"/>
      <c r="M252" s="113">
        <f t="shared" si="15"/>
        <v>79</v>
      </c>
    </row>
    <row r="253" spans="1:13" ht="18" customHeight="1" x14ac:dyDescent="0.35">
      <c r="A253" s="91" t="s">
        <v>87</v>
      </c>
      <c r="B253" s="112"/>
      <c r="C253" s="114">
        <f t="shared" si="13"/>
        <v>1273</v>
      </c>
      <c r="D253" s="113">
        <f t="shared" si="13"/>
        <v>112</v>
      </c>
      <c r="E253" s="112">
        <f t="shared" si="13"/>
        <v>58.5</v>
      </c>
      <c r="F253" s="114">
        <f t="shared" si="13"/>
        <v>791</v>
      </c>
      <c r="G253" s="113"/>
      <c r="H253" s="112"/>
      <c r="I253" s="114"/>
      <c r="J253" s="113"/>
      <c r="K253" s="235">
        <f t="shared" si="14"/>
        <v>199</v>
      </c>
      <c r="L253" s="114"/>
      <c r="M253" s="113">
        <f t="shared" si="15"/>
        <v>74.5</v>
      </c>
    </row>
    <row r="254" spans="1:13" ht="18" customHeight="1" x14ac:dyDescent="0.35">
      <c r="A254" s="91" t="s">
        <v>88</v>
      </c>
      <c r="B254" s="112"/>
      <c r="C254" s="114">
        <f t="shared" ref="C254:F269" si="16">SUM(C21+C68+C115+C162+C208)</f>
        <v>1388</v>
      </c>
      <c r="D254" s="113">
        <f t="shared" si="16"/>
        <v>127</v>
      </c>
      <c r="E254" s="112">
        <f t="shared" si="16"/>
        <v>48.5</v>
      </c>
      <c r="F254" s="114">
        <f t="shared" si="16"/>
        <v>718.5</v>
      </c>
      <c r="G254" s="113"/>
      <c r="H254" s="112"/>
      <c r="I254" s="114"/>
      <c r="J254" s="113"/>
      <c r="K254" s="235">
        <f t="shared" si="14"/>
        <v>254.5</v>
      </c>
      <c r="L254" s="114"/>
      <c r="M254" s="113">
        <f t="shared" si="15"/>
        <v>114</v>
      </c>
    </row>
    <row r="255" spans="1:13" ht="18" customHeight="1" x14ac:dyDescent="0.35">
      <c r="A255" s="91" t="s">
        <v>89</v>
      </c>
      <c r="B255" s="112"/>
      <c r="C255" s="114">
        <f t="shared" si="16"/>
        <v>1510.5</v>
      </c>
      <c r="D255" s="113">
        <f t="shared" si="16"/>
        <v>152</v>
      </c>
      <c r="E255" s="112">
        <f t="shared" si="16"/>
        <v>86.5</v>
      </c>
      <c r="F255" s="114">
        <f t="shared" si="16"/>
        <v>1071</v>
      </c>
      <c r="G255" s="113"/>
      <c r="H255" s="112"/>
      <c r="I255" s="114"/>
      <c r="J255" s="113"/>
      <c r="K255" s="235">
        <f t="shared" si="14"/>
        <v>256.5</v>
      </c>
      <c r="L255" s="114"/>
      <c r="M255" s="113">
        <f t="shared" si="15"/>
        <v>112.5</v>
      </c>
    </row>
    <row r="256" spans="1:13" ht="18" customHeight="1" x14ac:dyDescent="0.35">
      <c r="A256" s="96" t="s">
        <v>90</v>
      </c>
      <c r="B256" s="112"/>
      <c r="C256" s="114">
        <f t="shared" si="16"/>
        <v>1379</v>
      </c>
      <c r="D256" s="113">
        <f t="shared" si="16"/>
        <v>110.5</v>
      </c>
      <c r="E256" s="112">
        <f t="shared" si="16"/>
        <v>54</v>
      </c>
      <c r="F256" s="114">
        <f t="shared" si="16"/>
        <v>937</v>
      </c>
      <c r="G256" s="113"/>
      <c r="H256" s="112"/>
      <c r="I256" s="114"/>
      <c r="J256" s="113"/>
      <c r="K256" s="235">
        <f t="shared" si="14"/>
        <v>236</v>
      </c>
      <c r="L256" s="114"/>
      <c r="M256" s="113">
        <f t="shared" si="15"/>
        <v>129</v>
      </c>
    </row>
    <row r="257" spans="1:13" ht="18" customHeight="1" x14ac:dyDescent="0.35">
      <c r="A257" s="96" t="s">
        <v>91</v>
      </c>
      <c r="B257" s="112"/>
      <c r="C257" s="114">
        <f t="shared" si="16"/>
        <v>1341.5</v>
      </c>
      <c r="D257" s="113">
        <f t="shared" si="16"/>
        <v>99</v>
      </c>
      <c r="E257" s="112">
        <f t="shared" si="16"/>
        <v>54</v>
      </c>
      <c r="F257" s="114">
        <f t="shared" si="16"/>
        <v>904</v>
      </c>
      <c r="G257" s="113"/>
      <c r="H257" s="112"/>
      <c r="I257" s="114"/>
      <c r="J257" s="113"/>
      <c r="K257" s="235">
        <f t="shared" si="14"/>
        <v>233</v>
      </c>
      <c r="L257" s="114"/>
      <c r="M257" s="113">
        <f t="shared" si="15"/>
        <v>97</v>
      </c>
    </row>
    <row r="258" spans="1:13" ht="18" customHeight="1" x14ac:dyDescent="0.35">
      <c r="A258" s="91" t="s">
        <v>92</v>
      </c>
      <c r="B258" s="112"/>
      <c r="C258" s="114">
        <f t="shared" si="16"/>
        <v>1373.5</v>
      </c>
      <c r="D258" s="113">
        <f t="shared" si="16"/>
        <v>104</v>
      </c>
      <c r="E258" s="112">
        <f t="shared" si="16"/>
        <v>99</v>
      </c>
      <c r="F258" s="114">
        <f t="shared" si="16"/>
        <v>1120.5</v>
      </c>
      <c r="G258" s="113"/>
      <c r="H258" s="112"/>
      <c r="I258" s="114"/>
      <c r="J258" s="113"/>
      <c r="K258" s="235">
        <f t="shared" si="14"/>
        <v>251.5</v>
      </c>
      <c r="L258" s="114"/>
      <c r="M258" s="113">
        <f t="shared" si="15"/>
        <v>131</v>
      </c>
    </row>
    <row r="259" spans="1:13" ht="18" customHeight="1" x14ac:dyDescent="0.35">
      <c r="A259" s="91" t="s">
        <v>93</v>
      </c>
      <c r="B259" s="112"/>
      <c r="C259" s="114">
        <f t="shared" si="16"/>
        <v>1339.5</v>
      </c>
      <c r="D259" s="113">
        <f t="shared" si="16"/>
        <v>125</v>
      </c>
      <c r="E259" s="112">
        <f t="shared" si="16"/>
        <v>74.5</v>
      </c>
      <c r="F259" s="114">
        <f t="shared" si="16"/>
        <v>965</v>
      </c>
      <c r="G259" s="113"/>
      <c r="H259" s="112"/>
      <c r="I259" s="114"/>
      <c r="J259" s="113"/>
      <c r="K259" s="235">
        <f t="shared" si="14"/>
        <v>280.5</v>
      </c>
      <c r="L259" s="114"/>
      <c r="M259" s="113">
        <f t="shared" si="15"/>
        <v>137</v>
      </c>
    </row>
    <row r="260" spans="1:13" ht="18" customHeight="1" x14ac:dyDescent="0.35">
      <c r="A260" s="91" t="s">
        <v>94</v>
      </c>
      <c r="B260" s="112"/>
      <c r="C260" s="114">
        <f t="shared" si="16"/>
        <v>1385</v>
      </c>
      <c r="D260" s="113">
        <f t="shared" si="16"/>
        <v>110.5</v>
      </c>
      <c r="E260" s="112">
        <f t="shared" si="16"/>
        <v>75</v>
      </c>
      <c r="F260" s="114">
        <f t="shared" si="16"/>
        <v>795</v>
      </c>
      <c r="G260" s="113"/>
      <c r="H260" s="112"/>
      <c r="I260" s="114"/>
      <c r="J260" s="113"/>
      <c r="K260" s="235">
        <f t="shared" si="14"/>
        <v>284</v>
      </c>
      <c r="L260" s="114"/>
      <c r="M260" s="113">
        <f t="shared" si="15"/>
        <v>125.5</v>
      </c>
    </row>
    <row r="261" spans="1:13" ht="18" customHeight="1" x14ac:dyDescent="0.35">
      <c r="A261" s="91" t="s">
        <v>95</v>
      </c>
      <c r="B261" s="112"/>
      <c r="C261" s="114">
        <f t="shared" si="16"/>
        <v>1363.5</v>
      </c>
      <c r="D261" s="113">
        <f t="shared" si="16"/>
        <v>126.5</v>
      </c>
      <c r="E261" s="112">
        <f t="shared" si="16"/>
        <v>59.5</v>
      </c>
      <c r="F261" s="114">
        <f t="shared" si="16"/>
        <v>787</v>
      </c>
      <c r="G261" s="113"/>
      <c r="H261" s="112"/>
      <c r="I261" s="114"/>
      <c r="J261" s="113"/>
      <c r="K261" s="235">
        <f t="shared" si="14"/>
        <v>245</v>
      </c>
      <c r="L261" s="114"/>
      <c r="M261" s="113">
        <f t="shared" si="15"/>
        <v>136</v>
      </c>
    </row>
    <row r="262" spans="1:13" ht="18" customHeight="1" x14ac:dyDescent="0.35">
      <c r="A262" s="91" t="s">
        <v>96</v>
      </c>
      <c r="B262" s="112"/>
      <c r="C262" s="114">
        <f t="shared" si="16"/>
        <v>1253</v>
      </c>
      <c r="D262" s="113">
        <f t="shared" si="16"/>
        <v>83.5</v>
      </c>
      <c r="E262" s="112">
        <f t="shared" si="16"/>
        <v>115</v>
      </c>
      <c r="F262" s="114">
        <f t="shared" si="16"/>
        <v>1025</v>
      </c>
      <c r="G262" s="113"/>
      <c r="H262" s="112"/>
      <c r="I262" s="114"/>
      <c r="J262" s="113"/>
      <c r="K262" s="235">
        <f t="shared" si="14"/>
        <v>204.5</v>
      </c>
      <c r="L262" s="114"/>
      <c r="M262" s="113">
        <f t="shared" si="15"/>
        <v>109</v>
      </c>
    </row>
    <row r="263" spans="1:13" ht="18" customHeight="1" x14ac:dyDescent="0.35">
      <c r="A263" s="91" t="s">
        <v>97</v>
      </c>
      <c r="B263" s="112"/>
      <c r="C263" s="114">
        <f t="shared" si="16"/>
        <v>1494.5</v>
      </c>
      <c r="D263" s="113">
        <f t="shared" si="16"/>
        <v>139</v>
      </c>
      <c r="E263" s="112">
        <f t="shared" si="16"/>
        <v>117</v>
      </c>
      <c r="F263" s="114">
        <f t="shared" si="16"/>
        <v>858</v>
      </c>
      <c r="G263" s="113"/>
      <c r="H263" s="112"/>
      <c r="I263" s="114"/>
      <c r="J263" s="113"/>
      <c r="K263" s="235">
        <f t="shared" si="14"/>
        <v>183.5</v>
      </c>
      <c r="L263" s="114"/>
      <c r="M263" s="113">
        <f t="shared" si="15"/>
        <v>118</v>
      </c>
    </row>
    <row r="264" spans="1:13" ht="18" customHeight="1" x14ac:dyDescent="0.35">
      <c r="A264" s="91" t="s">
        <v>98</v>
      </c>
      <c r="B264" s="112"/>
      <c r="C264" s="114">
        <f t="shared" si="16"/>
        <v>1378.5</v>
      </c>
      <c r="D264" s="113">
        <f t="shared" si="16"/>
        <v>97.5</v>
      </c>
      <c r="E264" s="112">
        <f t="shared" si="16"/>
        <v>71</v>
      </c>
      <c r="F264" s="114">
        <f t="shared" si="16"/>
        <v>865</v>
      </c>
      <c r="G264" s="113"/>
      <c r="H264" s="112"/>
      <c r="I264" s="114"/>
      <c r="J264" s="113"/>
      <c r="K264" s="235">
        <f t="shared" si="14"/>
        <v>235</v>
      </c>
      <c r="L264" s="114"/>
      <c r="M264" s="113">
        <f t="shared" si="15"/>
        <v>129.5</v>
      </c>
    </row>
    <row r="265" spans="1:13" ht="18" customHeight="1" x14ac:dyDescent="0.35">
      <c r="A265" s="91" t="s">
        <v>99</v>
      </c>
      <c r="B265" s="112"/>
      <c r="C265" s="114">
        <f t="shared" si="16"/>
        <v>1389.5</v>
      </c>
      <c r="D265" s="113">
        <f t="shared" si="16"/>
        <v>121.5</v>
      </c>
      <c r="E265" s="112">
        <f t="shared" si="16"/>
        <v>79</v>
      </c>
      <c r="F265" s="114">
        <f t="shared" si="16"/>
        <v>799.5</v>
      </c>
      <c r="G265" s="113"/>
      <c r="H265" s="112"/>
      <c r="I265" s="114"/>
      <c r="J265" s="113"/>
      <c r="K265" s="235">
        <f t="shared" si="14"/>
        <v>249</v>
      </c>
      <c r="L265" s="114"/>
      <c r="M265" s="113">
        <f t="shared" si="15"/>
        <v>137.5</v>
      </c>
    </row>
    <row r="266" spans="1:13" ht="18" customHeight="1" x14ac:dyDescent="0.35">
      <c r="A266" s="91" t="s">
        <v>100</v>
      </c>
      <c r="B266" s="112"/>
      <c r="C266" s="114">
        <f t="shared" si="16"/>
        <v>1194.5</v>
      </c>
      <c r="D266" s="113">
        <f t="shared" si="16"/>
        <v>113.5</v>
      </c>
      <c r="E266" s="112">
        <f t="shared" si="16"/>
        <v>84.5</v>
      </c>
      <c r="F266" s="114">
        <f t="shared" si="16"/>
        <v>879.5</v>
      </c>
      <c r="G266" s="113"/>
      <c r="H266" s="112"/>
      <c r="I266" s="114"/>
      <c r="J266" s="113"/>
      <c r="K266" s="235">
        <f t="shared" si="14"/>
        <v>242</v>
      </c>
      <c r="L266" s="114"/>
      <c r="M266" s="113">
        <f t="shared" si="15"/>
        <v>117</v>
      </c>
    </row>
    <row r="267" spans="1:13" ht="18" customHeight="1" x14ac:dyDescent="0.35">
      <c r="A267" s="91" t="s">
        <v>101</v>
      </c>
      <c r="B267" s="112"/>
      <c r="C267" s="114">
        <f t="shared" si="16"/>
        <v>1203.5</v>
      </c>
      <c r="D267" s="113">
        <f t="shared" si="16"/>
        <v>105</v>
      </c>
      <c r="E267" s="112">
        <f t="shared" si="16"/>
        <v>68</v>
      </c>
      <c r="F267" s="114">
        <f t="shared" si="16"/>
        <v>1104</v>
      </c>
      <c r="G267" s="113"/>
      <c r="H267" s="112"/>
      <c r="I267" s="114"/>
      <c r="J267" s="113"/>
      <c r="K267" s="235">
        <f t="shared" si="14"/>
        <v>212.5</v>
      </c>
      <c r="L267" s="114"/>
      <c r="M267" s="113">
        <f t="shared" si="15"/>
        <v>127.5</v>
      </c>
    </row>
    <row r="268" spans="1:13" ht="18" customHeight="1" x14ac:dyDescent="0.35">
      <c r="A268" s="91" t="s">
        <v>102</v>
      </c>
      <c r="B268" s="112"/>
      <c r="C268" s="114">
        <f t="shared" si="16"/>
        <v>1063</v>
      </c>
      <c r="D268" s="113">
        <f t="shared" si="16"/>
        <v>79.5</v>
      </c>
      <c r="E268" s="112">
        <f t="shared" si="16"/>
        <v>78</v>
      </c>
      <c r="F268" s="114">
        <f t="shared" si="16"/>
        <v>910.5</v>
      </c>
      <c r="G268" s="113"/>
      <c r="H268" s="112"/>
      <c r="I268" s="114"/>
      <c r="J268" s="113"/>
      <c r="K268" s="235">
        <f t="shared" si="14"/>
        <v>265</v>
      </c>
      <c r="L268" s="114"/>
      <c r="M268" s="113">
        <f t="shared" si="15"/>
        <v>157.5</v>
      </c>
    </row>
    <row r="269" spans="1:13" ht="18" customHeight="1" x14ac:dyDescent="0.35">
      <c r="A269" s="91" t="s">
        <v>103</v>
      </c>
      <c r="B269" s="112"/>
      <c r="C269" s="114">
        <f t="shared" si="16"/>
        <v>1095.5</v>
      </c>
      <c r="D269" s="113">
        <f t="shared" si="16"/>
        <v>80.5</v>
      </c>
      <c r="E269" s="112">
        <f t="shared" si="16"/>
        <v>84</v>
      </c>
      <c r="F269" s="114">
        <f t="shared" si="16"/>
        <v>787</v>
      </c>
      <c r="G269" s="113"/>
      <c r="H269" s="112"/>
      <c r="I269" s="114"/>
      <c r="J269" s="113"/>
      <c r="K269" s="235">
        <f t="shared" si="14"/>
        <v>237.5</v>
      </c>
      <c r="L269" s="114"/>
      <c r="M269" s="113">
        <f t="shared" si="15"/>
        <v>136.5</v>
      </c>
    </row>
    <row r="270" spans="1:13" ht="18" customHeight="1" x14ac:dyDescent="0.35">
      <c r="A270" s="91" t="s">
        <v>104</v>
      </c>
      <c r="B270" s="112"/>
      <c r="C270" s="114">
        <f t="shared" ref="C270:F273" si="17">SUM(C37+C84+C131+C178+C224)</f>
        <v>1152.5</v>
      </c>
      <c r="D270" s="113">
        <f t="shared" si="17"/>
        <v>85</v>
      </c>
      <c r="E270" s="112">
        <f t="shared" si="17"/>
        <v>101</v>
      </c>
      <c r="F270" s="114">
        <f t="shared" si="17"/>
        <v>921</v>
      </c>
      <c r="G270" s="113"/>
      <c r="H270" s="112"/>
      <c r="I270" s="114"/>
      <c r="J270" s="113"/>
      <c r="K270" s="235">
        <f t="shared" si="14"/>
        <v>228.5</v>
      </c>
      <c r="L270" s="114"/>
      <c r="M270" s="113">
        <f t="shared" si="15"/>
        <v>170</v>
      </c>
    </row>
    <row r="271" spans="1:13" ht="18" customHeight="1" x14ac:dyDescent="0.35">
      <c r="A271" s="91" t="s">
        <v>105</v>
      </c>
      <c r="B271" s="112"/>
      <c r="C271" s="114">
        <f t="shared" si="17"/>
        <v>1130.5</v>
      </c>
      <c r="D271" s="113">
        <f t="shared" si="17"/>
        <v>82.5</v>
      </c>
      <c r="E271" s="112">
        <f t="shared" si="17"/>
        <v>105</v>
      </c>
      <c r="F271" s="114">
        <f t="shared" si="17"/>
        <v>657.5</v>
      </c>
      <c r="G271" s="113"/>
      <c r="H271" s="112"/>
      <c r="I271" s="114"/>
      <c r="J271" s="113"/>
      <c r="K271" s="235">
        <f t="shared" si="14"/>
        <v>200.5</v>
      </c>
      <c r="L271" s="114"/>
      <c r="M271" s="113">
        <f t="shared" si="15"/>
        <v>134.5</v>
      </c>
    </row>
    <row r="272" spans="1:13" ht="18" customHeight="1" x14ac:dyDescent="0.35">
      <c r="A272" s="91" t="s">
        <v>106</v>
      </c>
      <c r="B272" s="112"/>
      <c r="C272" s="114">
        <f t="shared" si="17"/>
        <v>1073</v>
      </c>
      <c r="D272" s="113">
        <f t="shared" si="17"/>
        <v>63</v>
      </c>
      <c r="E272" s="112">
        <f t="shared" si="17"/>
        <v>78.5</v>
      </c>
      <c r="F272" s="114">
        <f t="shared" si="17"/>
        <v>608.5</v>
      </c>
      <c r="G272" s="113"/>
      <c r="H272" s="112"/>
      <c r="I272" s="114"/>
      <c r="J272" s="113"/>
      <c r="K272" s="235">
        <f t="shared" si="14"/>
        <v>222</v>
      </c>
      <c r="L272" s="114"/>
      <c r="M272" s="113">
        <f t="shared" si="15"/>
        <v>148.5</v>
      </c>
    </row>
    <row r="273" spans="1:13" ht="18" customHeight="1" thickBot="1" x14ac:dyDescent="0.4">
      <c r="A273" s="133" t="s">
        <v>107</v>
      </c>
      <c r="B273" s="134"/>
      <c r="C273" s="139">
        <f t="shared" si="17"/>
        <v>1063</v>
      </c>
      <c r="D273" s="138">
        <f t="shared" si="17"/>
        <v>90</v>
      </c>
      <c r="E273" s="134">
        <f t="shared" si="17"/>
        <v>81</v>
      </c>
      <c r="F273" s="139">
        <f t="shared" si="17"/>
        <v>676.5</v>
      </c>
      <c r="G273" s="138"/>
      <c r="H273" s="134"/>
      <c r="I273" s="139"/>
      <c r="J273" s="138"/>
      <c r="K273" s="194">
        <f t="shared" si="14"/>
        <v>230</v>
      </c>
      <c r="L273" s="139"/>
      <c r="M273" s="138">
        <f t="shared" si="15"/>
        <v>153</v>
      </c>
    </row>
    <row r="274" spans="1:13" ht="18" customHeight="1" thickBot="1" x14ac:dyDescent="0.4">
      <c r="A274" s="127" t="s">
        <v>47</v>
      </c>
      <c r="B274" s="102">
        <f t="shared" ref="B274:M274" si="18">SUM(B238:B273)</f>
        <v>0</v>
      </c>
      <c r="C274" s="103">
        <f t="shared" si="18"/>
        <v>46917</v>
      </c>
      <c r="D274" s="104">
        <f t="shared" si="18"/>
        <v>4202</v>
      </c>
      <c r="E274" s="102">
        <f t="shared" si="18"/>
        <v>3086</v>
      </c>
      <c r="F274" s="103">
        <f t="shared" si="18"/>
        <v>38353.5</v>
      </c>
      <c r="G274" s="104">
        <f t="shared" si="18"/>
        <v>0</v>
      </c>
      <c r="H274" s="102">
        <f t="shared" si="18"/>
        <v>0</v>
      </c>
      <c r="I274" s="103">
        <f t="shared" si="18"/>
        <v>0</v>
      </c>
      <c r="J274" s="104">
        <f t="shared" si="18"/>
        <v>0</v>
      </c>
      <c r="K274" s="128">
        <f t="shared" si="18"/>
        <v>9388</v>
      </c>
      <c r="L274" s="103"/>
      <c r="M274" s="104">
        <f t="shared" si="18"/>
        <v>4379</v>
      </c>
    </row>
    <row r="275" spans="1:13" ht="18" customHeight="1" x14ac:dyDescent="0.35">
      <c r="A275" s="105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</row>
    <row r="276" spans="1:13" ht="18" customHeight="1" x14ac:dyDescent="0.35">
      <c r="A276" s="105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</row>
    <row r="277" spans="1:13" ht="18" customHeight="1" x14ac:dyDescent="0.35">
      <c r="A277" s="105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</row>
    <row r="278" spans="1:13" ht="18" customHeight="1" x14ac:dyDescent="0.35">
      <c r="A278" s="105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</row>
    <row r="279" spans="1:13" ht="18" customHeight="1" x14ac:dyDescent="0.35">
      <c r="A279" s="105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</row>
    <row r="280" spans="1:13" x14ac:dyDescent="0.35">
      <c r="A280" s="599" t="s">
        <v>142</v>
      </c>
      <c r="B280" s="599"/>
      <c r="C280" s="599"/>
      <c r="D280" s="599"/>
      <c r="E280" s="599"/>
      <c r="F280" s="599"/>
      <c r="G280" s="599"/>
      <c r="H280" s="599"/>
      <c r="I280" s="599"/>
      <c r="J280" s="599"/>
      <c r="K280" s="599"/>
      <c r="L280" s="599"/>
      <c r="M280" s="599"/>
    </row>
    <row r="281" spans="1:13" ht="15" thickBot="1" x14ac:dyDescent="0.4">
      <c r="A281" s="576" t="s">
        <v>57</v>
      </c>
      <c r="B281" s="576"/>
      <c r="C281" s="576"/>
      <c r="D281" s="576"/>
      <c r="E281" s="576"/>
      <c r="F281" s="576"/>
      <c r="G281" s="576"/>
      <c r="H281" s="576"/>
      <c r="I281" s="576"/>
      <c r="J281" s="576"/>
      <c r="K281" s="576"/>
      <c r="L281" s="576"/>
      <c r="M281" s="576"/>
    </row>
    <row r="282" spans="1:13" ht="18" customHeight="1" x14ac:dyDescent="0.35">
      <c r="A282" s="588" t="s">
        <v>67</v>
      </c>
      <c r="B282" s="584" t="s">
        <v>68</v>
      </c>
      <c r="C282" s="582"/>
      <c r="D282" s="583"/>
      <c r="E282" s="584" t="s">
        <v>69</v>
      </c>
      <c r="F282" s="582"/>
      <c r="G282" s="583"/>
      <c r="H282" s="584" t="s">
        <v>70</v>
      </c>
      <c r="I282" s="582"/>
      <c r="J282" s="583"/>
      <c r="K282" s="584" t="s">
        <v>71</v>
      </c>
      <c r="L282" s="582"/>
      <c r="M282" s="583"/>
    </row>
    <row r="283" spans="1:13" ht="18" customHeight="1" thickBot="1" x14ac:dyDescent="0.4">
      <c r="A283" s="589"/>
      <c r="B283" s="82" t="s">
        <v>8</v>
      </c>
      <c r="C283" s="83" t="s">
        <v>9</v>
      </c>
      <c r="D283" s="85" t="s">
        <v>10</v>
      </c>
      <c r="E283" s="82" t="s">
        <v>8</v>
      </c>
      <c r="F283" s="83" t="s">
        <v>9</v>
      </c>
      <c r="G283" s="85" t="s">
        <v>10</v>
      </c>
      <c r="H283" s="82" t="s">
        <v>8</v>
      </c>
      <c r="I283" s="83" t="s">
        <v>9</v>
      </c>
      <c r="J283" s="85" t="s">
        <v>10</v>
      </c>
      <c r="K283" s="82" t="s">
        <v>8</v>
      </c>
      <c r="L283" s="83" t="s">
        <v>9</v>
      </c>
      <c r="M283" s="85" t="s">
        <v>10</v>
      </c>
    </row>
    <row r="284" spans="1:13" ht="18" customHeight="1" x14ac:dyDescent="0.35">
      <c r="A284" s="86" t="s">
        <v>72</v>
      </c>
      <c r="B284" s="109"/>
      <c r="C284" s="110">
        <f t="shared" ref="C284:F295" si="19">C238/5</f>
        <v>231.3</v>
      </c>
      <c r="D284" s="111">
        <f t="shared" si="19"/>
        <v>24.1</v>
      </c>
      <c r="E284" s="109">
        <f t="shared" si="19"/>
        <v>28</v>
      </c>
      <c r="F284" s="110">
        <f t="shared" si="19"/>
        <v>398.6</v>
      </c>
      <c r="G284" s="111"/>
      <c r="H284" s="109"/>
      <c r="I284" s="110"/>
      <c r="J284" s="111"/>
      <c r="K284" s="109">
        <f t="shared" ref="K284:K295" si="20">K238/5</f>
        <v>46.8</v>
      </c>
      <c r="L284" s="110"/>
      <c r="M284" s="111">
        <f t="shared" ref="M284:M295" si="21">M238/5</f>
        <v>22.5</v>
      </c>
    </row>
    <row r="285" spans="1:13" ht="18" customHeight="1" x14ac:dyDescent="0.35">
      <c r="A285" s="91" t="s">
        <v>73</v>
      </c>
      <c r="B285" s="112"/>
      <c r="C285" s="114">
        <f t="shared" si="19"/>
        <v>251.3</v>
      </c>
      <c r="D285" s="113">
        <f t="shared" si="19"/>
        <v>31.8</v>
      </c>
      <c r="E285" s="112">
        <f t="shared" si="19"/>
        <v>29.5</v>
      </c>
      <c r="F285" s="114">
        <f t="shared" si="19"/>
        <v>415.6</v>
      </c>
      <c r="G285" s="113"/>
      <c r="H285" s="112"/>
      <c r="I285" s="114"/>
      <c r="J285" s="113"/>
      <c r="K285" s="112">
        <f t="shared" si="20"/>
        <v>63.7</v>
      </c>
      <c r="L285" s="114"/>
      <c r="M285" s="113">
        <f t="shared" si="21"/>
        <v>31.4</v>
      </c>
    </row>
    <row r="286" spans="1:13" ht="18" customHeight="1" x14ac:dyDescent="0.35">
      <c r="A286" s="91" t="s">
        <v>74</v>
      </c>
      <c r="B286" s="112"/>
      <c r="C286" s="114">
        <f t="shared" si="19"/>
        <v>266.2</v>
      </c>
      <c r="D286" s="113">
        <f t="shared" si="19"/>
        <v>33.5</v>
      </c>
      <c r="E286" s="112">
        <f t="shared" si="19"/>
        <v>23</v>
      </c>
      <c r="F286" s="114">
        <f t="shared" si="19"/>
        <v>408.6</v>
      </c>
      <c r="G286" s="113"/>
      <c r="H286" s="112"/>
      <c r="I286" s="114"/>
      <c r="J286" s="113"/>
      <c r="K286" s="112">
        <f t="shared" si="20"/>
        <v>65.599999999999994</v>
      </c>
      <c r="L286" s="114"/>
      <c r="M286" s="113">
        <f t="shared" si="21"/>
        <v>28.8</v>
      </c>
    </row>
    <row r="287" spans="1:13" ht="18" customHeight="1" x14ac:dyDescent="0.35">
      <c r="A287" s="91" t="s">
        <v>75</v>
      </c>
      <c r="B287" s="112"/>
      <c r="C287" s="114">
        <f t="shared" si="19"/>
        <v>264.89999999999998</v>
      </c>
      <c r="D287" s="113">
        <f t="shared" si="19"/>
        <v>27.7</v>
      </c>
      <c r="E287" s="112">
        <f t="shared" si="19"/>
        <v>23.9</v>
      </c>
      <c r="F287" s="114">
        <f t="shared" si="19"/>
        <v>355.7</v>
      </c>
      <c r="G287" s="113"/>
      <c r="H287" s="112"/>
      <c r="I287" s="114"/>
      <c r="J287" s="113"/>
      <c r="K287" s="112">
        <f t="shared" si="20"/>
        <v>68.7</v>
      </c>
      <c r="L287" s="114"/>
      <c r="M287" s="113">
        <f t="shared" si="21"/>
        <v>27</v>
      </c>
    </row>
    <row r="288" spans="1:13" ht="18" customHeight="1" x14ac:dyDescent="0.35">
      <c r="A288" s="91" t="s">
        <v>76</v>
      </c>
      <c r="B288" s="112"/>
      <c r="C288" s="114">
        <f t="shared" si="19"/>
        <v>279</v>
      </c>
      <c r="D288" s="113">
        <f t="shared" si="19"/>
        <v>23.9</v>
      </c>
      <c r="E288" s="112">
        <f t="shared" si="19"/>
        <v>18.100000000000001</v>
      </c>
      <c r="F288" s="114">
        <f t="shared" si="19"/>
        <v>275.39999999999998</v>
      </c>
      <c r="G288" s="113"/>
      <c r="H288" s="112"/>
      <c r="I288" s="114"/>
      <c r="J288" s="113"/>
      <c r="K288" s="112">
        <f t="shared" si="20"/>
        <v>65.3</v>
      </c>
      <c r="L288" s="114"/>
      <c r="M288" s="113">
        <f t="shared" si="21"/>
        <v>32.4</v>
      </c>
    </row>
    <row r="289" spans="1:13" ht="18" customHeight="1" x14ac:dyDescent="0.35">
      <c r="A289" s="91" t="s">
        <v>77</v>
      </c>
      <c r="B289" s="112"/>
      <c r="C289" s="114">
        <f t="shared" si="19"/>
        <v>269.10000000000002</v>
      </c>
      <c r="D289" s="113">
        <f t="shared" si="19"/>
        <v>26.5</v>
      </c>
      <c r="E289" s="112">
        <f t="shared" si="19"/>
        <v>20.7</v>
      </c>
      <c r="F289" s="114">
        <f t="shared" si="19"/>
        <v>195.5</v>
      </c>
      <c r="G289" s="113"/>
      <c r="H289" s="112"/>
      <c r="I289" s="114"/>
      <c r="J289" s="113"/>
      <c r="K289" s="112">
        <f t="shared" si="20"/>
        <v>54.6</v>
      </c>
      <c r="L289" s="114"/>
      <c r="M289" s="113">
        <f t="shared" si="21"/>
        <v>28.5</v>
      </c>
    </row>
    <row r="290" spans="1:13" ht="18" customHeight="1" x14ac:dyDescent="0.35">
      <c r="A290" s="91" t="s">
        <v>78</v>
      </c>
      <c r="B290" s="112"/>
      <c r="C290" s="114">
        <f t="shared" si="19"/>
        <v>281.2</v>
      </c>
      <c r="D290" s="113">
        <f t="shared" si="19"/>
        <v>30.2</v>
      </c>
      <c r="E290" s="112">
        <f t="shared" si="19"/>
        <v>14.9</v>
      </c>
      <c r="F290" s="114">
        <f t="shared" si="19"/>
        <v>260.10000000000002</v>
      </c>
      <c r="G290" s="113"/>
      <c r="H290" s="112"/>
      <c r="I290" s="114"/>
      <c r="J290" s="113"/>
      <c r="K290" s="112">
        <f t="shared" si="20"/>
        <v>65.099999999999994</v>
      </c>
      <c r="L290" s="114"/>
      <c r="M290" s="113">
        <f t="shared" si="21"/>
        <v>20.100000000000001</v>
      </c>
    </row>
    <row r="291" spans="1:13" ht="18" customHeight="1" x14ac:dyDescent="0.35">
      <c r="A291" s="91" t="s">
        <v>79</v>
      </c>
      <c r="B291" s="112"/>
      <c r="C291" s="114">
        <f t="shared" si="19"/>
        <v>272.8</v>
      </c>
      <c r="D291" s="113">
        <f t="shared" si="19"/>
        <v>18.3</v>
      </c>
      <c r="E291" s="112">
        <f t="shared" si="19"/>
        <v>17.5</v>
      </c>
      <c r="F291" s="114">
        <f t="shared" si="19"/>
        <v>234</v>
      </c>
      <c r="G291" s="113"/>
      <c r="H291" s="112"/>
      <c r="I291" s="114"/>
      <c r="J291" s="113"/>
      <c r="K291" s="112">
        <f t="shared" si="20"/>
        <v>62.6</v>
      </c>
      <c r="L291" s="114"/>
      <c r="M291" s="113">
        <f t="shared" si="21"/>
        <v>20.2</v>
      </c>
    </row>
    <row r="292" spans="1:13" ht="18" customHeight="1" x14ac:dyDescent="0.35">
      <c r="A292" s="91" t="s">
        <v>80</v>
      </c>
      <c r="B292" s="112"/>
      <c r="C292" s="114">
        <f t="shared" si="19"/>
        <v>287.89999999999998</v>
      </c>
      <c r="D292" s="113">
        <f t="shared" si="19"/>
        <v>25.6</v>
      </c>
      <c r="E292" s="112">
        <f t="shared" si="19"/>
        <v>17.399999999999999</v>
      </c>
      <c r="F292" s="114">
        <f t="shared" si="19"/>
        <v>242.6</v>
      </c>
      <c r="G292" s="113"/>
      <c r="H292" s="112"/>
      <c r="I292" s="114"/>
      <c r="J292" s="113"/>
      <c r="K292" s="112">
        <f t="shared" si="20"/>
        <v>73.2</v>
      </c>
      <c r="L292" s="114"/>
      <c r="M292" s="113">
        <f t="shared" si="21"/>
        <v>20.8</v>
      </c>
    </row>
    <row r="293" spans="1:13" ht="18" customHeight="1" x14ac:dyDescent="0.35">
      <c r="A293" s="91" t="s">
        <v>81</v>
      </c>
      <c r="B293" s="112"/>
      <c r="C293" s="114">
        <f t="shared" si="19"/>
        <v>267.2</v>
      </c>
      <c r="D293" s="113">
        <f t="shared" si="19"/>
        <v>23.6</v>
      </c>
      <c r="E293" s="112">
        <f t="shared" si="19"/>
        <v>15.2</v>
      </c>
      <c r="F293" s="114">
        <f t="shared" si="19"/>
        <v>234.9</v>
      </c>
      <c r="G293" s="113"/>
      <c r="H293" s="112"/>
      <c r="I293" s="114"/>
      <c r="J293" s="113"/>
      <c r="K293" s="112">
        <f t="shared" si="20"/>
        <v>72.099999999999994</v>
      </c>
      <c r="L293" s="114"/>
      <c r="M293" s="113">
        <f t="shared" si="21"/>
        <v>18.5</v>
      </c>
    </row>
    <row r="294" spans="1:13" ht="18" customHeight="1" x14ac:dyDescent="0.35">
      <c r="A294" s="91" t="s">
        <v>82</v>
      </c>
      <c r="B294" s="112"/>
      <c r="C294" s="114">
        <f t="shared" si="19"/>
        <v>267.7</v>
      </c>
      <c r="D294" s="113">
        <f t="shared" si="19"/>
        <v>24.6</v>
      </c>
      <c r="E294" s="112">
        <f t="shared" si="19"/>
        <v>16.8</v>
      </c>
      <c r="F294" s="114">
        <f t="shared" si="19"/>
        <v>200.6</v>
      </c>
      <c r="G294" s="113"/>
      <c r="H294" s="112"/>
      <c r="I294" s="114"/>
      <c r="J294" s="113"/>
      <c r="K294" s="112">
        <f t="shared" si="20"/>
        <v>64.400000000000006</v>
      </c>
      <c r="L294" s="114"/>
      <c r="M294" s="113">
        <f t="shared" si="21"/>
        <v>18.600000000000001</v>
      </c>
    </row>
    <row r="295" spans="1:13" ht="18" customHeight="1" thickBot="1" x14ac:dyDescent="0.4">
      <c r="A295" s="97" t="s">
        <v>83</v>
      </c>
      <c r="B295" s="115"/>
      <c r="C295" s="117">
        <f t="shared" si="19"/>
        <v>275.8</v>
      </c>
      <c r="D295" s="116">
        <f t="shared" si="19"/>
        <v>32.9</v>
      </c>
      <c r="E295" s="115">
        <f t="shared" si="19"/>
        <v>11.6</v>
      </c>
      <c r="F295" s="117">
        <f t="shared" si="19"/>
        <v>182.1</v>
      </c>
      <c r="G295" s="116"/>
      <c r="H295" s="115"/>
      <c r="I295" s="117"/>
      <c r="J295" s="116"/>
      <c r="K295" s="115">
        <f t="shared" si="20"/>
        <v>54.7</v>
      </c>
      <c r="L295" s="117"/>
      <c r="M295" s="116">
        <f t="shared" si="21"/>
        <v>19.3</v>
      </c>
    </row>
    <row r="296" spans="1:13" ht="18" customHeight="1" thickBot="1" x14ac:dyDescent="0.4">
      <c r="A296" s="206" t="s">
        <v>58</v>
      </c>
      <c r="B296" s="118"/>
      <c r="C296" s="119">
        <f>SUM(C284:C295)</f>
        <v>3214.3999999999996</v>
      </c>
      <c r="D296" s="120">
        <f t="shared" ref="D296:F296" si="22">SUM(D284:D295)</f>
        <v>322.7</v>
      </c>
      <c r="E296" s="154">
        <f t="shared" si="22"/>
        <v>236.6</v>
      </c>
      <c r="F296" s="119">
        <f t="shared" si="22"/>
        <v>3403.7</v>
      </c>
      <c r="G296" s="119"/>
      <c r="H296" s="118"/>
      <c r="I296" s="119"/>
      <c r="J296" s="120"/>
      <c r="K296" s="118">
        <f>SUM(K284:K295)</f>
        <v>756.80000000000018</v>
      </c>
      <c r="L296" s="119"/>
      <c r="M296" s="120">
        <f>SUM(M284:M295)</f>
        <v>288.10000000000002</v>
      </c>
    </row>
    <row r="297" spans="1:13" ht="18" customHeight="1" x14ac:dyDescent="0.35">
      <c r="A297" s="86" t="s">
        <v>84</v>
      </c>
      <c r="B297" s="109"/>
      <c r="C297" s="110">
        <f t="shared" ref="C297:F308" si="23">C250/5</f>
        <v>224.3</v>
      </c>
      <c r="D297" s="111">
        <f t="shared" si="23"/>
        <v>18.7</v>
      </c>
      <c r="E297" s="109">
        <f t="shared" si="23"/>
        <v>18.3</v>
      </c>
      <c r="F297" s="110">
        <f t="shared" si="23"/>
        <v>247.9</v>
      </c>
      <c r="G297" s="111"/>
      <c r="H297" s="109"/>
      <c r="I297" s="110"/>
      <c r="J297" s="111"/>
      <c r="K297" s="109">
        <f t="shared" ref="K297:K308" si="24">K250/5</f>
        <v>43.8</v>
      </c>
      <c r="L297" s="110"/>
      <c r="M297" s="111">
        <f t="shared" ref="M297:M308" si="25">M250/5</f>
        <v>14.6</v>
      </c>
    </row>
    <row r="298" spans="1:13" ht="18" customHeight="1" x14ac:dyDescent="0.35">
      <c r="A298" s="91" t="s">
        <v>85</v>
      </c>
      <c r="B298" s="112"/>
      <c r="C298" s="114">
        <f t="shared" si="23"/>
        <v>288.89999999999998</v>
      </c>
      <c r="D298" s="113">
        <f t="shared" si="23"/>
        <v>31</v>
      </c>
      <c r="E298" s="112">
        <f t="shared" si="23"/>
        <v>13.7</v>
      </c>
      <c r="F298" s="114">
        <f t="shared" si="23"/>
        <v>223.3</v>
      </c>
      <c r="G298" s="113"/>
      <c r="H298" s="112"/>
      <c r="I298" s="114"/>
      <c r="J298" s="113"/>
      <c r="K298" s="112">
        <f t="shared" si="24"/>
        <v>44.9</v>
      </c>
      <c r="L298" s="114"/>
      <c r="M298" s="113">
        <f t="shared" si="25"/>
        <v>18.3</v>
      </c>
    </row>
    <row r="299" spans="1:13" ht="18" customHeight="1" x14ac:dyDescent="0.35">
      <c r="A299" s="91" t="s">
        <v>86</v>
      </c>
      <c r="B299" s="112"/>
      <c r="C299" s="114">
        <f t="shared" si="23"/>
        <v>286.89999999999998</v>
      </c>
      <c r="D299" s="113">
        <f t="shared" si="23"/>
        <v>26.6</v>
      </c>
      <c r="E299" s="112">
        <f t="shared" si="23"/>
        <v>14.3</v>
      </c>
      <c r="F299" s="114">
        <f t="shared" si="23"/>
        <v>159.6</v>
      </c>
      <c r="G299" s="113"/>
      <c r="H299" s="112"/>
      <c r="I299" s="114"/>
      <c r="J299" s="113"/>
      <c r="K299" s="112">
        <f t="shared" si="24"/>
        <v>42.1</v>
      </c>
      <c r="L299" s="114"/>
      <c r="M299" s="113">
        <f t="shared" si="25"/>
        <v>15.8</v>
      </c>
    </row>
    <row r="300" spans="1:13" ht="18" customHeight="1" x14ac:dyDescent="0.35">
      <c r="A300" s="91" t="s">
        <v>87</v>
      </c>
      <c r="B300" s="112"/>
      <c r="C300" s="114">
        <f t="shared" si="23"/>
        <v>254.6</v>
      </c>
      <c r="D300" s="113">
        <f t="shared" si="23"/>
        <v>22.4</v>
      </c>
      <c r="E300" s="112">
        <f t="shared" si="23"/>
        <v>11.7</v>
      </c>
      <c r="F300" s="114">
        <f t="shared" si="23"/>
        <v>158.19999999999999</v>
      </c>
      <c r="G300" s="113"/>
      <c r="H300" s="112"/>
      <c r="I300" s="114"/>
      <c r="J300" s="113"/>
      <c r="K300" s="112">
        <f t="shared" si="24"/>
        <v>39.799999999999997</v>
      </c>
      <c r="L300" s="114"/>
      <c r="M300" s="113">
        <f t="shared" si="25"/>
        <v>14.9</v>
      </c>
    </row>
    <row r="301" spans="1:13" ht="18" customHeight="1" x14ac:dyDescent="0.35">
      <c r="A301" s="91" t="s">
        <v>88</v>
      </c>
      <c r="B301" s="112"/>
      <c r="C301" s="114">
        <f t="shared" si="23"/>
        <v>277.60000000000002</v>
      </c>
      <c r="D301" s="113">
        <f t="shared" si="23"/>
        <v>25.4</v>
      </c>
      <c r="E301" s="112">
        <f t="shared" si="23"/>
        <v>9.6999999999999993</v>
      </c>
      <c r="F301" s="114">
        <f t="shared" si="23"/>
        <v>143.69999999999999</v>
      </c>
      <c r="G301" s="113"/>
      <c r="H301" s="112"/>
      <c r="I301" s="114"/>
      <c r="J301" s="113"/>
      <c r="K301" s="112">
        <f t="shared" si="24"/>
        <v>50.9</v>
      </c>
      <c r="L301" s="114"/>
      <c r="M301" s="113">
        <f t="shared" si="25"/>
        <v>22.8</v>
      </c>
    </row>
    <row r="302" spans="1:13" ht="18" customHeight="1" x14ac:dyDescent="0.35">
      <c r="A302" s="91" t="s">
        <v>89</v>
      </c>
      <c r="B302" s="112"/>
      <c r="C302" s="114">
        <f t="shared" si="23"/>
        <v>302.10000000000002</v>
      </c>
      <c r="D302" s="113">
        <f t="shared" si="23"/>
        <v>30.4</v>
      </c>
      <c r="E302" s="112">
        <f t="shared" si="23"/>
        <v>17.3</v>
      </c>
      <c r="F302" s="114">
        <f t="shared" si="23"/>
        <v>214.2</v>
      </c>
      <c r="G302" s="113"/>
      <c r="H302" s="112"/>
      <c r="I302" s="114"/>
      <c r="J302" s="113"/>
      <c r="K302" s="112">
        <f t="shared" si="24"/>
        <v>51.3</v>
      </c>
      <c r="L302" s="114"/>
      <c r="M302" s="113">
        <f t="shared" si="25"/>
        <v>22.5</v>
      </c>
    </row>
    <row r="303" spans="1:13" ht="18" customHeight="1" x14ac:dyDescent="0.35">
      <c r="A303" s="96" t="s">
        <v>90</v>
      </c>
      <c r="B303" s="112"/>
      <c r="C303" s="114">
        <f t="shared" si="23"/>
        <v>275.8</v>
      </c>
      <c r="D303" s="113">
        <f t="shared" si="23"/>
        <v>22.1</v>
      </c>
      <c r="E303" s="112">
        <f t="shared" si="23"/>
        <v>10.8</v>
      </c>
      <c r="F303" s="114">
        <f t="shared" si="23"/>
        <v>187.4</v>
      </c>
      <c r="G303" s="113"/>
      <c r="H303" s="112"/>
      <c r="I303" s="114"/>
      <c r="J303" s="113"/>
      <c r="K303" s="112">
        <f t="shared" si="24"/>
        <v>47.2</v>
      </c>
      <c r="L303" s="114"/>
      <c r="M303" s="113">
        <f t="shared" si="25"/>
        <v>25.8</v>
      </c>
    </row>
    <row r="304" spans="1:13" ht="18" customHeight="1" x14ac:dyDescent="0.35">
      <c r="A304" s="96" t="s">
        <v>91</v>
      </c>
      <c r="B304" s="112"/>
      <c r="C304" s="114">
        <f t="shared" si="23"/>
        <v>268.3</v>
      </c>
      <c r="D304" s="113">
        <f t="shared" si="23"/>
        <v>19.8</v>
      </c>
      <c r="E304" s="112">
        <f t="shared" si="23"/>
        <v>10.8</v>
      </c>
      <c r="F304" s="114">
        <f t="shared" si="23"/>
        <v>180.8</v>
      </c>
      <c r="G304" s="113"/>
      <c r="H304" s="112"/>
      <c r="I304" s="114"/>
      <c r="J304" s="113"/>
      <c r="K304" s="112">
        <f t="shared" si="24"/>
        <v>46.6</v>
      </c>
      <c r="L304" s="114"/>
      <c r="M304" s="113">
        <f t="shared" si="25"/>
        <v>19.399999999999999</v>
      </c>
    </row>
    <row r="305" spans="1:13" ht="18" customHeight="1" x14ac:dyDescent="0.35">
      <c r="A305" s="91" t="s">
        <v>92</v>
      </c>
      <c r="B305" s="112"/>
      <c r="C305" s="114">
        <f t="shared" si="23"/>
        <v>274.7</v>
      </c>
      <c r="D305" s="113">
        <f t="shared" si="23"/>
        <v>20.8</v>
      </c>
      <c r="E305" s="112">
        <f t="shared" si="23"/>
        <v>19.8</v>
      </c>
      <c r="F305" s="114">
        <f t="shared" si="23"/>
        <v>224.1</v>
      </c>
      <c r="G305" s="113"/>
      <c r="H305" s="112"/>
      <c r="I305" s="114"/>
      <c r="J305" s="113"/>
      <c r="K305" s="112">
        <f t="shared" si="24"/>
        <v>50.3</v>
      </c>
      <c r="L305" s="114"/>
      <c r="M305" s="113">
        <f t="shared" si="25"/>
        <v>26.2</v>
      </c>
    </row>
    <row r="306" spans="1:13" ht="18" customHeight="1" x14ac:dyDescent="0.35">
      <c r="A306" s="91" t="s">
        <v>93</v>
      </c>
      <c r="B306" s="112"/>
      <c r="C306" s="114">
        <f t="shared" si="23"/>
        <v>267.89999999999998</v>
      </c>
      <c r="D306" s="113">
        <f t="shared" si="23"/>
        <v>25</v>
      </c>
      <c r="E306" s="112">
        <f t="shared" si="23"/>
        <v>14.9</v>
      </c>
      <c r="F306" s="114">
        <f t="shared" si="23"/>
        <v>193</v>
      </c>
      <c r="G306" s="113"/>
      <c r="H306" s="112"/>
      <c r="I306" s="114"/>
      <c r="J306" s="113"/>
      <c r="K306" s="112">
        <f t="shared" si="24"/>
        <v>56.1</v>
      </c>
      <c r="L306" s="114"/>
      <c r="M306" s="113">
        <f t="shared" si="25"/>
        <v>27.4</v>
      </c>
    </row>
    <row r="307" spans="1:13" ht="18" customHeight="1" x14ac:dyDescent="0.35">
      <c r="A307" s="91" t="s">
        <v>94</v>
      </c>
      <c r="B307" s="112"/>
      <c r="C307" s="114">
        <f t="shared" si="23"/>
        <v>277</v>
      </c>
      <c r="D307" s="113">
        <f t="shared" si="23"/>
        <v>22.1</v>
      </c>
      <c r="E307" s="112">
        <f t="shared" si="23"/>
        <v>15</v>
      </c>
      <c r="F307" s="114">
        <f t="shared" si="23"/>
        <v>159</v>
      </c>
      <c r="G307" s="113"/>
      <c r="H307" s="112"/>
      <c r="I307" s="114"/>
      <c r="J307" s="113"/>
      <c r="K307" s="112">
        <f t="shared" si="24"/>
        <v>56.8</v>
      </c>
      <c r="L307" s="114"/>
      <c r="M307" s="113">
        <f t="shared" si="25"/>
        <v>25.1</v>
      </c>
    </row>
    <row r="308" spans="1:13" ht="18" customHeight="1" thickBot="1" x14ac:dyDescent="0.4">
      <c r="A308" s="97" t="s">
        <v>95</v>
      </c>
      <c r="B308" s="115"/>
      <c r="C308" s="117">
        <f t="shared" si="23"/>
        <v>272.7</v>
      </c>
      <c r="D308" s="116">
        <f t="shared" si="23"/>
        <v>25.3</v>
      </c>
      <c r="E308" s="115">
        <f t="shared" si="23"/>
        <v>11.9</v>
      </c>
      <c r="F308" s="117">
        <f t="shared" si="23"/>
        <v>157.4</v>
      </c>
      <c r="G308" s="116"/>
      <c r="H308" s="115"/>
      <c r="I308" s="117"/>
      <c r="J308" s="116"/>
      <c r="K308" s="115">
        <f t="shared" si="24"/>
        <v>49</v>
      </c>
      <c r="L308" s="117"/>
      <c r="M308" s="116">
        <f t="shared" si="25"/>
        <v>27.2</v>
      </c>
    </row>
    <row r="309" spans="1:13" ht="18" customHeight="1" thickBot="1" x14ac:dyDescent="0.4">
      <c r="A309" s="206" t="s">
        <v>59</v>
      </c>
      <c r="B309" s="285"/>
      <c r="C309" s="119">
        <f>SUM(C297:C308)</f>
        <v>3270.7999999999997</v>
      </c>
      <c r="D309" s="120">
        <f t="shared" ref="D309:F309" si="26">SUM(D297:D308)</f>
        <v>289.60000000000008</v>
      </c>
      <c r="E309" s="154">
        <f t="shared" si="26"/>
        <v>168.2</v>
      </c>
      <c r="F309" s="119">
        <f t="shared" si="26"/>
        <v>2248.6</v>
      </c>
      <c r="G309" s="119"/>
      <c r="H309" s="118"/>
      <c r="I309" s="119"/>
      <c r="J309" s="120"/>
      <c r="K309" s="118">
        <f>SUM(K297:K308)</f>
        <v>578.79999999999995</v>
      </c>
      <c r="L309" s="119"/>
      <c r="M309" s="120">
        <f>SUM(M297:M308)</f>
        <v>260</v>
      </c>
    </row>
    <row r="310" spans="1:13" ht="18" customHeight="1" x14ac:dyDescent="0.35">
      <c r="A310" s="86" t="s">
        <v>96</v>
      </c>
      <c r="B310" s="109"/>
      <c r="C310" s="110">
        <f t="shared" ref="C310:F321" si="27">C262/5</f>
        <v>250.6</v>
      </c>
      <c r="D310" s="111">
        <f t="shared" si="27"/>
        <v>16.7</v>
      </c>
      <c r="E310" s="109">
        <f t="shared" si="27"/>
        <v>23</v>
      </c>
      <c r="F310" s="110">
        <f t="shared" si="27"/>
        <v>205</v>
      </c>
      <c r="G310" s="111"/>
      <c r="H310" s="109"/>
      <c r="I310" s="110"/>
      <c r="J310" s="111"/>
      <c r="K310" s="109">
        <f t="shared" ref="K310:K321" si="28">K262/5</f>
        <v>40.9</v>
      </c>
      <c r="L310" s="110"/>
      <c r="M310" s="111">
        <f t="shared" ref="M310:M321" si="29">M262/5</f>
        <v>21.8</v>
      </c>
    </row>
    <row r="311" spans="1:13" ht="18" customHeight="1" x14ac:dyDescent="0.35">
      <c r="A311" s="91" t="s">
        <v>97</v>
      </c>
      <c r="B311" s="112"/>
      <c r="C311" s="114">
        <f t="shared" si="27"/>
        <v>298.89999999999998</v>
      </c>
      <c r="D311" s="113">
        <f t="shared" si="27"/>
        <v>27.8</v>
      </c>
      <c r="E311" s="112">
        <f t="shared" si="27"/>
        <v>23.4</v>
      </c>
      <c r="F311" s="114">
        <f t="shared" si="27"/>
        <v>171.6</v>
      </c>
      <c r="G311" s="113"/>
      <c r="H311" s="112"/>
      <c r="I311" s="114"/>
      <c r="J311" s="113"/>
      <c r="K311" s="112">
        <f t="shared" si="28"/>
        <v>36.700000000000003</v>
      </c>
      <c r="L311" s="114"/>
      <c r="M311" s="113">
        <f t="shared" si="29"/>
        <v>23.6</v>
      </c>
    </row>
    <row r="312" spans="1:13" ht="18" customHeight="1" x14ac:dyDescent="0.35">
      <c r="A312" s="91" t="s">
        <v>98</v>
      </c>
      <c r="B312" s="112"/>
      <c r="C312" s="114">
        <f t="shared" si="27"/>
        <v>275.7</v>
      </c>
      <c r="D312" s="113">
        <f t="shared" si="27"/>
        <v>19.5</v>
      </c>
      <c r="E312" s="112">
        <f t="shared" si="27"/>
        <v>14.2</v>
      </c>
      <c r="F312" s="114">
        <f t="shared" si="27"/>
        <v>173</v>
      </c>
      <c r="G312" s="113"/>
      <c r="H312" s="112"/>
      <c r="I312" s="114"/>
      <c r="J312" s="113"/>
      <c r="K312" s="112">
        <f t="shared" si="28"/>
        <v>47</v>
      </c>
      <c r="L312" s="114"/>
      <c r="M312" s="113">
        <f t="shared" si="29"/>
        <v>25.9</v>
      </c>
    </row>
    <row r="313" spans="1:13" ht="18" customHeight="1" x14ac:dyDescent="0.35">
      <c r="A313" s="91" t="s">
        <v>99</v>
      </c>
      <c r="B313" s="112"/>
      <c r="C313" s="114">
        <f t="shared" si="27"/>
        <v>277.89999999999998</v>
      </c>
      <c r="D313" s="113">
        <f t="shared" si="27"/>
        <v>24.3</v>
      </c>
      <c r="E313" s="112">
        <f t="shared" si="27"/>
        <v>15.8</v>
      </c>
      <c r="F313" s="114">
        <f t="shared" si="27"/>
        <v>159.9</v>
      </c>
      <c r="G313" s="113"/>
      <c r="H313" s="112"/>
      <c r="I313" s="114"/>
      <c r="J313" s="113"/>
      <c r="K313" s="112">
        <f t="shared" si="28"/>
        <v>49.8</v>
      </c>
      <c r="L313" s="114"/>
      <c r="M313" s="113">
        <f t="shared" si="29"/>
        <v>27.5</v>
      </c>
    </row>
    <row r="314" spans="1:13" ht="18" customHeight="1" x14ac:dyDescent="0.35">
      <c r="A314" s="91" t="s">
        <v>100</v>
      </c>
      <c r="B314" s="112"/>
      <c r="C314" s="114">
        <f t="shared" si="27"/>
        <v>238.9</v>
      </c>
      <c r="D314" s="113">
        <f t="shared" si="27"/>
        <v>22.7</v>
      </c>
      <c r="E314" s="112">
        <f t="shared" si="27"/>
        <v>16.899999999999999</v>
      </c>
      <c r="F314" s="114">
        <f t="shared" si="27"/>
        <v>175.9</v>
      </c>
      <c r="G314" s="113"/>
      <c r="H314" s="112"/>
      <c r="I314" s="114"/>
      <c r="J314" s="113"/>
      <c r="K314" s="112">
        <f t="shared" si="28"/>
        <v>48.4</v>
      </c>
      <c r="L314" s="114"/>
      <c r="M314" s="113">
        <f t="shared" si="29"/>
        <v>23.4</v>
      </c>
    </row>
    <row r="315" spans="1:13" ht="18" customHeight="1" x14ac:dyDescent="0.35">
      <c r="A315" s="91" t="s">
        <v>101</v>
      </c>
      <c r="B315" s="112"/>
      <c r="C315" s="114">
        <f t="shared" si="27"/>
        <v>240.7</v>
      </c>
      <c r="D315" s="113">
        <f t="shared" si="27"/>
        <v>21</v>
      </c>
      <c r="E315" s="112">
        <f t="shared" si="27"/>
        <v>13.6</v>
      </c>
      <c r="F315" s="114">
        <f t="shared" si="27"/>
        <v>220.8</v>
      </c>
      <c r="G315" s="113"/>
      <c r="H315" s="112"/>
      <c r="I315" s="114"/>
      <c r="J315" s="113"/>
      <c r="K315" s="112">
        <f t="shared" si="28"/>
        <v>42.5</v>
      </c>
      <c r="L315" s="114"/>
      <c r="M315" s="113">
        <f t="shared" si="29"/>
        <v>25.5</v>
      </c>
    </row>
    <row r="316" spans="1:13" ht="18" customHeight="1" x14ac:dyDescent="0.35">
      <c r="A316" s="91" t="s">
        <v>102</v>
      </c>
      <c r="B316" s="112"/>
      <c r="C316" s="114">
        <f t="shared" si="27"/>
        <v>212.6</v>
      </c>
      <c r="D316" s="113">
        <f t="shared" si="27"/>
        <v>15.9</v>
      </c>
      <c r="E316" s="112">
        <f t="shared" si="27"/>
        <v>15.6</v>
      </c>
      <c r="F316" s="114">
        <f t="shared" si="27"/>
        <v>182.1</v>
      </c>
      <c r="G316" s="113"/>
      <c r="H316" s="112"/>
      <c r="I316" s="114"/>
      <c r="J316" s="113"/>
      <c r="K316" s="112">
        <f t="shared" si="28"/>
        <v>53</v>
      </c>
      <c r="L316" s="114"/>
      <c r="M316" s="113">
        <f t="shared" si="29"/>
        <v>31.5</v>
      </c>
    </row>
    <row r="317" spans="1:13" ht="18" customHeight="1" x14ac:dyDescent="0.35">
      <c r="A317" s="91" t="s">
        <v>103</v>
      </c>
      <c r="B317" s="112"/>
      <c r="C317" s="114">
        <f t="shared" si="27"/>
        <v>219.1</v>
      </c>
      <c r="D317" s="113">
        <f t="shared" si="27"/>
        <v>16.100000000000001</v>
      </c>
      <c r="E317" s="112">
        <f t="shared" si="27"/>
        <v>16.8</v>
      </c>
      <c r="F317" s="114">
        <f t="shared" si="27"/>
        <v>157.4</v>
      </c>
      <c r="G317" s="113"/>
      <c r="H317" s="112"/>
      <c r="I317" s="114"/>
      <c r="J317" s="113"/>
      <c r="K317" s="112">
        <f t="shared" si="28"/>
        <v>47.5</v>
      </c>
      <c r="L317" s="114"/>
      <c r="M317" s="113">
        <f t="shared" si="29"/>
        <v>27.3</v>
      </c>
    </row>
    <row r="318" spans="1:13" ht="18" customHeight="1" x14ac:dyDescent="0.35">
      <c r="A318" s="91" t="s">
        <v>104</v>
      </c>
      <c r="B318" s="112"/>
      <c r="C318" s="114">
        <f t="shared" si="27"/>
        <v>230.5</v>
      </c>
      <c r="D318" s="113">
        <f t="shared" si="27"/>
        <v>17</v>
      </c>
      <c r="E318" s="112">
        <f t="shared" si="27"/>
        <v>20.2</v>
      </c>
      <c r="F318" s="114">
        <f t="shared" si="27"/>
        <v>184.2</v>
      </c>
      <c r="G318" s="113"/>
      <c r="H318" s="112"/>
      <c r="I318" s="114"/>
      <c r="J318" s="113"/>
      <c r="K318" s="112">
        <f t="shared" si="28"/>
        <v>45.7</v>
      </c>
      <c r="L318" s="114"/>
      <c r="M318" s="113">
        <f t="shared" si="29"/>
        <v>34</v>
      </c>
    </row>
    <row r="319" spans="1:13" ht="18" customHeight="1" x14ac:dyDescent="0.35">
      <c r="A319" s="91" t="s">
        <v>105</v>
      </c>
      <c r="B319" s="112"/>
      <c r="C319" s="114">
        <f t="shared" si="27"/>
        <v>226.1</v>
      </c>
      <c r="D319" s="113">
        <f t="shared" si="27"/>
        <v>16.5</v>
      </c>
      <c r="E319" s="112">
        <f t="shared" si="27"/>
        <v>21</v>
      </c>
      <c r="F319" s="114">
        <f t="shared" si="27"/>
        <v>131.5</v>
      </c>
      <c r="G319" s="113"/>
      <c r="H319" s="112"/>
      <c r="I319" s="114"/>
      <c r="J319" s="113"/>
      <c r="K319" s="112">
        <f t="shared" si="28"/>
        <v>40.1</v>
      </c>
      <c r="L319" s="114"/>
      <c r="M319" s="113">
        <f t="shared" si="29"/>
        <v>26.9</v>
      </c>
    </row>
    <row r="320" spans="1:13" ht="18" customHeight="1" x14ac:dyDescent="0.35">
      <c r="A320" s="91" t="s">
        <v>106</v>
      </c>
      <c r="B320" s="112"/>
      <c r="C320" s="114">
        <f t="shared" si="27"/>
        <v>214.6</v>
      </c>
      <c r="D320" s="113">
        <f t="shared" si="27"/>
        <v>12.6</v>
      </c>
      <c r="E320" s="112">
        <f t="shared" si="27"/>
        <v>15.7</v>
      </c>
      <c r="F320" s="114">
        <f t="shared" si="27"/>
        <v>121.7</v>
      </c>
      <c r="G320" s="113"/>
      <c r="H320" s="112"/>
      <c r="I320" s="114"/>
      <c r="J320" s="113"/>
      <c r="K320" s="112">
        <f t="shared" si="28"/>
        <v>44.4</v>
      </c>
      <c r="L320" s="114"/>
      <c r="M320" s="113">
        <f t="shared" si="29"/>
        <v>29.7</v>
      </c>
    </row>
    <row r="321" spans="1:13" ht="18" customHeight="1" thickBot="1" x14ac:dyDescent="0.4">
      <c r="A321" s="133" t="s">
        <v>107</v>
      </c>
      <c r="B321" s="134"/>
      <c r="C321" s="139">
        <f t="shared" si="27"/>
        <v>212.6</v>
      </c>
      <c r="D321" s="138">
        <f t="shared" si="27"/>
        <v>18</v>
      </c>
      <c r="E321" s="134">
        <f t="shared" si="27"/>
        <v>16.2</v>
      </c>
      <c r="F321" s="139">
        <f t="shared" si="27"/>
        <v>135.30000000000001</v>
      </c>
      <c r="G321" s="138"/>
      <c r="H321" s="134"/>
      <c r="I321" s="139"/>
      <c r="J321" s="138"/>
      <c r="K321" s="134">
        <f t="shared" si="28"/>
        <v>46</v>
      </c>
      <c r="L321" s="139"/>
      <c r="M321" s="138">
        <f t="shared" si="29"/>
        <v>30.6</v>
      </c>
    </row>
    <row r="322" spans="1:13" ht="18" customHeight="1" thickBot="1" x14ac:dyDescent="0.4">
      <c r="A322" s="206" t="s">
        <v>143</v>
      </c>
      <c r="B322" s="285"/>
      <c r="C322" s="119">
        <f>SUM(C310:C321)</f>
        <v>2898.1999999999994</v>
      </c>
      <c r="D322" s="120">
        <f t="shared" ref="D322" si="30">SUM(D310:D321)</f>
        <v>228.1</v>
      </c>
      <c r="E322" s="154">
        <f>SUM(E310:E321)</f>
        <v>212.39999999999995</v>
      </c>
      <c r="F322" s="119">
        <f>SUM(F310:F321)</f>
        <v>2018.4</v>
      </c>
      <c r="G322" s="119"/>
      <c r="H322" s="118"/>
      <c r="I322" s="119"/>
      <c r="J322" s="120"/>
      <c r="K322" s="118">
        <f>SUM(K310:K321)</f>
        <v>542</v>
      </c>
      <c r="L322" s="119"/>
      <c r="M322" s="120">
        <f>SUM(M310:M321)</f>
        <v>327.70000000000005</v>
      </c>
    </row>
    <row r="323" spans="1:13" ht="15" thickBot="1" x14ac:dyDescent="0.4">
      <c r="A323" s="127" t="s">
        <v>111</v>
      </c>
      <c r="B323" s="118"/>
      <c r="C323" s="119">
        <f>C296+C309+C322</f>
        <v>9383.3999999999978</v>
      </c>
      <c r="D323" s="120">
        <v>841</v>
      </c>
      <c r="E323" s="154">
        <f t="shared" ref="E323" si="31">E296+E309+E322</f>
        <v>617.19999999999993</v>
      </c>
      <c r="F323" s="119">
        <f>F296+F309+F322</f>
        <v>7670.6999999999989</v>
      </c>
      <c r="G323" s="120"/>
      <c r="H323" s="118"/>
      <c r="I323" s="119"/>
      <c r="J323" s="120"/>
      <c r="K323" s="119">
        <f>K296+K309+K322</f>
        <v>1877.6000000000001</v>
      </c>
      <c r="L323" s="119"/>
      <c r="M323" s="119">
        <f>M296+M309+M322</f>
        <v>875.80000000000007</v>
      </c>
    </row>
    <row r="324" spans="1:13" x14ac:dyDescent="0.35">
      <c r="A324" s="167"/>
      <c r="B324" s="168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68"/>
    </row>
    <row r="325" spans="1:13" x14ac:dyDescent="0.35">
      <c r="A325" s="167"/>
      <c r="B325" s="168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68"/>
    </row>
    <row r="326" spans="1:13" ht="15.5" x14ac:dyDescent="0.35">
      <c r="A326" s="169"/>
      <c r="B326" s="170"/>
      <c r="C326" s="170"/>
      <c r="D326" s="170"/>
      <c r="E326" s="170"/>
      <c r="F326" s="170"/>
      <c r="G326" s="170"/>
      <c r="H326" s="170"/>
      <c r="I326" s="170"/>
      <c r="J326" s="170"/>
      <c r="K326" s="170"/>
      <c r="L326" s="170"/>
      <c r="M326" s="170"/>
    </row>
    <row r="327" spans="1:13" ht="15" customHeight="1" x14ac:dyDescent="0.35">
      <c r="A327" s="171" t="s">
        <v>61</v>
      </c>
      <c r="B327" s="170">
        <v>9383</v>
      </c>
      <c r="C327" s="170"/>
      <c r="D327" s="170"/>
      <c r="E327" s="170"/>
      <c r="F327" s="170"/>
      <c r="G327" s="170"/>
      <c r="H327" s="170"/>
      <c r="I327" s="170"/>
      <c r="J327" s="170"/>
      <c r="K327" s="170"/>
      <c r="L327" s="170"/>
      <c r="M327" s="170"/>
    </row>
    <row r="328" spans="1:13" ht="15.5" x14ac:dyDescent="0.35">
      <c r="A328" s="171" t="s">
        <v>112</v>
      </c>
      <c r="B328" s="170">
        <v>841</v>
      </c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.5" x14ac:dyDescent="0.35">
      <c r="A329" s="171" t="s">
        <v>113</v>
      </c>
      <c r="B329" s="170">
        <v>617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114</v>
      </c>
      <c r="B330" s="170">
        <v>7671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64</v>
      </c>
      <c r="B331" s="170">
        <v>1878</v>
      </c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t="15.5" x14ac:dyDescent="0.35">
      <c r="A332" s="171" t="s">
        <v>115</v>
      </c>
      <c r="B332" s="81">
        <v>876</v>
      </c>
      <c r="D332" s="170"/>
    </row>
  </sheetData>
  <mergeCells count="49">
    <mergeCell ref="A1:M1"/>
    <mergeCell ref="A2:M2"/>
    <mergeCell ref="A3:A4"/>
    <mergeCell ref="B3:D3"/>
    <mergeCell ref="E3:G3"/>
    <mergeCell ref="H3:J3"/>
    <mergeCell ref="K3:M3"/>
    <mergeCell ref="A48:M48"/>
    <mergeCell ref="B49:M49"/>
    <mergeCell ref="A50:A51"/>
    <mergeCell ref="B50:D50"/>
    <mergeCell ref="E50:G50"/>
    <mergeCell ref="H50:J50"/>
    <mergeCell ref="K50:M50"/>
    <mergeCell ref="A95:M95"/>
    <mergeCell ref="A96:M96"/>
    <mergeCell ref="A97:A98"/>
    <mergeCell ref="B97:D97"/>
    <mergeCell ref="E97:G97"/>
    <mergeCell ref="H97:J97"/>
    <mergeCell ref="K97:M97"/>
    <mergeCell ref="A142:M142"/>
    <mergeCell ref="A143:M143"/>
    <mergeCell ref="A144:A145"/>
    <mergeCell ref="B144:D144"/>
    <mergeCell ref="E144:G144"/>
    <mergeCell ref="H144:J144"/>
    <mergeCell ref="K144:M144"/>
    <mergeCell ref="A188:M188"/>
    <mergeCell ref="A189:M189"/>
    <mergeCell ref="A190:A191"/>
    <mergeCell ref="B190:D190"/>
    <mergeCell ref="E190:G190"/>
    <mergeCell ref="H190:J190"/>
    <mergeCell ref="K190:M190"/>
    <mergeCell ref="A234:M234"/>
    <mergeCell ref="A235:M235"/>
    <mergeCell ref="A236:A237"/>
    <mergeCell ref="B236:D236"/>
    <mergeCell ref="E236:G236"/>
    <mergeCell ref="H236:J236"/>
    <mergeCell ref="K236:M236"/>
    <mergeCell ref="A280:M280"/>
    <mergeCell ref="A281:M281"/>
    <mergeCell ref="A282:A283"/>
    <mergeCell ref="B282:D282"/>
    <mergeCell ref="E282:G282"/>
    <mergeCell ref="H282:J282"/>
    <mergeCell ref="K282:M282"/>
  </mergeCells>
  <pageMargins left="0.75" right="0.75" top="0.25" bottom="0.2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31"/>
  <sheetViews>
    <sheetView tabSelected="1" zoomScale="124" zoomScaleNormal="124" workbookViewId="0">
      <selection sqref="A1:M1"/>
    </sheetView>
  </sheetViews>
  <sheetFormatPr defaultColWidth="9.1796875" defaultRowHeight="14.5" x14ac:dyDescent="0.35"/>
  <cols>
    <col min="1" max="1" width="13" style="81" customWidth="1"/>
    <col min="2" max="13" width="5.7265625" style="81" customWidth="1"/>
    <col min="14" max="16384" width="9.1796875" style="81"/>
  </cols>
  <sheetData>
    <row r="1" spans="1:13" ht="27" customHeight="1" x14ac:dyDescent="0.35">
      <c r="A1" s="575" t="s">
        <v>144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</row>
    <row r="2" spans="1:13" ht="18.75" customHeight="1" x14ac:dyDescent="0.35">
      <c r="A2" s="575" t="s">
        <v>145</v>
      </c>
      <c r="B2" s="575"/>
      <c r="C2" s="575"/>
      <c r="D2" s="575"/>
      <c r="E2" s="575"/>
      <c r="F2" s="575"/>
      <c r="G2" s="575"/>
      <c r="H2" s="575"/>
      <c r="I2" s="575"/>
      <c r="J2" s="575"/>
      <c r="K2" s="575"/>
      <c r="L2" s="575"/>
      <c r="M2" s="575"/>
    </row>
    <row r="3" spans="1:13" ht="15" thickBot="1" x14ac:dyDescent="0.4">
      <c r="A3" s="598" t="s">
        <v>1</v>
      </c>
      <c r="B3" s="598"/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</row>
    <row r="4" spans="1:13" ht="18" customHeight="1" x14ac:dyDescent="0.35">
      <c r="A4" s="588" t="s">
        <v>67</v>
      </c>
      <c r="B4" s="584" t="s">
        <v>68</v>
      </c>
      <c r="C4" s="582"/>
      <c r="D4" s="583"/>
      <c r="E4" s="584" t="s">
        <v>69</v>
      </c>
      <c r="F4" s="582"/>
      <c r="G4" s="583"/>
      <c r="H4" s="584" t="s">
        <v>70</v>
      </c>
      <c r="I4" s="582"/>
      <c r="J4" s="583"/>
      <c r="K4" s="584" t="s">
        <v>71</v>
      </c>
      <c r="L4" s="582"/>
      <c r="M4" s="583"/>
    </row>
    <row r="5" spans="1:13" ht="18" customHeight="1" thickBot="1" x14ac:dyDescent="0.4">
      <c r="A5" s="589"/>
      <c r="B5" s="82" t="s">
        <v>8</v>
      </c>
      <c r="C5" s="83" t="s">
        <v>9</v>
      </c>
      <c r="D5" s="85" t="s">
        <v>10</v>
      </c>
      <c r="E5" s="82" t="s">
        <v>8</v>
      </c>
      <c r="F5" s="83" t="s">
        <v>9</v>
      </c>
      <c r="G5" s="85" t="s">
        <v>10</v>
      </c>
      <c r="H5" s="82" t="s">
        <v>8</v>
      </c>
      <c r="I5" s="83" t="s">
        <v>9</v>
      </c>
      <c r="J5" s="85" t="s">
        <v>10</v>
      </c>
      <c r="K5" s="82" t="s">
        <v>8</v>
      </c>
      <c r="L5" s="83" t="s">
        <v>9</v>
      </c>
      <c r="M5" s="85" t="s">
        <v>10</v>
      </c>
    </row>
    <row r="6" spans="1:13" ht="18" customHeight="1" x14ac:dyDescent="0.35">
      <c r="A6" s="86" t="s">
        <v>72</v>
      </c>
      <c r="B6" s="87">
        <v>199</v>
      </c>
      <c r="C6" s="88">
        <v>350</v>
      </c>
      <c r="D6" s="89"/>
      <c r="E6" s="87"/>
      <c r="F6" s="88">
        <v>280</v>
      </c>
      <c r="G6" s="89">
        <v>320</v>
      </c>
      <c r="H6" s="87">
        <v>275</v>
      </c>
      <c r="I6" s="88"/>
      <c r="J6" s="286">
        <v>100</v>
      </c>
      <c r="K6" s="87"/>
      <c r="L6" s="88"/>
      <c r="M6" s="89"/>
    </row>
    <row r="7" spans="1:13" ht="18" customHeight="1" x14ac:dyDescent="0.35">
      <c r="A7" s="91" t="s">
        <v>73</v>
      </c>
      <c r="B7" s="92">
        <v>200</v>
      </c>
      <c r="C7" s="93">
        <v>275</v>
      </c>
      <c r="D7" s="94"/>
      <c r="E7" s="92"/>
      <c r="F7" s="93">
        <v>210</v>
      </c>
      <c r="G7" s="94">
        <v>271</v>
      </c>
      <c r="H7" s="92">
        <v>160</v>
      </c>
      <c r="I7" s="93"/>
      <c r="J7" s="95">
        <v>105</v>
      </c>
      <c r="K7" s="92"/>
      <c r="L7" s="93"/>
      <c r="M7" s="94"/>
    </row>
    <row r="8" spans="1:13" ht="18" customHeight="1" x14ac:dyDescent="0.35">
      <c r="A8" s="91" t="s">
        <v>74</v>
      </c>
      <c r="B8" s="92">
        <v>200</v>
      </c>
      <c r="C8" s="93">
        <v>341</v>
      </c>
      <c r="D8" s="94"/>
      <c r="E8" s="92"/>
      <c r="F8" s="93">
        <v>198</v>
      </c>
      <c r="G8" s="94">
        <v>235</v>
      </c>
      <c r="H8" s="92">
        <v>215</v>
      </c>
      <c r="I8" s="93"/>
      <c r="J8" s="95">
        <v>103</v>
      </c>
      <c r="K8" s="92"/>
      <c r="L8" s="93"/>
      <c r="M8" s="94"/>
    </row>
    <row r="9" spans="1:13" ht="18" customHeight="1" x14ac:dyDescent="0.35">
      <c r="A9" s="91" t="s">
        <v>75</v>
      </c>
      <c r="B9" s="92">
        <v>214</v>
      </c>
      <c r="C9" s="93">
        <v>329</v>
      </c>
      <c r="D9" s="94"/>
      <c r="E9" s="92"/>
      <c r="F9" s="93">
        <v>182</v>
      </c>
      <c r="G9" s="94">
        <v>150</v>
      </c>
      <c r="H9" s="92">
        <v>225</v>
      </c>
      <c r="I9" s="93"/>
      <c r="J9" s="95">
        <v>115</v>
      </c>
      <c r="K9" s="92"/>
      <c r="L9" s="93"/>
      <c r="M9" s="94"/>
    </row>
    <row r="10" spans="1:13" ht="18" customHeight="1" x14ac:dyDescent="0.35">
      <c r="A10" s="91" t="s">
        <v>76</v>
      </c>
      <c r="B10" s="92">
        <v>220</v>
      </c>
      <c r="C10" s="93">
        <v>325</v>
      </c>
      <c r="D10" s="94"/>
      <c r="E10" s="92"/>
      <c r="F10" s="93">
        <v>181</v>
      </c>
      <c r="G10" s="94">
        <v>220</v>
      </c>
      <c r="H10" s="92">
        <v>152</v>
      </c>
      <c r="I10" s="93"/>
      <c r="J10" s="95">
        <v>96</v>
      </c>
      <c r="K10" s="92"/>
      <c r="L10" s="93"/>
      <c r="M10" s="94"/>
    </row>
    <row r="11" spans="1:13" ht="18" customHeight="1" x14ac:dyDescent="0.35">
      <c r="A11" s="91" t="s">
        <v>77</v>
      </c>
      <c r="B11" s="92">
        <v>202</v>
      </c>
      <c r="C11" s="93">
        <v>275</v>
      </c>
      <c r="D11" s="94"/>
      <c r="E11" s="92"/>
      <c r="F11" s="93">
        <v>210</v>
      </c>
      <c r="G11" s="94">
        <v>161</v>
      </c>
      <c r="H11" s="92">
        <v>143</v>
      </c>
      <c r="I11" s="93"/>
      <c r="J11" s="95">
        <v>111</v>
      </c>
      <c r="K11" s="92"/>
      <c r="L11" s="93"/>
      <c r="M11" s="94"/>
    </row>
    <row r="12" spans="1:13" ht="18" customHeight="1" x14ac:dyDescent="0.35">
      <c r="A12" s="91" t="s">
        <v>78</v>
      </c>
      <c r="B12" s="92">
        <v>196</v>
      </c>
      <c r="C12" s="93">
        <v>225</v>
      </c>
      <c r="D12" s="94"/>
      <c r="E12" s="92"/>
      <c r="F12" s="93">
        <v>120</v>
      </c>
      <c r="G12" s="94">
        <v>100</v>
      </c>
      <c r="H12" s="92">
        <v>121</v>
      </c>
      <c r="I12" s="93"/>
      <c r="J12" s="94">
        <v>127</v>
      </c>
      <c r="K12" s="92"/>
      <c r="L12" s="93"/>
      <c r="M12" s="94"/>
    </row>
    <row r="13" spans="1:13" ht="18" customHeight="1" x14ac:dyDescent="0.35">
      <c r="A13" s="91" t="s">
        <v>79</v>
      </c>
      <c r="B13" s="92">
        <v>165</v>
      </c>
      <c r="C13" s="93">
        <v>256</v>
      </c>
      <c r="D13" s="94"/>
      <c r="E13" s="92"/>
      <c r="F13" s="93">
        <v>132</v>
      </c>
      <c r="G13" s="94">
        <v>90</v>
      </c>
      <c r="H13" s="92">
        <v>135</v>
      </c>
      <c r="I13" s="93"/>
      <c r="J13" s="94">
        <v>124</v>
      </c>
      <c r="K13" s="92"/>
      <c r="L13" s="93"/>
      <c r="M13" s="94"/>
    </row>
    <row r="14" spans="1:13" ht="18" customHeight="1" x14ac:dyDescent="0.35">
      <c r="A14" s="91" t="s">
        <v>80</v>
      </c>
      <c r="B14" s="92">
        <v>158</v>
      </c>
      <c r="C14" s="93">
        <v>300</v>
      </c>
      <c r="D14" s="94"/>
      <c r="E14" s="92"/>
      <c r="F14" s="93">
        <v>90</v>
      </c>
      <c r="G14" s="94">
        <v>150</v>
      </c>
      <c r="H14" s="92">
        <v>250</v>
      </c>
      <c r="I14" s="93"/>
      <c r="J14" s="94">
        <v>152</v>
      </c>
      <c r="K14" s="92"/>
      <c r="L14" s="93"/>
      <c r="M14" s="94"/>
    </row>
    <row r="15" spans="1:13" ht="18" customHeight="1" x14ac:dyDescent="0.35">
      <c r="A15" s="91" t="s">
        <v>81</v>
      </c>
      <c r="B15" s="92">
        <v>196</v>
      </c>
      <c r="C15" s="93">
        <v>254</v>
      </c>
      <c r="D15" s="94"/>
      <c r="E15" s="92"/>
      <c r="F15" s="93">
        <v>82</v>
      </c>
      <c r="G15" s="94">
        <v>100</v>
      </c>
      <c r="H15" s="92">
        <v>173</v>
      </c>
      <c r="I15" s="93"/>
      <c r="J15" s="94">
        <v>154</v>
      </c>
      <c r="K15" s="92"/>
      <c r="L15" s="93"/>
      <c r="M15" s="94"/>
    </row>
    <row r="16" spans="1:13" ht="18" customHeight="1" x14ac:dyDescent="0.35">
      <c r="A16" s="91" t="s">
        <v>82</v>
      </c>
      <c r="B16" s="92">
        <v>197</v>
      </c>
      <c r="C16" s="93">
        <v>250</v>
      </c>
      <c r="D16" s="94"/>
      <c r="E16" s="92"/>
      <c r="F16" s="93">
        <v>142</v>
      </c>
      <c r="G16" s="94">
        <v>120</v>
      </c>
      <c r="H16" s="92">
        <v>126</v>
      </c>
      <c r="I16" s="93"/>
      <c r="J16" s="94">
        <v>162</v>
      </c>
      <c r="K16" s="92"/>
      <c r="L16" s="93"/>
      <c r="M16" s="94"/>
    </row>
    <row r="17" spans="1:13" ht="18" customHeight="1" x14ac:dyDescent="0.35">
      <c r="A17" s="91" t="s">
        <v>83</v>
      </c>
      <c r="B17" s="92">
        <v>179</v>
      </c>
      <c r="C17" s="93">
        <v>275</v>
      </c>
      <c r="D17" s="94"/>
      <c r="E17" s="92"/>
      <c r="F17" s="93">
        <v>195</v>
      </c>
      <c r="G17" s="94">
        <v>142</v>
      </c>
      <c r="H17" s="92">
        <v>150</v>
      </c>
      <c r="I17" s="93"/>
      <c r="J17" s="94">
        <v>134</v>
      </c>
      <c r="K17" s="92"/>
      <c r="L17" s="93"/>
      <c r="M17" s="94"/>
    </row>
    <row r="18" spans="1:13" ht="18" customHeight="1" x14ac:dyDescent="0.35">
      <c r="A18" s="91" t="s">
        <v>84</v>
      </c>
      <c r="B18" s="92">
        <v>147</v>
      </c>
      <c r="C18" s="93">
        <v>174</v>
      </c>
      <c r="D18" s="94"/>
      <c r="E18" s="92"/>
      <c r="F18" s="93">
        <v>100</v>
      </c>
      <c r="G18" s="94">
        <v>80</v>
      </c>
      <c r="H18" s="92">
        <v>125</v>
      </c>
      <c r="I18" s="93"/>
      <c r="J18" s="94">
        <v>200</v>
      </c>
      <c r="K18" s="92"/>
      <c r="L18" s="93"/>
      <c r="M18" s="94"/>
    </row>
    <row r="19" spans="1:13" ht="18" customHeight="1" x14ac:dyDescent="0.35">
      <c r="A19" s="91" t="s">
        <v>85</v>
      </c>
      <c r="B19" s="92">
        <v>190</v>
      </c>
      <c r="C19" s="93">
        <v>273</v>
      </c>
      <c r="D19" s="94"/>
      <c r="E19" s="92"/>
      <c r="F19" s="93">
        <v>132</v>
      </c>
      <c r="G19" s="94">
        <v>110</v>
      </c>
      <c r="H19" s="92">
        <v>150</v>
      </c>
      <c r="I19" s="93"/>
      <c r="J19" s="94">
        <v>203</v>
      </c>
      <c r="K19" s="92"/>
      <c r="L19" s="93"/>
      <c r="M19" s="94"/>
    </row>
    <row r="20" spans="1:13" ht="18" customHeight="1" x14ac:dyDescent="0.35">
      <c r="A20" s="91" t="s">
        <v>86</v>
      </c>
      <c r="B20" s="92">
        <v>197</v>
      </c>
      <c r="C20" s="93">
        <v>300</v>
      </c>
      <c r="D20" s="94"/>
      <c r="E20" s="92"/>
      <c r="F20" s="93">
        <v>170</v>
      </c>
      <c r="G20" s="94">
        <v>230</v>
      </c>
      <c r="H20" s="92">
        <v>123</v>
      </c>
      <c r="I20" s="93"/>
      <c r="J20" s="94">
        <v>194</v>
      </c>
      <c r="K20" s="92"/>
      <c r="L20" s="93"/>
      <c r="M20" s="94"/>
    </row>
    <row r="21" spans="1:13" ht="18" customHeight="1" x14ac:dyDescent="0.35">
      <c r="A21" s="91" t="s">
        <v>87</v>
      </c>
      <c r="B21" s="92">
        <v>191</v>
      </c>
      <c r="C21" s="93">
        <v>254</v>
      </c>
      <c r="D21" s="94"/>
      <c r="E21" s="92"/>
      <c r="F21" s="93">
        <v>110</v>
      </c>
      <c r="G21" s="94">
        <v>130</v>
      </c>
      <c r="H21" s="92">
        <v>201</v>
      </c>
      <c r="I21" s="93"/>
      <c r="J21" s="94">
        <v>202</v>
      </c>
      <c r="K21" s="92"/>
      <c r="L21" s="93"/>
      <c r="M21" s="94"/>
    </row>
    <row r="22" spans="1:13" ht="18" customHeight="1" x14ac:dyDescent="0.35">
      <c r="A22" s="91" t="s">
        <v>88</v>
      </c>
      <c r="B22" s="92">
        <v>150</v>
      </c>
      <c r="C22" s="93">
        <v>300</v>
      </c>
      <c r="D22" s="94"/>
      <c r="E22" s="92"/>
      <c r="F22" s="93">
        <v>161</v>
      </c>
      <c r="G22" s="94">
        <v>141</v>
      </c>
      <c r="H22" s="92">
        <v>226</v>
      </c>
      <c r="I22" s="93"/>
      <c r="J22" s="94">
        <v>214</v>
      </c>
      <c r="K22" s="92"/>
      <c r="L22" s="93"/>
      <c r="M22" s="94"/>
    </row>
    <row r="23" spans="1:13" ht="18" customHeight="1" x14ac:dyDescent="0.35">
      <c r="A23" s="91" t="s">
        <v>89</v>
      </c>
      <c r="B23" s="92">
        <v>175</v>
      </c>
      <c r="C23" s="93">
        <v>226</v>
      </c>
      <c r="D23" s="94"/>
      <c r="E23" s="92"/>
      <c r="F23" s="93">
        <v>132</v>
      </c>
      <c r="G23" s="94">
        <v>127</v>
      </c>
      <c r="H23" s="92">
        <v>176</v>
      </c>
      <c r="I23" s="93"/>
      <c r="J23" s="94">
        <v>205</v>
      </c>
      <c r="K23" s="92"/>
      <c r="L23" s="93"/>
      <c r="M23" s="94"/>
    </row>
    <row r="24" spans="1:13" ht="18" customHeight="1" x14ac:dyDescent="0.35">
      <c r="A24" s="96" t="s">
        <v>90</v>
      </c>
      <c r="B24" s="92">
        <v>170</v>
      </c>
      <c r="C24" s="93">
        <v>302</v>
      </c>
      <c r="D24" s="94"/>
      <c r="E24" s="92"/>
      <c r="F24" s="93">
        <v>150</v>
      </c>
      <c r="G24" s="94">
        <v>184</v>
      </c>
      <c r="H24" s="92">
        <v>150</v>
      </c>
      <c r="I24" s="93"/>
      <c r="J24" s="94">
        <v>198</v>
      </c>
      <c r="K24" s="92"/>
      <c r="L24" s="93"/>
      <c r="M24" s="94"/>
    </row>
    <row r="25" spans="1:13" ht="18" customHeight="1" x14ac:dyDescent="0.35">
      <c r="A25" s="96" t="s">
        <v>91</v>
      </c>
      <c r="B25" s="92">
        <v>150</v>
      </c>
      <c r="C25" s="93">
        <v>276</v>
      </c>
      <c r="D25" s="94"/>
      <c r="E25" s="92"/>
      <c r="F25" s="93">
        <v>120</v>
      </c>
      <c r="G25" s="94">
        <v>171</v>
      </c>
      <c r="H25" s="92">
        <v>148</v>
      </c>
      <c r="I25" s="93"/>
      <c r="J25" s="94">
        <v>195</v>
      </c>
      <c r="K25" s="92"/>
      <c r="L25" s="93"/>
      <c r="M25" s="94"/>
    </row>
    <row r="26" spans="1:13" ht="18" customHeight="1" x14ac:dyDescent="0.35">
      <c r="A26" s="91" t="s">
        <v>92</v>
      </c>
      <c r="B26" s="92">
        <v>147</v>
      </c>
      <c r="C26" s="93">
        <v>256</v>
      </c>
      <c r="D26" s="94"/>
      <c r="E26" s="92"/>
      <c r="F26" s="93">
        <v>88</v>
      </c>
      <c r="G26" s="94">
        <v>110</v>
      </c>
      <c r="H26" s="92">
        <v>175</v>
      </c>
      <c r="I26" s="93"/>
      <c r="J26" s="94">
        <v>174</v>
      </c>
      <c r="K26" s="92"/>
      <c r="L26" s="93"/>
      <c r="M26" s="94"/>
    </row>
    <row r="27" spans="1:13" ht="18" customHeight="1" x14ac:dyDescent="0.35">
      <c r="A27" s="91" t="s">
        <v>93</v>
      </c>
      <c r="B27" s="92">
        <v>159</v>
      </c>
      <c r="C27" s="93">
        <v>259</v>
      </c>
      <c r="D27" s="94"/>
      <c r="E27" s="92"/>
      <c r="F27" s="93">
        <v>161</v>
      </c>
      <c r="G27" s="94">
        <v>142</v>
      </c>
      <c r="H27" s="92">
        <v>229</v>
      </c>
      <c r="I27" s="93"/>
      <c r="J27" s="94">
        <v>156</v>
      </c>
      <c r="K27" s="92"/>
      <c r="L27" s="93"/>
      <c r="M27" s="94"/>
    </row>
    <row r="28" spans="1:13" ht="18" customHeight="1" x14ac:dyDescent="0.35">
      <c r="A28" s="91" t="s">
        <v>94</v>
      </c>
      <c r="B28" s="92">
        <v>146</v>
      </c>
      <c r="C28" s="93">
        <v>225</v>
      </c>
      <c r="D28" s="94"/>
      <c r="E28" s="92"/>
      <c r="F28" s="93">
        <v>132</v>
      </c>
      <c r="G28" s="94">
        <v>172</v>
      </c>
      <c r="H28" s="92">
        <v>175</v>
      </c>
      <c r="I28" s="93"/>
      <c r="J28" s="94">
        <v>158</v>
      </c>
      <c r="K28" s="92"/>
      <c r="L28" s="93"/>
      <c r="M28" s="94"/>
    </row>
    <row r="29" spans="1:13" ht="18" customHeight="1" x14ac:dyDescent="0.35">
      <c r="A29" s="91" t="s">
        <v>95</v>
      </c>
      <c r="B29" s="92">
        <v>188</v>
      </c>
      <c r="C29" s="93">
        <v>325</v>
      </c>
      <c r="D29" s="94"/>
      <c r="E29" s="92"/>
      <c r="F29" s="93">
        <v>182</v>
      </c>
      <c r="G29" s="94">
        <v>230</v>
      </c>
      <c r="H29" s="92">
        <v>150</v>
      </c>
      <c r="I29" s="93"/>
      <c r="J29" s="94">
        <v>147</v>
      </c>
      <c r="K29" s="92"/>
      <c r="L29" s="93"/>
      <c r="M29" s="94"/>
    </row>
    <row r="30" spans="1:13" ht="18" customHeight="1" x14ac:dyDescent="0.35">
      <c r="A30" s="91" t="s">
        <v>96</v>
      </c>
      <c r="B30" s="92">
        <v>220</v>
      </c>
      <c r="C30" s="93">
        <v>201</v>
      </c>
      <c r="D30" s="94"/>
      <c r="E30" s="92"/>
      <c r="F30" s="93">
        <v>110</v>
      </c>
      <c r="G30" s="94">
        <v>170</v>
      </c>
      <c r="H30" s="92">
        <v>156</v>
      </c>
      <c r="I30" s="93"/>
      <c r="J30" s="94">
        <v>156</v>
      </c>
      <c r="K30" s="92"/>
      <c r="L30" s="93"/>
      <c r="M30" s="94"/>
    </row>
    <row r="31" spans="1:13" ht="18" customHeight="1" x14ac:dyDescent="0.35">
      <c r="A31" s="91" t="s">
        <v>97</v>
      </c>
      <c r="B31" s="92">
        <v>230</v>
      </c>
      <c r="C31" s="93">
        <v>326</v>
      </c>
      <c r="D31" s="94"/>
      <c r="E31" s="92"/>
      <c r="F31" s="93">
        <v>142</v>
      </c>
      <c r="G31" s="94">
        <v>184</v>
      </c>
      <c r="H31" s="92">
        <v>200</v>
      </c>
      <c r="I31" s="93"/>
      <c r="J31" s="94">
        <v>169</v>
      </c>
      <c r="K31" s="92"/>
      <c r="L31" s="93"/>
      <c r="M31" s="94"/>
    </row>
    <row r="32" spans="1:13" ht="18" customHeight="1" x14ac:dyDescent="0.35">
      <c r="A32" s="91" t="s">
        <v>98</v>
      </c>
      <c r="B32" s="92">
        <v>200</v>
      </c>
      <c r="C32" s="93">
        <v>236</v>
      </c>
      <c r="D32" s="94"/>
      <c r="E32" s="92"/>
      <c r="F32" s="93">
        <v>121</v>
      </c>
      <c r="G32" s="94">
        <v>200</v>
      </c>
      <c r="H32" s="92">
        <v>125</v>
      </c>
      <c r="I32" s="93"/>
      <c r="J32" s="94">
        <v>201</v>
      </c>
      <c r="K32" s="92"/>
      <c r="L32" s="93"/>
      <c r="M32" s="94"/>
    </row>
    <row r="33" spans="1:13" ht="18" customHeight="1" x14ac:dyDescent="0.35">
      <c r="A33" s="91" t="s">
        <v>99</v>
      </c>
      <c r="B33" s="92">
        <v>225</v>
      </c>
      <c r="C33" s="93">
        <v>315</v>
      </c>
      <c r="D33" s="94"/>
      <c r="E33" s="92"/>
      <c r="F33" s="93">
        <v>240</v>
      </c>
      <c r="G33" s="94">
        <v>131</v>
      </c>
      <c r="H33" s="92">
        <v>200</v>
      </c>
      <c r="I33" s="93"/>
      <c r="J33" s="94">
        <v>156</v>
      </c>
      <c r="K33" s="92"/>
      <c r="L33" s="93"/>
      <c r="M33" s="94"/>
    </row>
    <row r="34" spans="1:13" ht="18" customHeight="1" x14ac:dyDescent="0.35">
      <c r="A34" s="91" t="s">
        <v>100</v>
      </c>
      <c r="B34" s="92">
        <v>160</v>
      </c>
      <c r="C34" s="93">
        <v>350</v>
      </c>
      <c r="D34" s="94"/>
      <c r="E34" s="92"/>
      <c r="F34" s="93">
        <v>190</v>
      </c>
      <c r="G34" s="94">
        <v>162</v>
      </c>
      <c r="H34" s="92">
        <v>178</v>
      </c>
      <c r="I34" s="93"/>
      <c r="J34" s="94">
        <v>112</v>
      </c>
      <c r="K34" s="92"/>
      <c r="L34" s="93"/>
      <c r="M34" s="94"/>
    </row>
    <row r="35" spans="1:13" ht="18" customHeight="1" x14ac:dyDescent="0.35">
      <c r="A35" s="91" t="s">
        <v>101</v>
      </c>
      <c r="B35" s="92">
        <v>230</v>
      </c>
      <c r="C35" s="93">
        <v>378</v>
      </c>
      <c r="D35" s="94"/>
      <c r="E35" s="92"/>
      <c r="F35" s="93">
        <v>142</v>
      </c>
      <c r="G35" s="94">
        <v>150</v>
      </c>
      <c r="H35" s="92">
        <v>175</v>
      </c>
      <c r="I35" s="93"/>
      <c r="J35" s="94">
        <v>165</v>
      </c>
      <c r="K35" s="92"/>
      <c r="L35" s="93"/>
      <c r="M35" s="94"/>
    </row>
    <row r="36" spans="1:13" ht="18" customHeight="1" x14ac:dyDescent="0.35">
      <c r="A36" s="91" t="s">
        <v>102</v>
      </c>
      <c r="B36" s="92">
        <v>200</v>
      </c>
      <c r="C36" s="93">
        <v>279</v>
      </c>
      <c r="D36" s="94"/>
      <c r="E36" s="92"/>
      <c r="F36" s="93">
        <v>102</v>
      </c>
      <c r="G36" s="94">
        <v>120</v>
      </c>
      <c r="H36" s="92">
        <v>152</v>
      </c>
      <c r="I36" s="93"/>
      <c r="J36" s="94">
        <v>166</v>
      </c>
      <c r="K36" s="92"/>
      <c r="L36" s="93"/>
      <c r="M36" s="94"/>
    </row>
    <row r="37" spans="1:13" ht="18" customHeight="1" x14ac:dyDescent="0.35">
      <c r="A37" s="91" t="s">
        <v>103</v>
      </c>
      <c r="B37" s="92">
        <v>160</v>
      </c>
      <c r="C37" s="93">
        <v>328</v>
      </c>
      <c r="D37" s="94"/>
      <c r="E37" s="92"/>
      <c r="F37" s="93">
        <v>85</v>
      </c>
      <c r="G37" s="94">
        <v>131</v>
      </c>
      <c r="H37" s="92">
        <v>126</v>
      </c>
      <c r="I37" s="93"/>
      <c r="J37" s="94">
        <v>158</v>
      </c>
      <c r="K37" s="92"/>
      <c r="L37" s="93"/>
      <c r="M37" s="94"/>
    </row>
    <row r="38" spans="1:13" ht="18" customHeight="1" x14ac:dyDescent="0.35">
      <c r="A38" s="91" t="s">
        <v>104</v>
      </c>
      <c r="B38" s="92">
        <v>180</v>
      </c>
      <c r="C38" s="93">
        <v>306</v>
      </c>
      <c r="D38" s="94"/>
      <c r="E38" s="92"/>
      <c r="F38" s="93">
        <v>123</v>
      </c>
      <c r="G38" s="94">
        <v>160</v>
      </c>
      <c r="H38" s="92">
        <v>178</v>
      </c>
      <c r="I38" s="93"/>
      <c r="J38" s="94">
        <v>152</v>
      </c>
      <c r="K38" s="92"/>
      <c r="L38" s="93"/>
      <c r="M38" s="94"/>
    </row>
    <row r="39" spans="1:13" ht="18" customHeight="1" x14ac:dyDescent="0.35">
      <c r="A39" s="91" t="s">
        <v>105</v>
      </c>
      <c r="B39" s="92">
        <v>185</v>
      </c>
      <c r="C39" s="93">
        <v>275</v>
      </c>
      <c r="D39" s="94"/>
      <c r="E39" s="92"/>
      <c r="F39" s="93">
        <v>271</v>
      </c>
      <c r="G39" s="94">
        <v>180</v>
      </c>
      <c r="H39" s="92">
        <v>150</v>
      </c>
      <c r="I39" s="93"/>
      <c r="J39" s="94">
        <v>159</v>
      </c>
      <c r="K39" s="92"/>
      <c r="L39" s="93"/>
      <c r="M39" s="94"/>
    </row>
    <row r="40" spans="1:13" ht="18" customHeight="1" x14ac:dyDescent="0.35">
      <c r="A40" s="91" t="s">
        <v>106</v>
      </c>
      <c r="B40" s="92">
        <v>192</v>
      </c>
      <c r="C40" s="93">
        <v>254</v>
      </c>
      <c r="D40" s="94"/>
      <c r="E40" s="92"/>
      <c r="F40" s="93">
        <v>166</v>
      </c>
      <c r="G40" s="94">
        <v>220</v>
      </c>
      <c r="H40" s="92">
        <v>100</v>
      </c>
      <c r="I40" s="93"/>
      <c r="J40" s="94">
        <v>131</v>
      </c>
      <c r="K40" s="92"/>
      <c r="L40" s="93"/>
      <c r="M40" s="94"/>
    </row>
    <row r="41" spans="1:13" ht="18" customHeight="1" thickBot="1" x14ac:dyDescent="0.4">
      <c r="A41" s="97" t="s">
        <v>107</v>
      </c>
      <c r="B41" s="98">
        <v>160</v>
      </c>
      <c r="C41" s="99">
        <v>265</v>
      </c>
      <c r="D41" s="100"/>
      <c r="E41" s="98"/>
      <c r="F41" s="93">
        <v>192</v>
      </c>
      <c r="G41" s="94">
        <v>110</v>
      </c>
      <c r="H41" s="98">
        <v>125</v>
      </c>
      <c r="I41" s="99"/>
      <c r="J41" s="241">
        <v>122</v>
      </c>
      <c r="K41" s="98"/>
      <c r="L41" s="99"/>
      <c r="M41" s="100"/>
    </row>
    <row r="42" spans="1:13" ht="18" customHeight="1" thickBot="1" x14ac:dyDescent="0.4">
      <c r="A42" s="101" t="s">
        <v>47</v>
      </c>
      <c r="B42" s="102">
        <f t="shared" ref="B42:M42" si="0">SUM(B6:B41)</f>
        <v>6678</v>
      </c>
      <c r="C42" s="103">
        <f t="shared" si="0"/>
        <v>10138</v>
      </c>
      <c r="D42" s="104">
        <f t="shared" si="0"/>
        <v>0</v>
      </c>
      <c r="E42" s="102">
        <f t="shared" si="0"/>
        <v>0</v>
      </c>
      <c r="F42" s="103">
        <f t="shared" si="0"/>
        <v>5544</v>
      </c>
      <c r="G42" s="104">
        <f t="shared" si="0"/>
        <v>5804</v>
      </c>
      <c r="H42" s="102">
        <f t="shared" si="0"/>
        <v>6018</v>
      </c>
      <c r="I42" s="103">
        <f t="shared" si="0"/>
        <v>0</v>
      </c>
      <c r="J42" s="216">
        <f t="shared" ref="J42" si="1">SUM(J6:J41)</f>
        <v>5576</v>
      </c>
      <c r="K42" s="102">
        <f t="shared" si="0"/>
        <v>0</v>
      </c>
      <c r="L42" s="103">
        <f t="shared" si="0"/>
        <v>0</v>
      </c>
      <c r="M42" s="104">
        <f t="shared" si="0"/>
        <v>0</v>
      </c>
    </row>
    <row r="43" spans="1:13" x14ac:dyDescent="0.35">
      <c r="A43" s="191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</row>
    <row r="44" spans="1:13" x14ac:dyDescent="0.35">
      <c r="A44" s="191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</row>
    <row r="45" spans="1:13" x14ac:dyDescent="0.35">
      <c r="A45" s="191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</row>
    <row r="46" spans="1:13" x14ac:dyDescent="0.35">
      <c r="A46" s="191"/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</row>
    <row r="47" spans="1:13" x14ac:dyDescent="0.35">
      <c r="A47" s="191"/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</row>
    <row r="48" spans="1:13" x14ac:dyDescent="0.35">
      <c r="A48" s="575" t="s">
        <v>146</v>
      </c>
      <c r="B48" s="575"/>
      <c r="C48" s="575"/>
      <c r="D48" s="575"/>
      <c r="E48" s="575"/>
      <c r="F48" s="575"/>
      <c r="G48" s="575"/>
      <c r="H48" s="575"/>
      <c r="I48" s="575"/>
      <c r="J48" s="575"/>
      <c r="K48" s="575"/>
      <c r="L48" s="575"/>
      <c r="M48" s="575"/>
    </row>
    <row r="49" spans="1:13" ht="15" thickBot="1" x14ac:dyDescent="0.4">
      <c r="A49" s="576" t="s">
        <v>48</v>
      </c>
      <c r="B49" s="576"/>
      <c r="C49" s="576"/>
      <c r="D49" s="576"/>
      <c r="E49" s="576"/>
      <c r="F49" s="576"/>
      <c r="G49" s="576"/>
      <c r="H49" s="576"/>
      <c r="I49" s="576"/>
      <c r="J49" s="576"/>
      <c r="K49" s="576"/>
      <c r="L49" s="576"/>
      <c r="M49" s="576"/>
    </row>
    <row r="50" spans="1:13" ht="18" customHeight="1" x14ac:dyDescent="0.35">
      <c r="A50" s="588" t="s">
        <v>67</v>
      </c>
      <c r="B50" s="584" t="s">
        <v>68</v>
      </c>
      <c r="C50" s="582"/>
      <c r="D50" s="583"/>
      <c r="E50" s="584" t="s">
        <v>69</v>
      </c>
      <c r="F50" s="582"/>
      <c r="G50" s="583"/>
      <c r="H50" s="584" t="s">
        <v>70</v>
      </c>
      <c r="I50" s="582"/>
      <c r="J50" s="583"/>
      <c r="K50" s="584" t="s">
        <v>71</v>
      </c>
      <c r="L50" s="582"/>
      <c r="M50" s="583"/>
    </row>
    <row r="51" spans="1:13" ht="18" customHeight="1" thickBot="1" x14ac:dyDescent="0.4">
      <c r="A51" s="589"/>
      <c r="B51" s="82" t="s">
        <v>8</v>
      </c>
      <c r="C51" s="83" t="s">
        <v>9</v>
      </c>
      <c r="D51" s="85" t="s">
        <v>10</v>
      </c>
      <c r="E51" s="82" t="s">
        <v>8</v>
      </c>
      <c r="F51" s="83" t="s">
        <v>9</v>
      </c>
      <c r="G51" s="85" t="s">
        <v>10</v>
      </c>
      <c r="H51" s="82" t="s">
        <v>8</v>
      </c>
      <c r="I51" s="83" t="s">
        <v>9</v>
      </c>
      <c r="J51" s="85" t="s">
        <v>10</v>
      </c>
      <c r="K51" s="82" t="s">
        <v>8</v>
      </c>
      <c r="L51" s="83" t="s">
        <v>9</v>
      </c>
      <c r="M51" s="85" t="s">
        <v>10</v>
      </c>
    </row>
    <row r="52" spans="1:13" ht="18" customHeight="1" x14ac:dyDescent="0.35">
      <c r="A52" s="86" t="s">
        <v>72</v>
      </c>
      <c r="B52" s="87">
        <v>111</v>
      </c>
      <c r="C52" s="88">
        <v>350</v>
      </c>
      <c r="D52" s="89"/>
      <c r="E52" s="87"/>
      <c r="F52" s="93">
        <v>90</v>
      </c>
      <c r="G52" s="94">
        <v>160</v>
      </c>
      <c r="H52" s="87">
        <v>300</v>
      </c>
      <c r="I52" s="88"/>
      <c r="J52" s="111">
        <f t="shared" ref="J52:J87" si="2">(J6+J146)/2</f>
        <v>103</v>
      </c>
      <c r="K52" s="87"/>
      <c r="L52" s="88"/>
      <c r="M52" s="89"/>
    </row>
    <row r="53" spans="1:13" ht="18" customHeight="1" x14ac:dyDescent="0.35">
      <c r="A53" s="91" t="s">
        <v>73</v>
      </c>
      <c r="B53" s="92">
        <v>182</v>
      </c>
      <c r="C53" s="93">
        <v>207</v>
      </c>
      <c r="D53" s="94"/>
      <c r="E53" s="92"/>
      <c r="F53" s="93">
        <v>211</v>
      </c>
      <c r="G53" s="94">
        <v>275</v>
      </c>
      <c r="H53" s="92">
        <v>155</v>
      </c>
      <c r="I53" s="93"/>
      <c r="J53" s="111">
        <f t="shared" si="2"/>
        <v>140</v>
      </c>
      <c r="K53" s="92"/>
      <c r="L53" s="93"/>
      <c r="M53" s="94"/>
    </row>
    <row r="54" spans="1:13" ht="18" customHeight="1" x14ac:dyDescent="0.35">
      <c r="A54" s="91" t="s">
        <v>74</v>
      </c>
      <c r="B54" s="92">
        <v>220</v>
      </c>
      <c r="C54" s="93">
        <v>301</v>
      </c>
      <c r="D54" s="94"/>
      <c r="E54" s="92"/>
      <c r="F54" s="93">
        <v>236</v>
      </c>
      <c r="G54" s="94">
        <v>342</v>
      </c>
      <c r="H54" s="92">
        <v>206</v>
      </c>
      <c r="I54" s="93"/>
      <c r="J54" s="111">
        <f t="shared" si="2"/>
        <v>126.5</v>
      </c>
      <c r="K54" s="92"/>
      <c r="L54" s="93"/>
      <c r="M54" s="94"/>
    </row>
    <row r="55" spans="1:13" ht="18" customHeight="1" x14ac:dyDescent="0.35">
      <c r="A55" s="91" t="s">
        <v>75</v>
      </c>
      <c r="B55" s="92">
        <v>210</v>
      </c>
      <c r="C55" s="93">
        <v>259</v>
      </c>
      <c r="D55" s="94"/>
      <c r="E55" s="92"/>
      <c r="F55" s="93">
        <v>220</v>
      </c>
      <c r="G55" s="94">
        <v>260</v>
      </c>
      <c r="H55" s="92">
        <v>201</v>
      </c>
      <c r="I55" s="93"/>
      <c r="J55" s="111">
        <f t="shared" si="2"/>
        <v>149</v>
      </c>
      <c r="K55" s="92"/>
      <c r="L55" s="93"/>
      <c r="M55" s="94"/>
    </row>
    <row r="56" spans="1:13" ht="18" customHeight="1" x14ac:dyDescent="0.35">
      <c r="A56" s="91" t="s">
        <v>76</v>
      </c>
      <c r="B56" s="92">
        <v>123</v>
      </c>
      <c r="C56" s="93">
        <v>357</v>
      </c>
      <c r="D56" s="94"/>
      <c r="E56" s="92"/>
      <c r="F56" s="93">
        <v>281</v>
      </c>
      <c r="G56" s="94">
        <v>375</v>
      </c>
      <c r="H56" s="92">
        <v>206</v>
      </c>
      <c r="I56" s="93"/>
      <c r="J56" s="111">
        <f t="shared" si="2"/>
        <v>135.5</v>
      </c>
      <c r="K56" s="92"/>
      <c r="L56" s="93"/>
      <c r="M56" s="94"/>
    </row>
    <row r="57" spans="1:13" ht="18" customHeight="1" x14ac:dyDescent="0.35">
      <c r="A57" s="91" t="s">
        <v>77</v>
      </c>
      <c r="B57" s="92">
        <v>200</v>
      </c>
      <c r="C57" s="93">
        <v>253</v>
      </c>
      <c r="D57" s="94"/>
      <c r="E57" s="92"/>
      <c r="F57" s="93">
        <v>192</v>
      </c>
      <c r="G57" s="94">
        <v>262</v>
      </c>
      <c r="H57" s="92">
        <v>204</v>
      </c>
      <c r="I57" s="93"/>
      <c r="J57" s="111">
        <f t="shared" si="2"/>
        <v>140.5</v>
      </c>
      <c r="K57" s="92"/>
      <c r="L57" s="93"/>
      <c r="M57" s="94"/>
    </row>
    <row r="58" spans="1:13" ht="18" customHeight="1" x14ac:dyDescent="0.35">
      <c r="A58" s="91" t="s">
        <v>78</v>
      </c>
      <c r="B58" s="92">
        <v>201</v>
      </c>
      <c r="C58" s="93">
        <v>300</v>
      </c>
      <c r="D58" s="94"/>
      <c r="E58" s="92"/>
      <c r="F58" s="93">
        <v>301</v>
      </c>
      <c r="G58" s="94">
        <v>330</v>
      </c>
      <c r="H58" s="92">
        <v>152</v>
      </c>
      <c r="I58" s="93"/>
      <c r="J58" s="111">
        <f t="shared" si="2"/>
        <v>167</v>
      </c>
      <c r="K58" s="92"/>
      <c r="L58" s="93"/>
      <c r="M58" s="94"/>
    </row>
    <row r="59" spans="1:13" ht="18" customHeight="1" x14ac:dyDescent="0.35">
      <c r="A59" s="91" t="s">
        <v>79</v>
      </c>
      <c r="B59" s="92">
        <v>210</v>
      </c>
      <c r="C59" s="93">
        <v>356</v>
      </c>
      <c r="D59" s="94"/>
      <c r="E59" s="92"/>
      <c r="F59" s="93">
        <v>200</v>
      </c>
      <c r="G59" s="94">
        <v>210</v>
      </c>
      <c r="H59" s="92">
        <v>302</v>
      </c>
      <c r="I59" s="93"/>
      <c r="J59" s="111">
        <f t="shared" si="2"/>
        <v>149.5</v>
      </c>
      <c r="K59" s="92"/>
      <c r="L59" s="93"/>
      <c r="M59" s="94"/>
    </row>
    <row r="60" spans="1:13" ht="18" customHeight="1" x14ac:dyDescent="0.35">
      <c r="A60" s="91" t="s">
        <v>80</v>
      </c>
      <c r="B60" s="92">
        <v>203</v>
      </c>
      <c r="C60" s="93">
        <v>250</v>
      </c>
      <c r="D60" s="94"/>
      <c r="E60" s="92"/>
      <c r="F60" s="93">
        <v>245</v>
      </c>
      <c r="G60" s="94">
        <v>130</v>
      </c>
      <c r="H60" s="92">
        <v>102</v>
      </c>
      <c r="I60" s="93"/>
      <c r="J60" s="111">
        <f t="shared" si="2"/>
        <v>171</v>
      </c>
      <c r="K60" s="92"/>
      <c r="L60" s="93"/>
      <c r="M60" s="94"/>
    </row>
    <row r="61" spans="1:13" ht="18" customHeight="1" x14ac:dyDescent="0.35">
      <c r="A61" s="91" t="s">
        <v>81</v>
      </c>
      <c r="B61" s="92">
        <v>220</v>
      </c>
      <c r="C61" s="93">
        <v>303</v>
      </c>
      <c r="D61" s="94"/>
      <c r="E61" s="92"/>
      <c r="F61" s="93">
        <v>123</v>
      </c>
      <c r="G61" s="94">
        <v>166</v>
      </c>
      <c r="H61" s="92">
        <v>207</v>
      </c>
      <c r="I61" s="93"/>
      <c r="J61" s="111">
        <f t="shared" si="2"/>
        <v>157</v>
      </c>
      <c r="K61" s="92"/>
      <c r="L61" s="93"/>
      <c r="M61" s="94"/>
    </row>
    <row r="62" spans="1:13" ht="18" customHeight="1" x14ac:dyDescent="0.35">
      <c r="A62" s="91" t="s">
        <v>82</v>
      </c>
      <c r="B62" s="92">
        <v>202</v>
      </c>
      <c r="C62" s="93">
        <v>250</v>
      </c>
      <c r="D62" s="94"/>
      <c r="E62" s="92"/>
      <c r="F62" s="93">
        <v>135</v>
      </c>
      <c r="G62" s="94">
        <v>122</v>
      </c>
      <c r="H62" s="92">
        <v>150</v>
      </c>
      <c r="I62" s="93"/>
      <c r="J62" s="111">
        <f t="shared" si="2"/>
        <v>168.5</v>
      </c>
      <c r="K62" s="92"/>
      <c r="L62" s="93"/>
      <c r="M62" s="94"/>
    </row>
    <row r="63" spans="1:13" ht="18" customHeight="1" x14ac:dyDescent="0.35">
      <c r="A63" s="91" t="s">
        <v>83</v>
      </c>
      <c r="B63" s="92">
        <v>229</v>
      </c>
      <c r="C63" s="93">
        <v>200</v>
      </c>
      <c r="D63" s="94"/>
      <c r="E63" s="92"/>
      <c r="F63" s="93">
        <v>220</v>
      </c>
      <c r="G63" s="94">
        <v>192</v>
      </c>
      <c r="H63" s="92">
        <v>155</v>
      </c>
      <c r="I63" s="93"/>
      <c r="J63" s="111">
        <f t="shared" si="2"/>
        <v>144.5</v>
      </c>
      <c r="K63" s="92"/>
      <c r="L63" s="93"/>
      <c r="M63" s="94"/>
    </row>
    <row r="64" spans="1:13" ht="18" customHeight="1" x14ac:dyDescent="0.35">
      <c r="A64" s="91" t="s">
        <v>84</v>
      </c>
      <c r="B64" s="92">
        <v>140</v>
      </c>
      <c r="C64" s="93">
        <v>307</v>
      </c>
      <c r="D64" s="94"/>
      <c r="E64" s="92"/>
      <c r="F64" s="93">
        <v>162</v>
      </c>
      <c r="G64" s="94">
        <v>130</v>
      </c>
      <c r="H64" s="92">
        <v>203</v>
      </c>
      <c r="I64" s="93"/>
      <c r="J64" s="111">
        <f t="shared" si="2"/>
        <v>214.5</v>
      </c>
      <c r="K64" s="92"/>
      <c r="L64" s="93"/>
      <c r="M64" s="94"/>
    </row>
    <row r="65" spans="1:13" ht="18" customHeight="1" x14ac:dyDescent="0.35">
      <c r="A65" s="91" t="s">
        <v>85</v>
      </c>
      <c r="B65" s="92">
        <v>132</v>
      </c>
      <c r="C65" s="93">
        <v>250</v>
      </c>
      <c r="D65" s="94"/>
      <c r="E65" s="92"/>
      <c r="F65" s="93">
        <v>84</v>
      </c>
      <c r="G65" s="94">
        <v>109</v>
      </c>
      <c r="H65" s="92">
        <v>205</v>
      </c>
      <c r="I65" s="93"/>
      <c r="J65" s="111">
        <f t="shared" si="2"/>
        <v>215</v>
      </c>
      <c r="K65" s="92"/>
      <c r="L65" s="93"/>
      <c r="M65" s="94"/>
    </row>
    <row r="66" spans="1:13" ht="18" customHeight="1" x14ac:dyDescent="0.35">
      <c r="A66" s="91" t="s">
        <v>86</v>
      </c>
      <c r="B66" s="92">
        <v>142</v>
      </c>
      <c r="C66" s="93">
        <v>208</v>
      </c>
      <c r="D66" s="94"/>
      <c r="E66" s="92"/>
      <c r="F66" s="93">
        <v>264</v>
      </c>
      <c r="G66" s="94">
        <v>384</v>
      </c>
      <c r="H66" s="92">
        <v>98</v>
      </c>
      <c r="I66" s="93"/>
      <c r="J66" s="111">
        <f t="shared" si="2"/>
        <v>204.5</v>
      </c>
      <c r="K66" s="92"/>
      <c r="L66" s="93"/>
      <c r="M66" s="94"/>
    </row>
    <row r="67" spans="1:13" ht="18" customHeight="1" x14ac:dyDescent="0.35">
      <c r="A67" s="91" t="s">
        <v>87</v>
      </c>
      <c r="B67" s="92">
        <v>158</v>
      </c>
      <c r="C67" s="93">
        <v>250</v>
      </c>
      <c r="D67" s="94"/>
      <c r="E67" s="92"/>
      <c r="F67" s="93">
        <v>321</v>
      </c>
      <c r="G67" s="94">
        <v>270</v>
      </c>
      <c r="H67" s="92">
        <v>152</v>
      </c>
      <c r="I67" s="93"/>
      <c r="J67" s="111">
        <f t="shared" si="2"/>
        <v>226</v>
      </c>
      <c r="K67" s="92"/>
      <c r="L67" s="93"/>
      <c r="M67" s="94"/>
    </row>
    <row r="68" spans="1:13" ht="18" customHeight="1" x14ac:dyDescent="0.35">
      <c r="A68" s="91" t="s">
        <v>88</v>
      </c>
      <c r="B68" s="92">
        <v>120</v>
      </c>
      <c r="C68" s="93">
        <v>206</v>
      </c>
      <c r="D68" s="94"/>
      <c r="E68" s="92"/>
      <c r="F68" s="93">
        <v>230</v>
      </c>
      <c r="G68" s="94">
        <v>265</v>
      </c>
      <c r="H68" s="92">
        <v>157</v>
      </c>
      <c r="I68" s="93"/>
      <c r="J68" s="111">
        <f t="shared" si="2"/>
        <v>198.5</v>
      </c>
      <c r="K68" s="92"/>
      <c r="L68" s="93"/>
      <c r="M68" s="94"/>
    </row>
    <row r="69" spans="1:13" ht="18" customHeight="1" x14ac:dyDescent="0.35">
      <c r="A69" s="91" t="s">
        <v>89</v>
      </c>
      <c r="B69" s="92">
        <v>165</v>
      </c>
      <c r="C69" s="93">
        <v>250</v>
      </c>
      <c r="D69" s="94"/>
      <c r="E69" s="92"/>
      <c r="F69" s="93">
        <v>274</v>
      </c>
      <c r="G69" s="94">
        <v>231</v>
      </c>
      <c r="H69" s="92">
        <v>150</v>
      </c>
      <c r="I69" s="93"/>
      <c r="J69" s="111">
        <f t="shared" si="2"/>
        <v>192</v>
      </c>
      <c r="K69" s="92"/>
      <c r="L69" s="93"/>
      <c r="M69" s="94"/>
    </row>
    <row r="70" spans="1:13" ht="18" customHeight="1" x14ac:dyDescent="0.35">
      <c r="A70" s="96" t="s">
        <v>90</v>
      </c>
      <c r="B70" s="92">
        <v>158</v>
      </c>
      <c r="C70" s="93">
        <v>208</v>
      </c>
      <c r="D70" s="94"/>
      <c r="E70" s="92"/>
      <c r="F70" s="93">
        <v>212</v>
      </c>
      <c r="G70" s="94">
        <v>284</v>
      </c>
      <c r="H70" s="92">
        <v>103</v>
      </c>
      <c r="I70" s="93"/>
      <c r="J70" s="111">
        <f t="shared" si="2"/>
        <v>186.5</v>
      </c>
      <c r="K70" s="92"/>
      <c r="L70" s="93"/>
      <c r="M70" s="94"/>
    </row>
    <row r="71" spans="1:13" ht="18" customHeight="1" x14ac:dyDescent="0.35">
      <c r="A71" s="96" t="s">
        <v>91</v>
      </c>
      <c r="B71" s="92">
        <v>146</v>
      </c>
      <c r="C71" s="93">
        <v>202</v>
      </c>
      <c r="D71" s="94"/>
      <c r="E71" s="92"/>
      <c r="F71" s="93">
        <v>290</v>
      </c>
      <c r="G71" s="94">
        <v>330</v>
      </c>
      <c r="H71" s="92">
        <v>152</v>
      </c>
      <c r="I71" s="93"/>
      <c r="J71" s="111">
        <f t="shared" si="2"/>
        <v>182.5</v>
      </c>
      <c r="K71" s="92"/>
      <c r="L71" s="93"/>
      <c r="M71" s="94"/>
    </row>
    <row r="72" spans="1:13" ht="18" customHeight="1" x14ac:dyDescent="0.35">
      <c r="A72" s="91" t="s">
        <v>92</v>
      </c>
      <c r="B72" s="92">
        <v>135</v>
      </c>
      <c r="C72" s="93">
        <v>200</v>
      </c>
      <c r="D72" s="94"/>
      <c r="E72" s="92"/>
      <c r="F72" s="93">
        <v>321</v>
      </c>
      <c r="G72" s="94">
        <v>350</v>
      </c>
      <c r="H72" s="92">
        <v>109</v>
      </c>
      <c r="I72" s="93"/>
      <c r="J72" s="111">
        <f t="shared" si="2"/>
        <v>162</v>
      </c>
      <c r="K72" s="92"/>
      <c r="L72" s="93"/>
      <c r="M72" s="94"/>
    </row>
    <row r="73" spans="1:13" ht="18" customHeight="1" x14ac:dyDescent="0.35">
      <c r="A73" s="91" t="s">
        <v>93</v>
      </c>
      <c r="B73" s="92">
        <v>150</v>
      </c>
      <c r="C73" s="93">
        <v>257</v>
      </c>
      <c r="D73" s="94"/>
      <c r="E73" s="92"/>
      <c r="F73" s="93">
        <v>283</v>
      </c>
      <c r="G73" s="94">
        <v>365</v>
      </c>
      <c r="H73" s="92">
        <v>150</v>
      </c>
      <c r="I73" s="93"/>
      <c r="J73" s="111">
        <f t="shared" si="2"/>
        <v>166.5</v>
      </c>
      <c r="K73" s="92"/>
      <c r="L73" s="93"/>
      <c r="M73" s="94"/>
    </row>
    <row r="74" spans="1:13" ht="18" customHeight="1" x14ac:dyDescent="0.35">
      <c r="A74" s="91" t="s">
        <v>94</v>
      </c>
      <c r="B74" s="92">
        <v>144</v>
      </c>
      <c r="C74" s="93">
        <v>260</v>
      </c>
      <c r="D74" s="94"/>
      <c r="E74" s="92"/>
      <c r="F74" s="93">
        <v>392</v>
      </c>
      <c r="G74" s="94">
        <v>421</v>
      </c>
      <c r="H74" s="92">
        <v>100</v>
      </c>
      <c r="I74" s="93"/>
      <c r="J74" s="111">
        <f t="shared" si="2"/>
        <v>155</v>
      </c>
      <c r="K74" s="92"/>
      <c r="L74" s="93"/>
      <c r="M74" s="94"/>
    </row>
    <row r="75" spans="1:13" ht="18" customHeight="1" x14ac:dyDescent="0.35">
      <c r="A75" s="91" t="s">
        <v>95</v>
      </c>
      <c r="B75" s="92">
        <v>201</v>
      </c>
      <c r="C75" s="93">
        <v>205</v>
      </c>
      <c r="D75" s="94"/>
      <c r="E75" s="92"/>
      <c r="F75" s="93">
        <v>310</v>
      </c>
      <c r="G75" s="94">
        <v>382</v>
      </c>
      <c r="H75" s="92">
        <v>150</v>
      </c>
      <c r="I75" s="93"/>
      <c r="J75" s="111">
        <f t="shared" si="2"/>
        <v>152</v>
      </c>
      <c r="K75" s="92"/>
      <c r="L75" s="93"/>
      <c r="M75" s="94"/>
    </row>
    <row r="76" spans="1:13" ht="18" customHeight="1" x14ac:dyDescent="0.35">
      <c r="A76" s="91" t="s">
        <v>96</v>
      </c>
      <c r="B76" s="92">
        <v>152</v>
      </c>
      <c r="C76" s="93">
        <v>257</v>
      </c>
      <c r="D76" s="94"/>
      <c r="E76" s="92"/>
      <c r="F76" s="93">
        <v>175</v>
      </c>
      <c r="G76" s="94">
        <v>215</v>
      </c>
      <c r="H76" s="92">
        <v>155</v>
      </c>
      <c r="I76" s="93"/>
      <c r="J76" s="111">
        <f t="shared" si="2"/>
        <v>165.5</v>
      </c>
      <c r="K76" s="92"/>
      <c r="L76" s="93"/>
      <c r="M76" s="94"/>
    </row>
    <row r="77" spans="1:13" ht="18" customHeight="1" x14ac:dyDescent="0.35">
      <c r="A77" s="91" t="s">
        <v>97</v>
      </c>
      <c r="B77" s="92">
        <v>130</v>
      </c>
      <c r="C77" s="93">
        <v>353</v>
      </c>
      <c r="D77" s="94"/>
      <c r="E77" s="92"/>
      <c r="F77" s="93">
        <v>310</v>
      </c>
      <c r="G77" s="94">
        <v>340</v>
      </c>
      <c r="H77" s="92">
        <v>250</v>
      </c>
      <c r="I77" s="93"/>
      <c r="J77" s="111">
        <f t="shared" si="2"/>
        <v>173.5</v>
      </c>
      <c r="K77" s="92"/>
      <c r="L77" s="93"/>
      <c r="M77" s="94"/>
    </row>
    <row r="78" spans="1:13" ht="18" customHeight="1" x14ac:dyDescent="0.35">
      <c r="A78" s="91" t="s">
        <v>98</v>
      </c>
      <c r="B78" s="92">
        <v>210</v>
      </c>
      <c r="C78" s="93">
        <v>256</v>
      </c>
      <c r="D78" s="94"/>
      <c r="E78" s="92"/>
      <c r="F78" s="93">
        <v>295</v>
      </c>
      <c r="G78" s="94">
        <v>174</v>
      </c>
      <c r="H78" s="92">
        <v>150</v>
      </c>
      <c r="I78" s="93"/>
      <c r="J78" s="111">
        <f t="shared" si="2"/>
        <v>200.5</v>
      </c>
      <c r="K78" s="92"/>
      <c r="L78" s="93"/>
      <c r="M78" s="94"/>
    </row>
    <row r="79" spans="1:13" ht="18" customHeight="1" x14ac:dyDescent="0.35">
      <c r="A79" s="91" t="s">
        <v>99</v>
      </c>
      <c r="B79" s="92">
        <v>234</v>
      </c>
      <c r="C79" s="93">
        <v>350</v>
      </c>
      <c r="D79" s="94"/>
      <c r="E79" s="92"/>
      <c r="F79" s="93">
        <v>231</v>
      </c>
      <c r="G79" s="94">
        <v>211</v>
      </c>
      <c r="H79" s="92">
        <v>308</v>
      </c>
      <c r="I79" s="93"/>
      <c r="J79" s="111">
        <f t="shared" si="2"/>
        <v>206</v>
      </c>
      <c r="K79" s="92"/>
      <c r="L79" s="93"/>
      <c r="M79" s="94"/>
    </row>
    <row r="80" spans="1:13" ht="18" customHeight="1" x14ac:dyDescent="0.35">
      <c r="A80" s="91" t="s">
        <v>100</v>
      </c>
      <c r="B80" s="92">
        <v>230</v>
      </c>
      <c r="C80" s="93">
        <v>400</v>
      </c>
      <c r="D80" s="94"/>
      <c r="E80" s="92"/>
      <c r="F80" s="93">
        <v>122</v>
      </c>
      <c r="G80" s="94">
        <v>230</v>
      </c>
      <c r="H80" s="92">
        <v>300</v>
      </c>
      <c r="I80" s="93"/>
      <c r="J80" s="111">
        <f t="shared" si="2"/>
        <v>184.5</v>
      </c>
      <c r="K80" s="92"/>
      <c r="L80" s="93"/>
      <c r="M80" s="94"/>
    </row>
    <row r="81" spans="1:13" ht="18" customHeight="1" x14ac:dyDescent="0.35">
      <c r="A81" s="91" t="s">
        <v>101</v>
      </c>
      <c r="B81" s="92">
        <v>233</v>
      </c>
      <c r="C81" s="93">
        <v>302</v>
      </c>
      <c r="D81" s="94"/>
      <c r="E81" s="92"/>
      <c r="F81" s="93">
        <v>313</v>
      </c>
      <c r="G81" s="94">
        <v>261</v>
      </c>
      <c r="H81" s="92">
        <v>257</v>
      </c>
      <c r="I81" s="93"/>
      <c r="J81" s="111">
        <f t="shared" si="2"/>
        <v>195</v>
      </c>
      <c r="K81" s="92"/>
      <c r="L81" s="93"/>
      <c r="M81" s="94"/>
    </row>
    <row r="82" spans="1:13" ht="18" customHeight="1" x14ac:dyDescent="0.35">
      <c r="A82" s="91" t="s">
        <v>102</v>
      </c>
      <c r="B82" s="92">
        <v>235</v>
      </c>
      <c r="C82" s="93">
        <v>306</v>
      </c>
      <c r="D82" s="94"/>
      <c r="E82" s="92"/>
      <c r="F82" s="93">
        <v>333</v>
      </c>
      <c r="G82" s="94">
        <v>342</v>
      </c>
      <c r="H82" s="92">
        <v>254</v>
      </c>
      <c r="I82" s="93"/>
      <c r="J82" s="111">
        <f t="shared" si="2"/>
        <v>171.5</v>
      </c>
      <c r="K82" s="92"/>
      <c r="L82" s="93"/>
      <c r="M82" s="94"/>
    </row>
    <row r="83" spans="1:13" ht="18" customHeight="1" x14ac:dyDescent="0.35">
      <c r="A83" s="91" t="s">
        <v>103</v>
      </c>
      <c r="B83" s="92">
        <v>230</v>
      </c>
      <c r="C83" s="93">
        <v>304</v>
      </c>
      <c r="D83" s="94"/>
      <c r="E83" s="92"/>
      <c r="F83" s="93">
        <v>350</v>
      </c>
      <c r="G83" s="94">
        <v>330</v>
      </c>
      <c r="H83" s="92">
        <v>200</v>
      </c>
      <c r="I83" s="93"/>
      <c r="J83" s="111">
        <f t="shared" si="2"/>
        <v>241.5</v>
      </c>
      <c r="K83" s="92"/>
      <c r="L83" s="93"/>
      <c r="M83" s="94"/>
    </row>
    <row r="84" spans="1:13" ht="18" customHeight="1" x14ac:dyDescent="0.35">
      <c r="A84" s="91" t="s">
        <v>104</v>
      </c>
      <c r="B84" s="92">
        <v>240</v>
      </c>
      <c r="C84" s="93">
        <v>255</v>
      </c>
      <c r="D84" s="94"/>
      <c r="E84" s="92"/>
      <c r="F84" s="93">
        <v>261</v>
      </c>
      <c r="G84" s="94">
        <v>245</v>
      </c>
      <c r="H84" s="92">
        <v>152</v>
      </c>
      <c r="I84" s="93"/>
      <c r="J84" s="111">
        <f t="shared" si="2"/>
        <v>203.5</v>
      </c>
      <c r="K84" s="92"/>
      <c r="L84" s="93"/>
      <c r="M84" s="94"/>
    </row>
    <row r="85" spans="1:13" ht="18" customHeight="1" x14ac:dyDescent="0.35">
      <c r="A85" s="91" t="s">
        <v>105</v>
      </c>
      <c r="B85" s="92">
        <v>245</v>
      </c>
      <c r="C85" s="93">
        <v>257</v>
      </c>
      <c r="D85" s="94"/>
      <c r="E85" s="92"/>
      <c r="F85" s="93">
        <v>320</v>
      </c>
      <c r="G85" s="94">
        <v>340</v>
      </c>
      <c r="H85" s="92">
        <v>155</v>
      </c>
      <c r="I85" s="93"/>
      <c r="J85" s="111">
        <f t="shared" si="2"/>
        <v>184</v>
      </c>
      <c r="K85" s="92"/>
      <c r="L85" s="93"/>
      <c r="M85" s="94"/>
    </row>
    <row r="86" spans="1:13" ht="18" customHeight="1" x14ac:dyDescent="0.35">
      <c r="A86" s="91" t="s">
        <v>106</v>
      </c>
      <c r="B86" s="92">
        <v>230</v>
      </c>
      <c r="C86" s="93">
        <v>350</v>
      </c>
      <c r="D86" s="94"/>
      <c r="E86" s="92"/>
      <c r="F86" s="93">
        <v>210</v>
      </c>
      <c r="G86" s="94">
        <v>310</v>
      </c>
      <c r="H86" s="92">
        <v>250</v>
      </c>
      <c r="I86" s="93"/>
      <c r="J86" s="111">
        <f t="shared" si="2"/>
        <v>156.5</v>
      </c>
      <c r="K86" s="92"/>
      <c r="L86" s="93"/>
      <c r="M86" s="94"/>
    </row>
    <row r="87" spans="1:13" ht="18" customHeight="1" thickBot="1" x14ac:dyDescent="0.4">
      <c r="A87" s="97" t="s">
        <v>107</v>
      </c>
      <c r="B87" s="98">
        <v>250</v>
      </c>
      <c r="C87" s="99">
        <v>254</v>
      </c>
      <c r="D87" s="100"/>
      <c r="E87" s="98"/>
      <c r="F87" s="99">
        <v>334</v>
      </c>
      <c r="G87" s="100">
        <v>388</v>
      </c>
      <c r="H87" s="98">
        <v>156</v>
      </c>
      <c r="I87" s="99"/>
      <c r="J87" s="147">
        <f t="shared" si="2"/>
        <v>148.5</v>
      </c>
      <c r="K87" s="98"/>
      <c r="L87" s="99"/>
      <c r="M87" s="100"/>
    </row>
    <row r="88" spans="1:13" ht="18" customHeight="1" thickBot="1" x14ac:dyDescent="0.4">
      <c r="A88" s="101" t="s">
        <v>47</v>
      </c>
      <c r="B88" s="102">
        <f t="shared" ref="B88:M88" si="3">SUM(B52:B87)</f>
        <v>6721</v>
      </c>
      <c r="C88" s="103">
        <f t="shared" si="3"/>
        <v>9833</v>
      </c>
      <c r="D88" s="104">
        <f t="shared" si="3"/>
        <v>0</v>
      </c>
      <c r="E88" s="102">
        <f t="shared" si="3"/>
        <v>0</v>
      </c>
      <c r="F88" s="103">
        <f t="shared" si="3"/>
        <v>8851</v>
      </c>
      <c r="G88" s="104">
        <f t="shared" si="3"/>
        <v>9731</v>
      </c>
      <c r="H88" s="102">
        <f t="shared" si="3"/>
        <v>6656</v>
      </c>
      <c r="I88" s="103">
        <f t="shared" si="3"/>
        <v>0</v>
      </c>
      <c r="J88" s="120">
        <f>SUM(J52:J87)</f>
        <v>6237.5</v>
      </c>
      <c r="K88" s="102">
        <f t="shared" si="3"/>
        <v>0</v>
      </c>
      <c r="L88" s="103">
        <f t="shared" si="3"/>
        <v>0</v>
      </c>
      <c r="M88" s="104">
        <f t="shared" si="3"/>
        <v>0</v>
      </c>
    </row>
    <row r="89" spans="1:13" x14ac:dyDescent="0.35">
      <c r="A89" s="191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</row>
    <row r="90" spans="1:13" x14ac:dyDescent="0.35">
      <c r="A90" s="191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</row>
    <row r="91" spans="1:13" x14ac:dyDescent="0.35">
      <c r="A91" s="191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</row>
    <row r="92" spans="1:13" x14ac:dyDescent="0.35">
      <c r="A92" s="191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</row>
    <row r="93" spans="1:13" x14ac:dyDescent="0.35">
      <c r="A93" s="191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</row>
    <row r="94" spans="1:13" x14ac:dyDescent="0.35">
      <c r="A94" s="191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</row>
    <row r="95" spans="1:13" x14ac:dyDescent="0.35">
      <c r="A95" s="575" t="s">
        <v>146</v>
      </c>
      <c r="B95" s="575"/>
      <c r="C95" s="575"/>
      <c r="D95" s="575"/>
      <c r="E95" s="575"/>
      <c r="F95" s="575"/>
      <c r="G95" s="575"/>
      <c r="H95" s="575"/>
      <c r="I95" s="575"/>
      <c r="J95" s="575"/>
      <c r="K95" s="575"/>
      <c r="L95" s="575"/>
      <c r="M95" s="575"/>
    </row>
    <row r="96" spans="1:13" s="108" customFormat="1" ht="15" thickBot="1" x14ac:dyDescent="0.4">
      <c r="A96" s="576" t="s">
        <v>50</v>
      </c>
      <c r="B96" s="576"/>
      <c r="C96" s="576"/>
      <c r="D96" s="576"/>
      <c r="E96" s="576"/>
      <c r="F96" s="576"/>
      <c r="G96" s="576"/>
      <c r="H96" s="576"/>
      <c r="I96" s="576"/>
      <c r="J96" s="576"/>
      <c r="K96" s="576"/>
      <c r="L96" s="576"/>
      <c r="M96" s="576"/>
    </row>
    <row r="97" spans="1:13" ht="18" customHeight="1" x14ac:dyDescent="0.35">
      <c r="A97" s="588" t="s">
        <v>67</v>
      </c>
      <c r="B97" s="584" t="s">
        <v>68</v>
      </c>
      <c r="C97" s="582"/>
      <c r="D97" s="583"/>
      <c r="E97" s="584" t="s">
        <v>69</v>
      </c>
      <c r="F97" s="582"/>
      <c r="G97" s="583"/>
      <c r="H97" s="584" t="s">
        <v>70</v>
      </c>
      <c r="I97" s="582"/>
      <c r="J97" s="583"/>
      <c r="K97" s="581" t="s">
        <v>71</v>
      </c>
      <c r="L97" s="582"/>
      <c r="M97" s="583"/>
    </row>
    <row r="98" spans="1:13" ht="18" customHeight="1" thickBot="1" x14ac:dyDescent="0.4">
      <c r="A98" s="589"/>
      <c r="B98" s="82" t="s">
        <v>8</v>
      </c>
      <c r="C98" s="83" t="s">
        <v>9</v>
      </c>
      <c r="D98" s="85" t="s">
        <v>10</v>
      </c>
      <c r="E98" s="82" t="s">
        <v>8</v>
      </c>
      <c r="F98" s="83" t="s">
        <v>9</v>
      </c>
      <c r="G98" s="85" t="s">
        <v>10</v>
      </c>
      <c r="H98" s="82" t="s">
        <v>8</v>
      </c>
      <c r="I98" s="83" t="s">
        <v>9</v>
      </c>
      <c r="J98" s="85" t="s">
        <v>10</v>
      </c>
      <c r="K98" s="122" t="s">
        <v>8</v>
      </c>
      <c r="L98" s="83" t="s">
        <v>9</v>
      </c>
      <c r="M98" s="85" t="s">
        <v>10</v>
      </c>
    </row>
    <row r="99" spans="1:13" ht="18" customHeight="1" x14ac:dyDescent="0.35">
      <c r="A99" s="86" t="s">
        <v>72</v>
      </c>
      <c r="B99" s="109">
        <f t="shared" ref="B99:C114" si="4">(B6+B52)/2</f>
        <v>155</v>
      </c>
      <c r="C99" s="110">
        <f t="shared" si="4"/>
        <v>350</v>
      </c>
      <c r="D99" s="111"/>
      <c r="E99" s="109"/>
      <c r="F99" s="110">
        <f t="shared" ref="F99:H114" si="5">(F6+F52)/2</f>
        <v>185</v>
      </c>
      <c r="G99" s="111">
        <f t="shared" si="5"/>
        <v>240</v>
      </c>
      <c r="H99" s="109">
        <f t="shared" si="5"/>
        <v>287.5</v>
      </c>
      <c r="I99" s="110"/>
      <c r="J99" s="111">
        <f t="shared" ref="J99:J134" si="6">(J6+J52)/2</f>
        <v>101.5</v>
      </c>
      <c r="K99" s="144"/>
      <c r="L99" s="110"/>
      <c r="M99" s="111"/>
    </row>
    <row r="100" spans="1:13" ht="18" customHeight="1" x14ac:dyDescent="0.35">
      <c r="A100" s="91" t="s">
        <v>73</v>
      </c>
      <c r="B100" s="112">
        <f t="shared" si="4"/>
        <v>191</v>
      </c>
      <c r="C100" s="114">
        <f t="shared" si="4"/>
        <v>241</v>
      </c>
      <c r="D100" s="113"/>
      <c r="E100" s="112"/>
      <c r="F100" s="114">
        <f t="shared" si="5"/>
        <v>210.5</v>
      </c>
      <c r="G100" s="113">
        <f t="shared" si="5"/>
        <v>273</v>
      </c>
      <c r="H100" s="112">
        <f t="shared" si="5"/>
        <v>157.5</v>
      </c>
      <c r="I100" s="114"/>
      <c r="J100" s="113">
        <f t="shared" si="6"/>
        <v>122.5</v>
      </c>
      <c r="K100" s="235"/>
      <c r="L100" s="114"/>
      <c r="M100" s="113"/>
    </row>
    <row r="101" spans="1:13" ht="18" customHeight="1" x14ac:dyDescent="0.35">
      <c r="A101" s="91" t="s">
        <v>74</v>
      </c>
      <c r="B101" s="112">
        <f t="shared" si="4"/>
        <v>210</v>
      </c>
      <c r="C101" s="114">
        <f t="shared" si="4"/>
        <v>321</v>
      </c>
      <c r="D101" s="113"/>
      <c r="E101" s="112"/>
      <c r="F101" s="114">
        <f t="shared" si="5"/>
        <v>217</v>
      </c>
      <c r="G101" s="113">
        <f t="shared" si="5"/>
        <v>288.5</v>
      </c>
      <c r="H101" s="112">
        <f t="shared" si="5"/>
        <v>210.5</v>
      </c>
      <c r="I101" s="114"/>
      <c r="J101" s="113">
        <f t="shared" si="6"/>
        <v>114.75</v>
      </c>
      <c r="K101" s="235"/>
      <c r="L101" s="114"/>
      <c r="M101" s="113"/>
    </row>
    <row r="102" spans="1:13" ht="18" customHeight="1" x14ac:dyDescent="0.35">
      <c r="A102" s="91" t="s">
        <v>75</v>
      </c>
      <c r="B102" s="112">
        <f t="shared" si="4"/>
        <v>212</v>
      </c>
      <c r="C102" s="114">
        <f t="shared" si="4"/>
        <v>294</v>
      </c>
      <c r="D102" s="113"/>
      <c r="E102" s="112"/>
      <c r="F102" s="114">
        <f t="shared" si="5"/>
        <v>201</v>
      </c>
      <c r="G102" s="113">
        <f t="shared" si="5"/>
        <v>205</v>
      </c>
      <c r="H102" s="112">
        <f t="shared" si="5"/>
        <v>213</v>
      </c>
      <c r="I102" s="114"/>
      <c r="J102" s="113">
        <f t="shared" si="6"/>
        <v>132</v>
      </c>
      <c r="K102" s="235"/>
      <c r="L102" s="114"/>
      <c r="M102" s="113"/>
    </row>
    <row r="103" spans="1:13" ht="18" customHeight="1" x14ac:dyDescent="0.35">
      <c r="A103" s="91" t="s">
        <v>76</v>
      </c>
      <c r="B103" s="112">
        <f t="shared" si="4"/>
        <v>171.5</v>
      </c>
      <c r="C103" s="114">
        <f t="shared" si="4"/>
        <v>341</v>
      </c>
      <c r="D103" s="113"/>
      <c r="E103" s="112"/>
      <c r="F103" s="114">
        <f t="shared" si="5"/>
        <v>231</v>
      </c>
      <c r="G103" s="113">
        <f t="shared" si="5"/>
        <v>297.5</v>
      </c>
      <c r="H103" s="112">
        <f t="shared" si="5"/>
        <v>179</v>
      </c>
      <c r="I103" s="114"/>
      <c r="J103" s="113">
        <f t="shared" si="6"/>
        <v>115.75</v>
      </c>
      <c r="K103" s="235"/>
      <c r="L103" s="114"/>
      <c r="M103" s="113"/>
    </row>
    <row r="104" spans="1:13" ht="18" customHeight="1" x14ac:dyDescent="0.35">
      <c r="A104" s="91" t="s">
        <v>77</v>
      </c>
      <c r="B104" s="112">
        <f t="shared" si="4"/>
        <v>201</v>
      </c>
      <c r="C104" s="114">
        <f t="shared" si="4"/>
        <v>264</v>
      </c>
      <c r="D104" s="113"/>
      <c r="E104" s="112"/>
      <c r="F104" s="114">
        <f t="shared" si="5"/>
        <v>201</v>
      </c>
      <c r="G104" s="113">
        <f t="shared" si="5"/>
        <v>211.5</v>
      </c>
      <c r="H104" s="112">
        <f t="shared" si="5"/>
        <v>173.5</v>
      </c>
      <c r="I104" s="114"/>
      <c r="J104" s="113">
        <f t="shared" si="6"/>
        <v>125.75</v>
      </c>
      <c r="K104" s="235"/>
      <c r="L104" s="114"/>
      <c r="M104" s="113"/>
    </row>
    <row r="105" spans="1:13" ht="18" customHeight="1" x14ac:dyDescent="0.35">
      <c r="A105" s="91" t="s">
        <v>78</v>
      </c>
      <c r="B105" s="112">
        <f t="shared" si="4"/>
        <v>198.5</v>
      </c>
      <c r="C105" s="114">
        <f t="shared" si="4"/>
        <v>262.5</v>
      </c>
      <c r="D105" s="113"/>
      <c r="E105" s="112"/>
      <c r="F105" s="114">
        <f t="shared" si="5"/>
        <v>210.5</v>
      </c>
      <c r="G105" s="113">
        <f t="shared" si="5"/>
        <v>215</v>
      </c>
      <c r="H105" s="112">
        <f t="shared" si="5"/>
        <v>136.5</v>
      </c>
      <c r="I105" s="114"/>
      <c r="J105" s="113">
        <f t="shared" si="6"/>
        <v>147</v>
      </c>
      <c r="K105" s="235"/>
      <c r="L105" s="114"/>
      <c r="M105" s="113"/>
    </row>
    <row r="106" spans="1:13" ht="18" customHeight="1" x14ac:dyDescent="0.35">
      <c r="A106" s="91" t="s">
        <v>79</v>
      </c>
      <c r="B106" s="112">
        <f t="shared" si="4"/>
        <v>187.5</v>
      </c>
      <c r="C106" s="114">
        <f t="shared" si="4"/>
        <v>306</v>
      </c>
      <c r="D106" s="113"/>
      <c r="E106" s="112"/>
      <c r="F106" s="114">
        <f t="shared" si="5"/>
        <v>166</v>
      </c>
      <c r="G106" s="113">
        <f t="shared" si="5"/>
        <v>150</v>
      </c>
      <c r="H106" s="112">
        <f t="shared" si="5"/>
        <v>218.5</v>
      </c>
      <c r="I106" s="114"/>
      <c r="J106" s="113">
        <f t="shared" si="6"/>
        <v>136.75</v>
      </c>
      <c r="K106" s="235"/>
      <c r="L106" s="114"/>
      <c r="M106" s="113"/>
    </row>
    <row r="107" spans="1:13" ht="18" customHeight="1" x14ac:dyDescent="0.35">
      <c r="A107" s="91" t="s">
        <v>80</v>
      </c>
      <c r="B107" s="112">
        <f t="shared" si="4"/>
        <v>180.5</v>
      </c>
      <c r="C107" s="114">
        <f t="shared" si="4"/>
        <v>275</v>
      </c>
      <c r="D107" s="113"/>
      <c r="E107" s="112"/>
      <c r="F107" s="114">
        <f t="shared" si="5"/>
        <v>167.5</v>
      </c>
      <c r="G107" s="113">
        <f t="shared" si="5"/>
        <v>140</v>
      </c>
      <c r="H107" s="112">
        <f t="shared" si="5"/>
        <v>176</v>
      </c>
      <c r="I107" s="114"/>
      <c r="J107" s="113">
        <f t="shared" si="6"/>
        <v>161.5</v>
      </c>
      <c r="K107" s="235"/>
      <c r="L107" s="114"/>
      <c r="M107" s="113"/>
    </row>
    <row r="108" spans="1:13" ht="18" customHeight="1" x14ac:dyDescent="0.35">
      <c r="A108" s="91" t="s">
        <v>81</v>
      </c>
      <c r="B108" s="112">
        <f t="shared" si="4"/>
        <v>208</v>
      </c>
      <c r="C108" s="114">
        <f t="shared" si="4"/>
        <v>278.5</v>
      </c>
      <c r="D108" s="113"/>
      <c r="E108" s="112"/>
      <c r="F108" s="114">
        <f t="shared" si="5"/>
        <v>102.5</v>
      </c>
      <c r="G108" s="113">
        <f t="shared" si="5"/>
        <v>133</v>
      </c>
      <c r="H108" s="112">
        <f t="shared" si="5"/>
        <v>190</v>
      </c>
      <c r="I108" s="114"/>
      <c r="J108" s="113">
        <f t="shared" si="6"/>
        <v>155.5</v>
      </c>
      <c r="K108" s="235"/>
      <c r="L108" s="114"/>
      <c r="M108" s="113"/>
    </row>
    <row r="109" spans="1:13" ht="18" customHeight="1" x14ac:dyDescent="0.35">
      <c r="A109" s="91" t="s">
        <v>82</v>
      </c>
      <c r="B109" s="112">
        <f t="shared" si="4"/>
        <v>199.5</v>
      </c>
      <c r="C109" s="114">
        <f t="shared" si="4"/>
        <v>250</v>
      </c>
      <c r="D109" s="113"/>
      <c r="E109" s="112"/>
      <c r="F109" s="114">
        <f t="shared" si="5"/>
        <v>138.5</v>
      </c>
      <c r="G109" s="113">
        <f t="shared" si="5"/>
        <v>121</v>
      </c>
      <c r="H109" s="112">
        <f t="shared" si="5"/>
        <v>138</v>
      </c>
      <c r="I109" s="114"/>
      <c r="J109" s="113">
        <f t="shared" si="6"/>
        <v>165.25</v>
      </c>
      <c r="K109" s="235"/>
      <c r="L109" s="114"/>
      <c r="M109" s="113"/>
    </row>
    <row r="110" spans="1:13" ht="18" customHeight="1" x14ac:dyDescent="0.35">
      <c r="A110" s="91" t="s">
        <v>83</v>
      </c>
      <c r="B110" s="112">
        <f t="shared" si="4"/>
        <v>204</v>
      </c>
      <c r="C110" s="114">
        <f t="shared" si="4"/>
        <v>237.5</v>
      </c>
      <c r="D110" s="113"/>
      <c r="E110" s="112"/>
      <c r="F110" s="114">
        <f t="shared" si="5"/>
        <v>207.5</v>
      </c>
      <c r="G110" s="113">
        <f t="shared" si="5"/>
        <v>167</v>
      </c>
      <c r="H110" s="112">
        <f t="shared" si="5"/>
        <v>152.5</v>
      </c>
      <c r="I110" s="114"/>
      <c r="J110" s="113">
        <f t="shared" si="6"/>
        <v>139.25</v>
      </c>
      <c r="K110" s="235"/>
      <c r="L110" s="114"/>
      <c r="M110" s="113"/>
    </row>
    <row r="111" spans="1:13" ht="18" customHeight="1" x14ac:dyDescent="0.35">
      <c r="A111" s="91" t="s">
        <v>84</v>
      </c>
      <c r="B111" s="112">
        <f t="shared" si="4"/>
        <v>143.5</v>
      </c>
      <c r="C111" s="114">
        <f t="shared" si="4"/>
        <v>240.5</v>
      </c>
      <c r="D111" s="113"/>
      <c r="E111" s="112"/>
      <c r="F111" s="114">
        <f t="shared" si="5"/>
        <v>131</v>
      </c>
      <c r="G111" s="113">
        <f t="shared" si="5"/>
        <v>105</v>
      </c>
      <c r="H111" s="112">
        <f t="shared" si="5"/>
        <v>164</v>
      </c>
      <c r="I111" s="114"/>
      <c r="J111" s="113">
        <f t="shared" si="6"/>
        <v>207.25</v>
      </c>
      <c r="K111" s="235"/>
      <c r="L111" s="114"/>
      <c r="M111" s="113"/>
    </row>
    <row r="112" spans="1:13" ht="18" customHeight="1" x14ac:dyDescent="0.35">
      <c r="A112" s="91" t="s">
        <v>85</v>
      </c>
      <c r="B112" s="112">
        <f t="shared" si="4"/>
        <v>161</v>
      </c>
      <c r="C112" s="114">
        <f t="shared" si="4"/>
        <v>261.5</v>
      </c>
      <c r="D112" s="113"/>
      <c r="E112" s="112"/>
      <c r="F112" s="114">
        <f t="shared" si="5"/>
        <v>108</v>
      </c>
      <c r="G112" s="113">
        <f t="shared" si="5"/>
        <v>109.5</v>
      </c>
      <c r="H112" s="112">
        <f t="shared" si="5"/>
        <v>177.5</v>
      </c>
      <c r="I112" s="114"/>
      <c r="J112" s="113">
        <f t="shared" si="6"/>
        <v>209</v>
      </c>
      <c r="K112" s="235"/>
      <c r="L112" s="114"/>
      <c r="M112" s="113"/>
    </row>
    <row r="113" spans="1:13" ht="18" customHeight="1" x14ac:dyDescent="0.35">
      <c r="A113" s="91" t="s">
        <v>86</v>
      </c>
      <c r="B113" s="112">
        <f t="shared" si="4"/>
        <v>169.5</v>
      </c>
      <c r="C113" s="114">
        <f t="shared" si="4"/>
        <v>254</v>
      </c>
      <c r="D113" s="113"/>
      <c r="E113" s="112"/>
      <c r="F113" s="114">
        <f t="shared" si="5"/>
        <v>217</v>
      </c>
      <c r="G113" s="113">
        <f t="shared" si="5"/>
        <v>307</v>
      </c>
      <c r="H113" s="112">
        <f t="shared" si="5"/>
        <v>110.5</v>
      </c>
      <c r="I113" s="114"/>
      <c r="J113" s="113">
        <f t="shared" si="6"/>
        <v>199.25</v>
      </c>
      <c r="K113" s="235"/>
      <c r="L113" s="114"/>
      <c r="M113" s="113"/>
    </row>
    <row r="114" spans="1:13" ht="18" customHeight="1" x14ac:dyDescent="0.35">
      <c r="A114" s="91" t="s">
        <v>87</v>
      </c>
      <c r="B114" s="112">
        <f t="shared" si="4"/>
        <v>174.5</v>
      </c>
      <c r="C114" s="114">
        <f t="shared" si="4"/>
        <v>252</v>
      </c>
      <c r="D114" s="113"/>
      <c r="E114" s="112"/>
      <c r="F114" s="114">
        <f t="shared" si="5"/>
        <v>215.5</v>
      </c>
      <c r="G114" s="113">
        <f t="shared" si="5"/>
        <v>200</v>
      </c>
      <c r="H114" s="112">
        <f t="shared" si="5"/>
        <v>176.5</v>
      </c>
      <c r="I114" s="114"/>
      <c r="J114" s="113">
        <f t="shared" si="6"/>
        <v>214</v>
      </c>
      <c r="K114" s="235"/>
      <c r="L114" s="114"/>
      <c r="M114" s="113"/>
    </row>
    <row r="115" spans="1:13" ht="18" customHeight="1" x14ac:dyDescent="0.35">
      <c r="A115" s="91" t="s">
        <v>88</v>
      </c>
      <c r="B115" s="112">
        <f t="shared" ref="B115:C130" si="7">(B22+B68)/2</f>
        <v>135</v>
      </c>
      <c r="C115" s="114">
        <f t="shared" si="7"/>
        <v>253</v>
      </c>
      <c r="D115" s="113"/>
      <c r="E115" s="112"/>
      <c r="F115" s="114">
        <f t="shared" ref="F115:H130" si="8">(F22+F68)/2</f>
        <v>195.5</v>
      </c>
      <c r="G115" s="113">
        <f t="shared" si="8"/>
        <v>203</v>
      </c>
      <c r="H115" s="112">
        <f t="shared" si="8"/>
        <v>191.5</v>
      </c>
      <c r="I115" s="114"/>
      <c r="J115" s="113">
        <f t="shared" si="6"/>
        <v>206.25</v>
      </c>
      <c r="K115" s="235"/>
      <c r="L115" s="114"/>
      <c r="M115" s="113"/>
    </row>
    <row r="116" spans="1:13" ht="18" customHeight="1" x14ac:dyDescent="0.35">
      <c r="A116" s="91" t="s">
        <v>89</v>
      </c>
      <c r="B116" s="112">
        <f t="shared" si="7"/>
        <v>170</v>
      </c>
      <c r="C116" s="114">
        <f t="shared" si="7"/>
        <v>238</v>
      </c>
      <c r="D116" s="113"/>
      <c r="E116" s="112"/>
      <c r="F116" s="114">
        <f t="shared" si="8"/>
        <v>203</v>
      </c>
      <c r="G116" s="113">
        <f t="shared" si="8"/>
        <v>179</v>
      </c>
      <c r="H116" s="112">
        <f t="shared" si="8"/>
        <v>163</v>
      </c>
      <c r="I116" s="114"/>
      <c r="J116" s="113">
        <f t="shared" si="6"/>
        <v>198.5</v>
      </c>
      <c r="K116" s="235"/>
      <c r="L116" s="114"/>
      <c r="M116" s="113"/>
    </row>
    <row r="117" spans="1:13" ht="18" customHeight="1" x14ac:dyDescent="0.35">
      <c r="A117" s="96" t="s">
        <v>90</v>
      </c>
      <c r="B117" s="112">
        <f t="shared" si="7"/>
        <v>164</v>
      </c>
      <c r="C117" s="114">
        <f t="shared" si="7"/>
        <v>255</v>
      </c>
      <c r="D117" s="113"/>
      <c r="E117" s="112"/>
      <c r="F117" s="114">
        <f t="shared" si="8"/>
        <v>181</v>
      </c>
      <c r="G117" s="113">
        <f t="shared" si="8"/>
        <v>234</v>
      </c>
      <c r="H117" s="112">
        <f t="shared" si="8"/>
        <v>126.5</v>
      </c>
      <c r="I117" s="114"/>
      <c r="J117" s="113">
        <f t="shared" si="6"/>
        <v>192.25</v>
      </c>
      <c r="K117" s="235"/>
      <c r="L117" s="114"/>
      <c r="M117" s="113"/>
    </row>
    <row r="118" spans="1:13" ht="18" customHeight="1" x14ac:dyDescent="0.35">
      <c r="A118" s="96" t="s">
        <v>91</v>
      </c>
      <c r="B118" s="112">
        <f t="shared" si="7"/>
        <v>148</v>
      </c>
      <c r="C118" s="114">
        <f t="shared" si="7"/>
        <v>239</v>
      </c>
      <c r="D118" s="113"/>
      <c r="E118" s="112"/>
      <c r="F118" s="114">
        <f t="shared" si="8"/>
        <v>205</v>
      </c>
      <c r="G118" s="113">
        <f t="shared" si="8"/>
        <v>250.5</v>
      </c>
      <c r="H118" s="112">
        <f t="shared" si="8"/>
        <v>150</v>
      </c>
      <c r="I118" s="114"/>
      <c r="J118" s="113">
        <f t="shared" si="6"/>
        <v>188.75</v>
      </c>
      <c r="K118" s="235"/>
      <c r="L118" s="114"/>
      <c r="M118" s="113"/>
    </row>
    <row r="119" spans="1:13" ht="18" customHeight="1" x14ac:dyDescent="0.35">
      <c r="A119" s="91" t="s">
        <v>92</v>
      </c>
      <c r="B119" s="112">
        <f t="shared" si="7"/>
        <v>141</v>
      </c>
      <c r="C119" s="114">
        <f t="shared" si="7"/>
        <v>228</v>
      </c>
      <c r="D119" s="113"/>
      <c r="E119" s="112"/>
      <c r="F119" s="114">
        <f t="shared" si="8"/>
        <v>204.5</v>
      </c>
      <c r="G119" s="113">
        <f t="shared" si="8"/>
        <v>230</v>
      </c>
      <c r="H119" s="112">
        <f t="shared" si="8"/>
        <v>142</v>
      </c>
      <c r="I119" s="114"/>
      <c r="J119" s="113">
        <f t="shared" si="6"/>
        <v>168</v>
      </c>
      <c r="K119" s="235"/>
      <c r="L119" s="114"/>
      <c r="M119" s="113"/>
    </row>
    <row r="120" spans="1:13" ht="18" customHeight="1" x14ac:dyDescent="0.35">
      <c r="A120" s="91" t="s">
        <v>93</v>
      </c>
      <c r="B120" s="112">
        <f t="shared" si="7"/>
        <v>154.5</v>
      </c>
      <c r="C120" s="114">
        <f t="shared" si="7"/>
        <v>258</v>
      </c>
      <c r="D120" s="113"/>
      <c r="E120" s="112"/>
      <c r="F120" s="114">
        <f t="shared" si="8"/>
        <v>222</v>
      </c>
      <c r="G120" s="113">
        <f t="shared" si="8"/>
        <v>253.5</v>
      </c>
      <c r="H120" s="112">
        <f t="shared" si="8"/>
        <v>189.5</v>
      </c>
      <c r="I120" s="114"/>
      <c r="J120" s="113">
        <f t="shared" si="6"/>
        <v>161.25</v>
      </c>
      <c r="K120" s="235"/>
      <c r="L120" s="114"/>
      <c r="M120" s="113"/>
    </row>
    <row r="121" spans="1:13" ht="18" customHeight="1" x14ac:dyDescent="0.35">
      <c r="A121" s="91" t="s">
        <v>94</v>
      </c>
      <c r="B121" s="112">
        <f t="shared" si="7"/>
        <v>145</v>
      </c>
      <c r="C121" s="114">
        <f t="shared" si="7"/>
        <v>242.5</v>
      </c>
      <c r="D121" s="113"/>
      <c r="E121" s="112"/>
      <c r="F121" s="114">
        <f t="shared" si="8"/>
        <v>262</v>
      </c>
      <c r="G121" s="113">
        <f t="shared" si="8"/>
        <v>296.5</v>
      </c>
      <c r="H121" s="112">
        <f t="shared" si="8"/>
        <v>137.5</v>
      </c>
      <c r="I121" s="114"/>
      <c r="J121" s="113">
        <f t="shared" si="6"/>
        <v>156.5</v>
      </c>
      <c r="K121" s="235"/>
      <c r="L121" s="114"/>
      <c r="M121" s="113"/>
    </row>
    <row r="122" spans="1:13" ht="18" customHeight="1" x14ac:dyDescent="0.35">
      <c r="A122" s="91" t="s">
        <v>95</v>
      </c>
      <c r="B122" s="112">
        <f t="shared" si="7"/>
        <v>194.5</v>
      </c>
      <c r="C122" s="114">
        <f t="shared" si="7"/>
        <v>265</v>
      </c>
      <c r="D122" s="113"/>
      <c r="E122" s="112"/>
      <c r="F122" s="114">
        <f t="shared" si="8"/>
        <v>246</v>
      </c>
      <c r="G122" s="113">
        <f t="shared" si="8"/>
        <v>306</v>
      </c>
      <c r="H122" s="112">
        <f t="shared" si="8"/>
        <v>150</v>
      </c>
      <c r="I122" s="114"/>
      <c r="J122" s="113">
        <f t="shared" si="6"/>
        <v>149.5</v>
      </c>
      <c r="K122" s="235"/>
      <c r="L122" s="114"/>
      <c r="M122" s="113"/>
    </row>
    <row r="123" spans="1:13" ht="18" customHeight="1" x14ac:dyDescent="0.35">
      <c r="A123" s="91" t="s">
        <v>96</v>
      </c>
      <c r="B123" s="112">
        <f t="shared" si="7"/>
        <v>186</v>
      </c>
      <c r="C123" s="114">
        <f t="shared" si="7"/>
        <v>229</v>
      </c>
      <c r="D123" s="113"/>
      <c r="E123" s="112"/>
      <c r="F123" s="114">
        <f t="shared" si="8"/>
        <v>142.5</v>
      </c>
      <c r="G123" s="113">
        <f t="shared" si="8"/>
        <v>192.5</v>
      </c>
      <c r="H123" s="112">
        <f t="shared" si="8"/>
        <v>155.5</v>
      </c>
      <c r="I123" s="114"/>
      <c r="J123" s="113">
        <f t="shared" si="6"/>
        <v>160.75</v>
      </c>
      <c r="K123" s="235"/>
      <c r="L123" s="114"/>
      <c r="M123" s="113"/>
    </row>
    <row r="124" spans="1:13" ht="18" customHeight="1" x14ac:dyDescent="0.35">
      <c r="A124" s="91" t="s">
        <v>97</v>
      </c>
      <c r="B124" s="112">
        <f t="shared" si="7"/>
        <v>180</v>
      </c>
      <c r="C124" s="114">
        <f t="shared" si="7"/>
        <v>339.5</v>
      </c>
      <c r="D124" s="113"/>
      <c r="E124" s="112"/>
      <c r="F124" s="114">
        <f t="shared" si="8"/>
        <v>226</v>
      </c>
      <c r="G124" s="113">
        <f t="shared" si="8"/>
        <v>262</v>
      </c>
      <c r="H124" s="112">
        <f t="shared" si="8"/>
        <v>225</v>
      </c>
      <c r="I124" s="114"/>
      <c r="J124" s="113">
        <f t="shared" si="6"/>
        <v>171.25</v>
      </c>
      <c r="K124" s="235"/>
      <c r="L124" s="114"/>
      <c r="M124" s="113"/>
    </row>
    <row r="125" spans="1:13" ht="18" customHeight="1" x14ac:dyDescent="0.35">
      <c r="A125" s="91" t="s">
        <v>98</v>
      </c>
      <c r="B125" s="112">
        <f t="shared" si="7"/>
        <v>205</v>
      </c>
      <c r="C125" s="114">
        <f t="shared" si="7"/>
        <v>246</v>
      </c>
      <c r="D125" s="113"/>
      <c r="E125" s="112"/>
      <c r="F125" s="114">
        <f t="shared" si="8"/>
        <v>208</v>
      </c>
      <c r="G125" s="113">
        <f t="shared" si="8"/>
        <v>187</v>
      </c>
      <c r="H125" s="112">
        <f t="shared" si="8"/>
        <v>137.5</v>
      </c>
      <c r="I125" s="114"/>
      <c r="J125" s="113">
        <f t="shared" si="6"/>
        <v>200.75</v>
      </c>
      <c r="K125" s="235"/>
      <c r="L125" s="114"/>
      <c r="M125" s="113"/>
    </row>
    <row r="126" spans="1:13" ht="18" customHeight="1" x14ac:dyDescent="0.35">
      <c r="A126" s="91" t="s">
        <v>99</v>
      </c>
      <c r="B126" s="112">
        <f t="shared" si="7"/>
        <v>229.5</v>
      </c>
      <c r="C126" s="114">
        <f t="shared" si="7"/>
        <v>332.5</v>
      </c>
      <c r="D126" s="113"/>
      <c r="E126" s="112"/>
      <c r="F126" s="114">
        <f t="shared" si="8"/>
        <v>235.5</v>
      </c>
      <c r="G126" s="113">
        <f t="shared" si="8"/>
        <v>171</v>
      </c>
      <c r="H126" s="112">
        <f t="shared" si="8"/>
        <v>254</v>
      </c>
      <c r="I126" s="114"/>
      <c r="J126" s="113">
        <f t="shared" si="6"/>
        <v>181</v>
      </c>
      <c r="K126" s="235"/>
      <c r="L126" s="114"/>
      <c r="M126" s="113"/>
    </row>
    <row r="127" spans="1:13" ht="18" customHeight="1" x14ac:dyDescent="0.35">
      <c r="A127" s="91" t="s">
        <v>100</v>
      </c>
      <c r="B127" s="112">
        <f t="shared" si="7"/>
        <v>195</v>
      </c>
      <c r="C127" s="114">
        <f t="shared" si="7"/>
        <v>375</v>
      </c>
      <c r="D127" s="113"/>
      <c r="E127" s="112"/>
      <c r="F127" s="114">
        <f t="shared" si="8"/>
        <v>156</v>
      </c>
      <c r="G127" s="113">
        <f t="shared" si="8"/>
        <v>196</v>
      </c>
      <c r="H127" s="112">
        <f t="shared" si="8"/>
        <v>239</v>
      </c>
      <c r="I127" s="114"/>
      <c r="J127" s="113">
        <f t="shared" si="6"/>
        <v>148.25</v>
      </c>
      <c r="K127" s="235"/>
      <c r="L127" s="114"/>
      <c r="M127" s="113"/>
    </row>
    <row r="128" spans="1:13" ht="18" customHeight="1" x14ac:dyDescent="0.35">
      <c r="A128" s="91" t="s">
        <v>101</v>
      </c>
      <c r="B128" s="112">
        <f t="shared" si="7"/>
        <v>231.5</v>
      </c>
      <c r="C128" s="114">
        <f t="shared" si="7"/>
        <v>340</v>
      </c>
      <c r="D128" s="113"/>
      <c r="E128" s="112"/>
      <c r="F128" s="114">
        <f t="shared" si="8"/>
        <v>227.5</v>
      </c>
      <c r="G128" s="113">
        <f t="shared" si="8"/>
        <v>205.5</v>
      </c>
      <c r="H128" s="112">
        <f t="shared" si="8"/>
        <v>216</v>
      </c>
      <c r="I128" s="114"/>
      <c r="J128" s="113">
        <f t="shared" si="6"/>
        <v>180</v>
      </c>
      <c r="K128" s="235"/>
      <c r="L128" s="114"/>
      <c r="M128" s="113"/>
    </row>
    <row r="129" spans="1:13" ht="18" customHeight="1" x14ac:dyDescent="0.35">
      <c r="A129" s="91" t="s">
        <v>102</v>
      </c>
      <c r="B129" s="112">
        <f t="shared" si="7"/>
        <v>217.5</v>
      </c>
      <c r="C129" s="114">
        <f t="shared" si="7"/>
        <v>292.5</v>
      </c>
      <c r="D129" s="113"/>
      <c r="E129" s="112"/>
      <c r="F129" s="114">
        <f t="shared" si="8"/>
        <v>217.5</v>
      </c>
      <c r="G129" s="113">
        <f t="shared" si="8"/>
        <v>231</v>
      </c>
      <c r="H129" s="112">
        <f t="shared" si="8"/>
        <v>203</v>
      </c>
      <c r="I129" s="114"/>
      <c r="J129" s="113">
        <f t="shared" si="6"/>
        <v>168.75</v>
      </c>
      <c r="K129" s="235"/>
      <c r="L129" s="114"/>
      <c r="M129" s="113"/>
    </row>
    <row r="130" spans="1:13" ht="18" customHeight="1" x14ac:dyDescent="0.35">
      <c r="A130" s="91" t="s">
        <v>103</v>
      </c>
      <c r="B130" s="112">
        <f t="shared" si="7"/>
        <v>195</v>
      </c>
      <c r="C130" s="114">
        <f t="shared" si="7"/>
        <v>316</v>
      </c>
      <c r="D130" s="113"/>
      <c r="E130" s="112"/>
      <c r="F130" s="114">
        <f t="shared" si="8"/>
        <v>217.5</v>
      </c>
      <c r="G130" s="113">
        <f t="shared" si="8"/>
        <v>230.5</v>
      </c>
      <c r="H130" s="112">
        <f t="shared" si="8"/>
        <v>163</v>
      </c>
      <c r="I130" s="114"/>
      <c r="J130" s="113">
        <f t="shared" si="6"/>
        <v>199.75</v>
      </c>
      <c r="K130" s="235"/>
      <c r="L130" s="114"/>
      <c r="M130" s="113"/>
    </row>
    <row r="131" spans="1:13" ht="18" customHeight="1" x14ac:dyDescent="0.35">
      <c r="A131" s="91" t="s">
        <v>104</v>
      </c>
      <c r="B131" s="112">
        <f t="shared" ref="B131:C134" si="9">(B38+B84)/2</f>
        <v>210</v>
      </c>
      <c r="C131" s="114">
        <f t="shared" si="9"/>
        <v>280.5</v>
      </c>
      <c r="D131" s="113"/>
      <c r="E131" s="112"/>
      <c r="F131" s="114">
        <f t="shared" ref="F131:H134" si="10">(F38+F84)/2</f>
        <v>192</v>
      </c>
      <c r="G131" s="113">
        <f t="shared" si="10"/>
        <v>202.5</v>
      </c>
      <c r="H131" s="112">
        <f t="shared" si="10"/>
        <v>165</v>
      </c>
      <c r="I131" s="114"/>
      <c r="J131" s="113">
        <f t="shared" si="6"/>
        <v>177.75</v>
      </c>
      <c r="K131" s="235"/>
      <c r="L131" s="114"/>
      <c r="M131" s="113"/>
    </row>
    <row r="132" spans="1:13" ht="18" customHeight="1" x14ac:dyDescent="0.35">
      <c r="A132" s="91" t="s">
        <v>105</v>
      </c>
      <c r="B132" s="112">
        <f t="shared" si="9"/>
        <v>215</v>
      </c>
      <c r="C132" s="114">
        <f t="shared" si="9"/>
        <v>266</v>
      </c>
      <c r="D132" s="113"/>
      <c r="E132" s="112"/>
      <c r="F132" s="114">
        <f t="shared" si="10"/>
        <v>295.5</v>
      </c>
      <c r="G132" s="113">
        <f t="shared" si="10"/>
        <v>260</v>
      </c>
      <c r="H132" s="112">
        <f t="shared" si="10"/>
        <v>152.5</v>
      </c>
      <c r="I132" s="114"/>
      <c r="J132" s="113">
        <f t="shared" si="6"/>
        <v>171.5</v>
      </c>
      <c r="K132" s="235"/>
      <c r="L132" s="114"/>
      <c r="M132" s="113"/>
    </row>
    <row r="133" spans="1:13" ht="18" customHeight="1" x14ac:dyDescent="0.35">
      <c r="A133" s="91" t="s">
        <v>106</v>
      </c>
      <c r="B133" s="112">
        <f t="shared" si="9"/>
        <v>211</v>
      </c>
      <c r="C133" s="114">
        <f t="shared" si="9"/>
        <v>302</v>
      </c>
      <c r="D133" s="113"/>
      <c r="E133" s="112"/>
      <c r="F133" s="114">
        <f t="shared" si="10"/>
        <v>188</v>
      </c>
      <c r="G133" s="113">
        <f t="shared" si="10"/>
        <v>265</v>
      </c>
      <c r="H133" s="112">
        <f t="shared" si="10"/>
        <v>175</v>
      </c>
      <c r="I133" s="114"/>
      <c r="J133" s="113">
        <f t="shared" si="6"/>
        <v>143.75</v>
      </c>
      <c r="K133" s="235"/>
      <c r="L133" s="114"/>
      <c r="M133" s="113"/>
    </row>
    <row r="134" spans="1:13" ht="18" customHeight="1" thickBot="1" x14ac:dyDescent="0.4">
      <c r="A134" s="97" t="s">
        <v>107</v>
      </c>
      <c r="B134" s="115">
        <f t="shared" si="9"/>
        <v>205</v>
      </c>
      <c r="C134" s="117">
        <f t="shared" si="9"/>
        <v>259.5</v>
      </c>
      <c r="D134" s="116"/>
      <c r="E134" s="115"/>
      <c r="F134" s="117">
        <f t="shared" si="10"/>
        <v>263</v>
      </c>
      <c r="G134" s="116">
        <f t="shared" si="10"/>
        <v>249</v>
      </c>
      <c r="H134" s="115">
        <f t="shared" si="10"/>
        <v>140.5</v>
      </c>
      <c r="I134" s="117"/>
      <c r="J134" s="116">
        <f t="shared" si="6"/>
        <v>135.25</v>
      </c>
      <c r="K134" s="207"/>
      <c r="L134" s="117"/>
      <c r="M134" s="116"/>
    </row>
    <row r="135" spans="1:13" ht="18" customHeight="1" thickBot="1" x14ac:dyDescent="0.4">
      <c r="A135" s="101" t="s">
        <v>47</v>
      </c>
      <c r="B135" s="118">
        <f t="shared" ref="B135:M135" si="11">SUM(B99:B134)</f>
        <v>6699.5</v>
      </c>
      <c r="C135" s="119">
        <f t="shared" si="11"/>
        <v>9985.5</v>
      </c>
      <c r="D135" s="120"/>
      <c r="E135" s="118"/>
      <c r="F135" s="119">
        <f t="shared" si="11"/>
        <v>7197.5</v>
      </c>
      <c r="G135" s="120">
        <f t="shared" si="11"/>
        <v>7767.5</v>
      </c>
      <c r="H135" s="118">
        <f t="shared" si="11"/>
        <v>6337</v>
      </c>
      <c r="I135" s="119">
        <f t="shared" si="11"/>
        <v>0</v>
      </c>
      <c r="J135" s="120">
        <f t="shared" si="11"/>
        <v>5906.75</v>
      </c>
      <c r="K135" s="154">
        <f t="shared" si="11"/>
        <v>0</v>
      </c>
      <c r="L135" s="119">
        <f t="shared" si="11"/>
        <v>0</v>
      </c>
      <c r="M135" s="120">
        <f t="shared" si="11"/>
        <v>0</v>
      </c>
    </row>
    <row r="136" spans="1:13" x14ac:dyDescent="0.35">
      <c r="A136" s="191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</row>
    <row r="137" spans="1:13" x14ac:dyDescent="0.35">
      <c r="A137" s="191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</row>
    <row r="138" spans="1:13" x14ac:dyDescent="0.35">
      <c r="A138" s="191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</row>
    <row r="139" spans="1:13" x14ac:dyDescent="0.35">
      <c r="A139" s="191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</row>
    <row r="140" spans="1:13" x14ac:dyDescent="0.35">
      <c r="A140" s="191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</row>
    <row r="141" spans="1:13" x14ac:dyDescent="0.35">
      <c r="A141" s="191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</row>
    <row r="142" spans="1:13" x14ac:dyDescent="0.35">
      <c r="A142" s="575" t="s">
        <v>146</v>
      </c>
      <c r="B142" s="575"/>
      <c r="C142" s="575"/>
      <c r="D142" s="575"/>
      <c r="E142" s="575"/>
      <c r="F142" s="575"/>
      <c r="G142" s="575"/>
      <c r="H142" s="575"/>
      <c r="I142" s="575"/>
      <c r="J142" s="575"/>
      <c r="K142" s="575"/>
      <c r="L142" s="575"/>
      <c r="M142" s="575"/>
    </row>
    <row r="143" spans="1:13" s="108" customFormat="1" ht="15" thickBot="1" x14ac:dyDescent="0.4">
      <c r="A143" s="106" t="s">
        <v>52</v>
      </c>
      <c r="B143" s="597"/>
      <c r="C143" s="597"/>
      <c r="D143" s="597"/>
      <c r="E143" s="597"/>
      <c r="F143" s="597"/>
      <c r="G143" s="597"/>
      <c r="H143" s="597"/>
      <c r="I143" s="597"/>
      <c r="J143" s="597"/>
      <c r="K143" s="597"/>
      <c r="L143" s="597"/>
      <c r="M143" s="597"/>
    </row>
    <row r="144" spans="1:13" ht="18" customHeight="1" x14ac:dyDescent="0.35">
      <c r="A144" s="577" t="s">
        <v>67</v>
      </c>
      <c r="B144" s="584" t="s">
        <v>68</v>
      </c>
      <c r="C144" s="582"/>
      <c r="D144" s="583"/>
      <c r="E144" s="584" t="s">
        <v>69</v>
      </c>
      <c r="F144" s="582"/>
      <c r="G144" s="583"/>
      <c r="H144" s="584" t="s">
        <v>70</v>
      </c>
      <c r="I144" s="582"/>
      <c r="J144" s="583"/>
      <c r="K144" s="581" t="s">
        <v>71</v>
      </c>
      <c r="L144" s="582"/>
      <c r="M144" s="583"/>
    </row>
    <row r="145" spans="1:13" ht="18" customHeight="1" thickBot="1" x14ac:dyDescent="0.4">
      <c r="A145" s="578"/>
      <c r="B145" s="82" t="s">
        <v>8</v>
      </c>
      <c r="C145" s="83" t="s">
        <v>9</v>
      </c>
      <c r="D145" s="85" t="s">
        <v>10</v>
      </c>
      <c r="E145" s="82" t="s">
        <v>8</v>
      </c>
      <c r="F145" s="83" t="s">
        <v>9</v>
      </c>
      <c r="G145" s="85" t="s">
        <v>10</v>
      </c>
      <c r="H145" s="82" t="s">
        <v>8</v>
      </c>
      <c r="I145" s="83" t="s">
        <v>9</v>
      </c>
      <c r="J145" s="85" t="s">
        <v>10</v>
      </c>
      <c r="K145" s="122" t="s">
        <v>8</v>
      </c>
      <c r="L145" s="83" t="s">
        <v>9</v>
      </c>
      <c r="M145" s="85" t="s">
        <v>10</v>
      </c>
    </row>
    <row r="146" spans="1:13" ht="18" customHeight="1" x14ac:dyDescent="0.35">
      <c r="A146" s="123" t="s">
        <v>72</v>
      </c>
      <c r="B146" s="109">
        <v>200</v>
      </c>
      <c r="C146" s="110">
        <v>250</v>
      </c>
      <c r="D146" s="111"/>
      <c r="E146" s="109"/>
      <c r="F146" s="110">
        <v>133</v>
      </c>
      <c r="G146" s="111">
        <v>190</v>
      </c>
      <c r="H146" s="109">
        <v>140</v>
      </c>
      <c r="I146" s="110"/>
      <c r="J146" s="111">
        <v>106</v>
      </c>
      <c r="K146" s="109"/>
      <c r="L146" s="110"/>
      <c r="M146" s="111"/>
    </row>
    <row r="147" spans="1:13" ht="18" customHeight="1" x14ac:dyDescent="0.35">
      <c r="A147" s="124" t="s">
        <v>73</v>
      </c>
      <c r="B147" s="112">
        <v>210</v>
      </c>
      <c r="C147" s="114">
        <v>350</v>
      </c>
      <c r="D147" s="113"/>
      <c r="E147" s="112"/>
      <c r="F147" s="114">
        <v>321</v>
      </c>
      <c r="G147" s="113">
        <v>266</v>
      </c>
      <c r="H147" s="112">
        <v>132</v>
      </c>
      <c r="I147" s="114"/>
      <c r="J147" s="113">
        <v>175</v>
      </c>
      <c r="K147" s="112"/>
      <c r="L147" s="114"/>
      <c r="M147" s="113"/>
    </row>
    <row r="148" spans="1:13" ht="18" customHeight="1" x14ac:dyDescent="0.35">
      <c r="A148" s="124" t="s">
        <v>74</v>
      </c>
      <c r="B148" s="112">
        <v>162</v>
      </c>
      <c r="C148" s="114">
        <v>220</v>
      </c>
      <c r="D148" s="113"/>
      <c r="E148" s="112"/>
      <c r="F148" s="114">
        <v>444</v>
      </c>
      <c r="G148" s="113">
        <v>341</v>
      </c>
      <c r="H148" s="112">
        <v>125</v>
      </c>
      <c r="I148" s="114"/>
      <c r="J148" s="113">
        <v>150</v>
      </c>
      <c r="K148" s="112"/>
      <c r="L148" s="114"/>
      <c r="M148" s="113"/>
    </row>
    <row r="149" spans="1:13" ht="18" customHeight="1" x14ac:dyDescent="0.35">
      <c r="A149" s="124" t="s">
        <v>75</v>
      </c>
      <c r="B149" s="112">
        <v>205</v>
      </c>
      <c r="C149" s="114">
        <v>261</v>
      </c>
      <c r="D149" s="113"/>
      <c r="E149" s="112"/>
      <c r="F149" s="114">
        <v>380</v>
      </c>
      <c r="G149" s="113">
        <v>320</v>
      </c>
      <c r="H149" s="112">
        <v>128</v>
      </c>
      <c r="I149" s="114"/>
      <c r="J149" s="113">
        <v>183</v>
      </c>
      <c r="K149" s="112"/>
      <c r="L149" s="114"/>
      <c r="M149" s="113"/>
    </row>
    <row r="150" spans="1:13" ht="18" customHeight="1" x14ac:dyDescent="0.35">
      <c r="A150" s="124" t="s">
        <v>76</v>
      </c>
      <c r="B150" s="112">
        <v>181</v>
      </c>
      <c r="C150" s="114">
        <v>226</v>
      </c>
      <c r="D150" s="113"/>
      <c r="E150" s="112"/>
      <c r="F150" s="114">
        <v>351</v>
      </c>
      <c r="G150" s="113">
        <v>240</v>
      </c>
      <c r="H150" s="112">
        <v>125</v>
      </c>
      <c r="I150" s="114"/>
      <c r="J150" s="113">
        <v>175</v>
      </c>
      <c r="K150" s="112"/>
      <c r="L150" s="114"/>
      <c r="M150" s="113"/>
    </row>
    <row r="151" spans="1:13" ht="18" customHeight="1" x14ac:dyDescent="0.35">
      <c r="A151" s="124" t="s">
        <v>77</v>
      </c>
      <c r="B151" s="112">
        <v>230</v>
      </c>
      <c r="C151" s="114">
        <v>263</v>
      </c>
      <c r="D151" s="113"/>
      <c r="E151" s="112"/>
      <c r="F151" s="114">
        <v>288</v>
      </c>
      <c r="G151" s="113">
        <v>284</v>
      </c>
      <c r="H151" s="112">
        <v>104</v>
      </c>
      <c r="I151" s="114"/>
      <c r="J151" s="113">
        <v>170</v>
      </c>
      <c r="K151" s="112"/>
      <c r="L151" s="114"/>
      <c r="M151" s="113"/>
    </row>
    <row r="152" spans="1:13" ht="18" customHeight="1" x14ac:dyDescent="0.35">
      <c r="A152" s="124" t="s">
        <v>78</v>
      </c>
      <c r="B152" s="112">
        <v>210</v>
      </c>
      <c r="C152" s="114">
        <v>245</v>
      </c>
      <c r="D152" s="113"/>
      <c r="E152" s="112"/>
      <c r="F152" s="114">
        <v>240</v>
      </c>
      <c r="G152" s="113">
        <v>191</v>
      </c>
      <c r="H152" s="112">
        <v>100</v>
      </c>
      <c r="I152" s="114"/>
      <c r="J152" s="113">
        <v>207</v>
      </c>
      <c r="K152" s="112"/>
      <c r="L152" s="114"/>
      <c r="M152" s="113"/>
    </row>
    <row r="153" spans="1:13" ht="18" customHeight="1" x14ac:dyDescent="0.35">
      <c r="A153" s="124" t="s">
        <v>79</v>
      </c>
      <c r="B153" s="112">
        <v>220</v>
      </c>
      <c r="C153" s="114">
        <v>250</v>
      </c>
      <c r="D153" s="113"/>
      <c r="E153" s="112"/>
      <c r="F153" s="114">
        <v>260</v>
      </c>
      <c r="G153" s="113">
        <v>230</v>
      </c>
      <c r="H153" s="112">
        <v>125</v>
      </c>
      <c r="I153" s="114"/>
      <c r="J153" s="113">
        <v>175</v>
      </c>
      <c r="K153" s="112"/>
      <c r="L153" s="114"/>
      <c r="M153" s="113"/>
    </row>
    <row r="154" spans="1:13" ht="18" customHeight="1" x14ac:dyDescent="0.35">
      <c r="A154" s="124" t="s">
        <v>80</v>
      </c>
      <c r="B154" s="112">
        <v>241</v>
      </c>
      <c r="C154" s="114">
        <v>254</v>
      </c>
      <c r="D154" s="113"/>
      <c r="E154" s="112"/>
      <c r="F154" s="114">
        <v>233</v>
      </c>
      <c r="G154" s="113">
        <v>180</v>
      </c>
      <c r="H154" s="112">
        <v>120</v>
      </c>
      <c r="I154" s="114"/>
      <c r="J154" s="113">
        <v>190</v>
      </c>
      <c r="K154" s="112"/>
      <c r="L154" s="114"/>
      <c r="M154" s="113"/>
    </row>
    <row r="155" spans="1:13" ht="18" customHeight="1" x14ac:dyDescent="0.35">
      <c r="A155" s="124" t="s">
        <v>81</v>
      </c>
      <c r="B155" s="112">
        <v>145</v>
      </c>
      <c r="C155" s="114">
        <v>350</v>
      </c>
      <c r="D155" s="113"/>
      <c r="E155" s="112"/>
      <c r="F155" s="114">
        <v>220</v>
      </c>
      <c r="G155" s="113">
        <v>277</v>
      </c>
      <c r="H155" s="112">
        <v>109</v>
      </c>
      <c r="I155" s="114"/>
      <c r="J155" s="113">
        <v>160</v>
      </c>
      <c r="K155" s="112"/>
      <c r="L155" s="114"/>
      <c r="M155" s="113"/>
    </row>
    <row r="156" spans="1:13" ht="18" customHeight="1" x14ac:dyDescent="0.35">
      <c r="A156" s="124" t="s">
        <v>82</v>
      </c>
      <c r="B156" s="112">
        <v>130</v>
      </c>
      <c r="C156" s="114">
        <v>266</v>
      </c>
      <c r="D156" s="113"/>
      <c r="E156" s="112"/>
      <c r="F156" s="114">
        <v>252</v>
      </c>
      <c r="G156" s="113">
        <v>210</v>
      </c>
      <c r="H156" s="112">
        <v>100</v>
      </c>
      <c r="I156" s="114"/>
      <c r="J156" s="113">
        <v>175</v>
      </c>
      <c r="K156" s="112"/>
      <c r="L156" s="114"/>
      <c r="M156" s="113"/>
    </row>
    <row r="157" spans="1:13" ht="18" customHeight="1" x14ac:dyDescent="0.35">
      <c r="A157" s="124" t="s">
        <v>83</v>
      </c>
      <c r="B157" s="112">
        <v>200</v>
      </c>
      <c r="C157" s="114">
        <v>302</v>
      </c>
      <c r="D157" s="113"/>
      <c r="E157" s="112"/>
      <c r="F157" s="114">
        <v>231</v>
      </c>
      <c r="G157" s="113">
        <v>166</v>
      </c>
      <c r="H157" s="112">
        <v>104</v>
      </c>
      <c r="I157" s="114"/>
      <c r="J157" s="113">
        <v>155</v>
      </c>
      <c r="K157" s="112"/>
      <c r="L157" s="114"/>
      <c r="M157" s="113"/>
    </row>
    <row r="158" spans="1:13" ht="18" customHeight="1" x14ac:dyDescent="0.35">
      <c r="A158" s="124" t="s">
        <v>84</v>
      </c>
      <c r="B158" s="112">
        <v>142</v>
      </c>
      <c r="C158" s="114">
        <v>190</v>
      </c>
      <c r="D158" s="113"/>
      <c r="E158" s="112"/>
      <c r="F158" s="114">
        <v>310</v>
      </c>
      <c r="G158" s="113">
        <v>290</v>
      </c>
      <c r="H158" s="112">
        <v>132</v>
      </c>
      <c r="I158" s="114"/>
      <c r="J158" s="113">
        <v>229</v>
      </c>
      <c r="K158" s="112"/>
      <c r="L158" s="114"/>
      <c r="M158" s="113"/>
    </row>
    <row r="159" spans="1:13" ht="18" customHeight="1" x14ac:dyDescent="0.35">
      <c r="A159" s="124" t="s">
        <v>85</v>
      </c>
      <c r="B159" s="112">
        <v>145</v>
      </c>
      <c r="C159" s="114">
        <v>275</v>
      </c>
      <c r="D159" s="113"/>
      <c r="E159" s="112"/>
      <c r="F159" s="114">
        <v>220</v>
      </c>
      <c r="G159" s="113">
        <v>240</v>
      </c>
      <c r="H159" s="112">
        <v>125</v>
      </c>
      <c r="I159" s="114"/>
      <c r="J159" s="113">
        <v>227</v>
      </c>
      <c r="K159" s="112"/>
      <c r="L159" s="114"/>
      <c r="M159" s="113"/>
    </row>
    <row r="160" spans="1:13" ht="18" customHeight="1" x14ac:dyDescent="0.35">
      <c r="A160" s="124" t="s">
        <v>86</v>
      </c>
      <c r="B160" s="112">
        <v>184</v>
      </c>
      <c r="C160" s="114">
        <v>288</v>
      </c>
      <c r="D160" s="113"/>
      <c r="E160" s="112"/>
      <c r="F160" s="114">
        <v>190</v>
      </c>
      <c r="G160" s="113">
        <v>233</v>
      </c>
      <c r="H160" s="112">
        <v>127</v>
      </c>
      <c r="I160" s="114"/>
      <c r="J160" s="113">
        <v>215</v>
      </c>
      <c r="K160" s="112"/>
      <c r="L160" s="114"/>
      <c r="M160" s="113"/>
    </row>
    <row r="161" spans="1:13" ht="18" customHeight="1" x14ac:dyDescent="0.35">
      <c r="A161" s="124" t="s">
        <v>87</v>
      </c>
      <c r="B161" s="112">
        <v>174</v>
      </c>
      <c r="C161" s="114">
        <v>230</v>
      </c>
      <c r="D161" s="113"/>
      <c r="E161" s="112"/>
      <c r="F161" s="114">
        <v>333</v>
      </c>
      <c r="G161" s="113">
        <v>288</v>
      </c>
      <c r="H161" s="112">
        <v>250</v>
      </c>
      <c r="I161" s="114"/>
      <c r="J161" s="113">
        <v>250</v>
      </c>
      <c r="K161" s="112"/>
      <c r="L161" s="114"/>
      <c r="M161" s="113"/>
    </row>
    <row r="162" spans="1:13" ht="18" customHeight="1" x14ac:dyDescent="0.35">
      <c r="A162" s="124" t="s">
        <v>88</v>
      </c>
      <c r="B162" s="112">
        <v>185</v>
      </c>
      <c r="C162" s="114">
        <v>280</v>
      </c>
      <c r="D162" s="113"/>
      <c r="E162" s="112"/>
      <c r="F162" s="114">
        <v>274</v>
      </c>
      <c r="G162" s="113">
        <v>171</v>
      </c>
      <c r="H162" s="112">
        <v>125</v>
      </c>
      <c r="I162" s="114"/>
      <c r="J162" s="113">
        <v>183</v>
      </c>
      <c r="K162" s="112"/>
      <c r="L162" s="114"/>
      <c r="M162" s="113"/>
    </row>
    <row r="163" spans="1:13" ht="18" customHeight="1" x14ac:dyDescent="0.35">
      <c r="A163" s="124" t="s">
        <v>89</v>
      </c>
      <c r="B163" s="112">
        <v>160</v>
      </c>
      <c r="C163" s="114">
        <v>216</v>
      </c>
      <c r="D163" s="113"/>
      <c r="E163" s="112"/>
      <c r="F163" s="114">
        <v>300</v>
      </c>
      <c r="G163" s="113">
        <v>240</v>
      </c>
      <c r="H163" s="112">
        <v>107</v>
      </c>
      <c r="I163" s="114"/>
      <c r="J163" s="113">
        <v>179</v>
      </c>
      <c r="K163" s="112"/>
      <c r="L163" s="114"/>
      <c r="M163" s="113"/>
    </row>
    <row r="164" spans="1:13" ht="18" customHeight="1" x14ac:dyDescent="0.35">
      <c r="A164" s="125" t="s">
        <v>90</v>
      </c>
      <c r="B164" s="112">
        <v>172</v>
      </c>
      <c r="C164" s="114">
        <v>262</v>
      </c>
      <c r="D164" s="113"/>
      <c r="E164" s="112"/>
      <c r="F164" s="114">
        <v>220</v>
      </c>
      <c r="G164" s="113">
        <v>251</v>
      </c>
      <c r="H164" s="112">
        <v>150</v>
      </c>
      <c r="I164" s="114"/>
      <c r="J164" s="113">
        <v>175</v>
      </c>
      <c r="K164" s="112"/>
      <c r="L164" s="114"/>
      <c r="M164" s="113"/>
    </row>
    <row r="165" spans="1:13" ht="18" customHeight="1" x14ac:dyDescent="0.35">
      <c r="A165" s="125" t="s">
        <v>91</v>
      </c>
      <c r="B165" s="112">
        <v>182</v>
      </c>
      <c r="C165" s="114">
        <v>266</v>
      </c>
      <c r="D165" s="113"/>
      <c r="E165" s="112"/>
      <c r="F165" s="114">
        <v>260</v>
      </c>
      <c r="G165" s="113">
        <v>210</v>
      </c>
      <c r="H165" s="112">
        <v>100</v>
      </c>
      <c r="I165" s="114"/>
      <c r="J165" s="113">
        <v>170</v>
      </c>
      <c r="K165" s="112"/>
      <c r="L165" s="114"/>
      <c r="M165" s="113"/>
    </row>
    <row r="166" spans="1:13" ht="18" customHeight="1" x14ac:dyDescent="0.35">
      <c r="A166" s="124" t="s">
        <v>92</v>
      </c>
      <c r="B166" s="112">
        <v>170</v>
      </c>
      <c r="C166" s="114">
        <v>216</v>
      </c>
      <c r="D166" s="113"/>
      <c r="E166" s="112"/>
      <c r="F166" s="114">
        <v>233</v>
      </c>
      <c r="G166" s="113">
        <v>290</v>
      </c>
      <c r="H166" s="112">
        <v>107</v>
      </c>
      <c r="I166" s="114"/>
      <c r="J166" s="113">
        <v>150</v>
      </c>
      <c r="K166" s="112"/>
      <c r="L166" s="114"/>
      <c r="M166" s="113"/>
    </row>
    <row r="167" spans="1:13" ht="18" customHeight="1" x14ac:dyDescent="0.35">
      <c r="A167" s="124" t="s">
        <v>93</v>
      </c>
      <c r="B167" s="112">
        <v>180</v>
      </c>
      <c r="C167" s="114">
        <v>187</v>
      </c>
      <c r="D167" s="113"/>
      <c r="E167" s="112"/>
      <c r="F167" s="114">
        <v>190</v>
      </c>
      <c r="G167" s="113">
        <v>214</v>
      </c>
      <c r="H167" s="112">
        <v>125</v>
      </c>
      <c r="I167" s="114"/>
      <c r="J167" s="113">
        <v>177</v>
      </c>
      <c r="K167" s="112"/>
      <c r="L167" s="114"/>
      <c r="M167" s="113"/>
    </row>
    <row r="168" spans="1:13" ht="18" customHeight="1" x14ac:dyDescent="0.35">
      <c r="A168" s="124" t="s">
        <v>94</v>
      </c>
      <c r="B168" s="112">
        <v>199</v>
      </c>
      <c r="C168" s="114">
        <v>287</v>
      </c>
      <c r="D168" s="113"/>
      <c r="E168" s="112"/>
      <c r="F168" s="114">
        <v>210</v>
      </c>
      <c r="G168" s="113">
        <v>230</v>
      </c>
      <c r="H168" s="112">
        <v>157</v>
      </c>
      <c r="I168" s="114"/>
      <c r="J168" s="113">
        <v>152</v>
      </c>
      <c r="K168" s="112"/>
      <c r="L168" s="114"/>
      <c r="M168" s="113"/>
    </row>
    <row r="169" spans="1:13" ht="18" customHeight="1" x14ac:dyDescent="0.35">
      <c r="A169" s="124" t="s">
        <v>95</v>
      </c>
      <c r="B169" s="112">
        <v>161</v>
      </c>
      <c r="C169" s="114">
        <v>200</v>
      </c>
      <c r="D169" s="113"/>
      <c r="E169" s="112"/>
      <c r="F169" s="114">
        <v>270</v>
      </c>
      <c r="G169" s="113">
        <v>255</v>
      </c>
      <c r="H169" s="112">
        <v>107</v>
      </c>
      <c r="I169" s="114"/>
      <c r="J169" s="113">
        <v>157</v>
      </c>
      <c r="K169" s="112"/>
      <c r="L169" s="114"/>
      <c r="M169" s="113"/>
    </row>
    <row r="170" spans="1:13" ht="18" customHeight="1" x14ac:dyDescent="0.35">
      <c r="A170" s="124" t="s">
        <v>96</v>
      </c>
      <c r="B170" s="112">
        <v>222</v>
      </c>
      <c r="C170" s="114">
        <v>322</v>
      </c>
      <c r="D170" s="113"/>
      <c r="E170" s="112"/>
      <c r="F170" s="114">
        <v>191</v>
      </c>
      <c r="G170" s="113">
        <v>22</v>
      </c>
      <c r="H170" s="112">
        <v>127</v>
      </c>
      <c r="I170" s="114"/>
      <c r="J170" s="113">
        <v>175</v>
      </c>
      <c r="K170" s="112"/>
      <c r="L170" s="114"/>
      <c r="M170" s="113"/>
    </row>
    <row r="171" spans="1:13" ht="18" customHeight="1" x14ac:dyDescent="0.35">
      <c r="A171" s="124" t="s">
        <v>97</v>
      </c>
      <c r="B171" s="112">
        <v>202</v>
      </c>
      <c r="C171" s="114">
        <v>315</v>
      </c>
      <c r="D171" s="113"/>
      <c r="E171" s="112"/>
      <c r="F171" s="114">
        <v>133</v>
      </c>
      <c r="G171" s="113">
        <v>251</v>
      </c>
      <c r="H171" s="112">
        <v>125</v>
      </c>
      <c r="I171" s="114"/>
      <c r="J171" s="113">
        <v>178</v>
      </c>
      <c r="K171" s="112"/>
      <c r="L171" s="114"/>
      <c r="M171" s="113"/>
    </row>
    <row r="172" spans="1:13" ht="18" customHeight="1" x14ac:dyDescent="0.35">
      <c r="A172" s="124" t="s">
        <v>98</v>
      </c>
      <c r="B172" s="112">
        <v>210</v>
      </c>
      <c r="C172" s="114">
        <v>276</v>
      </c>
      <c r="D172" s="113"/>
      <c r="E172" s="112"/>
      <c r="F172" s="114">
        <v>170</v>
      </c>
      <c r="G172" s="113">
        <v>210</v>
      </c>
      <c r="H172" s="112">
        <v>157</v>
      </c>
      <c r="I172" s="114"/>
      <c r="J172" s="113">
        <v>200</v>
      </c>
      <c r="K172" s="112"/>
      <c r="L172" s="114"/>
      <c r="M172" s="113"/>
    </row>
    <row r="173" spans="1:13" ht="18" customHeight="1" x14ac:dyDescent="0.35">
      <c r="A173" s="124" t="s">
        <v>99</v>
      </c>
      <c r="B173" s="112">
        <v>180</v>
      </c>
      <c r="C173" s="114">
        <v>300</v>
      </c>
      <c r="D173" s="113"/>
      <c r="E173" s="112"/>
      <c r="F173" s="114">
        <v>330</v>
      </c>
      <c r="G173" s="113">
        <v>188</v>
      </c>
      <c r="H173" s="112">
        <v>208</v>
      </c>
      <c r="I173" s="114"/>
      <c r="J173" s="113">
        <v>256</v>
      </c>
      <c r="K173" s="112"/>
      <c r="L173" s="114"/>
      <c r="M173" s="113"/>
    </row>
    <row r="174" spans="1:13" ht="18" customHeight="1" x14ac:dyDescent="0.35">
      <c r="A174" s="124" t="s">
        <v>100</v>
      </c>
      <c r="B174" s="112">
        <v>204</v>
      </c>
      <c r="C174" s="114">
        <v>294</v>
      </c>
      <c r="D174" s="113"/>
      <c r="E174" s="112"/>
      <c r="F174" s="114">
        <v>240</v>
      </c>
      <c r="G174" s="113">
        <v>281</v>
      </c>
      <c r="H174" s="112">
        <v>225</v>
      </c>
      <c r="I174" s="114"/>
      <c r="J174" s="113">
        <v>257</v>
      </c>
      <c r="K174" s="112"/>
      <c r="L174" s="114"/>
      <c r="M174" s="113"/>
    </row>
    <row r="175" spans="1:13" ht="18" customHeight="1" x14ac:dyDescent="0.35">
      <c r="A175" s="124" t="s">
        <v>101</v>
      </c>
      <c r="B175" s="112">
        <v>220</v>
      </c>
      <c r="C175" s="114">
        <v>360</v>
      </c>
      <c r="D175" s="113"/>
      <c r="E175" s="112"/>
      <c r="F175" s="114">
        <v>274</v>
      </c>
      <c r="G175" s="113">
        <v>294</v>
      </c>
      <c r="H175" s="112">
        <v>159</v>
      </c>
      <c r="I175" s="114"/>
      <c r="J175" s="113">
        <v>225</v>
      </c>
      <c r="K175" s="112"/>
      <c r="L175" s="114"/>
      <c r="M175" s="113"/>
    </row>
    <row r="176" spans="1:13" ht="18" customHeight="1" x14ac:dyDescent="0.35">
      <c r="A176" s="124" t="s">
        <v>102</v>
      </c>
      <c r="B176" s="112">
        <v>230</v>
      </c>
      <c r="C176" s="114">
        <v>294</v>
      </c>
      <c r="D176" s="113"/>
      <c r="E176" s="112"/>
      <c r="F176" s="114">
        <v>180</v>
      </c>
      <c r="G176" s="113">
        <v>162</v>
      </c>
      <c r="H176" s="112">
        <v>128</v>
      </c>
      <c r="I176" s="114"/>
      <c r="J176" s="113">
        <v>177</v>
      </c>
      <c r="K176" s="112"/>
      <c r="L176" s="114"/>
      <c r="M176" s="113"/>
    </row>
    <row r="177" spans="1:13" ht="18" customHeight="1" x14ac:dyDescent="0.35">
      <c r="A177" s="124" t="s">
        <v>103</v>
      </c>
      <c r="B177" s="112">
        <v>233</v>
      </c>
      <c r="C177" s="114">
        <v>350</v>
      </c>
      <c r="D177" s="113"/>
      <c r="E177" s="112"/>
      <c r="F177" s="114">
        <v>230</v>
      </c>
      <c r="G177" s="113">
        <v>192</v>
      </c>
      <c r="H177" s="112">
        <v>180</v>
      </c>
      <c r="I177" s="114"/>
      <c r="J177" s="113">
        <v>325</v>
      </c>
      <c r="K177" s="112"/>
      <c r="L177" s="114"/>
      <c r="M177" s="113"/>
    </row>
    <row r="178" spans="1:13" ht="18" customHeight="1" x14ac:dyDescent="0.35">
      <c r="A178" s="124" t="s">
        <v>104</v>
      </c>
      <c r="B178" s="112">
        <v>251</v>
      </c>
      <c r="C178" s="114">
        <v>390</v>
      </c>
      <c r="D178" s="113"/>
      <c r="E178" s="112"/>
      <c r="F178" s="114">
        <v>210</v>
      </c>
      <c r="G178" s="113">
        <v>220</v>
      </c>
      <c r="H178" s="112">
        <v>157</v>
      </c>
      <c r="I178" s="114"/>
      <c r="J178" s="113">
        <v>255</v>
      </c>
      <c r="K178" s="112"/>
      <c r="L178" s="114"/>
      <c r="M178" s="113"/>
    </row>
    <row r="179" spans="1:13" ht="18" customHeight="1" x14ac:dyDescent="0.35">
      <c r="A179" s="124" t="s">
        <v>105</v>
      </c>
      <c r="B179" s="112">
        <v>230</v>
      </c>
      <c r="C179" s="114">
        <v>355</v>
      </c>
      <c r="D179" s="113"/>
      <c r="E179" s="112"/>
      <c r="F179" s="114">
        <v>202</v>
      </c>
      <c r="G179" s="113">
        <v>380</v>
      </c>
      <c r="H179" s="112">
        <v>125</v>
      </c>
      <c r="I179" s="114"/>
      <c r="J179" s="113">
        <v>209</v>
      </c>
      <c r="K179" s="112"/>
      <c r="L179" s="114"/>
      <c r="M179" s="113"/>
    </row>
    <row r="180" spans="1:13" ht="18" customHeight="1" x14ac:dyDescent="0.35">
      <c r="A180" s="124" t="s">
        <v>106</v>
      </c>
      <c r="B180" s="112">
        <v>214</v>
      </c>
      <c r="C180" s="114">
        <v>321</v>
      </c>
      <c r="D180" s="113"/>
      <c r="E180" s="112"/>
      <c r="F180" s="114">
        <v>266</v>
      </c>
      <c r="G180" s="113">
        <v>241</v>
      </c>
      <c r="H180" s="112">
        <v>132</v>
      </c>
      <c r="I180" s="114"/>
      <c r="J180" s="113">
        <v>182</v>
      </c>
      <c r="K180" s="112"/>
      <c r="L180" s="114"/>
      <c r="M180" s="113"/>
    </row>
    <row r="181" spans="1:13" ht="18" customHeight="1" thickBot="1" x14ac:dyDescent="0.4">
      <c r="A181" s="124" t="s">
        <v>107</v>
      </c>
      <c r="B181" s="112">
        <v>250</v>
      </c>
      <c r="C181" s="114">
        <v>366</v>
      </c>
      <c r="D181" s="113"/>
      <c r="E181" s="112"/>
      <c r="F181" s="114">
        <v>370</v>
      </c>
      <c r="G181" s="113">
        <v>310</v>
      </c>
      <c r="H181" s="112">
        <v>105</v>
      </c>
      <c r="I181" s="114"/>
      <c r="J181" s="113">
        <v>175</v>
      </c>
      <c r="K181" s="112"/>
      <c r="L181" s="114"/>
      <c r="M181" s="113"/>
    </row>
    <row r="182" spans="1:13" ht="18" customHeight="1" thickBot="1" x14ac:dyDescent="0.4">
      <c r="A182" s="127" t="s">
        <v>47</v>
      </c>
      <c r="B182" s="102">
        <f t="shared" ref="B182:M182" si="12">SUM(B146:B181)</f>
        <v>7034</v>
      </c>
      <c r="C182" s="103">
        <f t="shared" si="12"/>
        <v>10077</v>
      </c>
      <c r="D182" s="104">
        <f t="shared" si="12"/>
        <v>0</v>
      </c>
      <c r="E182" s="102">
        <f t="shared" si="12"/>
        <v>0</v>
      </c>
      <c r="F182" s="103">
        <f t="shared" si="12"/>
        <v>9159</v>
      </c>
      <c r="G182" s="104">
        <f t="shared" si="12"/>
        <v>8558</v>
      </c>
      <c r="H182" s="102">
        <f t="shared" si="12"/>
        <v>4852</v>
      </c>
      <c r="I182" s="103">
        <f t="shared" si="12"/>
        <v>0</v>
      </c>
      <c r="J182" s="104">
        <f t="shared" si="12"/>
        <v>6899</v>
      </c>
      <c r="K182" s="128">
        <f t="shared" si="12"/>
        <v>0</v>
      </c>
      <c r="L182" s="103">
        <f t="shared" si="12"/>
        <v>0</v>
      </c>
      <c r="M182" s="104">
        <f t="shared" si="12"/>
        <v>0</v>
      </c>
    </row>
    <row r="183" spans="1:13" ht="17.25" customHeight="1" x14ac:dyDescent="0.35">
      <c r="A183" s="191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pans="1:13" ht="17.25" customHeight="1" x14ac:dyDescent="0.3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</row>
    <row r="185" spans="1:13" ht="17.25" customHeight="1" x14ac:dyDescent="0.3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pans="1:13" ht="17.25" customHeight="1" x14ac:dyDescent="0.3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</row>
    <row r="187" spans="1:13" ht="17.25" customHeight="1" x14ac:dyDescent="0.3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</row>
    <row r="188" spans="1:13" ht="17.25" customHeight="1" x14ac:dyDescent="0.35">
      <c r="A188" s="575" t="s">
        <v>146</v>
      </c>
      <c r="B188" s="575"/>
      <c r="C188" s="575"/>
      <c r="D188" s="575"/>
      <c r="E188" s="575"/>
      <c r="F188" s="575"/>
      <c r="G188" s="575"/>
      <c r="H188" s="575"/>
      <c r="I188" s="575"/>
      <c r="J188" s="575"/>
      <c r="K188" s="575"/>
      <c r="L188" s="575"/>
      <c r="M188" s="575"/>
    </row>
    <row r="189" spans="1:13" ht="17.25" customHeight="1" thickBot="1" x14ac:dyDescent="0.4">
      <c r="A189" s="576" t="s">
        <v>54</v>
      </c>
      <c r="B189" s="576"/>
      <c r="C189" s="576"/>
      <c r="D189" s="576"/>
      <c r="E189" s="576"/>
      <c r="F189" s="576"/>
      <c r="G189" s="576"/>
      <c r="H189" s="576"/>
      <c r="I189" s="576"/>
      <c r="J189" s="576"/>
      <c r="K189" s="576"/>
      <c r="L189" s="576"/>
      <c r="M189" s="576"/>
    </row>
    <row r="190" spans="1:13" ht="18" customHeight="1" x14ac:dyDescent="0.35">
      <c r="A190" s="577" t="s">
        <v>67</v>
      </c>
      <c r="B190" s="584" t="s">
        <v>68</v>
      </c>
      <c r="C190" s="582"/>
      <c r="D190" s="583"/>
      <c r="E190" s="584" t="s">
        <v>69</v>
      </c>
      <c r="F190" s="582"/>
      <c r="G190" s="583"/>
      <c r="H190" s="584" t="s">
        <v>70</v>
      </c>
      <c r="I190" s="582"/>
      <c r="J190" s="583"/>
      <c r="K190" s="581" t="s">
        <v>71</v>
      </c>
      <c r="L190" s="582"/>
      <c r="M190" s="583"/>
    </row>
    <row r="191" spans="1:13" ht="18" customHeight="1" thickBot="1" x14ac:dyDescent="0.4">
      <c r="A191" s="578"/>
      <c r="B191" s="82" t="s">
        <v>8</v>
      </c>
      <c r="C191" s="83" t="s">
        <v>9</v>
      </c>
      <c r="D191" s="85" t="s">
        <v>10</v>
      </c>
      <c r="E191" s="82" t="s">
        <v>8</v>
      </c>
      <c r="F191" s="83" t="s">
        <v>9</v>
      </c>
      <c r="G191" s="85" t="s">
        <v>10</v>
      </c>
      <c r="H191" s="82" t="s">
        <v>8</v>
      </c>
      <c r="I191" s="83" t="s">
        <v>9</v>
      </c>
      <c r="J191" s="85" t="s">
        <v>10</v>
      </c>
      <c r="K191" s="122" t="s">
        <v>8</v>
      </c>
      <c r="L191" s="83" t="s">
        <v>9</v>
      </c>
      <c r="M191" s="85" t="s">
        <v>10</v>
      </c>
    </row>
    <row r="192" spans="1:13" ht="18" customHeight="1" x14ac:dyDescent="0.35">
      <c r="A192" s="143" t="s">
        <v>72</v>
      </c>
      <c r="B192" s="87">
        <v>95</v>
      </c>
      <c r="C192" s="88">
        <v>110</v>
      </c>
      <c r="D192" s="89"/>
      <c r="E192" s="87"/>
      <c r="F192" s="88">
        <v>110</v>
      </c>
      <c r="G192" s="89">
        <v>70</v>
      </c>
      <c r="H192" s="87">
        <v>109</v>
      </c>
      <c r="I192" s="88"/>
      <c r="J192" s="89">
        <v>157</v>
      </c>
      <c r="K192" s="129"/>
      <c r="L192" s="88"/>
      <c r="M192" s="89"/>
    </row>
    <row r="193" spans="1:13" ht="18" customHeight="1" x14ac:dyDescent="0.35">
      <c r="A193" s="146" t="s">
        <v>73</v>
      </c>
      <c r="B193" s="92">
        <v>90</v>
      </c>
      <c r="C193" s="93">
        <v>118</v>
      </c>
      <c r="D193" s="94"/>
      <c r="E193" s="92"/>
      <c r="F193" s="93">
        <v>70</v>
      </c>
      <c r="G193" s="94">
        <v>80</v>
      </c>
      <c r="H193" s="92">
        <v>117</v>
      </c>
      <c r="I193" s="93"/>
      <c r="J193" s="94">
        <v>140</v>
      </c>
      <c r="K193" s="130"/>
      <c r="L193" s="93"/>
      <c r="M193" s="94"/>
    </row>
    <row r="194" spans="1:13" ht="18" customHeight="1" x14ac:dyDescent="0.35">
      <c r="A194" s="146" t="s">
        <v>74</v>
      </c>
      <c r="B194" s="92">
        <v>120</v>
      </c>
      <c r="C194" s="93">
        <v>210</v>
      </c>
      <c r="D194" s="94"/>
      <c r="E194" s="92"/>
      <c r="F194" s="93">
        <v>140</v>
      </c>
      <c r="G194" s="94">
        <v>170</v>
      </c>
      <c r="H194" s="92">
        <v>100</v>
      </c>
      <c r="I194" s="93"/>
      <c r="J194" s="94">
        <v>200</v>
      </c>
      <c r="K194" s="130"/>
      <c r="L194" s="93"/>
      <c r="M194" s="94"/>
    </row>
    <row r="195" spans="1:13" ht="18" customHeight="1" x14ac:dyDescent="0.35">
      <c r="A195" s="146" t="s">
        <v>75</v>
      </c>
      <c r="B195" s="92">
        <v>134</v>
      </c>
      <c r="C195" s="93">
        <v>218</v>
      </c>
      <c r="D195" s="94"/>
      <c r="E195" s="92"/>
      <c r="F195" s="93">
        <v>238</v>
      </c>
      <c r="G195" s="94">
        <v>200</v>
      </c>
      <c r="H195" s="92">
        <v>130</v>
      </c>
      <c r="I195" s="93"/>
      <c r="J195" s="94">
        <v>222</v>
      </c>
      <c r="K195" s="130"/>
      <c r="L195" s="93"/>
      <c r="M195" s="94"/>
    </row>
    <row r="196" spans="1:13" ht="18" customHeight="1" x14ac:dyDescent="0.35">
      <c r="A196" s="146" t="s">
        <v>76</v>
      </c>
      <c r="B196" s="92">
        <v>184</v>
      </c>
      <c r="C196" s="93">
        <v>215</v>
      </c>
      <c r="D196" s="94"/>
      <c r="E196" s="92"/>
      <c r="F196" s="93">
        <v>226</v>
      </c>
      <c r="G196" s="94">
        <v>320</v>
      </c>
      <c r="H196" s="92">
        <v>160</v>
      </c>
      <c r="I196" s="93"/>
      <c r="J196" s="94">
        <v>170</v>
      </c>
      <c r="K196" s="130"/>
      <c r="L196" s="93"/>
      <c r="M196" s="94"/>
    </row>
    <row r="197" spans="1:13" ht="18" customHeight="1" x14ac:dyDescent="0.35">
      <c r="A197" s="146" t="s">
        <v>77</v>
      </c>
      <c r="B197" s="92">
        <v>150</v>
      </c>
      <c r="C197" s="93">
        <v>230</v>
      </c>
      <c r="D197" s="94"/>
      <c r="E197" s="92"/>
      <c r="F197" s="93">
        <v>209</v>
      </c>
      <c r="G197" s="94">
        <v>259</v>
      </c>
      <c r="H197" s="92">
        <v>105</v>
      </c>
      <c r="I197" s="93"/>
      <c r="J197" s="94">
        <v>140</v>
      </c>
      <c r="K197" s="130"/>
      <c r="L197" s="93"/>
      <c r="M197" s="94"/>
    </row>
    <row r="198" spans="1:13" ht="18" customHeight="1" x14ac:dyDescent="0.35">
      <c r="A198" s="146" t="s">
        <v>78</v>
      </c>
      <c r="B198" s="92">
        <v>144</v>
      </c>
      <c r="C198" s="93">
        <v>267</v>
      </c>
      <c r="D198" s="94"/>
      <c r="E198" s="92"/>
      <c r="F198" s="93">
        <v>260</v>
      </c>
      <c r="G198" s="94">
        <v>285</v>
      </c>
      <c r="H198" s="92">
        <v>155</v>
      </c>
      <c r="I198" s="93"/>
      <c r="J198" s="94">
        <v>180</v>
      </c>
      <c r="K198" s="130"/>
      <c r="L198" s="93"/>
      <c r="M198" s="94"/>
    </row>
    <row r="199" spans="1:13" ht="18" customHeight="1" x14ac:dyDescent="0.35">
      <c r="A199" s="146" t="s">
        <v>79</v>
      </c>
      <c r="B199" s="92">
        <v>138</v>
      </c>
      <c r="C199" s="93">
        <v>235</v>
      </c>
      <c r="D199" s="94"/>
      <c r="E199" s="92"/>
      <c r="F199" s="93">
        <v>190</v>
      </c>
      <c r="G199" s="94">
        <v>270</v>
      </c>
      <c r="H199" s="92">
        <v>100</v>
      </c>
      <c r="I199" s="93"/>
      <c r="J199" s="94">
        <v>210</v>
      </c>
      <c r="K199" s="130"/>
      <c r="L199" s="93"/>
      <c r="M199" s="94"/>
    </row>
    <row r="200" spans="1:13" ht="18" customHeight="1" x14ac:dyDescent="0.35">
      <c r="A200" s="146" t="s">
        <v>80</v>
      </c>
      <c r="B200" s="92">
        <v>150</v>
      </c>
      <c r="C200" s="93">
        <v>260</v>
      </c>
      <c r="D200" s="94"/>
      <c r="E200" s="92"/>
      <c r="F200" s="93">
        <v>220</v>
      </c>
      <c r="G200" s="94">
        <v>258</v>
      </c>
      <c r="H200" s="92">
        <v>107</v>
      </c>
      <c r="I200" s="93"/>
      <c r="J200" s="94">
        <v>159</v>
      </c>
      <c r="K200" s="130"/>
      <c r="L200" s="93"/>
      <c r="M200" s="94"/>
    </row>
    <row r="201" spans="1:13" ht="18" customHeight="1" x14ac:dyDescent="0.35">
      <c r="A201" s="146" t="s">
        <v>81</v>
      </c>
      <c r="B201" s="92">
        <v>197</v>
      </c>
      <c r="C201" s="93">
        <v>253</v>
      </c>
      <c r="D201" s="94"/>
      <c r="E201" s="92"/>
      <c r="F201" s="93">
        <v>292</v>
      </c>
      <c r="G201" s="94">
        <v>230</v>
      </c>
      <c r="H201" s="92">
        <v>104</v>
      </c>
      <c r="I201" s="93"/>
      <c r="J201" s="94">
        <v>180</v>
      </c>
      <c r="K201" s="130"/>
      <c r="L201" s="93"/>
      <c r="M201" s="94"/>
    </row>
    <row r="202" spans="1:13" ht="18" customHeight="1" x14ac:dyDescent="0.35">
      <c r="A202" s="146" t="s">
        <v>82</v>
      </c>
      <c r="B202" s="92">
        <v>198</v>
      </c>
      <c r="C202" s="93">
        <v>263</v>
      </c>
      <c r="D202" s="94"/>
      <c r="E202" s="92"/>
      <c r="F202" s="93">
        <v>340</v>
      </c>
      <c r="G202" s="94">
        <v>210</v>
      </c>
      <c r="H202" s="92">
        <v>107</v>
      </c>
      <c r="I202" s="93"/>
      <c r="J202" s="94">
        <v>250</v>
      </c>
      <c r="K202" s="130"/>
      <c r="L202" s="93"/>
      <c r="M202" s="94"/>
    </row>
    <row r="203" spans="1:13" ht="18" customHeight="1" x14ac:dyDescent="0.35">
      <c r="A203" s="146" t="s">
        <v>83</v>
      </c>
      <c r="B203" s="92">
        <v>200</v>
      </c>
      <c r="C203" s="93">
        <v>237</v>
      </c>
      <c r="D203" s="94"/>
      <c r="E203" s="92"/>
      <c r="F203" s="93">
        <v>270</v>
      </c>
      <c r="G203" s="94">
        <v>185</v>
      </c>
      <c r="H203" s="92">
        <v>103</v>
      </c>
      <c r="I203" s="93"/>
      <c r="J203" s="94">
        <v>180</v>
      </c>
      <c r="K203" s="130"/>
      <c r="L203" s="93"/>
      <c r="M203" s="94"/>
    </row>
    <row r="204" spans="1:13" ht="18" customHeight="1" x14ac:dyDescent="0.35">
      <c r="A204" s="146" t="s">
        <v>84</v>
      </c>
      <c r="B204" s="92">
        <v>170</v>
      </c>
      <c r="C204" s="93">
        <v>190</v>
      </c>
      <c r="D204" s="94"/>
      <c r="E204" s="92"/>
      <c r="F204" s="93">
        <v>195</v>
      </c>
      <c r="G204" s="94">
        <v>208</v>
      </c>
      <c r="H204" s="92">
        <v>157</v>
      </c>
      <c r="I204" s="93"/>
      <c r="J204" s="94">
        <v>230</v>
      </c>
      <c r="K204" s="130"/>
      <c r="L204" s="93"/>
      <c r="M204" s="94"/>
    </row>
    <row r="205" spans="1:13" ht="18" customHeight="1" x14ac:dyDescent="0.35">
      <c r="A205" s="146" t="s">
        <v>85</v>
      </c>
      <c r="B205" s="92">
        <v>160</v>
      </c>
      <c r="C205" s="93">
        <v>215</v>
      </c>
      <c r="D205" s="94"/>
      <c r="E205" s="92"/>
      <c r="F205" s="93">
        <v>216</v>
      </c>
      <c r="G205" s="94">
        <v>234</v>
      </c>
      <c r="H205" s="92">
        <v>130</v>
      </c>
      <c r="I205" s="93"/>
      <c r="J205" s="94">
        <v>200</v>
      </c>
      <c r="K205" s="130"/>
      <c r="L205" s="93"/>
      <c r="M205" s="94"/>
    </row>
    <row r="206" spans="1:13" ht="18" customHeight="1" x14ac:dyDescent="0.35">
      <c r="A206" s="146" t="s">
        <v>86</v>
      </c>
      <c r="B206" s="92">
        <v>200</v>
      </c>
      <c r="C206" s="93">
        <v>255</v>
      </c>
      <c r="D206" s="94"/>
      <c r="E206" s="92"/>
      <c r="F206" s="93">
        <v>340</v>
      </c>
      <c r="G206" s="94">
        <v>245</v>
      </c>
      <c r="H206" s="92">
        <v>180</v>
      </c>
      <c r="I206" s="93"/>
      <c r="J206" s="94">
        <v>250</v>
      </c>
      <c r="K206" s="130"/>
      <c r="L206" s="93"/>
      <c r="M206" s="94"/>
    </row>
    <row r="207" spans="1:13" ht="18" customHeight="1" x14ac:dyDescent="0.35">
      <c r="A207" s="146" t="s">
        <v>87</v>
      </c>
      <c r="B207" s="92">
        <v>205</v>
      </c>
      <c r="C207" s="93">
        <v>255</v>
      </c>
      <c r="D207" s="94"/>
      <c r="E207" s="92"/>
      <c r="F207" s="93">
        <v>280</v>
      </c>
      <c r="G207" s="94">
        <v>230</v>
      </c>
      <c r="H207" s="92">
        <v>130</v>
      </c>
      <c r="I207" s="93"/>
      <c r="J207" s="94">
        <v>200</v>
      </c>
      <c r="K207" s="130"/>
      <c r="L207" s="93"/>
      <c r="M207" s="94"/>
    </row>
    <row r="208" spans="1:13" ht="18" customHeight="1" x14ac:dyDescent="0.35">
      <c r="A208" s="146" t="s">
        <v>88</v>
      </c>
      <c r="B208" s="92">
        <v>180</v>
      </c>
      <c r="C208" s="93">
        <v>208</v>
      </c>
      <c r="D208" s="94"/>
      <c r="E208" s="92"/>
      <c r="F208" s="93">
        <v>269</v>
      </c>
      <c r="G208" s="94">
        <v>260</v>
      </c>
      <c r="H208" s="92">
        <v>120</v>
      </c>
      <c r="I208" s="93"/>
      <c r="J208" s="94">
        <v>177</v>
      </c>
      <c r="K208" s="130"/>
      <c r="L208" s="93"/>
      <c r="M208" s="94"/>
    </row>
    <row r="209" spans="1:13" ht="18" customHeight="1" x14ac:dyDescent="0.35">
      <c r="A209" s="146" t="s">
        <v>89</v>
      </c>
      <c r="B209" s="92">
        <v>218</v>
      </c>
      <c r="C209" s="93">
        <v>246</v>
      </c>
      <c r="D209" s="94"/>
      <c r="E209" s="92"/>
      <c r="F209" s="93">
        <v>237</v>
      </c>
      <c r="G209" s="94">
        <v>300</v>
      </c>
      <c r="H209" s="92">
        <v>170</v>
      </c>
      <c r="I209" s="93"/>
      <c r="J209" s="94">
        <v>205</v>
      </c>
      <c r="K209" s="130"/>
      <c r="L209" s="93"/>
      <c r="M209" s="94"/>
    </row>
    <row r="210" spans="1:13" ht="18" customHeight="1" x14ac:dyDescent="0.35">
      <c r="A210" s="156" t="s">
        <v>90</v>
      </c>
      <c r="B210" s="92">
        <v>200</v>
      </c>
      <c r="C210" s="93">
        <v>222</v>
      </c>
      <c r="D210" s="94"/>
      <c r="E210" s="92"/>
      <c r="F210" s="93">
        <v>244</v>
      </c>
      <c r="G210" s="94">
        <v>192</v>
      </c>
      <c r="H210" s="92">
        <v>165</v>
      </c>
      <c r="I210" s="93"/>
      <c r="J210" s="94">
        <v>222</v>
      </c>
      <c r="K210" s="130"/>
      <c r="L210" s="93"/>
      <c r="M210" s="94"/>
    </row>
    <row r="211" spans="1:13" ht="18" customHeight="1" x14ac:dyDescent="0.35">
      <c r="A211" s="156" t="s">
        <v>91</v>
      </c>
      <c r="B211" s="92">
        <v>237</v>
      </c>
      <c r="C211" s="93">
        <v>284</v>
      </c>
      <c r="D211" s="94"/>
      <c r="E211" s="92"/>
      <c r="F211" s="93">
        <v>360</v>
      </c>
      <c r="G211" s="94">
        <v>240</v>
      </c>
      <c r="H211" s="92">
        <v>130</v>
      </c>
      <c r="I211" s="93"/>
      <c r="J211" s="94">
        <v>207</v>
      </c>
      <c r="K211" s="130"/>
      <c r="L211" s="93"/>
      <c r="M211" s="94"/>
    </row>
    <row r="212" spans="1:13" ht="18" customHeight="1" x14ac:dyDescent="0.35">
      <c r="A212" s="146" t="s">
        <v>92</v>
      </c>
      <c r="B212" s="92">
        <v>180</v>
      </c>
      <c r="C212" s="93">
        <v>300</v>
      </c>
      <c r="D212" s="94"/>
      <c r="E212" s="92"/>
      <c r="F212" s="93">
        <v>188</v>
      </c>
      <c r="G212" s="94">
        <v>242</v>
      </c>
      <c r="H212" s="92">
        <v>120</v>
      </c>
      <c r="I212" s="93"/>
      <c r="J212" s="94">
        <v>157</v>
      </c>
      <c r="K212" s="130"/>
      <c r="L212" s="93"/>
      <c r="M212" s="94"/>
    </row>
    <row r="213" spans="1:13" ht="18" customHeight="1" x14ac:dyDescent="0.35">
      <c r="A213" s="146" t="s">
        <v>93</v>
      </c>
      <c r="B213" s="92">
        <v>130</v>
      </c>
      <c r="C213" s="93">
        <v>150</v>
      </c>
      <c r="D213" s="94"/>
      <c r="E213" s="92"/>
      <c r="F213" s="93">
        <v>280</v>
      </c>
      <c r="G213" s="94">
        <v>300</v>
      </c>
      <c r="H213" s="92">
        <v>207</v>
      </c>
      <c r="I213" s="93"/>
      <c r="J213" s="94">
        <v>306</v>
      </c>
      <c r="K213" s="130"/>
      <c r="L213" s="93"/>
      <c r="M213" s="94"/>
    </row>
    <row r="214" spans="1:13" ht="18" customHeight="1" x14ac:dyDescent="0.35">
      <c r="A214" s="146" t="s">
        <v>94</v>
      </c>
      <c r="B214" s="92">
        <v>155</v>
      </c>
      <c r="C214" s="93">
        <v>161</v>
      </c>
      <c r="D214" s="94"/>
      <c r="E214" s="92"/>
      <c r="F214" s="93">
        <v>230</v>
      </c>
      <c r="G214" s="94">
        <v>288</v>
      </c>
      <c r="H214" s="92">
        <v>150</v>
      </c>
      <c r="I214" s="93"/>
      <c r="J214" s="94">
        <v>310</v>
      </c>
      <c r="K214" s="130"/>
      <c r="L214" s="93"/>
      <c r="M214" s="94"/>
    </row>
    <row r="215" spans="1:13" ht="18" customHeight="1" x14ac:dyDescent="0.35">
      <c r="A215" s="146" t="s">
        <v>95</v>
      </c>
      <c r="B215" s="92">
        <v>170</v>
      </c>
      <c r="C215" s="93">
        <v>188</v>
      </c>
      <c r="D215" s="94"/>
      <c r="E215" s="92"/>
      <c r="F215" s="93">
        <v>170</v>
      </c>
      <c r="G215" s="94">
        <v>240</v>
      </c>
      <c r="H215" s="92">
        <v>130</v>
      </c>
      <c r="I215" s="93"/>
      <c r="J215" s="94">
        <v>207</v>
      </c>
      <c r="K215" s="130"/>
      <c r="L215" s="93"/>
      <c r="M215" s="94"/>
    </row>
    <row r="216" spans="1:13" ht="18" customHeight="1" x14ac:dyDescent="0.35">
      <c r="A216" s="146" t="s">
        <v>96</v>
      </c>
      <c r="B216" s="92">
        <v>120</v>
      </c>
      <c r="C216" s="93">
        <v>187</v>
      </c>
      <c r="D216" s="94"/>
      <c r="E216" s="92"/>
      <c r="F216" s="93">
        <v>245</v>
      </c>
      <c r="G216" s="94">
        <v>270</v>
      </c>
      <c r="H216" s="92">
        <v>157</v>
      </c>
      <c r="I216" s="93"/>
      <c r="J216" s="94">
        <v>207</v>
      </c>
      <c r="K216" s="130"/>
      <c r="L216" s="93"/>
      <c r="M216" s="94"/>
    </row>
    <row r="217" spans="1:13" ht="18" customHeight="1" x14ac:dyDescent="0.35">
      <c r="A217" s="146" t="s">
        <v>97</v>
      </c>
      <c r="B217" s="92">
        <v>111</v>
      </c>
      <c r="C217" s="93">
        <v>178</v>
      </c>
      <c r="D217" s="94"/>
      <c r="E217" s="92"/>
      <c r="F217" s="93">
        <v>220</v>
      </c>
      <c r="G217" s="94">
        <v>180</v>
      </c>
      <c r="H217" s="92">
        <v>157</v>
      </c>
      <c r="I217" s="93"/>
      <c r="J217" s="94">
        <v>195</v>
      </c>
      <c r="K217" s="130"/>
      <c r="L217" s="93"/>
      <c r="M217" s="94"/>
    </row>
    <row r="218" spans="1:13" ht="18" customHeight="1" x14ac:dyDescent="0.35">
      <c r="A218" s="146" t="s">
        <v>98</v>
      </c>
      <c r="B218" s="92">
        <v>119</v>
      </c>
      <c r="C218" s="93">
        <v>146</v>
      </c>
      <c r="D218" s="94"/>
      <c r="E218" s="92"/>
      <c r="F218" s="93">
        <v>280</v>
      </c>
      <c r="G218" s="94">
        <v>197</v>
      </c>
      <c r="H218" s="92">
        <v>207</v>
      </c>
      <c r="I218" s="93"/>
      <c r="J218" s="94">
        <v>301</v>
      </c>
      <c r="K218" s="130"/>
      <c r="L218" s="93"/>
      <c r="M218" s="94"/>
    </row>
    <row r="219" spans="1:13" ht="18" customHeight="1" x14ac:dyDescent="0.35">
      <c r="A219" s="146" t="s">
        <v>99</v>
      </c>
      <c r="B219" s="92">
        <v>175</v>
      </c>
      <c r="C219" s="93">
        <v>193</v>
      </c>
      <c r="D219" s="94"/>
      <c r="E219" s="92"/>
      <c r="F219" s="93">
        <v>225</v>
      </c>
      <c r="G219" s="94">
        <v>136</v>
      </c>
      <c r="H219" s="92">
        <v>130</v>
      </c>
      <c r="I219" s="93"/>
      <c r="J219" s="94">
        <v>202</v>
      </c>
      <c r="K219" s="130"/>
      <c r="L219" s="93"/>
      <c r="M219" s="94"/>
    </row>
    <row r="220" spans="1:13" ht="18" customHeight="1" x14ac:dyDescent="0.35">
      <c r="A220" s="146" t="s">
        <v>100</v>
      </c>
      <c r="B220" s="92">
        <v>180</v>
      </c>
      <c r="C220" s="93">
        <v>197</v>
      </c>
      <c r="D220" s="94"/>
      <c r="E220" s="92"/>
      <c r="F220" s="93">
        <v>310</v>
      </c>
      <c r="G220" s="94">
        <v>142</v>
      </c>
      <c r="H220" s="92">
        <v>170</v>
      </c>
      <c r="I220" s="93"/>
      <c r="J220" s="94">
        <v>255</v>
      </c>
      <c r="K220" s="130"/>
      <c r="L220" s="93"/>
      <c r="M220" s="94"/>
    </row>
    <row r="221" spans="1:13" ht="18" customHeight="1" x14ac:dyDescent="0.35">
      <c r="A221" s="146" t="s">
        <v>101</v>
      </c>
      <c r="B221" s="92">
        <v>167</v>
      </c>
      <c r="C221" s="93">
        <v>200</v>
      </c>
      <c r="D221" s="94"/>
      <c r="E221" s="92"/>
      <c r="F221" s="93">
        <v>130</v>
      </c>
      <c r="G221" s="94">
        <v>100</v>
      </c>
      <c r="H221" s="92">
        <v>130</v>
      </c>
      <c r="I221" s="93"/>
      <c r="J221" s="94">
        <v>200</v>
      </c>
      <c r="K221" s="130"/>
      <c r="L221" s="93"/>
      <c r="M221" s="94"/>
    </row>
    <row r="222" spans="1:13" ht="18" customHeight="1" x14ac:dyDescent="0.35">
      <c r="A222" s="146" t="s">
        <v>102</v>
      </c>
      <c r="B222" s="92">
        <v>172</v>
      </c>
      <c r="C222" s="93">
        <v>179</v>
      </c>
      <c r="D222" s="94"/>
      <c r="E222" s="92"/>
      <c r="F222" s="93">
        <v>160</v>
      </c>
      <c r="G222" s="94">
        <v>120</v>
      </c>
      <c r="H222" s="92">
        <v>157</v>
      </c>
      <c r="I222" s="93"/>
      <c r="J222" s="94">
        <v>220</v>
      </c>
      <c r="K222" s="130"/>
      <c r="L222" s="93"/>
      <c r="M222" s="94"/>
    </row>
    <row r="223" spans="1:13" ht="18" customHeight="1" x14ac:dyDescent="0.35">
      <c r="A223" s="146" t="s">
        <v>103</v>
      </c>
      <c r="B223" s="92">
        <v>189</v>
      </c>
      <c r="C223" s="93">
        <v>195</v>
      </c>
      <c r="D223" s="94"/>
      <c r="E223" s="92"/>
      <c r="F223" s="93">
        <v>192</v>
      </c>
      <c r="G223" s="94">
        <v>232</v>
      </c>
      <c r="H223" s="92">
        <v>159</v>
      </c>
      <c r="I223" s="93"/>
      <c r="J223" s="94">
        <v>199</v>
      </c>
      <c r="K223" s="130"/>
      <c r="L223" s="93"/>
      <c r="M223" s="94"/>
    </row>
    <row r="224" spans="1:13" ht="18" customHeight="1" x14ac:dyDescent="0.35">
      <c r="A224" s="146" t="s">
        <v>104</v>
      </c>
      <c r="B224" s="92">
        <v>140</v>
      </c>
      <c r="C224" s="93">
        <v>187</v>
      </c>
      <c r="D224" s="94"/>
      <c r="E224" s="92"/>
      <c r="F224" s="93">
        <v>80</v>
      </c>
      <c r="G224" s="94">
        <v>200</v>
      </c>
      <c r="H224" s="92">
        <v>250</v>
      </c>
      <c r="I224" s="93"/>
      <c r="J224" s="94">
        <v>323</v>
      </c>
      <c r="K224" s="130"/>
      <c r="L224" s="93"/>
      <c r="M224" s="94"/>
    </row>
    <row r="225" spans="1:13" ht="18" customHeight="1" x14ac:dyDescent="0.35">
      <c r="A225" s="146" t="s">
        <v>105</v>
      </c>
      <c r="B225" s="92">
        <v>200</v>
      </c>
      <c r="C225" s="93">
        <v>193</v>
      </c>
      <c r="D225" s="94"/>
      <c r="E225" s="92"/>
      <c r="F225" s="93">
        <v>110</v>
      </c>
      <c r="G225" s="94">
        <v>177</v>
      </c>
      <c r="H225" s="92">
        <v>157</v>
      </c>
      <c r="I225" s="93"/>
      <c r="J225" s="94">
        <v>207</v>
      </c>
      <c r="K225" s="130"/>
      <c r="L225" s="93"/>
      <c r="M225" s="94"/>
    </row>
    <row r="226" spans="1:13" ht="18" customHeight="1" x14ac:dyDescent="0.35">
      <c r="A226" s="146" t="s">
        <v>106</v>
      </c>
      <c r="B226" s="92">
        <v>160</v>
      </c>
      <c r="C226" s="93">
        <v>190</v>
      </c>
      <c r="D226" s="94"/>
      <c r="E226" s="92"/>
      <c r="F226" s="93">
        <v>160</v>
      </c>
      <c r="G226" s="94">
        <v>152</v>
      </c>
      <c r="H226" s="92">
        <v>150</v>
      </c>
      <c r="I226" s="93"/>
      <c r="J226" s="94">
        <v>191</v>
      </c>
      <c r="K226" s="130"/>
      <c r="L226" s="93"/>
      <c r="M226" s="94"/>
    </row>
    <row r="227" spans="1:13" ht="18" customHeight="1" thickBot="1" x14ac:dyDescent="0.4">
      <c r="A227" s="146" t="s">
        <v>107</v>
      </c>
      <c r="B227" s="92">
        <v>192</v>
      </c>
      <c r="C227" s="93">
        <v>210</v>
      </c>
      <c r="D227" s="94"/>
      <c r="E227" s="92"/>
      <c r="F227" s="93">
        <v>182</v>
      </c>
      <c r="G227" s="94">
        <v>241</v>
      </c>
      <c r="H227" s="92">
        <v>153</v>
      </c>
      <c r="I227" s="93"/>
      <c r="J227" s="94">
        <v>280</v>
      </c>
      <c r="K227" s="130"/>
      <c r="L227" s="93"/>
      <c r="M227" s="94"/>
    </row>
    <row r="228" spans="1:13" ht="18" customHeight="1" thickBot="1" x14ac:dyDescent="0.4">
      <c r="A228" s="127" t="s">
        <v>47</v>
      </c>
      <c r="B228" s="102">
        <f t="shared" ref="B228:M228" si="13">SUM(B192:B227)</f>
        <v>5930</v>
      </c>
      <c r="C228" s="103">
        <f t="shared" si="13"/>
        <v>7545</v>
      </c>
      <c r="D228" s="104">
        <f t="shared" si="13"/>
        <v>0</v>
      </c>
      <c r="E228" s="102">
        <f t="shared" si="13"/>
        <v>0</v>
      </c>
      <c r="F228" s="103">
        <f t="shared" si="13"/>
        <v>7868</v>
      </c>
      <c r="G228" s="104">
        <f t="shared" si="13"/>
        <v>7663</v>
      </c>
      <c r="H228" s="102">
        <f t="shared" si="13"/>
        <v>5163</v>
      </c>
      <c r="I228" s="103">
        <f t="shared" si="13"/>
        <v>0</v>
      </c>
      <c r="J228" s="104">
        <f t="shared" si="13"/>
        <v>7639</v>
      </c>
      <c r="K228" s="128">
        <f t="shared" si="13"/>
        <v>0</v>
      </c>
      <c r="L228" s="103">
        <f t="shared" si="13"/>
        <v>0</v>
      </c>
      <c r="M228" s="104">
        <f t="shared" si="13"/>
        <v>0</v>
      </c>
    </row>
    <row r="229" spans="1:13" ht="17.25" customHeight="1" x14ac:dyDescent="0.3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</row>
    <row r="230" spans="1:13" ht="17.25" customHeight="1" x14ac:dyDescent="0.3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</row>
    <row r="231" spans="1:13" ht="17.25" customHeight="1" x14ac:dyDescent="0.35">
      <c r="A231" s="191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</row>
    <row r="232" spans="1:13" ht="17.25" customHeight="1" x14ac:dyDescent="0.35">
      <c r="A232" s="191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</row>
    <row r="233" spans="1:13" ht="17.25" customHeight="1" x14ac:dyDescent="0.35">
      <c r="A233" s="191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</row>
    <row r="234" spans="1:13" ht="18.75" customHeight="1" x14ac:dyDescent="0.35">
      <c r="A234" s="575" t="s">
        <v>146</v>
      </c>
      <c r="B234" s="575"/>
      <c r="C234" s="575"/>
      <c r="D234" s="575"/>
      <c r="E234" s="575"/>
      <c r="F234" s="575"/>
      <c r="G234" s="575"/>
      <c r="H234" s="575"/>
      <c r="I234" s="575"/>
      <c r="J234" s="575"/>
      <c r="K234" s="575"/>
      <c r="L234" s="575"/>
      <c r="M234" s="575"/>
    </row>
    <row r="235" spans="1:13" ht="13" customHeight="1" thickBot="1" x14ac:dyDescent="0.4">
      <c r="A235" s="576" t="s">
        <v>56</v>
      </c>
      <c r="B235" s="576"/>
      <c r="C235" s="576"/>
      <c r="D235" s="576"/>
      <c r="E235" s="576"/>
      <c r="F235" s="576"/>
      <c r="G235" s="576"/>
      <c r="H235" s="576"/>
      <c r="I235" s="576"/>
      <c r="J235" s="576"/>
      <c r="K235" s="576"/>
      <c r="L235" s="576"/>
      <c r="M235" s="576"/>
    </row>
    <row r="236" spans="1:13" ht="18" customHeight="1" x14ac:dyDescent="0.35">
      <c r="A236" s="586" t="s">
        <v>67</v>
      </c>
      <c r="B236" s="577" t="s">
        <v>68</v>
      </c>
      <c r="C236" s="579"/>
      <c r="D236" s="580"/>
      <c r="E236" s="577" t="s">
        <v>69</v>
      </c>
      <c r="F236" s="579"/>
      <c r="G236" s="579"/>
      <c r="H236" s="577" t="s">
        <v>70</v>
      </c>
      <c r="I236" s="579"/>
      <c r="J236" s="580"/>
      <c r="K236" s="579" t="s">
        <v>71</v>
      </c>
      <c r="L236" s="579"/>
      <c r="M236" s="580"/>
    </row>
    <row r="237" spans="1:13" ht="18" customHeight="1" thickBot="1" x14ac:dyDescent="0.4">
      <c r="A237" s="587"/>
      <c r="B237" s="82" t="s">
        <v>8</v>
      </c>
      <c r="C237" s="83" t="s">
        <v>9</v>
      </c>
      <c r="D237" s="85" t="s">
        <v>10</v>
      </c>
      <c r="E237" s="82" t="s">
        <v>8</v>
      </c>
      <c r="F237" s="83" t="s">
        <v>9</v>
      </c>
      <c r="G237" s="84" t="s">
        <v>10</v>
      </c>
      <c r="H237" s="82" t="s">
        <v>8</v>
      </c>
      <c r="I237" s="83" t="s">
        <v>9</v>
      </c>
      <c r="J237" s="85" t="s">
        <v>10</v>
      </c>
      <c r="K237" s="122" t="s">
        <v>8</v>
      </c>
      <c r="L237" s="83" t="s">
        <v>9</v>
      </c>
      <c r="M237" s="85" t="s">
        <v>10</v>
      </c>
    </row>
    <row r="238" spans="1:13" ht="18" customHeight="1" x14ac:dyDescent="0.35">
      <c r="A238" s="86" t="s">
        <v>72</v>
      </c>
      <c r="B238" s="110">
        <f>B6+B52+B99+B146+B192</f>
        <v>760</v>
      </c>
      <c r="C238" s="110">
        <f>C6+C52+C99+C146+C192</f>
        <v>1410</v>
      </c>
      <c r="D238" s="111"/>
      <c r="E238" s="109"/>
      <c r="F238" s="110">
        <f>F6+F52+F99+F146+F192</f>
        <v>798</v>
      </c>
      <c r="G238" s="132">
        <f>G6+G52+G99+G146+G192</f>
        <v>980</v>
      </c>
      <c r="H238" s="109">
        <f>H6+H52+H99+H146+H192</f>
        <v>1111.5</v>
      </c>
      <c r="I238" s="110"/>
      <c r="J238" s="111">
        <f t="shared" ref="J238:J273" si="14">J6+J52+J99+J146+J192</f>
        <v>567.5</v>
      </c>
      <c r="K238" s="144"/>
      <c r="L238" s="110"/>
      <c r="M238" s="111"/>
    </row>
    <row r="239" spans="1:13" ht="18" customHeight="1" x14ac:dyDescent="0.35">
      <c r="A239" s="91" t="s">
        <v>73</v>
      </c>
      <c r="B239" s="110">
        <f t="shared" ref="B239:C254" si="15">B7+B53+B100+B147+B193</f>
        <v>873</v>
      </c>
      <c r="C239" s="110">
        <f t="shared" si="15"/>
        <v>1191</v>
      </c>
      <c r="D239" s="113"/>
      <c r="E239" s="112"/>
      <c r="F239" s="110">
        <f t="shared" ref="F239:H254" si="16">F7+F53+F100+F147+F193</f>
        <v>1022.5</v>
      </c>
      <c r="G239" s="132">
        <f t="shared" si="16"/>
        <v>1165</v>
      </c>
      <c r="H239" s="109">
        <f t="shared" si="16"/>
        <v>721.5</v>
      </c>
      <c r="I239" s="114"/>
      <c r="J239" s="111">
        <f t="shared" si="14"/>
        <v>682.5</v>
      </c>
      <c r="K239" s="235"/>
      <c r="L239" s="114"/>
      <c r="M239" s="113"/>
    </row>
    <row r="240" spans="1:13" ht="18" customHeight="1" x14ac:dyDescent="0.35">
      <c r="A240" s="91" t="s">
        <v>74</v>
      </c>
      <c r="B240" s="110">
        <f t="shared" si="15"/>
        <v>912</v>
      </c>
      <c r="C240" s="110">
        <f t="shared" si="15"/>
        <v>1393</v>
      </c>
      <c r="D240" s="113"/>
      <c r="E240" s="112"/>
      <c r="F240" s="110">
        <f t="shared" si="16"/>
        <v>1235</v>
      </c>
      <c r="G240" s="132">
        <f t="shared" si="16"/>
        <v>1376.5</v>
      </c>
      <c r="H240" s="109">
        <f t="shared" si="16"/>
        <v>856.5</v>
      </c>
      <c r="I240" s="114"/>
      <c r="J240" s="111">
        <f t="shared" si="14"/>
        <v>694.25</v>
      </c>
      <c r="K240" s="235"/>
      <c r="L240" s="114"/>
      <c r="M240" s="113"/>
    </row>
    <row r="241" spans="1:13" ht="18" customHeight="1" x14ac:dyDescent="0.35">
      <c r="A241" s="91" t="s">
        <v>75</v>
      </c>
      <c r="B241" s="110">
        <f t="shared" si="15"/>
        <v>975</v>
      </c>
      <c r="C241" s="110">
        <f t="shared" si="15"/>
        <v>1361</v>
      </c>
      <c r="D241" s="113"/>
      <c r="E241" s="112"/>
      <c r="F241" s="110">
        <f t="shared" si="16"/>
        <v>1221</v>
      </c>
      <c r="G241" s="132">
        <f t="shared" si="16"/>
        <v>1135</v>
      </c>
      <c r="H241" s="109">
        <f t="shared" si="16"/>
        <v>897</v>
      </c>
      <c r="I241" s="114"/>
      <c r="J241" s="111">
        <f t="shared" si="14"/>
        <v>801</v>
      </c>
      <c r="K241" s="235"/>
      <c r="L241" s="114"/>
      <c r="M241" s="113"/>
    </row>
    <row r="242" spans="1:13" ht="18" customHeight="1" x14ac:dyDescent="0.35">
      <c r="A242" s="91" t="s">
        <v>76</v>
      </c>
      <c r="B242" s="110">
        <f t="shared" si="15"/>
        <v>879.5</v>
      </c>
      <c r="C242" s="110">
        <f t="shared" si="15"/>
        <v>1464</v>
      </c>
      <c r="D242" s="113"/>
      <c r="E242" s="112"/>
      <c r="F242" s="110">
        <f t="shared" si="16"/>
        <v>1270</v>
      </c>
      <c r="G242" s="132">
        <f t="shared" si="16"/>
        <v>1452.5</v>
      </c>
      <c r="H242" s="109">
        <f t="shared" si="16"/>
        <v>822</v>
      </c>
      <c r="I242" s="114"/>
      <c r="J242" s="111">
        <f t="shared" si="14"/>
        <v>692.25</v>
      </c>
      <c r="K242" s="235"/>
      <c r="L242" s="114"/>
      <c r="M242" s="113"/>
    </row>
    <row r="243" spans="1:13" ht="18" customHeight="1" x14ac:dyDescent="0.35">
      <c r="A243" s="91" t="s">
        <v>77</v>
      </c>
      <c r="B243" s="110">
        <f t="shared" si="15"/>
        <v>983</v>
      </c>
      <c r="C243" s="110">
        <f t="shared" si="15"/>
        <v>1285</v>
      </c>
      <c r="D243" s="113"/>
      <c r="E243" s="112"/>
      <c r="F243" s="110">
        <f t="shared" si="16"/>
        <v>1100</v>
      </c>
      <c r="G243" s="132">
        <f t="shared" si="16"/>
        <v>1177.5</v>
      </c>
      <c r="H243" s="109">
        <f t="shared" si="16"/>
        <v>729.5</v>
      </c>
      <c r="I243" s="114"/>
      <c r="J243" s="111">
        <f t="shared" si="14"/>
        <v>687.25</v>
      </c>
      <c r="K243" s="235"/>
      <c r="L243" s="114"/>
      <c r="M243" s="113"/>
    </row>
    <row r="244" spans="1:13" ht="18" customHeight="1" x14ac:dyDescent="0.35">
      <c r="A244" s="91" t="s">
        <v>78</v>
      </c>
      <c r="B244" s="110">
        <f t="shared" si="15"/>
        <v>949.5</v>
      </c>
      <c r="C244" s="110">
        <f t="shared" si="15"/>
        <v>1299.5</v>
      </c>
      <c r="D244" s="113"/>
      <c r="E244" s="112"/>
      <c r="F244" s="110">
        <f t="shared" si="16"/>
        <v>1131.5</v>
      </c>
      <c r="G244" s="132">
        <f t="shared" si="16"/>
        <v>1121</v>
      </c>
      <c r="H244" s="109">
        <f t="shared" si="16"/>
        <v>664.5</v>
      </c>
      <c r="I244" s="114"/>
      <c r="J244" s="111">
        <f t="shared" si="14"/>
        <v>828</v>
      </c>
      <c r="K244" s="235"/>
      <c r="L244" s="114"/>
      <c r="M244" s="113"/>
    </row>
    <row r="245" spans="1:13" ht="18" customHeight="1" x14ac:dyDescent="0.35">
      <c r="A245" s="91" t="s">
        <v>79</v>
      </c>
      <c r="B245" s="110">
        <f t="shared" si="15"/>
        <v>920.5</v>
      </c>
      <c r="C245" s="110">
        <f t="shared" si="15"/>
        <v>1403</v>
      </c>
      <c r="D245" s="113"/>
      <c r="E245" s="112"/>
      <c r="F245" s="110">
        <f t="shared" si="16"/>
        <v>948</v>
      </c>
      <c r="G245" s="132">
        <f t="shared" si="16"/>
        <v>950</v>
      </c>
      <c r="H245" s="109">
        <f t="shared" si="16"/>
        <v>880.5</v>
      </c>
      <c r="I245" s="114"/>
      <c r="J245" s="111">
        <f t="shared" si="14"/>
        <v>795.25</v>
      </c>
      <c r="K245" s="235"/>
      <c r="L245" s="114"/>
      <c r="M245" s="113"/>
    </row>
    <row r="246" spans="1:13" ht="18" customHeight="1" x14ac:dyDescent="0.35">
      <c r="A246" s="91" t="s">
        <v>80</v>
      </c>
      <c r="B246" s="110">
        <f t="shared" si="15"/>
        <v>932.5</v>
      </c>
      <c r="C246" s="110">
        <f t="shared" si="15"/>
        <v>1339</v>
      </c>
      <c r="D246" s="113"/>
      <c r="E246" s="112"/>
      <c r="F246" s="110">
        <f t="shared" si="16"/>
        <v>955.5</v>
      </c>
      <c r="G246" s="132">
        <f t="shared" si="16"/>
        <v>858</v>
      </c>
      <c r="H246" s="109">
        <f t="shared" si="16"/>
        <v>755</v>
      </c>
      <c r="I246" s="114"/>
      <c r="J246" s="111">
        <f t="shared" si="14"/>
        <v>833.5</v>
      </c>
      <c r="K246" s="235"/>
      <c r="L246" s="114"/>
      <c r="M246" s="113"/>
    </row>
    <row r="247" spans="1:13" ht="18" customHeight="1" x14ac:dyDescent="0.35">
      <c r="A247" s="91" t="s">
        <v>81</v>
      </c>
      <c r="B247" s="110">
        <f t="shared" si="15"/>
        <v>966</v>
      </c>
      <c r="C247" s="110">
        <f t="shared" si="15"/>
        <v>1438.5</v>
      </c>
      <c r="D247" s="113"/>
      <c r="E247" s="112"/>
      <c r="F247" s="110">
        <f t="shared" si="16"/>
        <v>819.5</v>
      </c>
      <c r="G247" s="132">
        <f t="shared" si="16"/>
        <v>906</v>
      </c>
      <c r="H247" s="109">
        <f t="shared" si="16"/>
        <v>783</v>
      </c>
      <c r="I247" s="114"/>
      <c r="J247" s="111">
        <f t="shared" si="14"/>
        <v>806.5</v>
      </c>
      <c r="K247" s="235"/>
      <c r="L247" s="114"/>
      <c r="M247" s="113"/>
    </row>
    <row r="248" spans="1:13" ht="18" customHeight="1" x14ac:dyDescent="0.35">
      <c r="A248" s="91" t="s">
        <v>82</v>
      </c>
      <c r="B248" s="110">
        <f t="shared" si="15"/>
        <v>926.5</v>
      </c>
      <c r="C248" s="110">
        <f t="shared" si="15"/>
        <v>1279</v>
      </c>
      <c r="D248" s="113"/>
      <c r="E248" s="112"/>
      <c r="F248" s="110">
        <f t="shared" si="16"/>
        <v>1007.5</v>
      </c>
      <c r="G248" s="132">
        <f t="shared" si="16"/>
        <v>783</v>
      </c>
      <c r="H248" s="109">
        <f t="shared" si="16"/>
        <v>621</v>
      </c>
      <c r="I248" s="114"/>
      <c r="J248" s="111">
        <f t="shared" si="14"/>
        <v>920.75</v>
      </c>
      <c r="K248" s="235"/>
      <c r="L248" s="114"/>
      <c r="M248" s="113"/>
    </row>
    <row r="249" spans="1:13" ht="18" customHeight="1" x14ac:dyDescent="0.35">
      <c r="A249" s="91" t="s">
        <v>83</v>
      </c>
      <c r="B249" s="110">
        <f t="shared" si="15"/>
        <v>1012</v>
      </c>
      <c r="C249" s="110">
        <f t="shared" si="15"/>
        <v>1251.5</v>
      </c>
      <c r="D249" s="113"/>
      <c r="E249" s="112"/>
      <c r="F249" s="110">
        <f t="shared" si="16"/>
        <v>1123.5</v>
      </c>
      <c r="G249" s="132">
        <f t="shared" si="16"/>
        <v>852</v>
      </c>
      <c r="H249" s="109">
        <f t="shared" si="16"/>
        <v>664.5</v>
      </c>
      <c r="I249" s="114"/>
      <c r="J249" s="111">
        <f t="shared" si="14"/>
        <v>752.75</v>
      </c>
      <c r="K249" s="235"/>
      <c r="L249" s="114"/>
      <c r="M249" s="113"/>
    </row>
    <row r="250" spans="1:13" ht="18" customHeight="1" x14ac:dyDescent="0.35">
      <c r="A250" s="91" t="s">
        <v>84</v>
      </c>
      <c r="B250" s="110">
        <f t="shared" si="15"/>
        <v>742.5</v>
      </c>
      <c r="C250" s="110">
        <f t="shared" si="15"/>
        <v>1101.5</v>
      </c>
      <c r="D250" s="113"/>
      <c r="E250" s="112"/>
      <c r="F250" s="110">
        <f t="shared" si="16"/>
        <v>898</v>
      </c>
      <c r="G250" s="132">
        <f t="shared" si="16"/>
        <v>813</v>
      </c>
      <c r="H250" s="109">
        <f t="shared" si="16"/>
        <v>781</v>
      </c>
      <c r="I250" s="114"/>
      <c r="J250" s="111">
        <f t="shared" si="14"/>
        <v>1080.75</v>
      </c>
      <c r="K250" s="235"/>
      <c r="L250" s="114"/>
      <c r="M250" s="113"/>
    </row>
    <row r="251" spans="1:13" ht="18" customHeight="1" x14ac:dyDescent="0.35">
      <c r="A251" s="91" t="s">
        <v>85</v>
      </c>
      <c r="B251" s="110">
        <f t="shared" si="15"/>
        <v>788</v>
      </c>
      <c r="C251" s="110">
        <f t="shared" si="15"/>
        <v>1274.5</v>
      </c>
      <c r="D251" s="113"/>
      <c r="E251" s="112"/>
      <c r="F251" s="110">
        <f t="shared" si="16"/>
        <v>760</v>
      </c>
      <c r="G251" s="132">
        <f t="shared" si="16"/>
        <v>802.5</v>
      </c>
      <c r="H251" s="109">
        <f t="shared" si="16"/>
        <v>787.5</v>
      </c>
      <c r="I251" s="114"/>
      <c r="J251" s="111">
        <f t="shared" si="14"/>
        <v>1054</v>
      </c>
      <c r="K251" s="235"/>
      <c r="L251" s="114"/>
      <c r="M251" s="113"/>
    </row>
    <row r="252" spans="1:13" ht="18" customHeight="1" x14ac:dyDescent="0.35">
      <c r="A252" s="91" t="s">
        <v>86</v>
      </c>
      <c r="B252" s="110">
        <f t="shared" si="15"/>
        <v>892.5</v>
      </c>
      <c r="C252" s="110">
        <f t="shared" si="15"/>
        <v>1305</v>
      </c>
      <c r="D252" s="113"/>
      <c r="E252" s="112"/>
      <c r="F252" s="110">
        <f t="shared" si="16"/>
        <v>1181</v>
      </c>
      <c r="G252" s="132">
        <f t="shared" si="16"/>
        <v>1399</v>
      </c>
      <c r="H252" s="109">
        <f t="shared" si="16"/>
        <v>638.5</v>
      </c>
      <c r="I252" s="114"/>
      <c r="J252" s="111">
        <f t="shared" si="14"/>
        <v>1062.75</v>
      </c>
      <c r="K252" s="235"/>
      <c r="L252" s="114"/>
      <c r="M252" s="113"/>
    </row>
    <row r="253" spans="1:13" ht="18" customHeight="1" x14ac:dyDescent="0.35">
      <c r="A253" s="91" t="s">
        <v>87</v>
      </c>
      <c r="B253" s="110">
        <f t="shared" si="15"/>
        <v>902.5</v>
      </c>
      <c r="C253" s="110">
        <f t="shared" si="15"/>
        <v>1241</v>
      </c>
      <c r="D253" s="113"/>
      <c r="E253" s="112"/>
      <c r="F253" s="110">
        <f t="shared" si="16"/>
        <v>1259.5</v>
      </c>
      <c r="G253" s="132">
        <f t="shared" si="16"/>
        <v>1118</v>
      </c>
      <c r="H253" s="109">
        <f t="shared" si="16"/>
        <v>909.5</v>
      </c>
      <c r="I253" s="114"/>
      <c r="J253" s="111">
        <f t="shared" si="14"/>
        <v>1092</v>
      </c>
      <c r="K253" s="235"/>
      <c r="L253" s="114"/>
      <c r="M253" s="113"/>
    </row>
    <row r="254" spans="1:13" ht="18" customHeight="1" x14ac:dyDescent="0.35">
      <c r="A254" s="91" t="s">
        <v>88</v>
      </c>
      <c r="B254" s="110">
        <f t="shared" si="15"/>
        <v>770</v>
      </c>
      <c r="C254" s="110">
        <f t="shared" si="15"/>
        <v>1247</v>
      </c>
      <c r="D254" s="113"/>
      <c r="E254" s="112"/>
      <c r="F254" s="110">
        <f t="shared" si="16"/>
        <v>1129.5</v>
      </c>
      <c r="G254" s="132">
        <f t="shared" si="16"/>
        <v>1040</v>
      </c>
      <c r="H254" s="109">
        <f t="shared" si="16"/>
        <v>819.5</v>
      </c>
      <c r="I254" s="114"/>
      <c r="J254" s="111">
        <f t="shared" si="14"/>
        <v>978.75</v>
      </c>
      <c r="K254" s="235"/>
      <c r="L254" s="114"/>
      <c r="M254" s="113"/>
    </row>
    <row r="255" spans="1:13" ht="18" customHeight="1" x14ac:dyDescent="0.35">
      <c r="A255" s="91" t="s">
        <v>89</v>
      </c>
      <c r="B255" s="110">
        <f t="shared" ref="B255:C270" si="17">B23+B69+B116+B163+B209</f>
        <v>888</v>
      </c>
      <c r="C255" s="110">
        <f t="shared" si="17"/>
        <v>1176</v>
      </c>
      <c r="D255" s="113"/>
      <c r="E255" s="112"/>
      <c r="F255" s="110">
        <f t="shared" ref="F255:H270" si="18">F23+F69+F116+F163+F209</f>
        <v>1146</v>
      </c>
      <c r="G255" s="132">
        <f t="shared" si="18"/>
        <v>1077</v>
      </c>
      <c r="H255" s="109">
        <f t="shared" si="18"/>
        <v>766</v>
      </c>
      <c r="I255" s="114"/>
      <c r="J255" s="111">
        <f t="shared" si="14"/>
        <v>979.5</v>
      </c>
      <c r="K255" s="235"/>
      <c r="L255" s="114"/>
      <c r="M255" s="113"/>
    </row>
    <row r="256" spans="1:13" ht="18" customHeight="1" x14ac:dyDescent="0.35">
      <c r="A256" s="96" t="s">
        <v>90</v>
      </c>
      <c r="B256" s="110">
        <f t="shared" si="17"/>
        <v>864</v>
      </c>
      <c r="C256" s="110">
        <f t="shared" si="17"/>
        <v>1249</v>
      </c>
      <c r="D256" s="113"/>
      <c r="E256" s="112"/>
      <c r="F256" s="110">
        <f t="shared" si="18"/>
        <v>1007</v>
      </c>
      <c r="G256" s="132">
        <f t="shared" si="18"/>
        <v>1145</v>
      </c>
      <c r="H256" s="109">
        <f t="shared" si="18"/>
        <v>694.5</v>
      </c>
      <c r="I256" s="114"/>
      <c r="J256" s="111">
        <f t="shared" si="14"/>
        <v>973.75</v>
      </c>
      <c r="K256" s="235"/>
      <c r="L256" s="114"/>
      <c r="M256" s="113"/>
    </row>
    <row r="257" spans="1:13" ht="18" customHeight="1" x14ac:dyDescent="0.35">
      <c r="A257" s="96" t="s">
        <v>91</v>
      </c>
      <c r="B257" s="110">
        <f t="shared" si="17"/>
        <v>863</v>
      </c>
      <c r="C257" s="110">
        <f t="shared" si="17"/>
        <v>1267</v>
      </c>
      <c r="D257" s="113"/>
      <c r="E257" s="112"/>
      <c r="F257" s="110">
        <f t="shared" si="18"/>
        <v>1235</v>
      </c>
      <c r="G257" s="132">
        <f t="shared" si="18"/>
        <v>1201.5</v>
      </c>
      <c r="H257" s="109">
        <f t="shared" si="18"/>
        <v>680</v>
      </c>
      <c r="I257" s="114"/>
      <c r="J257" s="111">
        <f t="shared" si="14"/>
        <v>943.25</v>
      </c>
      <c r="K257" s="235"/>
      <c r="L257" s="114"/>
      <c r="M257" s="113"/>
    </row>
    <row r="258" spans="1:13" ht="18" customHeight="1" x14ac:dyDescent="0.35">
      <c r="A258" s="91" t="s">
        <v>92</v>
      </c>
      <c r="B258" s="110">
        <f t="shared" si="17"/>
        <v>773</v>
      </c>
      <c r="C258" s="110">
        <f t="shared" si="17"/>
        <v>1200</v>
      </c>
      <c r="D258" s="113"/>
      <c r="E258" s="112"/>
      <c r="F258" s="110">
        <f t="shared" si="18"/>
        <v>1034.5</v>
      </c>
      <c r="G258" s="132">
        <f t="shared" si="18"/>
        <v>1222</v>
      </c>
      <c r="H258" s="109">
        <f t="shared" si="18"/>
        <v>653</v>
      </c>
      <c r="I258" s="114"/>
      <c r="J258" s="111">
        <f t="shared" si="14"/>
        <v>811</v>
      </c>
      <c r="K258" s="235"/>
      <c r="L258" s="114"/>
      <c r="M258" s="113"/>
    </row>
    <row r="259" spans="1:13" ht="18" customHeight="1" x14ac:dyDescent="0.35">
      <c r="A259" s="91" t="s">
        <v>93</v>
      </c>
      <c r="B259" s="110">
        <f t="shared" si="17"/>
        <v>773.5</v>
      </c>
      <c r="C259" s="110">
        <f t="shared" si="17"/>
        <v>1111</v>
      </c>
      <c r="D259" s="113"/>
      <c r="E259" s="112"/>
      <c r="F259" s="110">
        <f t="shared" si="18"/>
        <v>1136</v>
      </c>
      <c r="G259" s="132">
        <f t="shared" si="18"/>
        <v>1274.5</v>
      </c>
      <c r="H259" s="109">
        <f t="shared" si="18"/>
        <v>900.5</v>
      </c>
      <c r="I259" s="114"/>
      <c r="J259" s="111">
        <f t="shared" si="14"/>
        <v>966.75</v>
      </c>
      <c r="K259" s="235"/>
      <c r="L259" s="114"/>
      <c r="M259" s="113"/>
    </row>
    <row r="260" spans="1:13" ht="18" customHeight="1" x14ac:dyDescent="0.35">
      <c r="A260" s="91" t="s">
        <v>94</v>
      </c>
      <c r="B260" s="110">
        <f t="shared" si="17"/>
        <v>789</v>
      </c>
      <c r="C260" s="110">
        <f t="shared" si="17"/>
        <v>1175.5</v>
      </c>
      <c r="D260" s="113"/>
      <c r="E260" s="112"/>
      <c r="F260" s="110">
        <f t="shared" si="18"/>
        <v>1226</v>
      </c>
      <c r="G260" s="132">
        <f t="shared" si="18"/>
        <v>1407.5</v>
      </c>
      <c r="H260" s="109">
        <f t="shared" si="18"/>
        <v>719.5</v>
      </c>
      <c r="I260" s="114"/>
      <c r="J260" s="111">
        <f t="shared" si="14"/>
        <v>931.5</v>
      </c>
      <c r="K260" s="235"/>
      <c r="L260" s="114"/>
      <c r="M260" s="113"/>
    </row>
    <row r="261" spans="1:13" ht="18" customHeight="1" x14ac:dyDescent="0.35">
      <c r="A261" s="91" t="s">
        <v>95</v>
      </c>
      <c r="B261" s="110">
        <f t="shared" si="17"/>
        <v>914.5</v>
      </c>
      <c r="C261" s="110">
        <f t="shared" si="17"/>
        <v>1183</v>
      </c>
      <c r="D261" s="113"/>
      <c r="E261" s="112"/>
      <c r="F261" s="110">
        <f t="shared" si="18"/>
        <v>1178</v>
      </c>
      <c r="G261" s="132">
        <f t="shared" si="18"/>
        <v>1413</v>
      </c>
      <c r="H261" s="109">
        <f t="shared" si="18"/>
        <v>687</v>
      </c>
      <c r="I261" s="114"/>
      <c r="J261" s="111">
        <f t="shared" si="14"/>
        <v>812.5</v>
      </c>
      <c r="K261" s="235"/>
      <c r="L261" s="114"/>
      <c r="M261" s="113"/>
    </row>
    <row r="262" spans="1:13" ht="18" customHeight="1" x14ac:dyDescent="0.35">
      <c r="A262" s="91" t="s">
        <v>96</v>
      </c>
      <c r="B262" s="110">
        <f t="shared" si="17"/>
        <v>900</v>
      </c>
      <c r="C262" s="110">
        <f t="shared" si="17"/>
        <v>1196</v>
      </c>
      <c r="D262" s="113"/>
      <c r="E262" s="112"/>
      <c r="F262" s="110">
        <f t="shared" si="18"/>
        <v>863.5</v>
      </c>
      <c r="G262" s="132">
        <f t="shared" si="18"/>
        <v>869.5</v>
      </c>
      <c r="H262" s="109">
        <f t="shared" si="18"/>
        <v>750.5</v>
      </c>
      <c r="I262" s="114"/>
      <c r="J262" s="111">
        <f t="shared" si="14"/>
        <v>864.25</v>
      </c>
      <c r="K262" s="235"/>
      <c r="L262" s="114"/>
      <c r="M262" s="113"/>
    </row>
    <row r="263" spans="1:13" ht="18" customHeight="1" x14ac:dyDescent="0.35">
      <c r="A263" s="91" t="s">
        <v>97</v>
      </c>
      <c r="B263" s="110">
        <f t="shared" si="17"/>
        <v>853</v>
      </c>
      <c r="C263" s="110">
        <f t="shared" si="17"/>
        <v>1511.5</v>
      </c>
      <c r="D263" s="113"/>
      <c r="E263" s="112"/>
      <c r="F263" s="110">
        <f t="shared" si="18"/>
        <v>1031</v>
      </c>
      <c r="G263" s="132">
        <f t="shared" si="18"/>
        <v>1217</v>
      </c>
      <c r="H263" s="109">
        <f t="shared" si="18"/>
        <v>957</v>
      </c>
      <c r="I263" s="114"/>
      <c r="J263" s="111">
        <f t="shared" si="14"/>
        <v>886.75</v>
      </c>
      <c r="K263" s="235"/>
      <c r="L263" s="114"/>
      <c r="M263" s="113"/>
    </row>
    <row r="264" spans="1:13" ht="18" customHeight="1" x14ac:dyDescent="0.35">
      <c r="A264" s="91" t="s">
        <v>98</v>
      </c>
      <c r="B264" s="110">
        <f t="shared" si="17"/>
        <v>944</v>
      </c>
      <c r="C264" s="110">
        <f t="shared" si="17"/>
        <v>1160</v>
      </c>
      <c r="D264" s="113"/>
      <c r="E264" s="112"/>
      <c r="F264" s="110">
        <f t="shared" si="18"/>
        <v>1074</v>
      </c>
      <c r="G264" s="132">
        <f t="shared" si="18"/>
        <v>968</v>
      </c>
      <c r="H264" s="109">
        <f t="shared" si="18"/>
        <v>776.5</v>
      </c>
      <c r="I264" s="114"/>
      <c r="J264" s="111">
        <f t="shared" si="14"/>
        <v>1103.25</v>
      </c>
      <c r="K264" s="235"/>
      <c r="L264" s="114"/>
      <c r="M264" s="113"/>
    </row>
    <row r="265" spans="1:13" ht="18" customHeight="1" x14ac:dyDescent="0.35">
      <c r="A265" s="91" t="s">
        <v>99</v>
      </c>
      <c r="B265" s="110">
        <f t="shared" si="17"/>
        <v>1043.5</v>
      </c>
      <c r="C265" s="110">
        <f t="shared" si="17"/>
        <v>1490.5</v>
      </c>
      <c r="D265" s="113"/>
      <c r="E265" s="112"/>
      <c r="F265" s="110">
        <f t="shared" si="18"/>
        <v>1261.5</v>
      </c>
      <c r="G265" s="132">
        <f t="shared" si="18"/>
        <v>837</v>
      </c>
      <c r="H265" s="109">
        <f t="shared" si="18"/>
        <v>1100</v>
      </c>
      <c r="I265" s="114"/>
      <c r="J265" s="111">
        <f t="shared" si="14"/>
        <v>1001</v>
      </c>
      <c r="K265" s="235"/>
      <c r="L265" s="114"/>
      <c r="M265" s="113"/>
    </row>
    <row r="266" spans="1:13" ht="18" customHeight="1" x14ac:dyDescent="0.35">
      <c r="A266" s="91" t="s">
        <v>100</v>
      </c>
      <c r="B266" s="110">
        <f t="shared" si="17"/>
        <v>969</v>
      </c>
      <c r="C266" s="110">
        <f t="shared" si="17"/>
        <v>1616</v>
      </c>
      <c r="D266" s="113"/>
      <c r="E266" s="112"/>
      <c r="F266" s="110">
        <f t="shared" si="18"/>
        <v>1018</v>
      </c>
      <c r="G266" s="132">
        <f t="shared" si="18"/>
        <v>1011</v>
      </c>
      <c r="H266" s="109">
        <f t="shared" si="18"/>
        <v>1112</v>
      </c>
      <c r="I266" s="114"/>
      <c r="J266" s="111">
        <f t="shared" si="14"/>
        <v>956.75</v>
      </c>
      <c r="K266" s="235"/>
      <c r="L266" s="114"/>
      <c r="M266" s="113"/>
    </row>
    <row r="267" spans="1:13" ht="18" customHeight="1" x14ac:dyDescent="0.35">
      <c r="A267" s="91" t="s">
        <v>101</v>
      </c>
      <c r="B267" s="110">
        <f t="shared" si="17"/>
        <v>1081.5</v>
      </c>
      <c r="C267" s="110">
        <f t="shared" si="17"/>
        <v>1580</v>
      </c>
      <c r="D267" s="113"/>
      <c r="E267" s="112"/>
      <c r="F267" s="110">
        <f t="shared" si="18"/>
        <v>1086.5</v>
      </c>
      <c r="G267" s="132">
        <f t="shared" si="18"/>
        <v>1010.5</v>
      </c>
      <c r="H267" s="109">
        <f t="shared" si="18"/>
        <v>937</v>
      </c>
      <c r="I267" s="114"/>
      <c r="J267" s="111">
        <f t="shared" si="14"/>
        <v>965</v>
      </c>
      <c r="K267" s="235"/>
      <c r="L267" s="114"/>
      <c r="M267" s="113"/>
    </row>
    <row r="268" spans="1:13" ht="18" customHeight="1" x14ac:dyDescent="0.35">
      <c r="A268" s="91" t="s">
        <v>102</v>
      </c>
      <c r="B268" s="110">
        <f t="shared" si="17"/>
        <v>1054.5</v>
      </c>
      <c r="C268" s="110">
        <f t="shared" si="17"/>
        <v>1350.5</v>
      </c>
      <c r="D268" s="113"/>
      <c r="E268" s="112"/>
      <c r="F268" s="110">
        <f t="shared" si="18"/>
        <v>992.5</v>
      </c>
      <c r="G268" s="132">
        <f t="shared" si="18"/>
        <v>975</v>
      </c>
      <c r="H268" s="109">
        <f t="shared" si="18"/>
        <v>894</v>
      </c>
      <c r="I268" s="114"/>
      <c r="J268" s="111">
        <f t="shared" si="14"/>
        <v>903.25</v>
      </c>
      <c r="K268" s="235"/>
      <c r="L268" s="114"/>
      <c r="M268" s="113"/>
    </row>
    <row r="269" spans="1:13" ht="18" customHeight="1" x14ac:dyDescent="0.35">
      <c r="A269" s="91" t="s">
        <v>103</v>
      </c>
      <c r="B269" s="110">
        <f t="shared" si="17"/>
        <v>1007</v>
      </c>
      <c r="C269" s="110">
        <f t="shared" si="17"/>
        <v>1493</v>
      </c>
      <c r="D269" s="113"/>
      <c r="E269" s="112"/>
      <c r="F269" s="110">
        <f t="shared" si="18"/>
        <v>1074.5</v>
      </c>
      <c r="G269" s="132">
        <f t="shared" si="18"/>
        <v>1115.5</v>
      </c>
      <c r="H269" s="109">
        <f t="shared" si="18"/>
        <v>828</v>
      </c>
      <c r="I269" s="114"/>
      <c r="J269" s="111">
        <f t="shared" si="14"/>
        <v>1123.25</v>
      </c>
      <c r="K269" s="235"/>
      <c r="L269" s="114"/>
      <c r="M269" s="113"/>
    </row>
    <row r="270" spans="1:13" ht="18" customHeight="1" x14ac:dyDescent="0.35">
      <c r="A270" s="91" t="s">
        <v>104</v>
      </c>
      <c r="B270" s="110">
        <f t="shared" si="17"/>
        <v>1021</v>
      </c>
      <c r="C270" s="110">
        <f t="shared" si="17"/>
        <v>1418.5</v>
      </c>
      <c r="D270" s="113"/>
      <c r="E270" s="112"/>
      <c r="F270" s="110">
        <f t="shared" si="18"/>
        <v>866</v>
      </c>
      <c r="G270" s="132">
        <f t="shared" si="18"/>
        <v>1027.5</v>
      </c>
      <c r="H270" s="109">
        <f t="shared" si="18"/>
        <v>902</v>
      </c>
      <c r="I270" s="114"/>
      <c r="J270" s="111">
        <f t="shared" si="14"/>
        <v>1111.25</v>
      </c>
      <c r="K270" s="235"/>
      <c r="L270" s="114"/>
      <c r="M270" s="113"/>
    </row>
    <row r="271" spans="1:13" ht="18" customHeight="1" x14ac:dyDescent="0.35">
      <c r="A271" s="91" t="s">
        <v>105</v>
      </c>
      <c r="B271" s="110">
        <f t="shared" ref="B271:C273" si="19">B39+B85+B132+B179+B225</f>
        <v>1075</v>
      </c>
      <c r="C271" s="110">
        <f t="shared" si="19"/>
        <v>1346</v>
      </c>
      <c r="D271" s="113"/>
      <c r="E271" s="112"/>
      <c r="F271" s="110">
        <f t="shared" ref="F271:H273" si="20">F39+F85+F132+F179+F225</f>
        <v>1198.5</v>
      </c>
      <c r="G271" s="132">
        <f t="shared" si="20"/>
        <v>1337</v>
      </c>
      <c r="H271" s="109">
        <f t="shared" si="20"/>
        <v>739.5</v>
      </c>
      <c r="I271" s="114"/>
      <c r="J271" s="111">
        <f t="shared" si="14"/>
        <v>930.5</v>
      </c>
      <c r="K271" s="235"/>
      <c r="L271" s="114"/>
      <c r="M271" s="113"/>
    </row>
    <row r="272" spans="1:13" ht="18" customHeight="1" x14ac:dyDescent="0.35">
      <c r="A272" s="91" t="s">
        <v>106</v>
      </c>
      <c r="B272" s="110">
        <f t="shared" si="19"/>
        <v>1007</v>
      </c>
      <c r="C272" s="110">
        <f t="shared" si="19"/>
        <v>1417</v>
      </c>
      <c r="D272" s="113"/>
      <c r="E272" s="112"/>
      <c r="F272" s="110">
        <f t="shared" si="20"/>
        <v>990</v>
      </c>
      <c r="G272" s="132">
        <f t="shared" si="20"/>
        <v>1188</v>
      </c>
      <c r="H272" s="109">
        <f t="shared" si="20"/>
        <v>807</v>
      </c>
      <c r="I272" s="114"/>
      <c r="J272" s="111">
        <f t="shared" si="14"/>
        <v>804.25</v>
      </c>
      <c r="K272" s="235"/>
      <c r="L272" s="114"/>
      <c r="M272" s="113"/>
    </row>
    <row r="273" spans="1:13" ht="18" customHeight="1" thickBot="1" x14ac:dyDescent="0.4">
      <c r="A273" s="133" t="s">
        <v>107</v>
      </c>
      <c r="B273" s="139">
        <f t="shared" si="19"/>
        <v>1057</v>
      </c>
      <c r="C273" s="139">
        <f t="shared" si="19"/>
        <v>1354.5</v>
      </c>
      <c r="D273" s="138"/>
      <c r="E273" s="134"/>
      <c r="F273" s="139">
        <f t="shared" si="20"/>
        <v>1341</v>
      </c>
      <c r="G273" s="250">
        <f t="shared" si="20"/>
        <v>1298</v>
      </c>
      <c r="H273" s="134">
        <f t="shared" si="20"/>
        <v>679.5</v>
      </c>
      <c r="I273" s="139"/>
      <c r="J273" s="138">
        <f t="shared" si="14"/>
        <v>860.75</v>
      </c>
      <c r="K273" s="194"/>
      <c r="L273" s="139"/>
      <c r="M273" s="138"/>
    </row>
    <row r="274" spans="1:13" ht="18" customHeight="1" thickBot="1" x14ac:dyDescent="0.4">
      <c r="A274" s="127" t="s">
        <v>47</v>
      </c>
      <c r="B274" s="102">
        <f t="shared" ref="B274:M274" si="21">SUM(B238:B273)</f>
        <v>33062.5</v>
      </c>
      <c r="C274" s="103">
        <f t="shared" si="21"/>
        <v>47578.5</v>
      </c>
      <c r="D274" s="104">
        <f t="shared" si="21"/>
        <v>0</v>
      </c>
      <c r="E274" s="102">
        <f t="shared" si="21"/>
        <v>0</v>
      </c>
      <c r="F274" s="103">
        <f t="shared" si="21"/>
        <v>38619.5</v>
      </c>
      <c r="G274" s="104">
        <f t="shared" si="21"/>
        <v>39523.5</v>
      </c>
      <c r="H274" s="102">
        <f t="shared" si="21"/>
        <v>29026</v>
      </c>
      <c r="I274" s="103">
        <f t="shared" si="21"/>
        <v>0</v>
      </c>
      <c r="J274" s="104">
        <f t="shared" ref="J274" si="22">SUM(J238:J273)</f>
        <v>32258.25</v>
      </c>
      <c r="K274" s="128">
        <f t="shared" si="21"/>
        <v>0</v>
      </c>
      <c r="L274" s="103">
        <f t="shared" si="21"/>
        <v>0</v>
      </c>
      <c r="M274" s="104">
        <f t="shared" si="21"/>
        <v>0</v>
      </c>
    </row>
    <row r="275" spans="1:13" ht="18" customHeight="1" x14ac:dyDescent="0.35">
      <c r="A275" s="105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</row>
    <row r="276" spans="1:13" ht="18" customHeight="1" x14ac:dyDescent="0.35">
      <c r="A276" s="105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</row>
    <row r="277" spans="1:13" ht="18" customHeight="1" x14ac:dyDescent="0.35">
      <c r="A277" s="105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</row>
    <row r="278" spans="1:13" ht="18" customHeight="1" x14ac:dyDescent="0.35">
      <c r="A278" s="105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</row>
    <row r="279" spans="1:13" ht="30.75" customHeight="1" x14ac:dyDescent="0.35">
      <c r="A279" s="575" t="s">
        <v>144</v>
      </c>
      <c r="B279" s="575"/>
      <c r="C279" s="575"/>
      <c r="D279" s="575"/>
      <c r="E279" s="575"/>
      <c r="F279" s="575"/>
      <c r="G279" s="575"/>
      <c r="H279" s="575"/>
      <c r="I279" s="575"/>
      <c r="J279" s="575"/>
      <c r="K279" s="575"/>
      <c r="L279" s="575"/>
      <c r="M279" s="575"/>
    </row>
    <row r="280" spans="1:13" ht="18" customHeight="1" x14ac:dyDescent="0.35">
      <c r="A280" s="575" t="s">
        <v>145</v>
      </c>
      <c r="B280" s="575"/>
      <c r="C280" s="575"/>
      <c r="D280" s="575"/>
      <c r="E280" s="575"/>
      <c r="F280" s="575"/>
      <c r="G280" s="575"/>
      <c r="H280" s="575"/>
      <c r="I280" s="575"/>
      <c r="J280" s="575"/>
      <c r="K280" s="575"/>
      <c r="L280" s="575"/>
      <c r="M280" s="575"/>
    </row>
    <row r="281" spans="1:13" ht="15" thickBot="1" x14ac:dyDescent="0.4">
      <c r="A281" s="284" t="s">
        <v>57</v>
      </c>
      <c r="B281" s="282"/>
      <c r="C281" s="282"/>
      <c r="D281" s="282"/>
      <c r="E281" s="282"/>
      <c r="F281" s="282"/>
      <c r="G281" s="282"/>
      <c r="H281" s="282"/>
      <c r="I281" s="282"/>
      <c r="J281" s="282"/>
      <c r="K281" s="282"/>
      <c r="L281" s="282"/>
      <c r="M281" s="282"/>
    </row>
    <row r="282" spans="1:13" ht="18" customHeight="1" x14ac:dyDescent="0.35">
      <c r="A282" s="588" t="s">
        <v>67</v>
      </c>
      <c r="B282" s="584" t="s">
        <v>68</v>
      </c>
      <c r="C282" s="582"/>
      <c r="D282" s="583"/>
      <c r="E282" s="584" t="s">
        <v>69</v>
      </c>
      <c r="F282" s="582"/>
      <c r="G282" s="583"/>
      <c r="H282" s="584" t="s">
        <v>70</v>
      </c>
      <c r="I282" s="582"/>
      <c r="J282" s="583"/>
      <c r="K282" s="584" t="s">
        <v>71</v>
      </c>
      <c r="L282" s="582"/>
      <c r="M282" s="583"/>
    </row>
    <row r="283" spans="1:13" ht="18" customHeight="1" thickBot="1" x14ac:dyDescent="0.4">
      <c r="A283" s="589"/>
      <c r="B283" s="82" t="s">
        <v>8</v>
      </c>
      <c r="C283" s="83" t="s">
        <v>9</v>
      </c>
      <c r="D283" s="85" t="s">
        <v>10</v>
      </c>
      <c r="E283" s="82" t="s">
        <v>8</v>
      </c>
      <c r="F283" s="83" t="s">
        <v>9</v>
      </c>
      <c r="G283" s="85" t="s">
        <v>10</v>
      </c>
      <c r="H283" s="82" t="s">
        <v>8</v>
      </c>
      <c r="I283" s="83" t="s">
        <v>9</v>
      </c>
      <c r="J283" s="85" t="s">
        <v>10</v>
      </c>
      <c r="K283" s="82" t="s">
        <v>8</v>
      </c>
      <c r="L283" s="83" t="s">
        <v>9</v>
      </c>
      <c r="M283" s="85" t="s">
        <v>10</v>
      </c>
    </row>
    <row r="284" spans="1:13" ht="18" customHeight="1" x14ac:dyDescent="0.35">
      <c r="A284" s="86" t="s">
        <v>72</v>
      </c>
      <c r="B284" s="109">
        <f t="shared" ref="B284:C295" si="23">B238/5</f>
        <v>152</v>
      </c>
      <c r="C284" s="110">
        <f t="shared" si="23"/>
        <v>282</v>
      </c>
      <c r="D284" s="111"/>
      <c r="E284" s="109"/>
      <c r="F284" s="110">
        <f t="shared" ref="F284:H295" si="24">F238/5</f>
        <v>159.6</v>
      </c>
      <c r="G284" s="111">
        <f t="shared" si="24"/>
        <v>196</v>
      </c>
      <c r="H284" s="109">
        <f t="shared" si="24"/>
        <v>222.3</v>
      </c>
      <c r="I284" s="110"/>
      <c r="J284" s="111">
        <f t="shared" ref="J284:J295" si="25">J238/5</f>
        <v>113.5</v>
      </c>
      <c r="K284" s="109"/>
      <c r="L284" s="110"/>
      <c r="M284" s="111"/>
    </row>
    <row r="285" spans="1:13" ht="18" customHeight="1" x14ac:dyDescent="0.35">
      <c r="A285" s="91" t="s">
        <v>73</v>
      </c>
      <c r="B285" s="109">
        <f t="shared" si="23"/>
        <v>174.6</v>
      </c>
      <c r="C285" s="110">
        <f t="shared" si="23"/>
        <v>238.2</v>
      </c>
      <c r="D285" s="111"/>
      <c r="E285" s="109"/>
      <c r="F285" s="110">
        <f t="shared" si="24"/>
        <v>204.5</v>
      </c>
      <c r="G285" s="111">
        <f t="shared" si="24"/>
        <v>233</v>
      </c>
      <c r="H285" s="109">
        <f t="shared" si="24"/>
        <v>144.30000000000001</v>
      </c>
      <c r="I285" s="110"/>
      <c r="J285" s="111">
        <f t="shared" si="25"/>
        <v>136.5</v>
      </c>
      <c r="K285" s="112"/>
      <c r="L285" s="114"/>
      <c r="M285" s="113"/>
    </row>
    <row r="286" spans="1:13" ht="18" customHeight="1" x14ac:dyDescent="0.35">
      <c r="A286" s="91" t="s">
        <v>74</v>
      </c>
      <c r="B286" s="109">
        <f t="shared" si="23"/>
        <v>182.4</v>
      </c>
      <c r="C286" s="110">
        <f t="shared" si="23"/>
        <v>278.60000000000002</v>
      </c>
      <c r="D286" s="111"/>
      <c r="E286" s="109"/>
      <c r="F286" s="110">
        <f t="shared" si="24"/>
        <v>247</v>
      </c>
      <c r="G286" s="111">
        <f t="shared" si="24"/>
        <v>275.3</v>
      </c>
      <c r="H286" s="109">
        <f t="shared" si="24"/>
        <v>171.3</v>
      </c>
      <c r="I286" s="110"/>
      <c r="J286" s="111">
        <f t="shared" si="25"/>
        <v>138.85</v>
      </c>
      <c r="K286" s="112"/>
      <c r="L286" s="114"/>
      <c r="M286" s="113"/>
    </row>
    <row r="287" spans="1:13" ht="18" customHeight="1" x14ac:dyDescent="0.35">
      <c r="A287" s="91" t="s">
        <v>75</v>
      </c>
      <c r="B287" s="109">
        <f t="shared" si="23"/>
        <v>195</v>
      </c>
      <c r="C287" s="110">
        <f t="shared" si="23"/>
        <v>272.2</v>
      </c>
      <c r="D287" s="111"/>
      <c r="E287" s="109"/>
      <c r="F287" s="110">
        <f t="shared" si="24"/>
        <v>244.2</v>
      </c>
      <c r="G287" s="111">
        <f t="shared" si="24"/>
        <v>227</v>
      </c>
      <c r="H287" s="109">
        <f t="shared" si="24"/>
        <v>179.4</v>
      </c>
      <c r="I287" s="110"/>
      <c r="J287" s="111">
        <f t="shared" si="25"/>
        <v>160.19999999999999</v>
      </c>
      <c r="K287" s="112"/>
      <c r="L287" s="114"/>
      <c r="M287" s="113"/>
    </row>
    <row r="288" spans="1:13" ht="18" customHeight="1" x14ac:dyDescent="0.35">
      <c r="A288" s="91" t="s">
        <v>76</v>
      </c>
      <c r="B288" s="109">
        <f t="shared" si="23"/>
        <v>175.9</v>
      </c>
      <c r="C288" s="110">
        <f t="shared" si="23"/>
        <v>292.8</v>
      </c>
      <c r="D288" s="111"/>
      <c r="E288" s="109"/>
      <c r="F288" s="110">
        <f t="shared" si="24"/>
        <v>254</v>
      </c>
      <c r="G288" s="111">
        <f t="shared" si="24"/>
        <v>290.5</v>
      </c>
      <c r="H288" s="109">
        <f t="shared" si="24"/>
        <v>164.4</v>
      </c>
      <c r="I288" s="110"/>
      <c r="J288" s="111">
        <f t="shared" si="25"/>
        <v>138.44999999999999</v>
      </c>
      <c r="K288" s="112"/>
      <c r="L288" s="114"/>
      <c r="M288" s="113"/>
    </row>
    <row r="289" spans="1:13" ht="18" customHeight="1" x14ac:dyDescent="0.35">
      <c r="A289" s="91" t="s">
        <v>77</v>
      </c>
      <c r="B289" s="109">
        <f t="shared" si="23"/>
        <v>196.6</v>
      </c>
      <c r="C289" s="110">
        <f t="shared" si="23"/>
        <v>257</v>
      </c>
      <c r="D289" s="111"/>
      <c r="E289" s="109"/>
      <c r="F289" s="110">
        <f t="shared" si="24"/>
        <v>220</v>
      </c>
      <c r="G289" s="111">
        <f t="shared" si="24"/>
        <v>235.5</v>
      </c>
      <c r="H289" s="109">
        <f t="shared" si="24"/>
        <v>145.9</v>
      </c>
      <c r="I289" s="110"/>
      <c r="J289" s="111">
        <f t="shared" si="25"/>
        <v>137.44999999999999</v>
      </c>
      <c r="K289" s="112"/>
      <c r="L289" s="114"/>
      <c r="M289" s="113"/>
    </row>
    <row r="290" spans="1:13" ht="18" customHeight="1" x14ac:dyDescent="0.35">
      <c r="A290" s="91" t="s">
        <v>78</v>
      </c>
      <c r="B290" s="109">
        <f t="shared" si="23"/>
        <v>189.9</v>
      </c>
      <c r="C290" s="110">
        <f t="shared" si="23"/>
        <v>259.89999999999998</v>
      </c>
      <c r="D290" s="111"/>
      <c r="E290" s="109"/>
      <c r="F290" s="110">
        <f t="shared" si="24"/>
        <v>226.3</v>
      </c>
      <c r="G290" s="111">
        <f t="shared" si="24"/>
        <v>224.2</v>
      </c>
      <c r="H290" s="109">
        <f t="shared" si="24"/>
        <v>132.9</v>
      </c>
      <c r="I290" s="110"/>
      <c r="J290" s="111">
        <f t="shared" si="25"/>
        <v>165.6</v>
      </c>
      <c r="K290" s="112"/>
      <c r="L290" s="114"/>
      <c r="M290" s="113"/>
    </row>
    <row r="291" spans="1:13" ht="18" customHeight="1" x14ac:dyDescent="0.35">
      <c r="A291" s="91" t="s">
        <v>79</v>
      </c>
      <c r="B291" s="109">
        <f t="shared" si="23"/>
        <v>184.1</v>
      </c>
      <c r="C291" s="110">
        <f t="shared" si="23"/>
        <v>280.60000000000002</v>
      </c>
      <c r="D291" s="111"/>
      <c r="E291" s="109"/>
      <c r="F291" s="110">
        <f t="shared" si="24"/>
        <v>189.6</v>
      </c>
      <c r="G291" s="111">
        <f t="shared" si="24"/>
        <v>190</v>
      </c>
      <c r="H291" s="109">
        <f t="shared" si="24"/>
        <v>176.1</v>
      </c>
      <c r="I291" s="110"/>
      <c r="J291" s="111">
        <f t="shared" si="25"/>
        <v>159.05000000000001</v>
      </c>
      <c r="K291" s="112"/>
      <c r="L291" s="114"/>
      <c r="M291" s="113"/>
    </row>
    <row r="292" spans="1:13" ht="18" customHeight="1" x14ac:dyDescent="0.35">
      <c r="A292" s="91" t="s">
        <v>80</v>
      </c>
      <c r="B292" s="109">
        <f t="shared" si="23"/>
        <v>186.5</v>
      </c>
      <c r="C292" s="110">
        <f t="shared" si="23"/>
        <v>267.8</v>
      </c>
      <c r="D292" s="111"/>
      <c r="E292" s="109"/>
      <c r="F292" s="110">
        <f t="shared" si="24"/>
        <v>191.1</v>
      </c>
      <c r="G292" s="111">
        <f t="shared" si="24"/>
        <v>171.6</v>
      </c>
      <c r="H292" s="109">
        <f t="shared" si="24"/>
        <v>151</v>
      </c>
      <c r="I292" s="110"/>
      <c r="J292" s="111">
        <f t="shared" si="25"/>
        <v>166.7</v>
      </c>
      <c r="K292" s="112"/>
      <c r="L292" s="114"/>
      <c r="M292" s="113"/>
    </row>
    <row r="293" spans="1:13" ht="18" customHeight="1" x14ac:dyDescent="0.35">
      <c r="A293" s="91" t="s">
        <v>81</v>
      </c>
      <c r="B293" s="109">
        <f t="shared" si="23"/>
        <v>193.2</v>
      </c>
      <c r="C293" s="110">
        <f t="shared" si="23"/>
        <v>287.7</v>
      </c>
      <c r="D293" s="111"/>
      <c r="E293" s="109"/>
      <c r="F293" s="110">
        <f t="shared" si="24"/>
        <v>163.9</v>
      </c>
      <c r="G293" s="111">
        <f t="shared" si="24"/>
        <v>181.2</v>
      </c>
      <c r="H293" s="109">
        <f t="shared" si="24"/>
        <v>156.6</v>
      </c>
      <c r="I293" s="110"/>
      <c r="J293" s="111">
        <f t="shared" si="25"/>
        <v>161.30000000000001</v>
      </c>
      <c r="K293" s="112"/>
      <c r="L293" s="114"/>
      <c r="M293" s="113"/>
    </row>
    <row r="294" spans="1:13" ht="18" customHeight="1" x14ac:dyDescent="0.35">
      <c r="A294" s="91" t="s">
        <v>82</v>
      </c>
      <c r="B294" s="109">
        <f t="shared" si="23"/>
        <v>185.3</v>
      </c>
      <c r="C294" s="110">
        <f t="shared" si="23"/>
        <v>255.8</v>
      </c>
      <c r="D294" s="111"/>
      <c r="E294" s="109"/>
      <c r="F294" s="110">
        <f t="shared" si="24"/>
        <v>201.5</v>
      </c>
      <c r="G294" s="111">
        <f t="shared" si="24"/>
        <v>156.6</v>
      </c>
      <c r="H294" s="109">
        <f t="shared" si="24"/>
        <v>124.2</v>
      </c>
      <c r="I294" s="110"/>
      <c r="J294" s="111">
        <f t="shared" si="25"/>
        <v>184.15</v>
      </c>
      <c r="K294" s="112"/>
      <c r="L294" s="114"/>
      <c r="M294" s="113"/>
    </row>
    <row r="295" spans="1:13" ht="18" customHeight="1" thickBot="1" x14ac:dyDescent="0.4">
      <c r="A295" s="97" t="s">
        <v>83</v>
      </c>
      <c r="B295" s="152">
        <f t="shared" si="23"/>
        <v>202.4</v>
      </c>
      <c r="C295" s="149">
        <f t="shared" si="23"/>
        <v>250.3</v>
      </c>
      <c r="D295" s="147"/>
      <c r="E295" s="152"/>
      <c r="F295" s="149">
        <f t="shared" si="24"/>
        <v>224.7</v>
      </c>
      <c r="G295" s="147">
        <f t="shared" si="24"/>
        <v>170.4</v>
      </c>
      <c r="H295" s="152">
        <f t="shared" si="24"/>
        <v>132.9</v>
      </c>
      <c r="I295" s="149"/>
      <c r="J295" s="147">
        <f t="shared" si="25"/>
        <v>150.55000000000001</v>
      </c>
      <c r="K295" s="115"/>
      <c r="L295" s="117"/>
      <c r="M295" s="116"/>
    </row>
    <row r="296" spans="1:13" ht="18" customHeight="1" thickBot="1" x14ac:dyDescent="0.4">
      <c r="A296" s="206" t="s">
        <v>58</v>
      </c>
      <c r="B296" s="251">
        <f>SUM(B284:B295)</f>
        <v>2217.9</v>
      </c>
      <c r="C296" s="119">
        <f>SUM(C284:C295)</f>
        <v>3222.9</v>
      </c>
      <c r="D296" s="120"/>
      <c r="E296" s="118"/>
      <c r="F296" s="119">
        <f>SUM(F284:F295)</f>
        <v>2526.3999999999996</v>
      </c>
      <c r="G296" s="119">
        <f>SUM(G284:G295)</f>
        <v>2551.2999999999997</v>
      </c>
      <c r="H296" s="118">
        <f>SUM(H284:H295)</f>
        <v>1901.3000000000002</v>
      </c>
      <c r="I296" s="119"/>
      <c r="J296" s="120">
        <f>SUM(J284:J295)</f>
        <v>1812.3000000000002</v>
      </c>
      <c r="K296" s="118"/>
      <c r="L296" s="119"/>
      <c r="M296" s="120"/>
    </row>
    <row r="297" spans="1:13" ht="18" customHeight="1" x14ac:dyDescent="0.35">
      <c r="A297" s="86" t="s">
        <v>84</v>
      </c>
      <c r="B297" s="109">
        <f t="shared" ref="B297:C308" si="26">B250/5</f>
        <v>148.5</v>
      </c>
      <c r="C297" s="110">
        <f t="shared" si="26"/>
        <v>220.3</v>
      </c>
      <c r="D297" s="111"/>
      <c r="E297" s="109"/>
      <c r="F297" s="110">
        <f t="shared" ref="F297:H308" si="27">F250/5</f>
        <v>179.6</v>
      </c>
      <c r="G297" s="111">
        <f t="shared" si="27"/>
        <v>162.6</v>
      </c>
      <c r="H297" s="109">
        <f t="shared" si="27"/>
        <v>156.19999999999999</v>
      </c>
      <c r="I297" s="110"/>
      <c r="J297" s="111">
        <f t="shared" ref="J297:J308" si="28">J250/5</f>
        <v>216.15</v>
      </c>
      <c r="K297" s="109"/>
      <c r="L297" s="110"/>
      <c r="M297" s="111"/>
    </row>
    <row r="298" spans="1:13" ht="18" customHeight="1" x14ac:dyDescent="0.35">
      <c r="A298" s="91" t="s">
        <v>85</v>
      </c>
      <c r="B298" s="109">
        <f t="shared" si="26"/>
        <v>157.6</v>
      </c>
      <c r="C298" s="110">
        <f t="shared" si="26"/>
        <v>254.9</v>
      </c>
      <c r="D298" s="111"/>
      <c r="E298" s="109"/>
      <c r="F298" s="110">
        <f t="shared" si="27"/>
        <v>152</v>
      </c>
      <c r="G298" s="111">
        <f t="shared" si="27"/>
        <v>160.5</v>
      </c>
      <c r="H298" s="109">
        <f t="shared" si="27"/>
        <v>157.5</v>
      </c>
      <c r="I298" s="110"/>
      <c r="J298" s="111">
        <f t="shared" si="28"/>
        <v>210.8</v>
      </c>
      <c r="K298" s="112"/>
      <c r="L298" s="114"/>
      <c r="M298" s="113"/>
    </row>
    <row r="299" spans="1:13" ht="18" customHeight="1" x14ac:dyDescent="0.35">
      <c r="A299" s="91" t="s">
        <v>86</v>
      </c>
      <c r="B299" s="109">
        <f t="shared" si="26"/>
        <v>178.5</v>
      </c>
      <c r="C299" s="110">
        <f t="shared" si="26"/>
        <v>261</v>
      </c>
      <c r="D299" s="111"/>
      <c r="E299" s="109"/>
      <c r="F299" s="110">
        <f t="shared" si="27"/>
        <v>236.2</v>
      </c>
      <c r="G299" s="111">
        <f t="shared" si="27"/>
        <v>279.8</v>
      </c>
      <c r="H299" s="109">
        <f t="shared" si="27"/>
        <v>127.7</v>
      </c>
      <c r="I299" s="110"/>
      <c r="J299" s="111">
        <f t="shared" si="28"/>
        <v>212.55</v>
      </c>
      <c r="K299" s="112"/>
      <c r="L299" s="114"/>
      <c r="M299" s="113"/>
    </row>
    <row r="300" spans="1:13" ht="18" customHeight="1" x14ac:dyDescent="0.35">
      <c r="A300" s="91" t="s">
        <v>87</v>
      </c>
      <c r="B300" s="109">
        <f t="shared" si="26"/>
        <v>180.5</v>
      </c>
      <c r="C300" s="110">
        <f t="shared" si="26"/>
        <v>248.2</v>
      </c>
      <c r="D300" s="111"/>
      <c r="E300" s="109"/>
      <c r="F300" s="110">
        <f t="shared" si="27"/>
        <v>251.9</v>
      </c>
      <c r="G300" s="111">
        <f t="shared" si="27"/>
        <v>223.6</v>
      </c>
      <c r="H300" s="109">
        <f t="shared" si="27"/>
        <v>181.9</v>
      </c>
      <c r="I300" s="110"/>
      <c r="J300" s="111">
        <f t="shared" si="28"/>
        <v>218.4</v>
      </c>
      <c r="K300" s="112"/>
      <c r="L300" s="114"/>
      <c r="M300" s="113"/>
    </row>
    <row r="301" spans="1:13" ht="18" customHeight="1" x14ac:dyDescent="0.35">
      <c r="A301" s="91" t="s">
        <v>88</v>
      </c>
      <c r="B301" s="109">
        <f t="shared" si="26"/>
        <v>154</v>
      </c>
      <c r="C301" s="110">
        <f t="shared" si="26"/>
        <v>249.4</v>
      </c>
      <c r="D301" s="111"/>
      <c r="E301" s="109"/>
      <c r="F301" s="110">
        <f t="shared" si="27"/>
        <v>225.9</v>
      </c>
      <c r="G301" s="111">
        <f t="shared" si="27"/>
        <v>208</v>
      </c>
      <c r="H301" s="109">
        <f t="shared" si="27"/>
        <v>163.9</v>
      </c>
      <c r="I301" s="110"/>
      <c r="J301" s="111">
        <f t="shared" si="28"/>
        <v>195.75</v>
      </c>
      <c r="K301" s="112"/>
      <c r="L301" s="114"/>
      <c r="M301" s="113"/>
    </row>
    <row r="302" spans="1:13" ht="18" customHeight="1" x14ac:dyDescent="0.35">
      <c r="A302" s="91" t="s">
        <v>89</v>
      </c>
      <c r="B302" s="109">
        <f t="shared" si="26"/>
        <v>177.6</v>
      </c>
      <c r="C302" s="110">
        <f t="shared" si="26"/>
        <v>235.2</v>
      </c>
      <c r="D302" s="111"/>
      <c r="E302" s="109"/>
      <c r="F302" s="110">
        <f t="shared" si="27"/>
        <v>229.2</v>
      </c>
      <c r="G302" s="111">
        <f t="shared" si="27"/>
        <v>215.4</v>
      </c>
      <c r="H302" s="109">
        <f t="shared" si="27"/>
        <v>153.19999999999999</v>
      </c>
      <c r="I302" s="110"/>
      <c r="J302" s="111">
        <f t="shared" si="28"/>
        <v>195.9</v>
      </c>
      <c r="K302" s="112"/>
      <c r="L302" s="114"/>
      <c r="M302" s="113"/>
    </row>
    <row r="303" spans="1:13" ht="18" customHeight="1" x14ac:dyDescent="0.35">
      <c r="A303" s="96" t="s">
        <v>90</v>
      </c>
      <c r="B303" s="109">
        <f t="shared" si="26"/>
        <v>172.8</v>
      </c>
      <c r="C303" s="110">
        <f t="shared" si="26"/>
        <v>249.8</v>
      </c>
      <c r="D303" s="111"/>
      <c r="E303" s="109"/>
      <c r="F303" s="110">
        <f t="shared" si="27"/>
        <v>201.4</v>
      </c>
      <c r="G303" s="111">
        <f t="shared" si="27"/>
        <v>229</v>
      </c>
      <c r="H303" s="109">
        <f t="shared" si="27"/>
        <v>138.9</v>
      </c>
      <c r="I303" s="110"/>
      <c r="J303" s="111">
        <f t="shared" si="28"/>
        <v>194.75</v>
      </c>
      <c r="K303" s="112"/>
      <c r="L303" s="114"/>
      <c r="M303" s="113"/>
    </row>
    <row r="304" spans="1:13" ht="18" customHeight="1" x14ac:dyDescent="0.35">
      <c r="A304" s="96" t="s">
        <v>91</v>
      </c>
      <c r="B304" s="109">
        <f t="shared" si="26"/>
        <v>172.6</v>
      </c>
      <c r="C304" s="110">
        <f t="shared" si="26"/>
        <v>253.4</v>
      </c>
      <c r="D304" s="111"/>
      <c r="E304" s="109"/>
      <c r="F304" s="110">
        <f t="shared" si="27"/>
        <v>247</v>
      </c>
      <c r="G304" s="111">
        <f t="shared" si="27"/>
        <v>240.3</v>
      </c>
      <c r="H304" s="109">
        <f t="shared" si="27"/>
        <v>136</v>
      </c>
      <c r="I304" s="110"/>
      <c r="J304" s="111">
        <f t="shared" si="28"/>
        <v>188.65</v>
      </c>
      <c r="K304" s="112"/>
      <c r="L304" s="114"/>
      <c r="M304" s="113"/>
    </row>
    <row r="305" spans="1:13" ht="18" customHeight="1" x14ac:dyDescent="0.35">
      <c r="A305" s="91" t="s">
        <v>92</v>
      </c>
      <c r="B305" s="109">
        <f t="shared" si="26"/>
        <v>154.6</v>
      </c>
      <c r="C305" s="110">
        <f t="shared" si="26"/>
        <v>240</v>
      </c>
      <c r="D305" s="111"/>
      <c r="E305" s="109"/>
      <c r="F305" s="110">
        <f t="shared" si="27"/>
        <v>206.9</v>
      </c>
      <c r="G305" s="111">
        <f t="shared" si="27"/>
        <v>244.4</v>
      </c>
      <c r="H305" s="109">
        <f t="shared" si="27"/>
        <v>130.6</v>
      </c>
      <c r="I305" s="110"/>
      <c r="J305" s="111">
        <f t="shared" si="28"/>
        <v>162.19999999999999</v>
      </c>
      <c r="K305" s="112"/>
      <c r="L305" s="114"/>
      <c r="M305" s="113"/>
    </row>
    <row r="306" spans="1:13" ht="18" customHeight="1" x14ac:dyDescent="0.35">
      <c r="A306" s="91" t="s">
        <v>93</v>
      </c>
      <c r="B306" s="109">
        <f t="shared" si="26"/>
        <v>154.69999999999999</v>
      </c>
      <c r="C306" s="110">
        <f t="shared" si="26"/>
        <v>222.2</v>
      </c>
      <c r="D306" s="111"/>
      <c r="E306" s="109"/>
      <c r="F306" s="110">
        <f t="shared" si="27"/>
        <v>227.2</v>
      </c>
      <c r="G306" s="111">
        <f t="shared" si="27"/>
        <v>254.9</v>
      </c>
      <c r="H306" s="109">
        <f t="shared" si="27"/>
        <v>180.1</v>
      </c>
      <c r="I306" s="110"/>
      <c r="J306" s="111">
        <f t="shared" si="28"/>
        <v>193.35</v>
      </c>
      <c r="K306" s="112"/>
      <c r="L306" s="114"/>
      <c r="M306" s="113"/>
    </row>
    <row r="307" spans="1:13" ht="18" customHeight="1" x14ac:dyDescent="0.35">
      <c r="A307" s="91" t="s">
        <v>94</v>
      </c>
      <c r="B307" s="109">
        <f t="shared" si="26"/>
        <v>157.80000000000001</v>
      </c>
      <c r="C307" s="110">
        <f t="shared" si="26"/>
        <v>235.1</v>
      </c>
      <c r="D307" s="111"/>
      <c r="E307" s="109"/>
      <c r="F307" s="110">
        <f t="shared" si="27"/>
        <v>245.2</v>
      </c>
      <c r="G307" s="111">
        <f t="shared" si="27"/>
        <v>281.5</v>
      </c>
      <c r="H307" s="109">
        <f t="shared" si="27"/>
        <v>143.9</v>
      </c>
      <c r="I307" s="110"/>
      <c r="J307" s="111">
        <f t="shared" si="28"/>
        <v>186.3</v>
      </c>
      <c r="K307" s="112"/>
      <c r="L307" s="114"/>
      <c r="M307" s="113"/>
    </row>
    <row r="308" spans="1:13" ht="18" customHeight="1" thickBot="1" x14ac:dyDescent="0.4">
      <c r="A308" s="97" t="s">
        <v>95</v>
      </c>
      <c r="B308" s="152">
        <f t="shared" si="26"/>
        <v>182.9</v>
      </c>
      <c r="C308" s="149">
        <f t="shared" si="26"/>
        <v>236.6</v>
      </c>
      <c r="D308" s="147"/>
      <c r="E308" s="152"/>
      <c r="F308" s="149">
        <f t="shared" si="27"/>
        <v>235.6</v>
      </c>
      <c r="G308" s="147">
        <f t="shared" si="27"/>
        <v>282.60000000000002</v>
      </c>
      <c r="H308" s="152">
        <f t="shared" si="27"/>
        <v>137.4</v>
      </c>
      <c r="I308" s="149"/>
      <c r="J308" s="147">
        <f t="shared" si="28"/>
        <v>162.5</v>
      </c>
      <c r="K308" s="115"/>
      <c r="L308" s="117"/>
      <c r="M308" s="116"/>
    </row>
    <row r="309" spans="1:13" ht="18" customHeight="1" thickBot="1" x14ac:dyDescent="0.4">
      <c r="A309" s="206" t="s">
        <v>59</v>
      </c>
      <c r="B309" s="251">
        <f>SUM(B297:B308)</f>
        <v>1992.1</v>
      </c>
      <c r="C309" s="119">
        <f>SUM(C297:C308)</f>
        <v>2906.1</v>
      </c>
      <c r="D309" s="120"/>
      <c r="E309" s="118"/>
      <c r="F309" s="119">
        <f>SUM(F297:F308)</f>
        <v>2638.1</v>
      </c>
      <c r="G309" s="119">
        <f>SUM(G297:G308)</f>
        <v>2782.6</v>
      </c>
      <c r="H309" s="118">
        <f>SUM(H297:H308)</f>
        <v>1807.3</v>
      </c>
      <c r="I309" s="119"/>
      <c r="J309" s="120">
        <f>SUM(J297:J308)</f>
        <v>2337.3000000000002</v>
      </c>
      <c r="K309" s="118"/>
      <c r="L309" s="119"/>
      <c r="M309" s="120"/>
    </row>
    <row r="310" spans="1:13" ht="18" customHeight="1" x14ac:dyDescent="0.35">
      <c r="A310" s="253" t="s">
        <v>96</v>
      </c>
      <c r="B310" s="157">
        <f t="shared" ref="B310:C321" si="29">B262/5</f>
        <v>180</v>
      </c>
      <c r="C310" s="158">
        <f t="shared" si="29"/>
        <v>239.2</v>
      </c>
      <c r="D310" s="159"/>
      <c r="E310" s="157"/>
      <c r="F310" s="158">
        <f t="shared" ref="F310:H321" si="30">F262/5</f>
        <v>172.7</v>
      </c>
      <c r="G310" s="159">
        <f t="shared" si="30"/>
        <v>173.9</v>
      </c>
      <c r="H310" s="157">
        <f t="shared" si="30"/>
        <v>150.1</v>
      </c>
      <c r="I310" s="158"/>
      <c r="J310" s="159">
        <f t="shared" ref="J310:J321" si="31">J262/5</f>
        <v>172.85</v>
      </c>
      <c r="K310" s="144"/>
      <c r="L310" s="110"/>
      <c r="M310" s="111"/>
    </row>
    <row r="311" spans="1:13" ht="18" customHeight="1" x14ac:dyDescent="0.35">
      <c r="A311" s="91" t="s">
        <v>97</v>
      </c>
      <c r="B311" s="109">
        <f t="shared" si="29"/>
        <v>170.6</v>
      </c>
      <c r="C311" s="110">
        <f t="shared" si="29"/>
        <v>302.3</v>
      </c>
      <c r="D311" s="111"/>
      <c r="E311" s="109"/>
      <c r="F311" s="110">
        <f t="shared" si="30"/>
        <v>206.2</v>
      </c>
      <c r="G311" s="111">
        <f t="shared" si="30"/>
        <v>243.4</v>
      </c>
      <c r="H311" s="109">
        <f t="shared" si="30"/>
        <v>191.4</v>
      </c>
      <c r="I311" s="110"/>
      <c r="J311" s="111">
        <f t="shared" si="31"/>
        <v>177.35</v>
      </c>
      <c r="K311" s="235"/>
      <c r="L311" s="114"/>
      <c r="M311" s="113"/>
    </row>
    <row r="312" spans="1:13" ht="18" customHeight="1" x14ac:dyDescent="0.35">
      <c r="A312" s="91" t="s">
        <v>98</v>
      </c>
      <c r="B312" s="109">
        <f t="shared" si="29"/>
        <v>188.8</v>
      </c>
      <c r="C312" s="110">
        <f t="shared" si="29"/>
        <v>232</v>
      </c>
      <c r="D312" s="111"/>
      <c r="E312" s="109"/>
      <c r="F312" s="110">
        <f t="shared" si="30"/>
        <v>214.8</v>
      </c>
      <c r="G312" s="111">
        <f t="shared" si="30"/>
        <v>193.6</v>
      </c>
      <c r="H312" s="109">
        <f t="shared" si="30"/>
        <v>155.30000000000001</v>
      </c>
      <c r="I312" s="110"/>
      <c r="J312" s="111">
        <f t="shared" si="31"/>
        <v>220.65</v>
      </c>
      <c r="K312" s="235"/>
      <c r="L312" s="114"/>
      <c r="M312" s="113"/>
    </row>
    <row r="313" spans="1:13" ht="18" customHeight="1" x14ac:dyDescent="0.35">
      <c r="A313" s="91" t="s">
        <v>99</v>
      </c>
      <c r="B313" s="109">
        <f t="shared" si="29"/>
        <v>208.7</v>
      </c>
      <c r="C313" s="110">
        <f t="shared" si="29"/>
        <v>298.10000000000002</v>
      </c>
      <c r="D313" s="111"/>
      <c r="E313" s="109"/>
      <c r="F313" s="110">
        <f t="shared" si="30"/>
        <v>252.3</v>
      </c>
      <c r="G313" s="111">
        <f t="shared" si="30"/>
        <v>167.4</v>
      </c>
      <c r="H313" s="109">
        <f t="shared" si="30"/>
        <v>220</v>
      </c>
      <c r="I313" s="110"/>
      <c r="J313" s="111">
        <f t="shared" si="31"/>
        <v>200.2</v>
      </c>
      <c r="K313" s="235"/>
      <c r="L313" s="114"/>
      <c r="M313" s="113"/>
    </row>
    <row r="314" spans="1:13" ht="18" customHeight="1" x14ac:dyDescent="0.35">
      <c r="A314" s="91" t="s">
        <v>100</v>
      </c>
      <c r="B314" s="109">
        <f t="shared" si="29"/>
        <v>193.8</v>
      </c>
      <c r="C314" s="110">
        <f t="shared" si="29"/>
        <v>323.2</v>
      </c>
      <c r="D314" s="111"/>
      <c r="E314" s="109"/>
      <c r="F314" s="110">
        <f t="shared" si="30"/>
        <v>203.6</v>
      </c>
      <c r="G314" s="111">
        <f t="shared" si="30"/>
        <v>202.2</v>
      </c>
      <c r="H314" s="109">
        <f t="shared" si="30"/>
        <v>222.4</v>
      </c>
      <c r="I314" s="110"/>
      <c r="J314" s="111">
        <f t="shared" si="31"/>
        <v>191.35</v>
      </c>
      <c r="K314" s="235"/>
      <c r="L314" s="114"/>
      <c r="M314" s="113"/>
    </row>
    <row r="315" spans="1:13" ht="18" customHeight="1" x14ac:dyDescent="0.35">
      <c r="A315" s="91" t="s">
        <v>101</v>
      </c>
      <c r="B315" s="109">
        <f t="shared" si="29"/>
        <v>216.3</v>
      </c>
      <c r="C315" s="110">
        <f t="shared" si="29"/>
        <v>316</v>
      </c>
      <c r="D315" s="111"/>
      <c r="E315" s="109"/>
      <c r="F315" s="110">
        <f t="shared" si="30"/>
        <v>217.3</v>
      </c>
      <c r="G315" s="111">
        <f t="shared" si="30"/>
        <v>202.1</v>
      </c>
      <c r="H315" s="109">
        <f t="shared" si="30"/>
        <v>187.4</v>
      </c>
      <c r="I315" s="110"/>
      <c r="J315" s="111">
        <f t="shared" si="31"/>
        <v>193</v>
      </c>
      <c r="K315" s="235"/>
      <c r="L315" s="114"/>
      <c r="M315" s="113"/>
    </row>
    <row r="316" spans="1:13" ht="18" customHeight="1" x14ac:dyDescent="0.35">
      <c r="A316" s="91" t="s">
        <v>102</v>
      </c>
      <c r="B316" s="109">
        <f t="shared" si="29"/>
        <v>210.9</v>
      </c>
      <c r="C316" s="110">
        <f t="shared" si="29"/>
        <v>270.10000000000002</v>
      </c>
      <c r="D316" s="111"/>
      <c r="E316" s="109"/>
      <c r="F316" s="110">
        <f t="shared" si="30"/>
        <v>198.5</v>
      </c>
      <c r="G316" s="111">
        <f t="shared" si="30"/>
        <v>195</v>
      </c>
      <c r="H316" s="109">
        <f t="shared" si="30"/>
        <v>178.8</v>
      </c>
      <c r="I316" s="110"/>
      <c r="J316" s="111">
        <f t="shared" si="31"/>
        <v>180.65</v>
      </c>
      <c r="K316" s="235"/>
      <c r="L316" s="114"/>
      <c r="M316" s="113"/>
    </row>
    <row r="317" spans="1:13" ht="18" customHeight="1" x14ac:dyDescent="0.35">
      <c r="A317" s="91" t="s">
        <v>103</v>
      </c>
      <c r="B317" s="109">
        <f t="shared" si="29"/>
        <v>201.4</v>
      </c>
      <c r="C317" s="110">
        <f t="shared" si="29"/>
        <v>298.60000000000002</v>
      </c>
      <c r="D317" s="111"/>
      <c r="E317" s="109"/>
      <c r="F317" s="110">
        <f t="shared" si="30"/>
        <v>214.9</v>
      </c>
      <c r="G317" s="111">
        <f t="shared" si="30"/>
        <v>223.1</v>
      </c>
      <c r="H317" s="109">
        <f t="shared" si="30"/>
        <v>165.6</v>
      </c>
      <c r="I317" s="110"/>
      <c r="J317" s="111">
        <f t="shared" si="31"/>
        <v>224.65</v>
      </c>
      <c r="K317" s="235"/>
      <c r="L317" s="114"/>
      <c r="M317" s="113"/>
    </row>
    <row r="318" spans="1:13" ht="18" customHeight="1" x14ac:dyDescent="0.35">
      <c r="A318" s="91" t="s">
        <v>104</v>
      </c>
      <c r="B318" s="109">
        <f t="shared" si="29"/>
        <v>204.2</v>
      </c>
      <c r="C318" s="110">
        <f t="shared" si="29"/>
        <v>283.7</v>
      </c>
      <c r="D318" s="111"/>
      <c r="E318" s="109"/>
      <c r="F318" s="110">
        <f t="shared" si="30"/>
        <v>173.2</v>
      </c>
      <c r="G318" s="111">
        <f t="shared" si="30"/>
        <v>205.5</v>
      </c>
      <c r="H318" s="109">
        <f t="shared" si="30"/>
        <v>180.4</v>
      </c>
      <c r="I318" s="110"/>
      <c r="J318" s="111">
        <f t="shared" si="31"/>
        <v>222.25</v>
      </c>
      <c r="K318" s="235"/>
      <c r="L318" s="114"/>
      <c r="M318" s="113"/>
    </row>
    <row r="319" spans="1:13" ht="18" customHeight="1" x14ac:dyDescent="0.35">
      <c r="A319" s="91" t="s">
        <v>105</v>
      </c>
      <c r="B319" s="109">
        <f t="shared" si="29"/>
        <v>215</v>
      </c>
      <c r="C319" s="110">
        <f t="shared" si="29"/>
        <v>269.2</v>
      </c>
      <c r="D319" s="111"/>
      <c r="E319" s="109"/>
      <c r="F319" s="110">
        <f t="shared" si="30"/>
        <v>239.7</v>
      </c>
      <c r="G319" s="111">
        <f t="shared" si="30"/>
        <v>267.39999999999998</v>
      </c>
      <c r="H319" s="109">
        <f t="shared" si="30"/>
        <v>147.9</v>
      </c>
      <c r="I319" s="110"/>
      <c r="J319" s="111">
        <f t="shared" si="31"/>
        <v>186.1</v>
      </c>
      <c r="K319" s="235"/>
      <c r="L319" s="114"/>
      <c r="M319" s="113"/>
    </row>
    <row r="320" spans="1:13" ht="18" customHeight="1" x14ac:dyDescent="0.35">
      <c r="A320" s="91" t="s">
        <v>106</v>
      </c>
      <c r="B320" s="109">
        <f t="shared" si="29"/>
        <v>201.4</v>
      </c>
      <c r="C320" s="110">
        <f t="shared" si="29"/>
        <v>283.39999999999998</v>
      </c>
      <c r="D320" s="111"/>
      <c r="E320" s="109"/>
      <c r="F320" s="110">
        <f t="shared" si="30"/>
        <v>198</v>
      </c>
      <c r="G320" s="111">
        <f t="shared" si="30"/>
        <v>237.6</v>
      </c>
      <c r="H320" s="109">
        <f t="shared" si="30"/>
        <v>161.4</v>
      </c>
      <c r="I320" s="110"/>
      <c r="J320" s="111">
        <f t="shared" si="31"/>
        <v>160.85</v>
      </c>
      <c r="K320" s="235"/>
      <c r="L320" s="114"/>
      <c r="M320" s="113"/>
    </row>
    <row r="321" spans="1:13" ht="18" customHeight="1" thickBot="1" x14ac:dyDescent="0.4">
      <c r="A321" s="97" t="s">
        <v>107</v>
      </c>
      <c r="B321" s="152">
        <f t="shared" si="29"/>
        <v>211.4</v>
      </c>
      <c r="C321" s="149">
        <f t="shared" si="29"/>
        <v>270.89999999999998</v>
      </c>
      <c r="D321" s="147"/>
      <c r="E321" s="152"/>
      <c r="F321" s="149">
        <f t="shared" si="30"/>
        <v>268.2</v>
      </c>
      <c r="G321" s="147">
        <f t="shared" si="30"/>
        <v>259.60000000000002</v>
      </c>
      <c r="H321" s="152">
        <f t="shared" si="30"/>
        <v>135.9</v>
      </c>
      <c r="I321" s="149"/>
      <c r="J321" s="147">
        <f t="shared" si="31"/>
        <v>172.15</v>
      </c>
      <c r="K321" s="207"/>
      <c r="L321" s="117"/>
      <c r="M321" s="116"/>
    </row>
    <row r="322" spans="1:13" ht="18" customHeight="1" thickBot="1" x14ac:dyDescent="0.4">
      <c r="A322" s="287" t="s">
        <v>60</v>
      </c>
      <c r="B322" s="118">
        <f>SUM(B310:B321)</f>
        <v>2402.5000000000005</v>
      </c>
      <c r="C322" s="119">
        <f>SUM(C310:C321)</f>
        <v>3386.7</v>
      </c>
      <c r="D322" s="120"/>
      <c r="E322" s="118"/>
      <c r="F322" s="119">
        <f>SUM(F310:F321)</f>
        <v>2559.3999999999996</v>
      </c>
      <c r="G322" s="120">
        <f>SUM(G310:G321)</f>
        <v>2570.7999999999997</v>
      </c>
      <c r="H322" s="118">
        <f>SUM(H310:H321)</f>
        <v>2096.6</v>
      </c>
      <c r="I322" s="119"/>
      <c r="J322" s="120">
        <f>SUM(J310:J321)</f>
        <v>2302.0500000000002</v>
      </c>
      <c r="K322" s="288"/>
      <c r="L322" s="289"/>
      <c r="M322" s="290"/>
    </row>
    <row r="323" spans="1:13" ht="15" thickBot="1" x14ac:dyDescent="0.4">
      <c r="A323" s="127" t="s">
        <v>111</v>
      </c>
      <c r="B323" s="118">
        <f>B296+B309+B322</f>
        <v>6612.5</v>
      </c>
      <c r="C323" s="119">
        <f>C296+C309+C322</f>
        <v>9515.7000000000007</v>
      </c>
      <c r="D323" s="120" t="s">
        <v>118</v>
      </c>
      <c r="E323" s="154" t="s">
        <v>118</v>
      </c>
      <c r="F323" s="119">
        <v>7723</v>
      </c>
      <c r="G323" s="155">
        <f t="shared" ref="G323:H323" si="32">G296+G309+G322</f>
        <v>7904.6999999999989</v>
      </c>
      <c r="H323" s="118">
        <f t="shared" si="32"/>
        <v>5805.2000000000007</v>
      </c>
      <c r="I323" s="119"/>
      <c r="J323" s="120">
        <v>6451</v>
      </c>
      <c r="K323" s="118" t="s">
        <v>118</v>
      </c>
      <c r="L323" s="119"/>
      <c r="M323" s="120" t="s">
        <v>118</v>
      </c>
    </row>
    <row r="324" spans="1:13" x14ac:dyDescent="0.35">
      <c r="A324" s="167"/>
      <c r="B324" s="168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68"/>
    </row>
    <row r="325" spans="1:13" ht="15.5" x14ac:dyDescent="0.35">
      <c r="A325" s="169"/>
      <c r="B325" s="170"/>
      <c r="C325" s="170"/>
      <c r="D325" s="170"/>
      <c r="E325" s="170"/>
      <c r="F325" s="170"/>
      <c r="G325" s="170"/>
      <c r="H325" s="170"/>
      <c r="I325" s="170"/>
      <c r="J325" s="170"/>
      <c r="K325" s="170"/>
      <c r="L325" s="170"/>
      <c r="M325" s="170"/>
    </row>
    <row r="326" spans="1:13" ht="15" customHeight="1" x14ac:dyDescent="0.35">
      <c r="A326" s="171" t="s">
        <v>126</v>
      </c>
      <c r="B326" s="170">
        <v>6613</v>
      </c>
      <c r="C326" s="170"/>
      <c r="D326" s="170"/>
      <c r="E326" s="170"/>
      <c r="F326" s="170"/>
      <c r="G326" s="170"/>
      <c r="H326" s="170"/>
      <c r="I326" s="170"/>
      <c r="J326" s="170"/>
      <c r="K326" s="170"/>
      <c r="L326" s="170"/>
      <c r="M326" s="170"/>
    </row>
    <row r="327" spans="1:13" ht="15.5" x14ac:dyDescent="0.35">
      <c r="A327" s="171" t="s">
        <v>61</v>
      </c>
      <c r="B327" s="170">
        <v>9516</v>
      </c>
      <c r="C327" s="170"/>
      <c r="D327" s="170"/>
      <c r="E327" s="170"/>
      <c r="F327" s="170"/>
      <c r="G327" s="170"/>
      <c r="H327" s="170"/>
      <c r="I327" s="170"/>
      <c r="J327" s="170"/>
      <c r="K327" s="170"/>
      <c r="L327" s="170"/>
      <c r="M327" s="170"/>
    </row>
    <row r="328" spans="1:13" ht="15.5" x14ac:dyDescent="0.35">
      <c r="A328" s="171" t="s">
        <v>114</v>
      </c>
      <c r="B328" s="170">
        <v>7724</v>
      </c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</row>
    <row r="329" spans="1:13" ht="15.5" x14ac:dyDescent="0.35">
      <c r="A329" s="171" t="s">
        <v>135</v>
      </c>
      <c r="B329" s="170">
        <v>7905</v>
      </c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t="15.5" x14ac:dyDescent="0.35">
      <c r="A330" s="171" t="s">
        <v>127</v>
      </c>
      <c r="B330" s="170">
        <v>5805</v>
      </c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t="15.5" x14ac:dyDescent="0.35">
      <c r="A331" s="171" t="s">
        <v>63</v>
      </c>
      <c r="B331" s="81">
        <v>6451</v>
      </c>
      <c r="D331" s="170"/>
    </row>
  </sheetData>
  <mergeCells count="50">
    <mergeCell ref="A1:M1"/>
    <mergeCell ref="A2:M2"/>
    <mergeCell ref="A3:M3"/>
    <mergeCell ref="A4:A5"/>
    <mergeCell ref="B4:D4"/>
    <mergeCell ref="E4:G4"/>
    <mergeCell ref="H4:J4"/>
    <mergeCell ref="K4:M4"/>
    <mergeCell ref="A48:M48"/>
    <mergeCell ref="A49:M49"/>
    <mergeCell ref="A50:A51"/>
    <mergeCell ref="B50:D50"/>
    <mergeCell ref="E50:G50"/>
    <mergeCell ref="H50:J50"/>
    <mergeCell ref="K50:M50"/>
    <mergeCell ref="A95:M95"/>
    <mergeCell ref="A96:M96"/>
    <mergeCell ref="A97:A98"/>
    <mergeCell ref="B97:D97"/>
    <mergeCell ref="E97:G97"/>
    <mergeCell ref="H97:J97"/>
    <mergeCell ref="K97:M97"/>
    <mergeCell ref="A142:M142"/>
    <mergeCell ref="B143:M143"/>
    <mergeCell ref="A144:A145"/>
    <mergeCell ref="B144:D144"/>
    <mergeCell ref="E144:G144"/>
    <mergeCell ref="H144:J144"/>
    <mergeCell ref="K144:M144"/>
    <mergeCell ref="A188:M188"/>
    <mergeCell ref="A189:M189"/>
    <mergeCell ref="A190:A191"/>
    <mergeCell ref="B190:D190"/>
    <mergeCell ref="E190:G190"/>
    <mergeCell ref="H190:J190"/>
    <mergeCell ref="K190:M190"/>
    <mergeCell ref="A234:M234"/>
    <mergeCell ref="A235:M235"/>
    <mergeCell ref="A236:A237"/>
    <mergeCell ref="B236:D236"/>
    <mergeCell ref="E236:G236"/>
    <mergeCell ref="H236:J236"/>
    <mergeCell ref="K236:M236"/>
    <mergeCell ref="A279:M279"/>
    <mergeCell ref="A280:M280"/>
    <mergeCell ref="A282:A283"/>
    <mergeCell ref="B282:D282"/>
    <mergeCell ref="E282:G282"/>
    <mergeCell ref="H282:J282"/>
    <mergeCell ref="K282:M282"/>
  </mergeCells>
  <pageMargins left="0.75" right="0.75" top="0.25" bottom="0.2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312"/>
  <sheetViews>
    <sheetView workbookViewId="0">
      <selection activeCell="A263" sqref="A263:M263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25"/>
    <row r="2" spans="1:13" ht="18" customHeight="1" x14ac:dyDescent="0.3">
      <c r="A2" s="561" t="s">
        <v>147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292" t="s">
        <v>1</v>
      </c>
      <c r="B3" s="293"/>
      <c r="C3" s="293"/>
      <c r="D3" s="293"/>
      <c r="E3" s="293"/>
      <c r="F3" s="293"/>
      <c r="G3" s="293"/>
      <c r="H3" s="294"/>
      <c r="I3" s="294"/>
      <c r="J3" s="630" t="s">
        <v>2</v>
      </c>
      <c r="K3" s="630"/>
      <c r="L3" s="630"/>
      <c r="M3" s="630"/>
    </row>
    <row r="4" spans="1:13" ht="18" customHeight="1" x14ac:dyDescent="0.3">
      <c r="A4" s="634" t="s">
        <v>3</v>
      </c>
      <c r="B4" s="618" t="s">
        <v>4</v>
      </c>
      <c r="C4" s="610"/>
      <c r="D4" s="619"/>
      <c r="E4" s="618" t="s">
        <v>5</v>
      </c>
      <c r="F4" s="610"/>
      <c r="G4" s="619"/>
      <c r="H4" s="620" t="s">
        <v>6</v>
      </c>
      <c r="I4" s="613"/>
      <c r="J4" s="615"/>
      <c r="K4" s="620" t="s">
        <v>7</v>
      </c>
      <c r="L4" s="613"/>
      <c r="M4" s="615"/>
    </row>
    <row r="5" spans="1:13" ht="18" customHeight="1" thickBot="1" x14ac:dyDescent="0.35">
      <c r="A5" s="635"/>
      <c r="B5" s="295" t="s">
        <v>8</v>
      </c>
      <c r="C5" s="296" t="s">
        <v>9</v>
      </c>
      <c r="D5" s="297" t="s">
        <v>10</v>
      </c>
      <c r="E5" s="295" t="s">
        <v>8</v>
      </c>
      <c r="F5" s="296" t="s">
        <v>9</v>
      </c>
      <c r="G5" s="297" t="s">
        <v>10</v>
      </c>
      <c r="H5" s="295" t="s">
        <v>8</v>
      </c>
      <c r="I5" s="296" t="s">
        <v>9</v>
      </c>
      <c r="J5" s="297" t="s">
        <v>10</v>
      </c>
      <c r="K5" s="295" t="s">
        <v>8</v>
      </c>
      <c r="L5" s="296" t="s">
        <v>9</v>
      </c>
      <c r="M5" s="297" t="s">
        <v>10</v>
      </c>
    </row>
    <row r="6" spans="1:13" ht="18" customHeight="1" x14ac:dyDescent="0.3">
      <c r="A6" s="298" t="s">
        <v>72</v>
      </c>
      <c r="B6" s="299"/>
      <c r="C6" s="300"/>
      <c r="D6" s="301"/>
      <c r="E6" s="302">
        <v>59</v>
      </c>
      <c r="F6" s="303"/>
      <c r="G6" s="301"/>
      <c r="H6" s="302">
        <v>55</v>
      </c>
      <c r="I6" s="303">
        <v>327</v>
      </c>
      <c r="J6" s="301"/>
      <c r="K6" s="302"/>
      <c r="L6" s="303">
        <v>206</v>
      </c>
      <c r="M6" s="301">
        <v>123</v>
      </c>
    </row>
    <row r="7" spans="1:13" ht="18" customHeight="1" x14ac:dyDescent="0.3">
      <c r="A7" s="304" t="s">
        <v>73</v>
      </c>
      <c r="B7" s="305"/>
      <c r="C7" s="306"/>
      <c r="D7" s="307"/>
      <c r="E7" s="308">
        <v>53</v>
      </c>
      <c r="F7" s="309"/>
      <c r="G7" s="307"/>
      <c r="H7" s="308">
        <v>64</v>
      </c>
      <c r="I7" s="309">
        <v>345</v>
      </c>
      <c r="J7" s="307"/>
      <c r="K7" s="308"/>
      <c r="L7" s="309">
        <v>252</v>
      </c>
      <c r="M7" s="307">
        <v>148</v>
      </c>
    </row>
    <row r="8" spans="1:13" ht="18" customHeight="1" x14ac:dyDescent="0.3">
      <c r="A8" s="304" t="s">
        <v>74</v>
      </c>
      <c r="B8" s="308"/>
      <c r="C8" s="309"/>
      <c r="D8" s="307"/>
      <c r="E8" s="308">
        <v>65</v>
      </c>
      <c r="F8" s="309"/>
      <c r="G8" s="307"/>
      <c r="H8" s="308">
        <v>57</v>
      </c>
      <c r="I8" s="309">
        <v>337</v>
      </c>
      <c r="J8" s="307"/>
      <c r="K8" s="308"/>
      <c r="L8" s="309">
        <v>175</v>
      </c>
      <c r="M8" s="307">
        <v>160</v>
      </c>
    </row>
    <row r="9" spans="1:13" ht="18" customHeight="1" x14ac:dyDescent="0.3">
      <c r="A9" s="304" t="s">
        <v>75</v>
      </c>
      <c r="B9" s="308"/>
      <c r="C9" s="309"/>
      <c r="D9" s="307"/>
      <c r="E9" s="308">
        <v>60</v>
      </c>
      <c r="F9" s="309"/>
      <c r="G9" s="307"/>
      <c r="H9" s="308">
        <v>55</v>
      </c>
      <c r="I9" s="309">
        <v>303</v>
      </c>
      <c r="J9" s="307"/>
      <c r="K9" s="308"/>
      <c r="L9" s="309">
        <v>213</v>
      </c>
      <c r="M9" s="307">
        <v>112</v>
      </c>
    </row>
    <row r="10" spans="1:13" ht="18" customHeight="1" x14ac:dyDescent="0.3">
      <c r="A10" s="304" t="s">
        <v>76</v>
      </c>
      <c r="B10" s="308"/>
      <c r="C10" s="309"/>
      <c r="D10" s="307"/>
      <c r="E10" s="308">
        <v>59</v>
      </c>
      <c r="F10" s="309"/>
      <c r="G10" s="307"/>
      <c r="H10" s="308">
        <v>60</v>
      </c>
      <c r="I10" s="309">
        <v>366</v>
      </c>
      <c r="J10" s="307"/>
      <c r="K10" s="308"/>
      <c r="L10" s="309">
        <v>212</v>
      </c>
      <c r="M10" s="307">
        <v>137</v>
      </c>
    </row>
    <row r="11" spans="1:13" ht="18" customHeight="1" x14ac:dyDescent="0.3">
      <c r="A11" s="304" t="s">
        <v>77</v>
      </c>
      <c r="B11" s="308"/>
      <c r="C11" s="309"/>
      <c r="D11" s="307"/>
      <c r="E11" s="308">
        <v>54</v>
      </c>
      <c r="F11" s="309"/>
      <c r="G11" s="307"/>
      <c r="H11" s="308">
        <v>65</v>
      </c>
      <c r="I11" s="309">
        <v>319</v>
      </c>
      <c r="J11" s="307"/>
      <c r="K11" s="308"/>
      <c r="L11" s="309">
        <v>261</v>
      </c>
      <c r="M11" s="307">
        <v>164</v>
      </c>
    </row>
    <row r="12" spans="1:13" ht="18" customHeight="1" x14ac:dyDescent="0.3">
      <c r="A12" s="304" t="s">
        <v>78</v>
      </c>
      <c r="B12" s="308"/>
      <c r="C12" s="309"/>
      <c r="D12" s="307"/>
      <c r="E12" s="308">
        <v>51</v>
      </c>
      <c r="F12" s="309"/>
      <c r="G12" s="307"/>
      <c r="H12" s="308">
        <v>63</v>
      </c>
      <c r="I12" s="309">
        <v>339</v>
      </c>
      <c r="J12" s="307"/>
      <c r="K12" s="308"/>
      <c r="L12" s="309">
        <v>237</v>
      </c>
      <c r="M12" s="307">
        <v>133</v>
      </c>
    </row>
    <row r="13" spans="1:13" ht="18" customHeight="1" x14ac:dyDescent="0.3">
      <c r="A13" s="304" t="s">
        <v>79</v>
      </c>
      <c r="B13" s="308"/>
      <c r="C13" s="309"/>
      <c r="D13" s="307"/>
      <c r="E13" s="308">
        <v>63</v>
      </c>
      <c r="F13" s="309"/>
      <c r="G13" s="307"/>
      <c r="H13" s="308">
        <v>55</v>
      </c>
      <c r="I13" s="309">
        <v>389</v>
      </c>
      <c r="J13" s="307"/>
      <c r="K13" s="308"/>
      <c r="L13" s="309">
        <v>226</v>
      </c>
      <c r="M13" s="307">
        <v>148</v>
      </c>
    </row>
    <row r="14" spans="1:13" ht="18" customHeight="1" x14ac:dyDescent="0.3">
      <c r="A14" s="304" t="s">
        <v>80</v>
      </c>
      <c r="B14" s="308"/>
      <c r="C14" s="309"/>
      <c r="D14" s="307"/>
      <c r="E14" s="308">
        <v>50</v>
      </c>
      <c r="F14" s="309"/>
      <c r="G14" s="307"/>
      <c r="H14" s="308">
        <v>67</v>
      </c>
      <c r="I14" s="309">
        <v>318</v>
      </c>
      <c r="J14" s="307"/>
      <c r="K14" s="308"/>
      <c r="L14" s="309">
        <v>285</v>
      </c>
      <c r="M14" s="307">
        <v>139</v>
      </c>
    </row>
    <row r="15" spans="1:13" ht="18" customHeight="1" x14ac:dyDescent="0.3">
      <c r="A15" s="304" t="s">
        <v>81</v>
      </c>
      <c r="B15" s="308"/>
      <c r="C15" s="309"/>
      <c r="D15" s="307"/>
      <c r="E15" s="308">
        <v>59</v>
      </c>
      <c r="F15" s="309"/>
      <c r="G15" s="307"/>
      <c r="H15" s="308">
        <v>52</v>
      </c>
      <c r="I15" s="309">
        <v>307</v>
      </c>
      <c r="J15" s="307"/>
      <c r="K15" s="308"/>
      <c r="L15" s="309">
        <v>221</v>
      </c>
      <c r="M15" s="307">
        <v>134</v>
      </c>
    </row>
    <row r="16" spans="1:13" ht="18" customHeight="1" x14ac:dyDescent="0.3">
      <c r="A16" s="304" t="s">
        <v>82</v>
      </c>
      <c r="B16" s="308"/>
      <c r="C16" s="309"/>
      <c r="D16" s="307"/>
      <c r="E16" s="308">
        <v>52</v>
      </c>
      <c r="F16" s="309"/>
      <c r="G16" s="307"/>
      <c r="H16" s="308">
        <v>56</v>
      </c>
      <c r="I16" s="309">
        <v>285</v>
      </c>
      <c r="J16" s="307"/>
      <c r="K16" s="308"/>
      <c r="L16" s="309">
        <v>249</v>
      </c>
      <c r="M16" s="307">
        <v>101</v>
      </c>
    </row>
    <row r="17" spans="1:13" ht="18" customHeight="1" x14ac:dyDescent="0.3">
      <c r="A17" s="304" t="s">
        <v>83</v>
      </c>
      <c r="B17" s="308"/>
      <c r="C17" s="309"/>
      <c r="D17" s="307"/>
      <c r="E17" s="308">
        <v>50</v>
      </c>
      <c r="F17" s="309"/>
      <c r="G17" s="307"/>
      <c r="H17" s="308">
        <v>55</v>
      </c>
      <c r="I17" s="309">
        <v>311</v>
      </c>
      <c r="J17" s="307"/>
      <c r="K17" s="308"/>
      <c r="L17" s="309">
        <v>256</v>
      </c>
      <c r="M17" s="307">
        <v>122</v>
      </c>
    </row>
    <row r="18" spans="1:13" ht="18" customHeight="1" x14ac:dyDescent="0.3">
      <c r="A18" s="304" t="s">
        <v>84</v>
      </c>
      <c r="B18" s="308"/>
      <c r="C18" s="309"/>
      <c r="D18" s="307"/>
      <c r="E18" s="308">
        <v>98</v>
      </c>
      <c r="F18" s="309"/>
      <c r="G18" s="307"/>
      <c r="H18" s="308">
        <v>73</v>
      </c>
      <c r="I18" s="309">
        <v>281</v>
      </c>
      <c r="J18" s="307"/>
      <c r="K18" s="308"/>
      <c r="L18" s="309">
        <v>333</v>
      </c>
      <c r="M18" s="307">
        <v>130</v>
      </c>
    </row>
    <row r="19" spans="1:13" ht="18" customHeight="1" x14ac:dyDescent="0.3">
      <c r="A19" s="304" t="s">
        <v>85</v>
      </c>
      <c r="B19" s="308"/>
      <c r="C19" s="309"/>
      <c r="D19" s="307"/>
      <c r="E19" s="308">
        <v>92</v>
      </c>
      <c r="F19" s="309"/>
      <c r="G19" s="307"/>
      <c r="H19" s="308">
        <v>59</v>
      </c>
      <c r="I19" s="309">
        <v>257</v>
      </c>
      <c r="J19" s="307"/>
      <c r="K19" s="308"/>
      <c r="L19" s="309">
        <v>360</v>
      </c>
      <c r="M19" s="307">
        <v>99</v>
      </c>
    </row>
    <row r="20" spans="1:13" ht="18" customHeight="1" x14ac:dyDescent="0.3">
      <c r="A20" s="304" t="s">
        <v>86</v>
      </c>
      <c r="B20" s="308"/>
      <c r="C20" s="309"/>
      <c r="D20" s="307"/>
      <c r="E20" s="308">
        <v>90</v>
      </c>
      <c r="F20" s="309"/>
      <c r="G20" s="307"/>
      <c r="H20" s="308">
        <v>60</v>
      </c>
      <c r="I20" s="309">
        <v>269</v>
      </c>
      <c r="J20" s="307"/>
      <c r="K20" s="308"/>
      <c r="L20" s="309">
        <v>336</v>
      </c>
      <c r="M20" s="307">
        <v>107</v>
      </c>
    </row>
    <row r="21" spans="1:13" ht="18" customHeight="1" x14ac:dyDescent="0.3">
      <c r="A21" s="304" t="s">
        <v>87</v>
      </c>
      <c r="B21" s="308"/>
      <c r="C21" s="309"/>
      <c r="D21" s="307"/>
      <c r="E21" s="308">
        <v>95</v>
      </c>
      <c r="F21" s="309"/>
      <c r="G21" s="307"/>
      <c r="H21" s="308">
        <v>56</v>
      </c>
      <c r="I21" s="309">
        <v>247</v>
      </c>
      <c r="J21" s="307"/>
      <c r="K21" s="308"/>
      <c r="L21" s="309">
        <v>280</v>
      </c>
      <c r="M21" s="307">
        <v>89</v>
      </c>
    </row>
    <row r="22" spans="1:13" ht="18" customHeight="1" x14ac:dyDescent="0.3">
      <c r="A22" s="304" t="s">
        <v>88</v>
      </c>
      <c r="B22" s="308"/>
      <c r="C22" s="309"/>
      <c r="D22" s="307"/>
      <c r="E22" s="308">
        <v>89</v>
      </c>
      <c r="F22" s="309"/>
      <c r="G22" s="307"/>
      <c r="H22" s="308">
        <v>53</v>
      </c>
      <c r="I22" s="309">
        <v>254</v>
      </c>
      <c r="J22" s="307"/>
      <c r="K22" s="308"/>
      <c r="L22" s="309">
        <v>365</v>
      </c>
      <c r="M22" s="307">
        <v>95</v>
      </c>
    </row>
    <row r="23" spans="1:13" ht="18" customHeight="1" x14ac:dyDescent="0.3">
      <c r="A23" s="304" t="s">
        <v>148</v>
      </c>
      <c r="B23" s="308"/>
      <c r="C23" s="309"/>
      <c r="D23" s="307"/>
      <c r="E23" s="308">
        <v>97</v>
      </c>
      <c r="F23" s="309"/>
      <c r="G23" s="307"/>
      <c r="H23" s="308">
        <v>61</v>
      </c>
      <c r="I23" s="309">
        <v>225</v>
      </c>
      <c r="J23" s="307"/>
      <c r="K23" s="308"/>
      <c r="L23" s="309">
        <v>280</v>
      </c>
      <c r="M23" s="307">
        <v>105</v>
      </c>
    </row>
    <row r="24" spans="1:13" ht="18" customHeight="1" x14ac:dyDescent="0.3">
      <c r="A24" s="310" t="s">
        <v>90</v>
      </c>
      <c r="B24" s="308"/>
      <c r="C24" s="309"/>
      <c r="D24" s="307"/>
      <c r="E24" s="308">
        <v>86</v>
      </c>
      <c r="F24" s="309"/>
      <c r="G24" s="307"/>
      <c r="H24" s="308">
        <v>55</v>
      </c>
      <c r="I24" s="309">
        <v>213</v>
      </c>
      <c r="J24" s="307"/>
      <c r="K24" s="308"/>
      <c r="L24" s="309">
        <v>305</v>
      </c>
      <c r="M24" s="307">
        <v>97</v>
      </c>
    </row>
    <row r="25" spans="1:13" ht="18" customHeight="1" x14ac:dyDescent="0.3">
      <c r="A25" s="310" t="s">
        <v>91</v>
      </c>
      <c r="B25" s="308"/>
      <c r="C25" s="309"/>
      <c r="D25" s="307"/>
      <c r="E25" s="308">
        <v>89</v>
      </c>
      <c r="F25" s="309"/>
      <c r="G25" s="307"/>
      <c r="H25" s="308">
        <v>57</v>
      </c>
      <c r="I25" s="309">
        <v>240</v>
      </c>
      <c r="J25" s="307"/>
      <c r="K25" s="308"/>
      <c r="L25" s="309">
        <v>275</v>
      </c>
      <c r="M25" s="307">
        <v>101</v>
      </c>
    </row>
    <row r="26" spans="1:13" ht="18" customHeight="1" x14ac:dyDescent="0.3">
      <c r="A26" s="304" t="s">
        <v>92</v>
      </c>
      <c r="B26" s="308"/>
      <c r="C26" s="309"/>
      <c r="D26" s="307"/>
      <c r="E26" s="308">
        <v>90</v>
      </c>
      <c r="F26" s="309"/>
      <c r="G26" s="307"/>
      <c r="H26" s="308">
        <v>64</v>
      </c>
      <c r="I26" s="309">
        <v>210</v>
      </c>
      <c r="J26" s="307"/>
      <c r="K26" s="308"/>
      <c r="L26" s="309">
        <v>265</v>
      </c>
      <c r="M26" s="307">
        <v>107</v>
      </c>
    </row>
    <row r="27" spans="1:13" ht="18" customHeight="1" x14ac:dyDescent="0.3">
      <c r="A27" s="304" t="s">
        <v>93</v>
      </c>
      <c r="B27" s="308"/>
      <c r="C27" s="309"/>
      <c r="D27" s="307"/>
      <c r="E27" s="308">
        <v>99</v>
      </c>
      <c r="F27" s="309"/>
      <c r="G27" s="307"/>
      <c r="H27" s="308">
        <v>60</v>
      </c>
      <c r="I27" s="309">
        <v>250</v>
      </c>
      <c r="J27" s="307"/>
      <c r="K27" s="308"/>
      <c r="L27" s="309">
        <v>313</v>
      </c>
      <c r="M27" s="307">
        <v>104</v>
      </c>
    </row>
    <row r="28" spans="1:13" ht="18" customHeight="1" x14ac:dyDescent="0.3">
      <c r="A28" s="304" t="s">
        <v>94</v>
      </c>
      <c r="B28" s="308"/>
      <c r="C28" s="309"/>
      <c r="D28" s="307"/>
      <c r="E28" s="308">
        <v>87</v>
      </c>
      <c r="F28" s="309"/>
      <c r="G28" s="307"/>
      <c r="H28" s="308">
        <v>55</v>
      </c>
      <c r="I28" s="309">
        <v>257</v>
      </c>
      <c r="J28" s="307"/>
      <c r="K28" s="308"/>
      <c r="L28" s="309">
        <v>284</v>
      </c>
      <c r="M28" s="307">
        <v>99</v>
      </c>
    </row>
    <row r="29" spans="1:13" ht="18" customHeight="1" x14ac:dyDescent="0.3">
      <c r="A29" s="304" t="s">
        <v>95</v>
      </c>
      <c r="B29" s="308"/>
      <c r="C29" s="309"/>
      <c r="D29" s="307"/>
      <c r="E29" s="308">
        <v>85</v>
      </c>
      <c r="F29" s="309"/>
      <c r="G29" s="307"/>
      <c r="H29" s="308">
        <v>59</v>
      </c>
      <c r="I29" s="309">
        <v>247</v>
      </c>
      <c r="J29" s="307"/>
      <c r="K29" s="308"/>
      <c r="L29" s="309">
        <v>287</v>
      </c>
      <c r="M29" s="307">
        <v>104</v>
      </c>
    </row>
    <row r="30" spans="1:13" ht="18" customHeight="1" x14ac:dyDescent="0.3">
      <c r="A30" s="304" t="s">
        <v>96</v>
      </c>
      <c r="B30" s="308"/>
      <c r="C30" s="309"/>
      <c r="D30" s="307"/>
      <c r="E30" s="308">
        <v>83</v>
      </c>
      <c r="F30" s="309"/>
      <c r="G30" s="307"/>
      <c r="H30" s="308">
        <v>66</v>
      </c>
      <c r="I30" s="309">
        <v>240</v>
      </c>
      <c r="J30" s="307"/>
      <c r="K30" s="308"/>
      <c r="L30" s="309">
        <v>319</v>
      </c>
      <c r="M30" s="307">
        <v>111</v>
      </c>
    </row>
    <row r="31" spans="1:13" ht="18" customHeight="1" x14ac:dyDescent="0.3">
      <c r="A31" s="304" t="s">
        <v>97</v>
      </c>
      <c r="B31" s="308"/>
      <c r="C31" s="309"/>
      <c r="D31" s="307"/>
      <c r="E31" s="308">
        <v>90</v>
      </c>
      <c r="F31" s="309"/>
      <c r="G31" s="307"/>
      <c r="H31" s="308">
        <v>70</v>
      </c>
      <c r="I31" s="309">
        <v>143</v>
      </c>
      <c r="J31" s="307"/>
      <c r="K31" s="308"/>
      <c r="L31" s="309">
        <v>296</v>
      </c>
      <c r="M31" s="307">
        <v>144</v>
      </c>
    </row>
    <row r="32" spans="1:13" ht="18" customHeight="1" x14ac:dyDescent="0.3">
      <c r="A32" s="304" t="s">
        <v>98</v>
      </c>
      <c r="B32" s="308"/>
      <c r="C32" s="309"/>
      <c r="D32" s="307"/>
      <c r="E32" s="308">
        <v>93</v>
      </c>
      <c r="F32" s="309"/>
      <c r="G32" s="307"/>
      <c r="H32" s="308">
        <v>53</v>
      </c>
      <c r="I32" s="309">
        <v>101</v>
      </c>
      <c r="J32" s="307"/>
      <c r="K32" s="308"/>
      <c r="L32" s="309">
        <v>274</v>
      </c>
      <c r="M32" s="307">
        <v>139</v>
      </c>
    </row>
    <row r="33" spans="1:13" ht="18" customHeight="1" x14ac:dyDescent="0.3">
      <c r="A33" s="304" t="s">
        <v>99</v>
      </c>
      <c r="B33" s="308"/>
      <c r="C33" s="309"/>
      <c r="D33" s="307"/>
      <c r="E33" s="308">
        <v>95</v>
      </c>
      <c r="F33" s="309"/>
      <c r="G33" s="307"/>
      <c r="H33" s="308">
        <v>60</v>
      </c>
      <c r="I33" s="309">
        <v>155</v>
      </c>
      <c r="J33" s="307"/>
      <c r="K33" s="308"/>
      <c r="L33" s="309">
        <v>295</v>
      </c>
      <c r="M33" s="307">
        <v>145</v>
      </c>
    </row>
    <row r="34" spans="1:13" ht="18" customHeight="1" x14ac:dyDescent="0.3">
      <c r="A34" s="304" t="s">
        <v>100</v>
      </c>
      <c r="B34" s="308"/>
      <c r="C34" s="309"/>
      <c r="D34" s="307"/>
      <c r="E34" s="308">
        <v>88</v>
      </c>
      <c r="F34" s="309"/>
      <c r="G34" s="307"/>
      <c r="H34" s="308">
        <v>73</v>
      </c>
      <c r="I34" s="309">
        <v>161</v>
      </c>
      <c r="J34" s="307"/>
      <c r="K34" s="308"/>
      <c r="L34" s="309">
        <v>276</v>
      </c>
      <c r="M34" s="307">
        <v>163</v>
      </c>
    </row>
    <row r="35" spans="1:13" ht="18" customHeight="1" x14ac:dyDescent="0.3">
      <c r="A35" s="304" t="s">
        <v>101</v>
      </c>
      <c r="B35" s="308"/>
      <c r="C35" s="309"/>
      <c r="D35" s="307"/>
      <c r="E35" s="308">
        <v>97</v>
      </c>
      <c r="F35" s="309"/>
      <c r="G35" s="307"/>
      <c r="H35" s="308">
        <v>56</v>
      </c>
      <c r="I35" s="309">
        <v>116</v>
      </c>
      <c r="J35" s="307"/>
      <c r="K35" s="308"/>
      <c r="L35" s="309">
        <v>298</v>
      </c>
      <c r="M35" s="307">
        <v>210</v>
      </c>
    </row>
    <row r="36" spans="1:13" ht="18" customHeight="1" x14ac:dyDescent="0.3">
      <c r="A36" s="304" t="s">
        <v>102</v>
      </c>
      <c r="B36" s="308"/>
      <c r="C36" s="309"/>
      <c r="D36" s="307"/>
      <c r="E36" s="308">
        <v>70</v>
      </c>
      <c r="F36" s="309"/>
      <c r="G36" s="307"/>
      <c r="H36" s="308">
        <v>97</v>
      </c>
      <c r="I36" s="309">
        <v>173</v>
      </c>
      <c r="J36" s="307"/>
      <c r="K36" s="308"/>
      <c r="L36" s="309">
        <v>328</v>
      </c>
      <c r="M36" s="307">
        <v>161</v>
      </c>
    </row>
    <row r="37" spans="1:13" ht="18" customHeight="1" x14ac:dyDescent="0.3">
      <c r="A37" s="304" t="s">
        <v>103</v>
      </c>
      <c r="B37" s="308"/>
      <c r="C37" s="309"/>
      <c r="D37" s="307"/>
      <c r="E37" s="308">
        <v>85</v>
      </c>
      <c r="F37" s="309"/>
      <c r="G37" s="307"/>
      <c r="H37" s="308">
        <v>88</v>
      </c>
      <c r="I37" s="309">
        <v>184</v>
      </c>
      <c r="J37" s="307"/>
      <c r="K37" s="308"/>
      <c r="L37" s="309">
        <v>321</v>
      </c>
      <c r="M37" s="307">
        <v>187</v>
      </c>
    </row>
    <row r="38" spans="1:13" ht="18" customHeight="1" x14ac:dyDescent="0.3">
      <c r="A38" s="304" t="s">
        <v>104</v>
      </c>
      <c r="B38" s="308"/>
      <c r="C38" s="309"/>
      <c r="D38" s="307"/>
      <c r="E38" s="308">
        <v>77</v>
      </c>
      <c r="F38" s="309"/>
      <c r="G38" s="307"/>
      <c r="H38" s="308">
        <v>95</v>
      </c>
      <c r="I38" s="309">
        <v>169</v>
      </c>
      <c r="J38" s="307"/>
      <c r="K38" s="308"/>
      <c r="L38" s="309">
        <v>341</v>
      </c>
      <c r="M38" s="307">
        <v>203</v>
      </c>
    </row>
    <row r="39" spans="1:13" ht="18" customHeight="1" x14ac:dyDescent="0.3">
      <c r="A39" s="304" t="s">
        <v>105</v>
      </c>
      <c r="B39" s="308"/>
      <c r="C39" s="309"/>
      <c r="D39" s="307"/>
      <c r="E39" s="308">
        <v>74</v>
      </c>
      <c r="F39" s="311"/>
      <c r="G39" s="307"/>
      <c r="H39" s="308">
        <v>86</v>
      </c>
      <c r="I39" s="309">
        <v>151</v>
      </c>
      <c r="J39" s="307"/>
      <c r="K39" s="308"/>
      <c r="L39" s="309">
        <v>328</v>
      </c>
      <c r="M39" s="307">
        <v>194</v>
      </c>
    </row>
    <row r="40" spans="1:13" ht="18" customHeight="1" x14ac:dyDescent="0.3">
      <c r="A40" s="304" t="s">
        <v>106</v>
      </c>
      <c r="B40" s="308"/>
      <c r="C40" s="309"/>
      <c r="D40" s="307"/>
      <c r="E40" s="308">
        <v>87</v>
      </c>
      <c r="F40" s="311"/>
      <c r="G40" s="307"/>
      <c r="H40" s="308">
        <v>75</v>
      </c>
      <c r="I40" s="309">
        <v>143</v>
      </c>
      <c r="J40" s="307"/>
      <c r="K40" s="308"/>
      <c r="L40" s="309">
        <v>368</v>
      </c>
      <c r="M40" s="307">
        <v>189</v>
      </c>
    </row>
    <row r="41" spans="1:13" ht="18" customHeight="1" thickBot="1" x14ac:dyDescent="0.35">
      <c r="A41" s="312" t="s">
        <v>107</v>
      </c>
      <c r="B41" s="313"/>
      <c r="C41" s="314"/>
      <c r="D41" s="315"/>
      <c r="E41" s="313">
        <v>81</v>
      </c>
      <c r="F41" s="316"/>
      <c r="G41" s="315"/>
      <c r="H41" s="313">
        <v>89</v>
      </c>
      <c r="I41" s="314">
        <v>113</v>
      </c>
      <c r="J41" s="315"/>
      <c r="K41" s="313"/>
      <c r="L41" s="314">
        <v>361</v>
      </c>
      <c r="M41" s="315">
        <v>193</v>
      </c>
    </row>
    <row r="42" spans="1:13" ht="18" customHeight="1" thickBot="1" x14ac:dyDescent="0.35">
      <c r="A42" s="317" t="s">
        <v>47</v>
      </c>
      <c r="B42" s="318"/>
      <c r="C42" s="319"/>
      <c r="D42" s="320"/>
      <c r="E42" s="318">
        <f>SUM(E6:E41)</f>
        <v>2792</v>
      </c>
      <c r="F42" s="319"/>
      <c r="G42" s="320"/>
      <c r="H42" s="318">
        <f>SUM(H6:H41)</f>
        <v>2324</v>
      </c>
      <c r="I42" s="319">
        <f>SUM(I6:I41)</f>
        <v>8745</v>
      </c>
      <c r="J42" s="320"/>
      <c r="K42" s="318"/>
      <c r="L42" s="319">
        <f>SUM(L6:L41)</f>
        <v>10281</v>
      </c>
      <c r="M42" s="320">
        <f t="shared" ref="M42" si="0">SUM(M6:M41)</f>
        <v>4897</v>
      </c>
    </row>
    <row r="43" spans="1:13" ht="18" customHeight="1" x14ac:dyDescent="0.3">
      <c r="A43" s="321"/>
      <c r="B43" s="322"/>
      <c r="C43" s="322"/>
      <c r="D43" s="322"/>
      <c r="E43" s="322"/>
      <c r="F43" s="322"/>
      <c r="G43" s="322"/>
      <c r="H43" s="322"/>
      <c r="I43" s="322"/>
      <c r="J43" s="322"/>
      <c r="K43" s="322"/>
      <c r="L43" s="322"/>
      <c r="M43" s="322"/>
    </row>
    <row r="44" spans="1:13" ht="18" customHeight="1" x14ac:dyDescent="0.3">
      <c r="A44" s="321"/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</row>
    <row r="45" spans="1:13" ht="18" customHeight="1" x14ac:dyDescent="0.3">
      <c r="A45" s="321"/>
      <c r="B45" s="322"/>
      <c r="C45" s="322"/>
      <c r="D45" s="322"/>
      <c r="E45" s="322"/>
      <c r="F45" s="322"/>
      <c r="G45" s="322"/>
      <c r="H45" s="322"/>
      <c r="I45" s="322"/>
      <c r="J45" s="322"/>
      <c r="K45" s="322"/>
      <c r="L45" s="322"/>
      <c r="M45" s="322"/>
    </row>
    <row r="46" spans="1:13" ht="18" customHeight="1" x14ac:dyDescent="0.3">
      <c r="A46" s="561" t="s">
        <v>147</v>
      </c>
      <c r="B46" s="561"/>
      <c r="C46" s="561"/>
      <c r="D46" s="561"/>
      <c r="E46" s="561"/>
      <c r="F46" s="561"/>
      <c r="G46" s="561"/>
      <c r="H46" s="561"/>
      <c r="I46" s="561"/>
      <c r="J46" s="561"/>
      <c r="K46" s="561"/>
      <c r="L46" s="561"/>
      <c r="M46" s="561"/>
    </row>
    <row r="47" spans="1:13" ht="18" customHeight="1" thickBot="1" x14ac:dyDescent="0.35">
      <c r="A47" s="323" t="s">
        <v>48</v>
      </c>
      <c r="B47" s="293"/>
      <c r="C47" s="293"/>
      <c r="D47" s="293"/>
      <c r="E47" s="293"/>
      <c r="F47" s="293"/>
      <c r="G47" s="293"/>
      <c r="H47" s="294"/>
      <c r="I47" s="294"/>
      <c r="J47" s="633" t="s">
        <v>49</v>
      </c>
      <c r="K47" s="633"/>
      <c r="L47" s="633"/>
      <c r="M47" s="633"/>
    </row>
    <row r="48" spans="1:13" ht="18" customHeight="1" x14ac:dyDescent="0.3">
      <c r="A48" s="634" t="s">
        <v>3</v>
      </c>
      <c r="B48" s="618" t="s">
        <v>4</v>
      </c>
      <c r="C48" s="610"/>
      <c r="D48" s="619"/>
      <c r="E48" s="618" t="s">
        <v>5</v>
      </c>
      <c r="F48" s="610"/>
      <c r="G48" s="619"/>
      <c r="H48" s="620" t="s">
        <v>6</v>
      </c>
      <c r="I48" s="613"/>
      <c r="J48" s="615"/>
      <c r="K48" s="620" t="s">
        <v>7</v>
      </c>
      <c r="L48" s="613"/>
      <c r="M48" s="615"/>
    </row>
    <row r="49" spans="1:13" ht="18" customHeight="1" thickBot="1" x14ac:dyDescent="0.35">
      <c r="A49" s="635"/>
      <c r="B49" s="295" t="s">
        <v>8</v>
      </c>
      <c r="C49" s="296" t="s">
        <v>9</v>
      </c>
      <c r="D49" s="297" t="s">
        <v>10</v>
      </c>
      <c r="E49" s="295" t="s">
        <v>8</v>
      </c>
      <c r="F49" s="296" t="s">
        <v>9</v>
      </c>
      <c r="G49" s="297" t="s">
        <v>10</v>
      </c>
      <c r="H49" s="295" t="s">
        <v>8</v>
      </c>
      <c r="I49" s="296" t="s">
        <v>9</v>
      </c>
      <c r="J49" s="297" t="s">
        <v>10</v>
      </c>
      <c r="K49" s="295" t="s">
        <v>8</v>
      </c>
      <c r="L49" s="296" t="s">
        <v>9</v>
      </c>
      <c r="M49" s="297" t="s">
        <v>10</v>
      </c>
    </row>
    <row r="50" spans="1:13" ht="18" customHeight="1" x14ac:dyDescent="0.3">
      <c r="A50" s="298" t="s">
        <v>72</v>
      </c>
      <c r="B50" s="324"/>
      <c r="C50" s="300"/>
      <c r="D50" s="301"/>
      <c r="E50" s="302">
        <v>63</v>
      </c>
      <c r="F50" s="303"/>
      <c r="G50" s="301"/>
      <c r="H50" s="302">
        <v>55</v>
      </c>
      <c r="I50" s="303">
        <v>330</v>
      </c>
      <c r="J50" s="301"/>
      <c r="K50" s="302"/>
      <c r="L50" s="303">
        <v>210</v>
      </c>
      <c r="M50" s="301">
        <v>134</v>
      </c>
    </row>
    <row r="51" spans="1:13" ht="18" customHeight="1" x14ac:dyDescent="0.3">
      <c r="A51" s="304" t="s">
        <v>73</v>
      </c>
      <c r="B51" s="325"/>
      <c r="C51" s="306"/>
      <c r="D51" s="307"/>
      <c r="E51" s="308">
        <v>59</v>
      </c>
      <c r="F51" s="309"/>
      <c r="G51" s="307"/>
      <c r="H51" s="308">
        <v>52</v>
      </c>
      <c r="I51" s="309">
        <v>368</v>
      </c>
      <c r="J51" s="307"/>
      <c r="K51" s="308"/>
      <c r="L51" s="309">
        <v>243</v>
      </c>
      <c r="M51" s="307">
        <v>123</v>
      </c>
    </row>
    <row r="52" spans="1:13" ht="18" customHeight="1" x14ac:dyDescent="0.3">
      <c r="A52" s="304" t="s">
        <v>74</v>
      </c>
      <c r="B52" s="308"/>
      <c r="C52" s="309"/>
      <c r="D52" s="307"/>
      <c r="E52" s="308">
        <v>51</v>
      </c>
      <c r="F52" s="309"/>
      <c r="G52" s="307"/>
      <c r="H52" s="308">
        <v>67</v>
      </c>
      <c r="I52" s="309">
        <v>365</v>
      </c>
      <c r="J52" s="307"/>
      <c r="K52" s="308"/>
      <c r="L52" s="309">
        <v>237</v>
      </c>
      <c r="M52" s="307">
        <v>119</v>
      </c>
    </row>
    <row r="53" spans="1:13" ht="18" customHeight="1" x14ac:dyDescent="0.3">
      <c r="A53" s="304" t="s">
        <v>75</v>
      </c>
      <c r="B53" s="308"/>
      <c r="C53" s="309"/>
      <c r="D53" s="307"/>
      <c r="E53" s="308">
        <v>64</v>
      </c>
      <c r="F53" s="309"/>
      <c r="G53" s="307"/>
      <c r="H53" s="308">
        <v>51</v>
      </c>
      <c r="I53" s="309">
        <v>342</v>
      </c>
      <c r="J53" s="307"/>
      <c r="K53" s="308"/>
      <c r="L53" s="309">
        <v>275</v>
      </c>
      <c r="M53" s="307">
        <v>139</v>
      </c>
    </row>
    <row r="54" spans="1:13" ht="18" customHeight="1" x14ac:dyDescent="0.3">
      <c r="A54" s="304" t="s">
        <v>76</v>
      </c>
      <c r="B54" s="308"/>
      <c r="C54" s="309"/>
      <c r="D54" s="307"/>
      <c r="E54" s="308">
        <v>54</v>
      </c>
      <c r="F54" s="309"/>
      <c r="G54" s="307"/>
      <c r="H54" s="308">
        <v>60</v>
      </c>
      <c r="I54" s="309">
        <v>389</v>
      </c>
      <c r="J54" s="307"/>
      <c r="K54" s="308"/>
      <c r="L54" s="309">
        <v>293</v>
      </c>
      <c r="M54" s="307">
        <v>111</v>
      </c>
    </row>
    <row r="55" spans="1:13" ht="18" customHeight="1" x14ac:dyDescent="0.3">
      <c r="A55" s="304" t="s">
        <v>77</v>
      </c>
      <c r="B55" s="308"/>
      <c r="C55" s="309"/>
      <c r="D55" s="307"/>
      <c r="E55" s="308">
        <v>52</v>
      </c>
      <c r="F55" s="309"/>
      <c r="G55" s="307"/>
      <c r="H55" s="308">
        <v>59</v>
      </c>
      <c r="I55" s="309">
        <v>331</v>
      </c>
      <c r="J55" s="307"/>
      <c r="K55" s="308"/>
      <c r="L55" s="309">
        <v>395</v>
      </c>
      <c r="M55" s="307">
        <v>131</v>
      </c>
    </row>
    <row r="56" spans="1:13" ht="18" customHeight="1" x14ac:dyDescent="0.3">
      <c r="A56" s="304" t="s">
        <v>78</v>
      </c>
      <c r="B56" s="308"/>
      <c r="C56" s="309"/>
      <c r="D56" s="307"/>
      <c r="E56" s="308">
        <v>65</v>
      </c>
      <c r="F56" s="309"/>
      <c r="G56" s="307"/>
      <c r="H56" s="308">
        <v>57</v>
      </c>
      <c r="I56" s="309">
        <v>339</v>
      </c>
      <c r="J56" s="307"/>
      <c r="K56" s="308"/>
      <c r="L56" s="309">
        <v>380</v>
      </c>
      <c r="M56" s="307">
        <v>144</v>
      </c>
    </row>
    <row r="57" spans="1:13" ht="18" customHeight="1" x14ac:dyDescent="0.3">
      <c r="A57" s="304" t="s">
        <v>79</v>
      </c>
      <c r="B57" s="308"/>
      <c r="C57" s="309"/>
      <c r="D57" s="307"/>
      <c r="E57" s="308">
        <v>59</v>
      </c>
      <c r="F57" s="309"/>
      <c r="G57" s="307"/>
      <c r="H57" s="308">
        <v>55</v>
      </c>
      <c r="I57" s="309">
        <v>368</v>
      </c>
      <c r="J57" s="307"/>
      <c r="K57" s="308"/>
      <c r="L57" s="309">
        <v>423</v>
      </c>
      <c r="M57" s="307">
        <v>150</v>
      </c>
    </row>
    <row r="58" spans="1:13" ht="18" customHeight="1" x14ac:dyDescent="0.3">
      <c r="A58" s="304" t="s">
        <v>80</v>
      </c>
      <c r="B58" s="308"/>
      <c r="C58" s="309"/>
      <c r="D58" s="307"/>
      <c r="E58" s="308">
        <v>53</v>
      </c>
      <c r="F58" s="309"/>
      <c r="G58" s="307"/>
      <c r="H58" s="308">
        <v>64</v>
      </c>
      <c r="I58" s="309">
        <v>335</v>
      </c>
      <c r="J58" s="307"/>
      <c r="K58" s="308"/>
      <c r="L58" s="309">
        <v>412</v>
      </c>
      <c r="M58" s="307">
        <v>129</v>
      </c>
    </row>
    <row r="59" spans="1:13" ht="18" customHeight="1" x14ac:dyDescent="0.3">
      <c r="A59" s="304" t="s">
        <v>81</v>
      </c>
      <c r="B59" s="308"/>
      <c r="C59" s="309"/>
      <c r="D59" s="307"/>
      <c r="E59" s="308">
        <v>61</v>
      </c>
      <c r="F59" s="309"/>
      <c r="G59" s="307"/>
      <c r="H59" s="308">
        <v>60</v>
      </c>
      <c r="I59" s="309">
        <v>305</v>
      </c>
      <c r="J59" s="307"/>
      <c r="K59" s="308"/>
      <c r="L59" s="309">
        <v>422</v>
      </c>
      <c r="M59" s="307">
        <v>145</v>
      </c>
    </row>
    <row r="60" spans="1:13" ht="18" customHeight="1" x14ac:dyDescent="0.3">
      <c r="A60" s="304" t="s">
        <v>82</v>
      </c>
      <c r="B60" s="308"/>
      <c r="C60" s="309"/>
      <c r="D60" s="307"/>
      <c r="E60" s="308">
        <v>63</v>
      </c>
      <c r="F60" s="309"/>
      <c r="G60" s="307"/>
      <c r="H60" s="308">
        <v>55</v>
      </c>
      <c r="I60" s="309">
        <v>336</v>
      </c>
      <c r="J60" s="307"/>
      <c r="K60" s="308"/>
      <c r="L60" s="309">
        <v>406</v>
      </c>
      <c r="M60" s="307">
        <v>89</v>
      </c>
    </row>
    <row r="61" spans="1:13" ht="18" customHeight="1" x14ac:dyDescent="0.3">
      <c r="A61" s="304" t="s">
        <v>83</v>
      </c>
      <c r="B61" s="308"/>
      <c r="C61" s="309"/>
      <c r="D61" s="307"/>
      <c r="E61" s="308">
        <v>50</v>
      </c>
      <c r="F61" s="309"/>
      <c r="G61" s="307"/>
      <c r="H61" s="308">
        <v>67</v>
      </c>
      <c r="I61" s="309">
        <v>329</v>
      </c>
      <c r="J61" s="307"/>
      <c r="K61" s="308"/>
      <c r="L61" s="309">
        <v>385</v>
      </c>
      <c r="M61" s="307">
        <v>115</v>
      </c>
    </row>
    <row r="62" spans="1:13" ht="18" customHeight="1" x14ac:dyDescent="0.3">
      <c r="A62" s="304" t="s">
        <v>84</v>
      </c>
      <c r="B62" s="308"/>
      <c r="C62" s="309"/>
      <c r="D62" s="307"/>
      <c r="E62" s="308">
        <v>99</v>
      </c>
      <c r="F62" s="309"/>
      <c r="G62" s="307"/>
      <c r="H62" s="308">
        <v>60</v>
      </c>
      <c r="I62" s="309">
        <v>303</v>
      </c>
      <c r="J62" s="307"/>
      <c r="K62" s="308"/>
      <c r="L62" s="309">
        <v>326</v>
      </c>
      <c r="M62" s="307">
        <v>125</v>
      </c>
    </row>
    <row r="63" spans="1:13" ht="18" customHeight="1" x14ac:dyDescent="0.3">
      <c r="A63" s="304" t="s">
        <v>85</v>
      </c>
      <c r="B63" s="308"/>
      <c r="C63" s="309"/>
      <c r="D63" s="307"/>
      <c r="E63" s="308">
        <v>90</v>
      </c>
      <c r="F63" s="309"/>
      <c r="G63" s="307"/>
      <c r="H63" s="308">
        <v>64</v>
      </c>
      <c r="I63" s="309">
        <v>309</v>
      </c>
      <c r="J63" s="307"/>
      <c r="K63" s="308"/>
      <c r="L63" s="309">
        <v>380</v>
      </c>
      <c r="M63" s="307">
        <v>112</v>
      </c>
    </row>
    <row r="64" spans="1:13" ht="18" customHeight="1" x14ac:dyDescent="0.3">
      <c r="A64" s="304" t="s">
        <v>86</v>
      </c>
      <c r="B64" s="308"/>
      <c r="C64" s="309"/>
      <c r="D64" s="307"/>
      <c r="E64" s="308">
        <v>89</v>
      </c>
      <c r="F64" s="309"/>
      <c r="G64" s="307"/>
      <c r="H64" s="308">
        <v>57</v>
      </c>
      <c r="I64" s="309">
        <v>316</v>
      </c>
      <c r="J64" s="307"/>
      <c r="K64" s="308"/>
      <c r="L64" s="309">
        <v>321</v>
      </c>
      <c r="M64" s="307">
        <v>129</v>
      </c>
    </row>
    <row r="65" spans="1:13" ht="18" customHeight="1" x14ac:dyDescent="0.3">
      <c r="A65" s="304" t="s">
        <v>87</v>
      </c>
      <c r="B65" s="308"/>
      <c r="C65" s="309"/>
      <c r="D65" s="307"/>
      <c r="E65" s="308">
        <v>86</v>
      </c>
      <c r="F65" s="309"/>
      <c r="G65" s="307"/>
      <c r="H65" s="308">
        <v>55</v>
      </c>
      <c r="I65" s="309">
        <v>245</v>
      </c>
      <c r="J65" s="307"/>
      <c r="K65" s="308"/>
      <c r="L65" s="309">
        <v>362</v>
      </c>
      <c r="M65" s="307">
        <v>101</v>
      </c>
    </row>
    <row r="66" spans="1:13" ht="18" customHeight="1" x14ac:dyDescent="0.3">
      <c r="A66" s="304" t="s">
        <v>88</v>
      </c>
      <c r="B66" s="308"/>
      <c r="C66" s="309"/>
      <c r="D66" s="307"/>
      <c r="E66" s="308">
        <v>97</v>
      </c>
      <c r="F66" s="309"/>
      <c r="G66" s="307"/>
      <c r="H66" s="308">
        <v>61</v>
      </c>
      <c r="I66" s="309">
        <v>253</v>
      </c>
      <c r="J66" s="307"/>
      <c r="K66" s="308"/>
      <c r="L66" s="309">
        <v>408</v>
      </c>
      <c r="M66" s="307">
        <v>136</v>
      </c>
    </row>
    <row r="67" spans="1:13" ht="18" customHeight="1" x14ac:dyDescent="0.3">
      <c r="A67" s="304" t="s">
        <v>148</v>
      </c>
      <c r="B67" s="308"/>
      <c r="C67" s="309"/>
      <c r="D67" s="307"/>
      <c r="E67" s="308">
        <v>53</v>
      </c>
      <c r="F67" s="309"/>
      <c r="G67" s="307"/>
      <c r="H67" s="308">
        <v>89</v>
      </c>
      <c r="I67" s="309">
        <v>208</v>
      </c>
      <c r="J67" s="307"/>
      <c r="K67" s="308"/>
      <c r="L67" s="309">
        <v>422</v>
      </c>
      <c r="M67" s="307">
        <v>127</v>
      </c>
    </row>
    <row r="68" spans="1:13" ht="18" customHeight="1" x14ac:dyDescent="0.3">
      <c r="A68" s="310" t="s">
        <v>90</v>
      </c>
      <c r="B68" s="308"/>
      <c r="C68" s="309"/>
      <c r="D68" s="307"/>
      <c r="E68" s="308">
        <v>95</v>
      </c>
      <c r="F68" s="309"/>
      <c r="G68" s="307"/>
      <c r="H68" s="308">
        <v>56</v>
      </c>
      <c r="I68" s="309">
        <v>204</v>
      </c>
      <c r="J68" s="307"/>
      <c r="K68" s="308"/>
      <c r="L68" s="309">
        <v>431</v>
      </c>
      <c r="M68" s="307">
        <v>135</v>
      </c>
    </row>
    <row r="69" spans="1:13" ht="18" customHeight="1" x14ac:dyDescent="0.3">
      <c r="A69" s="310" t="s">
        <v>91</v>
      </c>
      <c r="B69" s="308"/>
      <c r="C69" s="309"/>
      <c r="D69" s="307"/>
      <c r="E69" s="308">
        <v>90</v>
      </c>
      <c r="F69" s="309"/>
      <c r="G69" s="307"/>
      <c r="H69" s="308">
        <v>70</v>
      </c>
      <c r="I69" s="309">
        <v>185</v>
      </c>
      <c r="J69" s="307"/>
      <c r="K69" s="308"/>
      <c r="L69" s="309">
        <v>385</v>
      </c>
      <c r="M69" s="307">
        <v>150</v>
      </c>
    </row>
    <row r="70" spans="1:13" ht="18" customHeight="1" x14ac:dyDescent="0.3">
      <c r="A70" s="304" t="s">
        <v>92</v>
      </c>
      <c r="B70" s="308"/>
      <c r="C70" s="309"/>
      <c r="D70" s="307"/>
      <c r="E70" s="308">
        <v>92</v>
      </c>
      <c r="F70" s="309"/>
      <c r="G70" s="307"/>
      <c r="H70" s="308">
        <v>59</v>
      </c>
      <c r="I70" s="309">
        <v>185</v>
      </c>
      <c r="J70" s="307"/>
      <c r="K70" s="308"/>
      <c r="L70" s="309">
        <v>381</v>
      </c>
      <c r="M70" s="307">
        <v>181</v>
      </c>
    </row>
    <row r="71" spans="1:13" ht="18" customHeight="1" x14ac:dyDescent="0.3">
      <c r="A71" s="304" t="s">
        <v>93</v>
      </c>
      <c r="B71" s="308"/>
      <c r="C71" s="309"/>
      <c r="D71" s="307"/>
      <c r="E71" s="308">
        <v>98</v>
      </c>
      <c r="F71" s="309"/>
      <c r="G71" s="307"/>
      <c r="H71" s="308">
        <v>73</v>
      </c>
      <c r="I71" s="309">
        <v>206</v>
      </c>
      <c r="J71" s="307"/>
      <c r="K71" s="308"/>
      <c r="L71" s="309">
        <v>362</v>
      </c>
      <c r="M71" s="307">
        <v>203</v>
      </c>
    </row>
    <row r="72" spans="1:13" ht="18" customHeight="1" x14ac:dyDescent="0.3">
      <c r="A72" s="304" t="s">
        <v>94</v>
      </c>
      <c r="B72" s="308"/>
      <c r="C72" s="309"/>
      <c r="D72" s="307"/>
      <c r="E72" s="308">
        <v>83</v>
      </c>
      <c r="F72" s="309"/>
      <c r="G72" s="307"/>
      <c r="H72" s="308">
        <v>55</v>
      </c>
      <c r="I72" s="309">
        <v>190</v>
      </c>
      <c r="J72" s="307"/>
      <c r="K72" s="308"/>
      <c r="L72" s="309">
        <v>371</v>
      </c>
      <c r="M72" s="307">
        <v>166</v>
      </c>
    </row>
    <row r="73" spans="1:13" ht="18" customHeight="1" x14ac:dyDescent="0.3">
      <c r="A73" s="304" t="s">
        <v>95</v>
      </c>
      <c r="B73" s="308"/>
      <c r="C73" s="309"/>
      <c r="D73" s="307"/>
      <c r="E73" s="308">
        <v>81</v>
      </c>
      <c r="F73" s="309"/>
      <c r="G73" s="307"/>
      <c r="H73" s="308">
        <v>89</v>
      </c>
      <c r="I73" s="309">
        <v>201</v>
      </c>
      <c r="J73" s="307"/>
      <c r="K73" s="308"/>
      <c r="L73" s="309">
        <v>384</v>
      </c>
      <c r="M73" s="307">
        <v>169</v>
      </c>
    </row>
    <row r="74" spans="1:13" ht="18" customHeight="1" x14ac:dyDescent="0.3">
      <c r="A74" s="304" t="s">
        <v>96</v>
      </c>
      <c r="B74" s="308"/>
      <c r="C74" s="309"/>
      <c r="D74" s="307"/>
      <c r="E74" s="308">
        <v>87</v>
      </c>
      <c r="F74" s="309"/>
      <c r="G74" s="307"/>
      <c r="H74" s="308">
        <v>75</v>
      </c>
      <c r="I74" s="309">
        <v>161</v>
      </c>
      <c r="J74" s="307"/>
      <c r="K74" s="308"/>
      <c r="L74" s="309">
        <v>375</v>
      </c>
      <c r="M74" s="307">
        <v>120</v>
      </c>
    </row>
    <row r="75" spans="1:13" ht="18" customHeight="1" x14ac:dyDescent="0.3">
      <c r="A75" s="304" t="s">
        <v>97</v>
      </c>
      <c r="B75" s="308"/>
      <c r="C75" s="309"/>
      <c r="D75" s="307"/>
      <c r="E75" s="308">
        <v>74</v>
      </c>
      <c r="F75" s="309"/>
      <c r="G75" s="307"/>
      <c r="H75" s="308">
        <v>86</v>
      </c>
      <c r="I75" s="309">
        <v>145</v>
      </c>
      <c r="J75" s="307"/>
      <c r="K75" s="308"/>
      <c r="L75" s="309">
        <v>392</v>
      </c>
      <c r="M75" s="307">
        <v>155</v>
      </c>
    </row>
    <row r="76" spans="1:13" ht="18" customHeight="1" x14ac:dyDescent="0.3">
      <c r="A76" s="304" t="s">
        <v>98</v>
      </c>
      <c r="B76" s="308"/>
      <c r="C76" s="309"/>
      <c r="D76" s="307"/>
      <c r="E76" s="308">
        <v>95</v>
      </c>
      <c r="F76" s="309"/>
      <c r="G76" s="307"/>
      <c r="H76" s="308">
        <v>77</v>
      </c>
      <c r="I76" s="309">
        <v>101</v>
      </c>
      <c r="J76" s="307"/>
      <c r="K76" s="308"/>
      <c r="L76" s="309">
        <v>299</v>
      </c>
      <c r="M76" s="307">
        <v>149</v>
      </c>
    </row>
    <row r="77" spans="1:13" ht="18" customHeight="1" x14ac:dyDescent="0.3">
      <c r="A77" s="304" t="s">
        <v>99</v>
      </c>
      <c r="B77" s="308"/>
      <c r="C77" s="309"/>
      <c r="D77" s="307"/>
      <c r="E77" s="308">
        <v>85</v>
      </c>
      <c r="F77" s="309"/>
      <c r="G77" s="307"/>
      <c r="H77" s="308">
        <v>88</v>
      </c>
      <c r="I77" s="309">
        <v>111</v>
      </c>
      <c r="J77" s="307"/>
      <c r="K77" s="308"/>
      <c r="L77" s="309">
        <v>308</v>
      </c>
      <c r="M77" s="307">
        <v>163</v>
      </c>
    </row>
    <row r="78" spans="1:13" ht="18" customHeight="1" x14ac:dyDescent="0.3">
      <c r="A78" s="304" t="s">
        <v>100</v>
      </c>
      <c r="B78" s="308"/>
      <c r="C78" s="309"/>
      <c r="D78" s="307"/>
      <c r="E78" s="308">
        <v>70</v>
      </c>
      <c r="F78" s="309"/>
      <c r="G78" s="307"/>
      <c r="H78" s="308">
        <v>97</v>
      </c>
      <c r="I78" s="309">
        <v>100</v>
      </c>
      <c r="J78" s="307"/>
      <c r="K78" s="308"/>
      <c r="L78" s="309">
        <v>375</v>
      </c>
      <c r="M78" s="307">
        <v>183</v>
      </c>
    </row>
    <row r="79" spans="1:13" ht="18" customHeight="1" x14ac:dyDescent="0.3">
      <c r="A79" s="304" t="s">
        <v>101</v>
      </c>
      <c r="B79" s="308"/>
      <c r="C79" s="309"/>
      <c r="D79" s="307"/>
      <c r="E79" s="308">
        <v>97</v>
      </c>
      <c r="F79" s="309"/>
      <c r="G79" s="307"/>
      <c r="H79" s="308">
        <v>56</v>
      </c>
      <c r="I79" s="309">
        <v>121</v>
      </c>
      <c r="J79" s="307"/>
      <c r="K79" s="308"/>
      <c r="L79" s="309">
        <v>301</v>
      </c>
      <c r="M79" s="307">
        <v>210</v>
      </c>
    </row>
    <row r="80" spans="1:13" ht="18" customHeight="1" x14ac:dyDescent="0.3">
      <c r="A80" s="304" t="s">
        <v>102</v>
      </c>
      <c r="B80" s="308"/>
      <c r="C80" s="309"/>
      <c r="D80" s="307"/>
      <c r="E80" s="308">
        <v>88</v>
      </c>
      <c r="F80" s="309"/>
      <c r="G80" s="307"/>
      <c r="H80" s="308">
        <v>73</v>
      </c>
      <c r="I80" s="309">
        <v>117</v>
      </c>
      <c r="J80" s="307"/>
      <c r="K80" s="308"/>
      <c r="L80" s="309">
        <v>326</v>
      </c>
      <c r="M80" s="307">
        <v>181</v>
      </c>
    </row>
    <row r="81" spans="1:13" ht="18" customHeight="1" x14ac:dyDescent="0.3">
      <c r="A81" s="304" t="s">
        <v>103</v>
      </c>
      <c r="B81" s="308"/>
      <c r="C81" s="309"/>
      <c r="D81" s="307"/>
      <c r="E81" s="308">
        <v>60</v>
      </c>
      <c r="F81" s="309"/>
      <c r="G81" s="307"/>
      <c r="H81" s="308">
        <v>95</v>
      </c>
      <c r="I81" s="309">
        <v>153</v>
      </c>
      <c r="J81" s="307"/>
      <c r="K81" s="308"/>
      <c r="L81" s="309">
        <v>319</v>
      </c>
      <c r="M81" s="307">
        <v>200</v>
      </c>
    </row>
    <row r="82" spans="1:13" ht="18" customHeight="1" x14ac:dyDescent="0.3">
      <c r="A82" s="304" t="s">
        <v>104</v>
      </c>
      <c r="B82" s="308"/>
      <c r="C82" s="309"/>
      <c r="D82" s="307"/>
      <c r="E82" s="308">
        <v>93</v>
      </c>
      <c r="F82" s="309"/>
      <c r="G82" s="307"/>
      <c r="H82" s="308">
        <v>53</v>
      </c>
      <c r="I82" s="309">
        <v>103</v>
      </c>
      <c r="J82" s="307"/>
      <c r="K82" s="308"/>
      <c r="L82" s="309">
        <v>311</v>
      </c>
      <c r="M82" s="307">
        <v>220</v>
      </c>
    </row>
    <row r="83" spans="1:13" ht="18" customHeight="1" x14ac:dyDescent="0.3">
      <c r="A83" s="304" t="s">
        <v>105</v>
      </c>
      <c r="B83" s="308"/>
      <c r="C83" s="309"/>
      <c r="D83" s="307"/>
      <c r="E83" s="308">
        <v>90</v>
      </c>
      <c r="F83" s="311"/>
      <c r="G83" s="307"/>
      <c r="H83" s="308">
        <v>70</v>
      </c>
      <c r="I83" s="309">
        <v>147</v>
      </c>
      <c r="J83" s="307"/>
      <c r="K83" s="308"/>
      <c r="L83" s="309">
        <v>289</v>
      </c>
      <c r="M83" s="307">
        <v>190</v>
      </c>
    </row>
    <row r="84" spans="1:13" ht="18" customHeight="1" x14ac:dyDescent="0.3">
      <c r="A84" s="304" t="s">
        <v>106</v>
      </c>
      <c r="B84" s="308"/>
      <c r="C84" s="309"/>
      <c r="D84" s="307"/>
      <c r="E84" s="308">
        <v>83</v>
      </c>
      <c r="F84" s="311"/>
      <c r="G84" s="307"/>
      <c r="H84" s="308">
        <v>66</v>
      </c>
      <c r="I84" s="309">
        <v>161</v>
      </c>
      <c r="J84" s="307"/>
      <c r="K84" s="308"/>
      <c r="L84" s="309">
        <v>281</v>
      </c>
      <c r="M84" s="307">
        <v>191</v>
      </c>
    </row>
    <row r="85" spans="1:13" ht="18" customHeight="1" thickBot="1" x14ac:dyDescent="0.35">
      <c r="A85" s="312" t="s">
        <v>107</v>
      </c>
      <c r="B85" s="313"/>
      <c r="C85" s="314"/>
      <c r="D85" s="315"/>
      <c r="E85" s="313">
        <v>91</v>
      </c>
      <c r="F85" s="316"/>
      <c r="G85" s="315"/>
      <c r="H85" s="313">
        <v>87</v>
      </c>
      <c r="I85" s="314">
        <v>150</v>
      </c>
      <c r="J85" s="315"/>
      <c r="K85" s="313"/>
      <c r="L85" s="314">
        <v>292</v>
      </c>
      <c r="M85" s="315">
        <v>201</v>
      </c>
    </row>
    <row r="86" spans="1:13" ht="18" customHeight="1" thickBot="1" x14ac:dyDescent="0.35">
      <c r="A86" s="317" t="s">
        <v>47</v>
      </c>
      <c r="B86" s="326"/>
      <c r="C86" s="327"/>
      <c r="D86" s="328"/>
      <c r="E86" s="329">
        <v>2760</v>
      </c>
      <c r="F86" s="330"/>
      <c r="G86" s="331"/>
      <c r="H86" s="329">
        <f t="shared" ref="H86:M86" si="1">SUM(H50:H85)</f>
        <v>2413</v>
      </c>
      <c r="I86" s="330">
        <f t="shared" si="1"/>
        <v>8512</v>
      </c>
      <c r="J86" s="331"/>
      <c r="K86" s="329"/>
      <c r="L86" s="330">
        <f t="shared" si="1"/>
        <v>12482</v>
      </c>
      <c r="M86" s="331">
        <f t="shared" si="1"/>
        <v>5426</v>
      </c>
    </row>
    <row r="87" spans="1:13" ht="18" customHeight="1" x14ac:dyDescent="0.3">
      <c r="A87" s="321"/>
      <c r="B87" s="332"/>
      <c r="C87" s="332"/>
      <c r="D87" s="332"/>
      <c r="E87" s="332"/>
      <c r="F87" s="332"/>
      <c r="G87" s="332"/>
      <c r="H87" s="332"/>
      <c r="I87" s="332"/>
      <c r="J87" s="332"/>
      <c r="K87" s="332"/>
      <c r="L87" s="332"/>
      <c r="M87" s="332"/>
    </row>
    <row r="88" spans="1:13" ht="18" customHeight="1" x14ac:dyDescent="0.25"/>
    <row r="89" spans="1:13" ht="18" customHeight="1" x14ac:dyDescent="0.3">
      <c r="A89" s="561" t="s">
        <v>147</v>
      </c>
      <c r="B89" s="561"/>
      <c r="C89" s="561"/>
      <c r="D89" s="561"/>
      <c r="E89" s="561"/>
      <c r="F89" s="561"/>
      <c r="G89" s="561"/>
      <c r="H89" s="561"/>
      <c r="I89" s="561"/>
      <c r="J89" s="561"/>
      <c r="K89" s="561"/>
      <c r="L89" s="561"/>
      <c r="M89" s="561"/>
    </row>
    <row r="90" spans="1:13" ht="18" customHeight="1" thickBot="1" x14ac:dyDescent="0.35">
      <c r="A90" s="323" t="s">
        <v>50</v>
      </c>
      <c r="B90" s="293"/>
      <c r="C90" s="293"/>
      <c r="D90" s="293"/>
      <c r="E90" s="293"/>
      <c r="F90" s="293"/>
      <c r="G90" s="293"/>
      <c r="H90" s="294"/>
      <c r="I90" s="294"/>
      <c r="J90" s="630" t="s">
        <v>51</v>
      </c>
      <c r="K90" s="630"/>
      <c r="L90" s="630"/>
      <c r="M90" s="630"/>
    </row>
    <row r="91" spans="1:13" ht="19" customHeight="1" x14ac:dyDescent="0.3">
      <c r="A91" s="631" t="s">
        <v>3</v>
      </c>
      <c r="B91" s="618" t="s">
        <v>4</v>
      </c>
      <c r="C91" s="610"/>
      <c r="D91" s="619"/>
      <c r="E91" s="618" t="s">
        <v>5</v>
      </c>
      <c r="F91" s="610"/>
      <c r="G91" s="619"/>
      <c r="H91" s="620" t="s">
        <v>6</v>
      </c>
      <c r="I91" s="613"/>
      <c r="J91" s="615"/>
      <c r="K91" s="620" t="s">
        <v>7</v>
      </c>
      <c r="L91" s="613"/>
      <c r="M91" s="615"/>
    </row>
    <row r="92" spans="1:13" ht="19" customHeight="1" thickBot="1" x14ac:dyDescent="0.35">
      <c r="A92" s="632"/>
      <c r="B92" s="295" t="s">
        <v>8</v>
      </c>
      <c r="C92" s="296" t="s">
        <v>9</v>
      </c>
      <c r="D92" s="297" t="s">
        <v>10</v>
      </c>
      <c r="E92" s="295" t="s">
        <v>8</v>
      </c>
      <c r="F92" s="296" t="s">
        <v>9</v>
      </c>
      <c r="G92" s="297" t="s">
        <v>10</v>
      </c>
      <c r="H92" s="295" t="s">
        <v>8</v>
      </c>
      <c r="I92" s="296" t="s">
        <v>9</v>
      </c>
      <c r="J92" s="297" t="s">
        <v>10</v>
      </c>
      <c r="K92" s="295" t="s">
        <v>8</v>
      </c>
      <c r="L92" s="296" t="s">
        <v>9</v>
      </c>
      <c r="M92" s="297" t="s">
        <v>10</v>
      </c>
    </row>
    <row r="93" spans="1:13" ht="19" customHeight="1" x14ac:dyDescent="0.3">
      <c r="A93" s="333" t="s">
        <v>72</v>
      </c>
      <c r="B93" s="324"/>
      <c r="C93" s="300"/>
      <c r="D93" s="301"/>
      <c r="E93" s="334">
        <f>SUM(E6+E50)/2</f>
        <v>61</v>
      </c>
      <c r="F93" s="335"/>
      <c r="G93" s="336"/>
      <c r="H93" s="334">
        <f t="shared" ref="H93:M93" si="2">SUM(H6+H50)/2</f>
        <v>55</v>
      </c>
      <c r="I93" s="335">
        <f t="shared" si="2"/>
        <v>328.5</v>
      </c>
      <c r="J93" s="336"/>
      <c r="K93" s="334"/>
      <c r="L93" s="335">
        <f t="shared" si="2"/>
        <v>208</v>
      </c>
      <c r="M93" s="336">
        <f t="shared" si="2"/>
        <v>128.5</v>
      </c>
    </row>
    <row r="94" spans="1:13" ht="19" customHeight="1" x14ac:dyDescent="0.3">
      <c r="A94" s="337" t="s">
        <v>73</v>
      </c>
      <c r="B94" s="325"/>
      <c r="C94" s="306"/>
      <c r="D94" s="307"/>
      <c r="E94" s="338">
        <f t="shared" ref="E94:M109" si="3">SUM(E7+E51)/2</f>
        <v>56</v>
      </c>
      <c r="F94" s="339"/>
      <c r="G94" s="340"/>
      <c r="H94" s="338">
        <f t="shared" si="3"/>
        <v>58</v>
      </c>
      <c r="I94" s="339">
        <f t="shared" si="3"/>
        <v>356.5</v>
      </c>
      <c r="J94" s="340"/>
      <c r="K94" s="338"/>
      <c r="L94" s="339">
        <f t="shared" si="3"/>
        <v>247.5</v>
      </c>
      <c r="M94" s="340">
        <f t="shared" si="3"/>
        <v>135.5</v>
      </c>
    </row>
    <row r="95" spans="1:13" ht="19" customHeight="1" x14ac:dyDescent="0.3">
      <c r="A95" s="337" t="s">
        <v>74</v>
      </c>
      <c r="B95" s="308"/>
      <c r="C95" s="309"/>
      <c r="D95" s="307"/>
      <c r="E95" s="338">
        <f t="shared" si="3"/>
        <v>58</v>
      </c>
      <c r="F95" s="339"/>
      <c r="G95" s="340"/>
      <c r="H95" s="338">
        <f t="shared" si="3"/>
        <v>62</v>
      </c>
      <c r="I95" s="339">
        <f t="shared" si="3"/>
        <v>351</v>
      </c>
      <c r="J95" s="340"/>
      <c r="K95" s="338"/>
      <c r="L95" s="339">
        <f t="shared" si="3"/>
        <v>206</v>
      </c>
      <c r="M95" s="340">
        <f t="shared" si="3"/>
        <v>139.5</v>
      </c>
    </row>
    <row r="96" spans="1:13" ht="19" customHeight="1" x14ac:dyDescent="0.3">
      <c r="A96" s="337" t="s">
        <v>75</v>
      </c>
      <c r="B96" s="308"/>
      <c r="C96" s="309"/>
      <c r="D96" s="307"/>
      <c r="E96" s="338">
        <f t="shared" si="3"/>
        <v>62</v>
      </c>
      <c r="F96" s="339"/>
      <c r="G96" s="340"/>
      <c r="H96" s="338">
        <f t="shared" si="3"/>
        <v>53</v>
      </c>
      <c r="I96" s="339">
        <f t="shared" si="3"/>
        <v>322.5</v>
      </c>
      <c r="J96" s="340"/>
      <c r="K96" s="338"/>
      <c r="L96" s="339">
        <f t="shared" si="3"/>
        <v>244</v>
      </c>
      <c r="M96" s="340">
        <f t="shared" si="3"/>
        <v>125.5</v>
      </c>
    </row>
    <row r="97" spans="1:13" ht="19" customHeight="1" x14ac:dyDescent="0.3">
      <c r="A97" s="337" t="s">
        <v>76</v>
      </c>
      <c r="B97" s="308"/>
      <c r="C97" s="309"/>
      <c r="D97" s="307"/>
      <c r="E97" s="338">
        <f t="shared" si="3"/>
        <v>56.5</v>
      </c>
      <c r="F97" s="339"/>
      <c r="G97" s="340"/>
      <c r="H97" s="338">
        <f t="shared" si="3"/>
        <v>60</v>
      </c>
      <c r="I97" s="339">
        <f t="shared" si="3"/>
        <v>377.5</v>
      </c>
      <c r="J97" s="340"/>
      <c r="K97" s="338"/>
      <c r="L97" s="339">
        <f t="shared" si="3"/>
        <v>252.5</v>
      </c>
      <c r="M97" s="340">
        <f t="shared" si="3"/>
        <v>124</v>
      </c>
    </row>
    <row r="98" spans="1:13" ht="19" customHeight="1" x14ac:dyDescent="0.3">
      <c r="A98" s="337" t="s">
        <v>77</v>
      </c>
      <c r="B98" s="308"/>
      <c r="C98" s="309"/>
      <c r="D98" s="307"/>
      <c r="E98" s="338">
        <f t="shared" si="3"/>
        <v>53</v>
      </c>
      <c r="F98" s="339"/>
      <c r="G98" s="340"/>
      <c r="H98" s="338">
        <f t="shared" si="3"/>
        <v>62</v>
      </c>
      <c r="I98" s="339">
        <f t="shared" si="3"/>
        <v>325</v>
      </c>
      <c r="J98" s="340"/>
      <c r="K98" s="338"/>
      <c r="L98" s="339">
        <f t="shared" si="3"/>
        <v>328</v>
      </c>
      <c r="M98" s="340">
        <f t="shared" si="3"/>
        <v>147.5</v>
      </c>
    </row>
    <row r="99" spans="1:13" ht="19" customHeight="1" x14ac:dyDescent="0.3">
      <c r="A99" s="337" t="s">
        <v>78</v>
      </c>
      <c r="B99" s="308"/>
      <c r="C99" s="309"/>
      <c r="D99" s="307"/>
      <c r="E99" s="338">
        <f t="shared" si="3"/>
        <v>58</v>
      </c>
      <c r="F99" s="339"/>
      <c r="G99" s="340"/>
      <c r="H99" s="338">
        <f t="shared" si="3"/>
        <v>60</v>
      </c>
      <c r="I99" s="339">
        <f t="shared" si="3"/>
        <v>339</v>
      </c>
      <c r="J99" s="340"/>
      <c r="K99" s="338"/>
      <c r="L99" s="339">
        <f t="shared" si="3"/>
        <v>308.5</v>
      </c>
      <c r="M99" s="340">
        <f t="shared" si="3"/>
        <v>138.5</v>
      </c>
    </row>
    <row r="100" spans="1:13" ht="19" customHeight="1" x14ac:dyDescent="0.3">
      <c r="A100" s="337" t="s">
        <v>79</v>
      </c>
      <c r="B100" s="308"/>
      <c r="C100" s="309"/>
      <c r="D100" s="307"/>
      <c r="E100" s="338">
        <f t="shared" si="3"/>
        <v>61</v>
      </c>
      <c r="F100" s="339"/>
      <c r="G100" s="340"/>
      <c r="H100" s="338">
        <f t="shared" si="3"/>
        <v>55</v>
      </c>
      <c r="I100" s="339">
        <f t="shared" si="3"/>
        <v>378.5</v>
      </c>
      <c r="J100" s="340"/>
      <c r="K100" s="338"/>
      <c r="L100" s="339">
        <f t="shared" si="3"/>
        <v>324.5</v>
      </c>
      <c r="M100" s="340">
        <f t="shared" si="3"/>
        <v>149</v>
      </c>
    </row>
    <row r="101" spans="1:13" ht="19" customHeight="1" x14ac:dyDescent="0.3">
      <c r="A101" s="337" t="s">
        <v>80</v>
      </c>
      <c r="B101" s="308"/>
      <c r="C101" s="309"/>
      <c r="D101" s="307"/>
      <c r="E101" s="338">
        <f t="shared" si="3"/>
        <v>51.5</v>
      </c>
      <c r="F101" s="339"/>
      <c r="G101" s="340"/>
      <c r="H101" s="338">
        <f t="shared" si="3"/>
        <v>65.5</v>
      </c>
      <c r="I101" s="339">
        <f t="shared" si="3"/>
        <v>326.5</v>
      </c>
      <c r="J101" s="340"/>
      <c r="K101" s="338"/>
      <c r="L101" s="339">
        <f t="shared" si="3"/>
        <v>348.5</v>
      </c>
      <c r="M101" s="340">
        <f t="shared" si="3"/>
        <v>134</v>
      </c>
    </row>
    <row r="102" spans="1:13" ht="19" customHeight="1" x14ac:dyDescent="0.3">
      <c r="A102" s="337" t="s">
        <v>81</v>
      </c>
      <c r="B102" s="308"/>
      <c r="C102" s="309"/>
      <c r="D102" s="307"/>
      <c r="E102" s="338">
        <f t="shared" si="3"/>
        <v>60</v>
      </c>
      <c r="F102" s="339"/>
      <c r="G102" s="340"/>
      <c r="H102" s="338">
        <f t="shared" si="3"/>
        <v>56</v>
      </c>
      <c r="I102" s="339">
        <f t="shared" si="3"/>
        <v>306</v>
      </c>
      <c r="J102" s="340"/>
      <c r="K102" s="338"/>
      <c r="L102" s="339">
        <f t="shared" si="3"/>
        <v>321.5</v>
      </c>
      <c r="M102" s="340">
        <f t="shared" si="3"/>
        <v>139.5</v>
      </c>
    </row>
    <row r="103" spans="1:13" ht="19" customHeight="1" x14ac:dyDescent="0.3">
      <c r="A103" s="337" t="s">
        <v>82</v>
      </c>
      <c r="B103" s="308"/>
      <c r="C103" s="309"/>
      <c r="D103" s="307"/>
      <c r="E103" s="338">
        <f t="shared" si="3"/>
        <v>57.5</v>
      </c>
      <c r="F103" s="339"/>
      <c r="G103" s="340"/>
      <c r="H103" s="338">
        <f t="shared" si="3"/>
        <v>55.5</v>
      </c>
      <c r="I103" s="339">
        <f t="shared" si="3"/>
        <v>310.5</v>
      </c>
      <c r="J103" s="340"/>
      <c r="K103" s="338"/>
      <c r="L103" s="339">
        <f t="shared" si="3"/>
        <v>327.5</v>
      </c>
      <c r="M103" s="340">
        <f t="shared" si="3"/>
        <v>95</v>
      </c>
    </row>
    <row r="104" spans="1:13" ht="19" customHeight="1" x14ac:dyDescent="0.3">
      <c r="A104" s="337" t="s">
        <v>83</v>
      </c>
      <c r="B104" s="308"/>
      <c r="C104" s="309"/>
      <c r="D104" s="307"/>
      <c r="E104" s="338">
        <f t="shared" si="3"/>
        <v>50</v>
      </c>
      <c r="F104" s="339"/>
      <c r="G104" s="340"/>
      <c r="H104" s="338">
        <f t="shared" si="3"/>
        <v>61</v>
      </c>
      <c r="I104" s="339">
        <f t="shared" si="3"/>
        <v>320</v>
      </c>
      <c r="J104" s="340"/>
      <c r="K104" s="338"/>
      <c r="L104" s="339">
        <f t="shared" si="3"/>
        <v>320.5</v>
      </c>
      <c r="M104" s="340">
        <f t="shared" si="3"/>
        <v>118.5</v>
      </c>
    </row>
    <row r="105" spans="1:13" ht="19" customHeight="1" x14ac:dyDescent="0.3">
      <c r="A105" s="337" t="s">
        <v>84</v>
      </c>
      <c r="B105" s="308"/>
      <c r="C105" s="309"/>
      <c r="D105" s="307"/>
      <c r="E105" s="338">
        <f t="shared" si="3"/>
        <v>98.5</v>
      </c>
      <c r="F105" s="339"/>
      <c r="G105" s="340"/>
      <c r="H105" s="338">
        <f t="shared" si="3"/>
        <v>66.5</v>
      </c>
      <c r="I105" s="339">
        <f t="shared" si="3"/>
        <v>292</v>
      </c>
      <c r="J105" s="340"/>
      <c r="K105" s="338"/>
      <c r="L105" s="339">
        <f t="shared" si="3"/>
        <v>329.5</v>
      </c>
      <c r="M105" s="340">
        <f t="shared" si="3"/>
        <v>127.5</v>
      </c>
    </row>
    <row r="106" spans="1:13" ht="19" customHeight="1" x14ac:dyDescent="0.3">
      <c r="A106" s="337" t="s">
        <v>85</v>
      </c>
      <c r="B106" s="308"/>
      <c r="C106" s="309"/>
      <c r="D106" s="307"/>
      <c r="E106" s="338">
        <f t="shared" si="3"/>
        <v>91</v>
      </c>
      <c r="F106" s="339"/>
      <c r="G106" s="340"/>
      <c r="H106" s="338">
        <f t="shared" si="3"/>
        <v>61.5</v>
      </c>
      <c r="I106" s="339">
        <f t="shared" si="3"/>
        <v>283</v>
      </c>
      <c r="J106" s="340"/>
      <c r="K106" s="338"/>
      <c r="L106" s="339">
        <f t="shared" si="3"/>
        <v>370</v>
      </c>
      <c r="M106" s="340">
        <f t="shared" si="3"/>
        <v>105.5</v>
      </c>
    </row>
    <row r="107" spans="1:13" ht="19" customHeight="1" x14ac:dyDescent="0.3">
      <c r="A107" s="337" t="s">
        <v>86</v>
      </c>
      <c r="B107" s="308"/>
      <c r="C107" s="309"/>
      <c r="D107" s="307"/>
      <c r="E107" s="338">
        <f t="shared" si="3"/>
        <v>89.5</v>
      </c>
      <c r="F107" s="339"/>
      <c r="G107" s="340"/>
      <c r="H107" s="338">
        <f t="shared" si="3"/>
        <v>58.5</v>
      </c>
      <c r="I107" s="339">
        <f t="shared" si="3"/>
        <v>292.5</v>
      </c>
      <c r="J107" s="340"/>
      <c r="K107" s="338"/>
      <c r="L107" s="339">
        <f t="shared" si="3"/>
        <v>328.5</v>
      </c>
      <c r="M107" s="340">
        <f t="shared" si="3"/>
        <v>118</v>
      </c>
    </row>
    <row r="108" spans="1:13" ht="19" customHeight="1" x14ac:dyDescent="0.3">
      <c r="A108" s="337" t="s">
        <v>87</v>
      </c>
      <c r="B108" s="308"/>
      <c r="C108" s="309"/>
      <c r="D108" s="307"/>
      <c r="E108" s="338">
        <f t="shared" si="3"/>
        <v>90.5</v>
      </c>
      <c r="F108" s="339"/>
      <c r="G108" s="340"/>
      <c r="H108" s="338">
        <f t="shared" si="3"/>
        <v>55.5</v>
      </c>
      <c r="I108" s="339">
        <f t="shared" si="3"/>
        <v>246</v>
      </c>
      <c r="J108" s="340"/>
      <c r="K108" s="338"/>
      <c r="L108" s="339">
        <f t="shared" si="3"/>
        <v>321</v>
      </c>
      <c r="M108" s="340">
        <f t="shared" si="3"/>
        <v>95</v>
      </c>
    </row>
    <row r="109" spans="1:13" ht="19" customHeight="1" x14ac:dyDescent="0.3">
      <c r="A109" s="337" t="s">
        <v>88</v>
      </c>
      <c r="B109" s="308"/>
      <c r="C109" s="309"/>
      <c r="D109" s="307"/>
      <c r="E109" s="338">
        <f t="shared" si="3"/>
        <v>93</v>
      </c>
      <c r="F109" s="339"/>
      <c r="G109" s="340"/>
      <c r="H109" s="338">
        <f t="shared" si="3"/>
        <v>57</v>
      </c>
      <c r="I109" s="339">
        <f t="shared" si="3"/>
        <v>253.5</v>
      </c>
      <c r="J109" s="340"/>
      <c r="K109" s="338"/>
      <c r="L109" s="339">
        <f t="shared" si="3"/>
        <v>386.5</v>
      </c>
      <c r="M109" s="340">
        <f t="shared" si="3"/>
        <v>115.5</v>
      </c>
    </row>
    <row r="110" spans="1:13" ht="19" customHeight="1" x14ac:dyDescent="0.3">
      <c r="A110" s="337" t="s">
        <v>148</v>
      </c>
      <c r="B110" s="308"/>
      <c r="C110" s="309"/>
      <c r="D110" s="307"/>
      <c r="E110" s="338">
        <f t="shared" ref="E110:M125" si="4">SUM(E23+E67)/2</f>
        <v>75</v>
      </c>
      <c r="F110" s="339"/>
      <c r="G110" s="340"/>
      <c r="H110" s="338">
        <f t="shared" si="4"/>
        <v>75</v>
      </c>
      <c r="I110" s="339">
        <f t="shared" si="4"/>
        <v>216.5</v>
      </c>
      <c r="J110" s="340"/>
      <c r="K110" s="338"/>
      <c r="L110" s="339">
        <f t="shared" si="4"/>
        <v>351</v>
      </c>
      <c r="M110" s="340">
        <f t="shared" si="4"/>
        <v>116</v>
      </c>
    </row>
    <row r="111" spans="1:13" ht="19" customHeight="1" x14ac:dyDescent="0.3">
      <c r="A111" s="341" t="s">
        <v>90</v>
      </c>
      <c r="B111" s="308"/>
      <c r="C111" s="309"/>
      <c r="D111" s="307"/>
      <c r="E111" s="338">
        <f t="shared" si="4"/>
        <v>90.5</v>
      </c>
      <c r="F111" s="339"/>
      <c r="G111" s="340"/>
      <c r="H111" s="338">
        <f t="shared" si="4"/>
        <v>55.5</v>
      </c>
      <c r="I111" s="339">
        <f t="shared" si="4"/>
        <v>208.5</v>
      </c>
      <c r="J111" s="340"/>
      <c r="K111" s="338"/>
      <c r="L111" s="339">
        <f t="shared" si="4"/>
        <v>368</v>
      </c>
      <c r="M111" s="340">
        <f t="shared" si="4"/>
        <v>116</v>
      </c>
    </row>
    <row r="112" spans="1:13" ht="19" customHeight="1" x14ac:dyDescent="0.3">
      <c r="A112" s="341" t="s">
        <v>91</v>
      </c>
      <c r="B112" s="308"/>
      <c r="C112" s="309"/>
      <c r="D112" s="307"/>
      <c r="E112" s="338">
        <f t="shared" si="4"/>
        <v>89.5</v>
      </c>
      <c r="F112" s="339"/>
      <c r="G112" s="340"/>
      <c r="H112" s="338">
        <f t="shared" si="4"/>
        <v>63.5</v>
      </c>
      <c r="I112" s="339">
        <f t="shared" si="4"/>
        <v>212.5</v>
      </c>
      <c r="J112" s="340"/>
      <c r="K112" s="338"/>
      <c r="L112" s="339">
        <f t="shared" si="4"/>
        <v>330</v>
      </c>
      <c r="M112" s="340">
        <f t="shared" si="4"/>
        <v>125.5</v>
      </c>
    </row>
    <row r="113" spans="1:13" ht="19" customHeight="1" x14ac:dyDescent="0.3">
      <c r="A113" s="337" t="s">
        <v>92</v>
      </c>
      <c r="B113" s="308"/>
      <c r="C113" s="309"/>
      <c r="D113" s="307"/>
      <c r="E113" s="338">
        <f t="shared" si="4"/>
        <v>91</v>
      </c>
      <c r="F113" s="339"/>
      <c r="G113" s="340"/>
      <c r="H113" s="338">
        <f t="shared" si="4"/>
        <v>61.5</v>
      </c>
      <c r="I113" s="339">
        <f t="shared" si="4"/>
        <v>197.5</v>
      </c>
      <c r="J113" s="340"/>
      <c r="K113" s="338"/>
      <c r="L113" s="339">
        <f t="shared" si="4"/>
        <v>323</v>
      </c>
      <c r="M113" s="340">
        <f t="shared" si="4"/>
        <v>144</v>
      </c>
    </row>
    <row r="114" spans="1:13" ht="19" customHeight="1" x14ac:dyDescent="0.3">
      <c r="A114" s="337" t="s">
        <v>93</v>
      </c>
      <c r="B114" s="308"/>
      <c r="C114" s="309"/>
      <c r="D114" s="307"/>
      <c r="E114" s="338">
        <f t="shared" si="4"/>
        <v>98.5</v>
      </c>
      <c r="F114" s="339"/>
      <c r="G114" s="340"/>
      <c r="H114" s="338">
        <f t="shared" si="4"/>
        <v>66.5</v>
      </c>
      <c r="I114" s="339">
        <f t="shared" si="4"/>
        <v>228</v>
      </c>
      <c r="J114" s="340"/>
      <c r="K114" s="338"/>
      <c r="L114" s="339">
        <f t="shared" si="4"/>
        <v>337.5</v>
      </c>
      <c r="M114" s="340">
        <f t="shared" si="4"/>
        <v>153.5</v>
      </c>
    </row>
    <row r="115" spans="1:13" ht="19" customHeight="1" x14ac:dyDescent="0.3">
      <c r="A115" s="337" t="s">
        <v>94</v>
      </c>
      <c r="B115" s="308"/>
      <c r="C115" s="309"/>
      <c r="D115" s="307"/>
      <c r="E115" s="338">
        <f t="shared" si="4"/>
        <v>85</v>
      </c>
      <c r="F115" s="339"/>
      <c r="G115" s="340"/>
      <c r="H115" s="338">
        <f t="shared" si="4"/>
        <v>55</v>
      </c>
      <c r="I115" s="339">
        <f t="shared" si="4"/>
        <v>223.5</v>
      </c>
      <c r="J115" s="340"/>
      <c r="K115" s="338"/>
      <c r="L115" s="339">
        <f t="shared" si="4"/>
        <v>327.5</v>
      </c>
      <c r="M115" s="340">
        <f t="shared" si="4"/>
        <v>132.5</v>
      </c>
    </row>
    <row r="116" spans="1:13" ht="19" customHeight="1" x14ac:dyDescent="0.3">
      <c r="A116" s="337" t="s">
        <v>95</v>
      </c>
      <c r="B116" s="308"/>
      <c r="C116" s="309"/>
      <c r="D116" s="307"/>
      <c r="E116" s="338">
        <f t="shared" si="4"/>
        <v>83</v>
      </c>
      <c r="F116" s="339"/>
      <c r="G116" s="340"/>
      <c r="H116" s="338">
        <f t="shared" si="4"/>
        <v>74</v>
      </c>
      <c r="I116" s="339">
        <f t="shared" si="4"/>
        <v>224</v>
      </c>
      <c r="J116" s="340"/>
      <c r="K116" s="338"/>
      <c r="L116" s="339">
        <f t="shared" si="4"/>
        <v>335.5</v>
      </c>
      <c r="M116" s="340">
        <f t="shared" si="4"/>
        <v>136.5</v>
      </c>
    </row>
    <row r="117" spans="1:13" ht="19" customHeight="1" x14ac:dyDescent="0.3">
      <c r="A117" s="337" t="s">
        <v>96</v>
      </c>
      <c r="B117" s="308"/>
      <c r="C117" s="309"/>
      <c r="D117" s="307"/>
      <c r="E117" s="338">
        <f t="shared" si="4"/>
        <v>85</v>
      </c>
      <c r="F117" s="339"/>
      <c r="G117" s="340"/>
      <c r="H117" s="338">
        <f t="shared" si="4"/>
        <v>70.5</v>
      </c>
      <c r="I117" s="339">
        <f t="shared" si="4"/>
        <v>200.5</v>
      </c>
      <c r="J117" s="340"/>
      <c r="K117" s="338"/>
      <c r="L117" s="339">
        <f t="shared" si="4"/>
        <v>347</v>
      </c>
      <c r="M117" s="340">
        <f t="shared" si="4"/>
        <v>115.5</v>
      </c>
    </row>
    <row r="118" spans="1:13" ht="19" customHeight="1" x14ac:dyDescent="0.3">
      <c r="A118" s="337" t="s">
        <v>97</v>
      </c>
      <c r="B118" s="308"/>
      <c r="C118" s="309"/>
      <c r="D118" s="307"/>
      <c r="E118" s="338">
        <f t="shared" si="4"/>
        <v>82</v>
      </c>
      <c r="F118" s="339"/>
      <c r="G118" s="340"/>
      <c r="H118" s="338">
        <f t="shared" si="4"/>
        <v>78</v>
      </c>
      <c r="I118" s="339">
        <f t="shared" si="4"/>
        <v>144</v>
      </c>
      <c r="J118" s="340"/>
      <c r="K118" s="338"/>
      <c r="L118" s="339">
        <f t="shared" si="4"/>
        <v>344</v>
      </c>
      <c r="M118" s="340">
        <f t="shared" si="4"/>
        <v>149.5</v>
      </c>
    </row>
    <row r="119" spans="1:13" ht="19" customHeight="1" x14ac:dyDescent="0.3">
      <c r="A119" s="337" t="s">
        <v>98</v>
      </c>
      <c r="B119" s="308"/>
      <c r="C119" s="309"/>
      <c r="D119" s="307"/>
      <c r="E119" s="338">
        <f t="shared" si="4"/>
        <v>94</v>
      </c>
      <c r="F119" s="339"/>
      <c r="G119" s="340"/>
      <c r="H119" s="338">
        <f t="shared" si="4"/>
        <v>65</v>
      </c>
      <c r="I119" s="339">
        <f t="shared" si="4"/>
        <v>101</v>
      </c>
      <c r="J119" s="340"/>
      <c r="K119" s="338"/>
      <c r="L119" s="339">
        <f t="shared" si="4"/>
        <v>286.5</v>
      </c>
      <c r="M119" s="340">
        <f t="shared" si="4"/>
        <v>144</v>
      </c>
    </row>
    <row r="120" spans="1:13" ht="19" customHeight="1" x14ac:dyDescent="0.3">
      <c r="A120" s="337" t="s">
        <v>99</v>
      </c>
      <c r="B120" s="308"/>
      <c r="C120" s="309"/>
      <c r="D120" s="307"/>
      <c r="E120" s="338">
        <f t="shared" si="4"/>
        <v>90</v>
      </c>
      <c r="F120" s="339"/>
      <c r="G120" s="340"/>
      <c r="H120" s="338">
        <f t="shared" si="4"/>
        <v>74</v>
      </c>
      <c r="I120" s="339">
        <f t="shared" si="4"/>
        <v>133</v>
      </c>
      <c r="J120" s="340"/>
      <c r="K120" s="338"/>
      <c r="L120" s="339">
        <f t="shared" si="4"/>
        <v>301.5</v>
      </c>
      <c r="M120" s="340">
        <f t="shared" si="4"/>
        <v>154</v>
      </c>
    </row>
    <row r="121" spans="1:13" ht="19" customHeight="1" x14ac:dyDescent="0.3">
      <c r="A121" s="337" t="s">
        <v>100</v>
      </c>
      <c r="B121" s="308"/>
      <c r="C121" s="309"/>
      <c r="D121" s="307"/>
      <c r="E121" s="338">
        <f t="shared" si="4"/>
        <v>79</v>
      </c>
      <c r="F121" s="339"/>
      <c r="G121" s="340"/>
      <c r="H121" s="338">
        <f t="shared" si="4"/>
        <v>85</v>
      </c>
      <c r="I121" s="339">
        <f t="shared" si="4"/>
        <v>130.5</v>
      </c>
      <c r="J121" s="340"/>
      <c r="K121" s="338"/>
      <c r="L121" s="339">
        <f t="shared" si="4"/>
        <v>325.5</v>
      </c>
      <c r="M121" s="340">
        <f t="shared" si="4"/>
        <v>173</v>
      </c>
    </row>
    <row r="122" spans="1:13" ht="19" customHeight="1" x14ac:dyDescent="0.3">
      <c r="A122" s="337" t="s">
        <v>101</v>
      </c>
      <c r="B122" s="308"/>
      <c r="C122" s="309"/>
      <c r="D122" s="307"/>
      <c r="E122" s="338">
        <f t="shared" si="4"/>
        <v>97</v>
      </c>
      <c r="F122" s="339"/>
      <c r="G122" s="340"/>
      <c r="H122" s="338">
        <f t="shared" si="4"/>
        <v>56</v>
      </c>
      <c r="I122" s="339">
        <f t="shared" si="4"/>
        <v>118.5</v>
      </c>
      <c r="J122" s="340"/>
      <c r="K122" s="338"/>
      <c r="L122" s="339">
        <f t="shared" si="4"/>
        <v>299.5</v>
      </c>
      <c r="M122" s="340">
        <f t="shared" si="4"/>
        <v>210</v>
      </c>
    </row>
    <row r="123" spans="1:13" ht="19" customHeight="1" x14ac:dyDescent="0.3">
      <c r="A123" s="337" t="s">
        <v>102</v>
      </c>
      <c r="B123" s="308"/>
      <c r="C123" s="309"/>
      <c r="D123" s="307"/>
      <c r="E123" s="338">
        <f t="shared" si="4"/>
        <v>79</v>
      </c>
      <c r="F123" s="339"/>
      <c r="G123" s="340"/>
      <c r="H123" s="338">
        <f t="shared" si="4"/>
        <v>85</v>
      </c>
      <c r="I123" s="339">
        <f t="shared" si="4"/>
        <v>145</v>
      </c>
      <c r="J123" s="340"/>
      <c r="K123" s="338"/>
      <c r="L123" s="339">
        <f t="shared" si="4"/>
        <v>327</v>
      </c>
      <c r="M123" s="340">
        <f t="shared" si="4"/>
        <v>171</v>
      </c>
    </row>
    <row r="124" spans="1:13" ht="19" customHeight="1" x14ac:dyDescent="0.3">
      <c r="A124" s="337" t="s">
        <v>103</v>
      </c>
      <c r="B124" s="308"/>
      <c r="C124" s="309"/>
      <c r="D124" s="307"/>
      <c r="E124" s="338">
        <f t="shared" si="4"/>
        <v>72.5</v>
      </c>
      <c r="F124" s="339"/>
      <c r="G124" s="340"/>
      <c r="H124" s="338">
        <f t="shared" si="4"/>
        <v>91.5</v>
      </c>
      <c r="I124" s="339">
        <f t="shared" si="4"/>
        <v>168.5</v>
      </c>
      <c r="J124" s="340"/>
      <c r="K124" s="338"/>
      <c r="L124" s="339">
        <f t="shared" si="4"/>
        <v>320</v>
      </c>
      <c r="M124" s="340">
        <f t="shared" si="4"/>
        <v>193.5</v>
      </c>
    </row>
    <row r="125" spans="1:13" ht="19" customHeight="1" x14ac:dyDescent="0.3">
      <c r="A125" s="337" t="s">
        <v>104</v>
      </c>
      <c r="B125" s="308"/>
      <c r="C125" s="309"/>
      <c r="D125" s="307"/>
      <c r="E125" s="338">
        <f t="shared" si="4"/>
        <v>85</v>
      </c>
      <c r="F125" s="339"/>
      <c r="G125" s="340"/>
      <c r="H125" s="338">
        <f t="shared" si="4"/>
        <v>74</v>
      </c>
      <c r="I125" s="339">
        <f t="shared" si="4"/>
        <v>136</v>
      </c>
      <c r="J125" s="340"/>
      <c r="K125" s="338"/>
      <c r="L125" s="339">
        <f t="shared" si="4"/>
        <v>326</v>
      </c>
      <c r="M125" s="340">
        <f t="shared" si="4"/>
        <v>211.5</v>
      </c>
    </row>
    <row r="126" spans="1:13" ht="19" customHeight="1" x14ac:dyDescent="0.3">
      <c r="A126" s="337" t="s">
        <v>105</v>
      </c>
      <c r="B126" s="308"/>
      <c r="C126" s="309"/>
      <c r="D126" s="307"/>
      <c r="E126" s="338">
        <f t="shared" ref="E126:M129" si="5">SUM(E39+E83)/2</f>
        <v>82</v>
      </c>
      <c r="F126" s="339"/>
      <c r="G126" s="340"/>
      <c r="H126" s="338">
        <f t="shared" si="5"/>
        <v>78</v>
      </c>
      <c r="I126" s="339">
        <f t="shared" si="5"/>
        <v>149</v>
      </c>
      <c r="J126" s="340"/>
      <c r="K126" s="338"/>
      <c r="L126" s="339">
        <f t="shared" si="5"/>
        <v>308.5</v>
      </c>
      <c r="M126" s="340">
        <f t="shared" si="5"/>
        <v>192</v>
      </c>
    </row>
    <row r="127" spans="1:13" ht="19" customHeight="1" x14ac:dyDescent="0.3">
      <c r="A127" s="337" t="s">
        <v>106</v>
      </c>
      <c r="B127" s="308"/>
      <c r="C127" s="309"/>
      <c r="D127" s="307"/>
      <c r="E127" s="338">
        <f t="shared" si="5"/>
        <v>85</v>
      </c>
      <c r="F127" s="339"/>
      <c r="G127" s="340"/>
      <c r="H127" s="338">
        <f t="shared" si="5"/>
        <v>70.5</v>
      </c>
      <c r="I127" s="339">
        <f t="shared" si="5"/>
        <v>152</v>
      </c>
      <c r="J127" s="340"/>
      <c r="K127" s="338"/>
      <c r="L127" s="339">
        <f t="shared" si="5"/>
        <v>324.5</v>
      </c>
      <c r="M127" s="340">
        <f t="shared" si="5"/>
        <v>190</v>
      </c>
    </row>
    <row r="128" spans="1:13" ht="19" customHeight="1" thickBot="1" x14ac:dyDescent="0.35">
      <c r="A128" s="342" t="s">
        <v>107</v>
      </c>
      <c r="B128" s="313"/>
      <c r="C128" s="314"/>
      <c r="D128" s="315"/>
      <c r="E128" s="343">
        <f t="shared" si="5"/>
        <v>86</v>
      </c>
      <c r="F128" s="344"/>
      <c r="G128" s="345"/>
      <c r="H128" s="343">
        <f t="shared" si="5"/>
        <v>88</v>
      </c>
      <c r="I128" s="344">
        <f t="shared" si="5"/>
        <v>131.5</v>
      </c>
      <c r="J128" s="345"/>
      <c r="K128" s="343"/>
      <c r="L128" s="344">
        <f t="shared" si="5"/>
        <v>326.5</v>
      </c>
      <c r="M128" s="345">
        <f t="shared" si="5"/>
        <v>197</v>
      </c>
    </row>
    <row r="129" spans="1:13" ht="19" customHeight="1" thickBot="1" x14ac:dyDescent="0.35">
      <c r="A129" s="346" t="s">
        <v>47</v>
      </c>
      <c r="B129" s="347"/>
      <c r="C129" s="348"/>
      <c r="D129" s="349"/>
      <c r="E129" s="350">
        <f t="shared" si="5"/>
        <v>2776</v>
      </c>
      <c r="F129" s="351"/>
      <c r="G129" s="352"/>
      <c r="H129" s="350">
        <f t="shared" si="5"/>
        <v>2368.5</v>
      </c>
      <c r="I129" s="351">
        <f t="shared" si="5"/>
        <v>8628.5</v>
      </c>
      <c r="J129" s="352"/>
      <c r="K129" s="350"/>
      <c r="L129" s="351">
        <f t="shared" si="5"/>
        <v>11381.5</v>
      </c>
      <c r="M129" s="352">
        <f t="shared" si="5"/>
        <v>5161.5</v>
      </c>
    </row>
    <row r="130" spans="1:13" ht="19" customHeight="1" x14ac:dyDescent="0.3">
      <c r="A130" s="353"/>
      <c r="B130" s="354"/>
      <c r="C130" s="354"/>
      <c r="D130" s="354"/>
      <c r="E130" s="355"/>
      <c r="F130" s="355"/>
      <c r="G130" s="355"/>
      <c r="H130" s="355"/>
      <c r="I130" s="355"/>
      <c r="J130" s="355"/>
      <c r="K130" s="355"/>
      <c r="L130" s="355"/>
      <c r="M130" s="355"/>
    </row>
    <row r="132" spans="1:13" ht="18" customHeight="1" x14ac:dyDescent="0.3">
      <c r="A132" s="561" t="s">
        <v>147</v>
      </c>
      <c r="B132" s="561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</row>
    <row r="133" spans="1:13" ht="18" customHeight="1" thickBot="1" x14ac:dyDescent="0.35">
      <c r="A133" s="323" t="s">
        <v>52</v>
      </c>
      <c r="B133" s="293"/>
      <c r="C133" s="293"/>
      <c r="D133" s="293"/>
      <c r="E133" s="293"/>
      <c r="F133" s="293"/>
      <c r="G133" s="293"/>
      <c r="H133" s="294"/>
      <c r="I133" s="294"/>
      <c r="J133" s="630" t="s">
        <v>53</v>
      </c>
      <c r="K133" s="630"/>
      <c r="L133" s="630"/>
      <c r="M133" s="630"/>
    </row>
    <row r="134" spans="1:13" ht="19" customHeight="1" x14ac:dyDescent="0.3">
      <c r="A134" s="631" t="s">
        <v>3</v>
      </c>
      <c r="B134" s="618" t="s">
        <v>4</v>
      </c>
      <c r="C134" s="610"/>
      <c r="D134" s="619"/>
      <c r="E134" s="618" t="s">
        <v>5</v>
      </c>
      <c r="F134" s="610"/>
      <c r="G134" s="619"/>
      <c r="H134" s="620" t="s">
        <v>6</v>
      </c>
      <c r="I134" s="613"/>
      <c r="J134" s="615"/>
      <c r="K134" s="620" t="s">
        <v>7</v>
      </c>
      <c r="L134" s="613"/>
      <c r="M134" s="615"/>
    </row>
    <row r="135" spans="1:13" ht="19" customHeight="1" thickBot="1" x14ac:dyDescent="0.35">
      <c r="A135" s="632"/>
      <c r="B135" s="295" t="s">
        <v>8</v>
      </c>
      <c r="C135" s="296" t="s">
        <v>9</v>
      </c>
      <c r="D135" s="297" t="s">
        <v>10</v>
      </c>
      <c r="E135" s="295" t="s">
        <v>8</v>
      </c>
      <c r="F135" s="296" t="s">
        <v>9</v>
      </c>
      <c r="G135" s="297" t="s">
        <v>10</v>
      </c>
      <c r="H135" s="295" t="s">
        <v>8</v>
      </c>
      <c r="I135" s="296" t="s">
        <v>9</v>
      </c>
      <c r="J135" s="297" t="s">
        <v>10</v>
      </c>
      <c r="K135" s="295" t="s">
        <v>8</v>
      </c>
      <c r="L135" s="296" t="s">
        <v>9</v>
      </c>
      <c r="M135" s="297" t="s">
        <v>10</v>
      </c>
    </row>
    <row r="136" spans="1:13" ht="19" customHeight="1" x14ac:dyDescent="0.3">
      <c r="A136" s="333" t="s">
        <v>72</v>
      </c>
      <c r="B136" s="324"/>
      <c r="C136" s="300"/>
      <c r="D136" s="301"/>
      <c r="E136" s="302">
        <v>53</v>
      </c>
      <c r="F136" s="303"/>
      <c r="G136" s="301"/>
      <c r="H136" s="302">
        <v>69</v>
      </c>
      <c r="I136" s="303">
        <v>341</v>
      </c>
      <c r="J136" s="301"/>
      <c r="K136" s="302"/>
      <c r="L136" s="303">
        <v>405</v>
      </c>
      <c r="M136" s="301">
        <v>144</v>
      </c>
    </row>
    <row r="137" spans="1:13" ht="19" customHeight="1" x14ac:dyDescent="0.3">
      <c r="A137" s="337" t="s">
        <v>73</v>
      </c>
      <c r="B137" s="325"/>
      <c r="C137" s="306"/>
      <c r="D137" s="307"/>
      <c r="E137" s="308">
        <v>71</v>
      </c>
      <c r="F137" s="309"/>
      <c r="G137" s="307"/>
      <c r="H137" s="308">
        <v>54</v>
      </c>
      <c r="I137" s="309">
        <v>330</v>
      </c>
      <c r="J137" s="307"/>
      <c r="K137" s="308"/>
      <c r="L137" s="309">
        <v>464</v>
      </c>
      <c r="M137" s="307">
        <v>133</v>
      </c>
    </row>
    <row r="138" spans="1:13" ht="19" customHeight="1" x14ac:dyDescent="0.3">
      <c r="A138" s="337" t="s">
        <v>74</v>
      </c>
      <c r="B138" s="308"/>
      <c r="C138" s="309"/>
      <c r="D138" s="307"/>
      <c r="E138" s="308">
        <v>64</v>
      </c>
      <c r="F138" s="309"/>
      <c r="G138" s="307"/>
      <c r="H138" s="308">
        <v>65</v>
      </c>
      <c r="I138" s="309">
        <v>338</v>
      </c>
      <c r="J138" s="307"/>
      <c r="K138" s="308"/>
      <c r="L138" s="309">
        <v>478</v>
      </c>
      <c r="M138" s="307">
        <v>129</v>
      </c>
    </row>
    <row r="139" spans="1:13" ht="19" customHeight="1" x14ac:dyDescent="0.3">
      <c r="A139" s="337" t="s">
        <v>75</v>
      </c>
      <c r="B139" s="308"/>
      <c r="C139" s="309"/>
      <c r="D139" s="307"/>
      <c r="E139" s="308">
        <v>49</v>
      </c>
      <c r="F139" s="309"/>
      <c r="G139" s="307"/>
      <c r="H139" s="308">
        <v>69</v>
      </c>
      <c r="I139" s="309">
        <v>350</v>
      </c>
      <c r="J139" s="307"/>
      <c r="K139" s="308"/>
      <c r="L139" s="309">
        <v>543</v>
      </c>
      <c r="M139" s="307">
        <v>138</v>
      </c>
    </row>
    <row r="140" spans="1:13" ht="19" customHeight="1" x14ac:dyDescent="0.3">
      <c r="A140" s="337" t="s">
        <v>76</v>
      </c>
      <c r="B140" s="308"/>
      <c r="C140" s="309"/>
      <c r="D140" s="307"/>
      <c r="E140" s="308">
        <v>58</v>
      </c>
      <c r="F140" s="309"/>
      <c r="G140" s="307"/>
      <c r="H140" s="308">
        <v>68</v>
      </c>
      <c r="I140" s="309">
        <v>327</v>
      </c>
      <c r="J140" s="307"/>
      <c r="K140" s="308"/>
      <c r="L140" s="309">
        <v>535</v>
      </c>
      <c r="M140" s="307">
        <v>137</v>
      </c>
    </row>
    <row r="141" spans="1:13" ht="19" customHeight="1" x14ac:dyDescent="0.3">
      <c r="A141" s="337" t="s">
        <v>77</v>
      </c>
      <c r="B141" s="308"/>
      <c r="C141" s="309"/>
      <c r="D141" s="307"/>
      <c r="E141" s="308">
        <v>61</v>
      </c>
      <c r="F141" s="309"/>
      <c r="G141" s="307"/>
      <c r="H141" s="308">
        <v>54</v>
      </c>
      <c r="I141" s="309">
        <v>333</v>
      </c>
      <c r="J141" s="307"/>
      <c r="K141" s="308"/>
      <c r="L141" s="309">
        <v>596</v>
      </c>
      <c r="M141" s="307">
        <v>151</v>
      </c>
    </row>
    <row r="142" spans="1:13" ht="19" customHeight="1" x14ac:dyDescent="0.3">
      <c r="A142" s="337" t="s">
        <v>78</v>
      </c>
      <c r="B142" s="308"/>
      <c r="C142" s="309"/>
      <c r="D142" s="307"/>
      <c r="E142" s="308">
        <v>48</v>
      </c>
      <c r="F142" s="309"/>
      <c r="G142" s="307"/>
      <c r="H142" s="308">
        <v>50</v>
      </c>
      <c r="I142" s="309">
        <v>365</v>
      </c>
      <c r="J142" s="307"/>
      <c r="K142" s="308"/>
      <c r="L142" s="309">
        <v>503</v>
      </c>
      <c r="M142" s="307">
        <v>113</v>
      </c>
    </row>
    <row r="143" spans="1:13" ht="19" customHeight="1" x14ac:dyDescent="0.3">
      <c r="A143" s="337" t="s">
        <v>79</v>
      </c>
      <c r="B143" s="308"/>
      <c r="C143" s="309"/>
      <c r="D143" s="307"/>
      <c r="E143" s="308">
        <v>66</v>
      </c>
      <c r="F143" s="309"/>
      <c r="G143" s="307"/>
      <c r="H143" s="308">
        <v>57</v>
      </c>
      <c r="I143" s="309">
        <v>345</v>
      </c>
      <c r="J143" s="307"/>
      <c r="K143" s="308"/>
      <c r="L143" s="309">
        <v>620</v>
      </c>
      <c r="M143" s="307">
        <v>124</v>
      </c>
    </row>
    <row r="144" spans="1:13" ht="19" customHeight="1" x14ac:dyDescent="0.3">
      <c r="A144" s="337" t="s">
        <v>80</v>
      </c>
      <c r="B144" s="308"/>
      <c r="C144" s="309"/>
      <c r="D144" s="307"/>
      <c r="E144" s="308">
        <v>69</v>
      </c>
      <c r="F144" s="309"/>
      <c r="G144" s="307"/>
      <c r="H144" s="308">
        <v>67</v>
      </c>
      <c r="I144" s="309">
        <v>345</v>
      </c>
      <c r="J144" s="307"/>
      <c r="K144" s="308"/>
      <c r="L144" s="309">
        <v>664</v>
      </c>
      <c r="M144" s="307">
        <v>113</v>
      </c>
    </row>
    <row r="145" spans="1:13" ht="19" customHeight="1" x14ac:dyDescent="0.3">
      <c r="A145" s="337" t="s">
        <v>81</v>
      </c>
      <c r="B145" s="308"/>
      <c r="C145" s="309"/>
      <c r="D145" s="307"/>
      <c r="E145" s="308">
        <v>53</v>
      </c>
      <c r="F145" s="309"/>
      <c r="G145" s="307"/>
      <c r="H145" s="308">
        <v>61</v>
      </c>
      <c r="I145" s="309">
        <v>361</v>
      </c>
      <c r="J145" s="307"/>
      <c r="K145" s="308"/>
      <c r="L145" s="309">
        <v>636</v>
      </c>
      <c r="M145" s="307">
        <v>155</v>
      </c>
    </row>
    <row r="146" spans="1:13" ht="19" customHeight="1" x14ac:dyDescent="0.3">
      <c r="A146" s="337" t="s">
        <v>82</v>
      </c>
      <c r="B146" s="308"/>
      <c r="C146" s="309"/>
      <c r="D146" s="307"/>
      <c r="E146" s="308">
        <v>60</v>
      </c>
      <c r="F146" s="309"/>
      <c r="G146" s="307"/>
      <c r="H146" s="308">
        <v>68</v>
      </c>
      <c r="I146" s="309">
        <v>303</v>
      </c>
      <c r="J146" s="307"/>
      <c r="K146" s="308"/>
      <c r="L146" s="309">
        <v>426</v>
      </c>
      <c r="M146" s="307">
        <v>158</v>
      </c>
    </row>
    <row r="147" spans="1:13" ht="19" customHeight="1" x14ac:dyDescent="0.3">
      <c r="A147" s="337" t="s">
        <v>83</v>
      </c>
      <c r="B147" s="308"/>
      <c r="C147" s="309"/>
      <c r="D147" s="307"/>
      <c r="E147" s="308">
        <v>55</v>
      </c>
      <c r="F147" s="309"/>
      <c r="G147" s="307"/>
      <c r="H147" s="308">
        <v>69</v>
      </c>
      <c r="I147" s="309">
        <v>339</v>
      </c>
      <c r="J147" s="307"/>
      <c r="K147" s="308"/>
      <c r="L147" s="309">
        <v>530</v>
      </c>
      <c r="M147" s="307">
        <v>113</v>
      </c>
    </row>
    <row r="148" spans="1:13" ht="19" customHeight="1" x14ac:dyDescent="0.3">
      <c r="A148" s="337" t="s">
        <v>84</v>
      </c>
      <c r="B148" s="308"/>
      <c r="C148" s="309"/>
      <c r="D148" s="307"/>
      <c r="E148" s="308">
        <v>65</v>
      </c>
      <c r="F148" s="309"/>
      <c r="G148" s="307"/>
      <c r="H148" s="308">
        <v>53</v>
      </c>
      <c r="I148" s="309">
        <v>285</v>
      </c>
      <c r="J148" s="307"/>
      <c r="K148" s="308"/>
      <c r="L148" s="309">
        <v>579</v>
      </c>
      <c r="M148" s="307">
        <v>103</v>
      </c>
    </row>
    <row r="149" spans="1:13" ht="19" customHeight="1" x14ac:dyDescent="0.3">
      <c r="A149" s="337" t="s">
        <v>85</v>
      </c>
      <c r="B149" s="308"/>
      <c r="C149" s="309"/>
      <c r="D149" s="307"/>
      <c r="E149" s="308">
        <v>68</v>
      </c>
      <c r="F149" s="309"/>
      <c r="G149" s="307"/>
      <c r="H149" s="308">
        <v>71</v>
      </c>
      <c r="I149" s="309">
        <v>257</v>
      </c>
      <c r="J149" s="307"/>
      <c r="K149" s="308"/>
      <c r="L149" s="309">
        <v>593</v>
      </c>
      <c r="M149" s="307">
        <v>127</v>
      </c>
    </row>
    <row r="150" spans="1:13" ht="19" customHeight="1" x14ac:dyDescent="0.3">
      <c r="A150" s="337" t="s">
        <v>86</v>
      </c>
      <c r="B150" s="308"/>
      <c r="C150" s="309"/>
      <c r="D150" s="307"/>
      <c r="E150" s="308">
        <v>54</v>
      </c>
      <c r="F150" s="309"/>
      <c r="G150" s="307"/>
      <c r="H150" s="308">
        <v>64</v>
      </c>
      <c r="I150" s="309">
        <v>307</v>
      </c>
      <c r="J150" s="307"/>
      <c r="K150" s="308"/>
      <c r="L150" s="309">
        <v>591</v>
      </c>
      <c r="M150" s="307">
        <v>118</v>
      </c>
    </row>
    <row r="151" spans="1:13" ht="19" customHeight="1" x14ac:dyDescent="0.3">
      <c r="A151" s="337" t="s">
        <v>87</v>
      </c>
      <c r="B151" s="308"/>
      <c r="C151" s="309"/>
      <c r="D151" s="307"/>
      <c r="E151" s="308">
        <v>57</v>
      </c>
      <c r="F151" s="309"/>
      <c r="G151" s="307"/>
      <c r="H151" s="308">
        <v>49</v>
      </c>
      <c r="I151" s="309">
        <v>274</v>
      </c>
      <c r="J151" s="307"/>
      <c r="K151" s="308"/>
      <c r="L151" s="309">
        <v>483</v>
      </c>
      <c r="M151" s="307">
        <v>114</v>
      </c>
    </row>
    <row r="152" spans="1:13" ht="19" customHeight="1" x14ac:dyDescent="0.3">
      <c r="A152" s="337" t="s">
        <v>88</v>
      </c>
      <c r="B152" s="308"/>
      <c r="C152" s="309"/>
      <c r="D152" s="307"/>
      <c r="E152" s="308">
        <v>61</v>
      </c>
      <c r="F152" s="309"/>
      <c r="G152" s="307"/>
      <c r="H152" s="308">
        <v>58</v>
      </c>
      <c r="I152" s="309">
        <v>298</v>
      </c>
      <c r="J152" s="307"/>
      <c r="K152" s="308"/>
      <c r="L152" s="309">
        <v>563</v>
      </c>
      <c r="M152" s="307">
        <v>111</v>
      </c>
    </row>
    <row r="153" spans="1:13" ht="19" customHeight="1" x14ac:dyDescent="0.3">
      <c r="A153" s="337" t="s">
        <v>89</v>
      </c>
      <c r="B153" s="308"/>
      <c r="C153" s="309"/>
      <c r="D153" s="307"/>
      <c r="E153" s="308">
        <v>77</v>
      </c>
      <c r="F153" s="309"/>
      <c r="G153" s="307"/>
      <c r="H153" s="308">
        <v>65</v>
      </c>
      <c r="I153" s="309">
        <v>267</v>
      </c>
      <c r="J153" s="307"/>
      <c r="K153" s="308"/>
      <c r="L153" s="309">
        <v>571</v>
      </c>
      <c r="M153" s="307">
        <v>117</v>
      </c>
    </row>
    <row r="154" spans="1:13" ht="19" customHeight="1" x14ac:dyDescent="0.3">
      <c r="A154" s="341" t="s">
        <v>90</v>
      </c>
      <c r="B154" s="308"/>
      <c r="C154" s="309"/>
      <c r="D154" s="307"/>
      <c r="E154" s="308">
        <v>65</v>
      </c>
      <c r="F154" s="309"/>
      <c r="G154" s="307"/>
      <c r="H154" s="308">
        <v>59</v>
      </c>
      <c r="I154" s="309">
        <v>250</v>
      </c>
      <c r="J154" s="307"/>
      <c r="K154" s="308"/>
      <c r="L154" s="309">
        <v>495</v>
      </c>
      <c r="M154" s="307">
        <v>135</v>
      </c>
    </row>
    <row r="155" spans="1:13" ht="19" customHeight="1" x14ac:dyDescent="0.3">
      <c r="A155" s="341" t="s">
        <v>91</v>
      </c>
      <c r="B155" s="308"/>
      <c r="C155" s="309"/>
      <c r="D155" s="307"/>
      <c r="E155" s="308">
        <v>61</v>
      </c>
      <c r="F155" s="309"/>
      <c r="G155" s="307"/>
      <c r="H155" s="308">
        <v>47</v>
      </c>
      <c r="I155" s="309">
        <v>255</v>
      </c>
      <c r="J155" s="307"/>
      <c r="K155" s="308"/>
      <c r="L155" s="309">
        <v>506</v>
      </c>
      <c r="M155" s="307">
        <v>109</v>
      </c>
    </row>
    <row r="156" spans="1:13" ht="19" customHeight="1" x14ac:dyDescent="0.3">
      <c r="A156" s="337" t="s">
        <v>92</v>
      </c>
      <c r="B156" s="308"/>
      <c r="C156" s="309"/>
      <c r="D156" s="307"/>
      <c r="E156" s="308">
        <v>71</v>
      </c>
      <c r="F156" s="309"/>
      <c r="G156" s="307"/>
      <c r="H156" s="308">
        <v>61</v>
      </c>
      <c r="I156" s="309">
        <v>197</v>
      </c>
      <c r="J156" s="307"/>
      <c r="K156" s="308"/>
      <c r="L156" s="309">
        <v>573</v>
      </c>
      <c r="M156" s="307">
        <v>145</v>
      </c>
    </row>
    <row r="157" spans="1:13" ht="19" customHeight="1" x14ac:dyDescent="0.3">
      <c r="A157" s="337" t="s">
        <v>93</v>
      </c>
      <c r="B157" s="308"/>
      <c r="C157" s="309"/>
      <c r="D157" s="307"/>
      <c r="E157" s="308">
        <v>54</v>
      </c>
      <c r="F157" s="309"/>
      <c r="G157" s="307"/>
      <c r="H157" s="308">
        <v>65</v>
      </c>
      <c r="I157" s="309">
        <v>200</v>
      </c>
      <c r="J157" s="307"/>
      <c r="K157" s="308"/>
      <c r="L157" s="309">
        <v>483</v>
      </c>
      <c r="M157" s="307">
        <v>198</v>
      </c>
    </row>
    <row r="158" spans="1:13" ht="19" customHeight="1" x14ac:dyDescent="0.3">
      <c r="A158" s="337" t="s">
        <v>94</v>
      </c>
      <c r="B158" s="308"/>
      <c r="C158" s="309"/>
      <c r="D158" s="307"/>
      <c r="E158" s="308">
        <v>49</v>
      </c>
      <c r="F158" s="309"/>
      <c r="G158" s="307"/>
      <c r="H158" s="308">
        <v>58</v>
      </c>
      <c r="I158" s="309">
        <v>177</v>
      </c>
      <c r="J158" s="307"/>
      <c r="K158" s="308"/>
      <c r="L158" s="309">
        <v>414</v>
      </c>
      <c r="M158" s="307">
        <v>181</v>
      </c>
    </row>
    <row r="159" spans="1:13" ht="19" customHeight="1" x14ac:dyDescent="0.3">
      <c r="A159" s="337" t="s">
        <v>95</v>
      </c>
      <c r="B159" s="308"/>
      <c r="C159" s="309"/>
      <c r="D159" s="307"/>
      <c r="E159" s="308">
        <v>49</v>
      </c>
      <c r="F159" s="309"/>
      <c r="G159" s="307"/>
      <c r="H159" s="308">
        <v>71</v>
      </c>
      <c r="I159" s="309">
        <v>183</v>
      </c>
      <c r="J159" s="307"/>
      <c r="K159" s="308"/>
      <c r="L159" s="309">
        <v>532</v>
      </c>
      <c r="M159" s="307">
        <v>195</v>
      </c>
    </row>
    <row r="160" spans="1:13" ht="19" customHeight="1" x14ac:dyDescent="0.3">
      <c r="A160" s="337" t="s">
        <v>96</v>
      </c>
      <c r="B160" s="308"/>
      <c r="C160" s="309"/>
      <c r="D160" s="307"/>
      <c r="E160" s="308">
        <v>60</v>
      </c>
      <c r="F160" s="309"/>
      <c r="G160" s="307"/>
      <c r="H160" s="308">
        <v>65</v>
      </c>
      <c r="I160" s="309">
        <v>109</v>
      </c>
      <c r="J160" s="307"/>
      <c r="K160" s="308"/>
      <c r="L160" s="309">
        <v>491</v>
      </c>
      <c r="M160" s="307">
        <v>187</v>
      </c>
    </row>
    <row r="161" spans="1:13" ht="19" customHeight="1" x14ac:dyDescent="0.3">
      <c r="A161" s="337" t="s">
        <v>97</v>
      </c>
      <c r="B161" s="308"/>
      <c r="C161" s="309"/>
      <c r="D161" s="307"/>
      <c r="E161" s="308">
        <v>55</v>
      </c>
      <c r="F161" s="309"/>
      <c r="G161" s="307"/>
      <c r="H161" s="308">
        <v>42</v>
      </c>
      <c r="I161" s="309">
        <v>111</v>
      </c>
      <c r="J161" s="307"/>
      <c r="K161" s="308"/>
      <c r="L161" s="309">
        <v>432</v>
      </c>
      <c r="M161" s="307">
        <v>179</v>
      </c>
    </row>
    <row r="162" spans="1:13" ht="19" customHeight="1" x14ac:dyDescent="0.3">
      <c r="A162" s="337" t="s">
        <v>98</v>
      </c>
      <c r="B162" s="308"/>
      <c r="C162" s="309"/>
      <c r="D162" s="307"/>
      <c r="E162" s="308">
        <v>61</v>
      </c>
      <c r="F162" s="309"/>
      <c r="G162" s="307"/>
      <c r="H162" s="308">
        <v>56</v>
      </c>
      <c r="I162" s="309">
        <v>126</v>
      </c>
      <c r="J162" s="307"/>
      <c r="K162" s="308"/>
      <c r="L162" s="309">
        <v>461</v>
      </c>
      <c r="M162" s="307">
        <v>199</v>
      </c>
    </row>
    <row r="163" spans="1:13" ht="19" customHeight="1" x14ac:dyDescent="0.3">
      <c r="A163" s="337" t="s">
        <v>99</v>
      </c>
      <c r="B163" s="308"/>
      <c r="C163" s="309"/>
      <c r="D163" s="307"/>
      <c r="E163" s="308">
        <v>71</v>
      </c>
      <c r="F163" s="309"/>
      <c r="G163" s="307"/>
      <c r="H163" s="308">
        <v>60</v>
      </c>
      <c r="I163" s="309">
        <v>142</v>
      </c>
      <c r="J163" s="307"/>
      <c r="K163" s="308"/>
      <c r="L163" s="309">
        <v>414</v>
      </c>
      <c r="M163" s="307">
        <v>205</v>
      </c>
    </row>
    <row r="164" spans="1:13" ht="19" customHeight="1" x14ac:dyDescent="0.3">
      <c r="A164" s="337" t="s">
        <v>100</v>
      </c>
      <c r="B164" s="308"/>
      <c r="C164" s="309"/>
      <c r="D164" s="307"/>
      <c r="E164" s="308">
        <v>53</v>
      </c>
      <c r="F164" s="309"/>
      <c r="G164" s="307"/>
      <c r="H164" s="308">
        <v>54</v>
      </c>
      <c r="I164" s="309">
        <v>137</v>
      </c>
      <c r="J164" s="307"/>
      <c r="K164" s="308"/>
      <c r="L164" s="309">
        <v>521</v>
      </c>
      <c r="M164" s="307">
        <v>189</v>
      </c>
    </row>
    <row r="165" spans="1:13" ht="19" customHeight="1" x14ac:dyDescent="0.3">
      <c r="A165" s="337" t="s">
        <v>101</v>
      </c>
      <c r="B165" s="308"/>
      <c r="C165" s="309"/>
      <c r="D165" s="307"/>
      <c r="E165" s="308">
        <v>59</v>
      </c>
      <c r="F165" s="309"/>
      <c r="G165" s="307"/>
      <c r="H165" s="308">
        <v>68</v>
      </c>
      <c r="I165" s="309">
        <v>129</v>
      </c>
      <c r="J165" s="307"/>
      <c r="K165" s="308"/>
      <c r="L165" s="309">
        <v>412</v>
      </c>
      <c r="M165" s="307">
        <v>176</v>
      </c>
    </row>
    <row r="166" spans="1:13" ht="19" customHeight="1" x14ac:dyDescent="0.3">
      <c r="A166" s="337" t="s">
        <v>102</v>
      </c>
      <c r="B166" s="308"/>
      <c r="C166" s="309"/>
      <c r="D166" s="307"/>
      <c r="E166" s="308">
        <v>49</v>
      </c>
      <c r="F166" s="309"/>
      <c r="G166" s="307"/>
      <c r="H166" s="308">
        <v>57</v>
      </c>
      <c r="I166" s="309">
        <v>140</v>
      </c>
      <c r="J166" s="307"/>
      <c r="K166" s="308"/>
      <c r="L166" s="309">
        <v>401</v>
      </c>
      <c r="M166" s="307">
        <v>201</v>
      </c>
    </row>
    <row r="167" spans="1:13" ht="19" customHeight="1" x14ac:dyDescent="0.3">
      <c r="A167" s="337" t="s">
        <v>103</v>
      </c>
      <c r="B167" s="308"/>
      <c r="C167" s="309"/>
      <c r="D167" s="307"/>
      <c r="E167" s="308">
        <v>77</v>
      </c>
      <c r="F167" s="309"/>
      <c r="G167" s="307"/>
      <c r="H167" s="308">
        <v>68</v>
      </c>
      <c r="I167" s="309">
        <v>133</v>
      </c>
      <c r="J167" s="307"/>
      <c r="K167" s="308"/>
      <c r="L167" s="309">
        <v>438</v>
      </c>
      <c r="M167" s="307">
        <v>180</v>
      </c>
    </row>
    <row r="168" spans="1:13" ht="19" customHeight="1" x14ac:dyDescent="0.3">
      <c r="A168" s="337" t="s">
        <v>104</v>
      </c>
      <c r="B168" s="308"/>
      <c r="C168" s="309"/>
      <c r="D168" s="307"/>
      <c r="E168" s="308">
        <v>57</v>
      </c>
      <c r="F168" s="309"/>
      <c r="G168" s="307"/>
      <c r="H168" s="308">
        <v>59</v>
      </c>
      <c r="I168" s="309">
        <v>131</v>
      </c>
      <c r="J168" s="307"/>
      <c r="K168" s="308"/>
      <c r="L168" s="309">
        <v>386</v>
      </c>
      <c r="M168" s="307">
        <v>193</v>
      </c>
    </row>
    <row r="169" spans="1:13" ht="19" customHeight="1" x14ac:dyDescent="0.3">
      <c r="A169" s="337" t="s">
        <v>105</v>
      </c>
      <c r="B169" s="308"/>
      <c r="C169" s="309"/>
      <c r="D169" s="307"/>
      <c r="E169" s="308">
        <v>48</v>
      </c>
      <c r="F169" s="309"/>
      <c r="G169" s="307"/>
      <c r="H169" s="308">
        <v>77</v>
      </c>
      <c r="I169" s="309">
        <v>142</v>
      </c>
      <c r="J169" s="307"/>
      <c r="K169" s="308"/>
      <c r="L169" s="309">
        <v>372</v>
      </c>
      <c r="M169" s="307">
        <v>191</v>
      </c>
    </row>
    <row r="170" spans="1:13" ht="19" customHeight="1" x14ac:dyDescent="0.3">
      <c r="A170" s="337" t="s">
        <v>106</v>
      </c>
      <c r="B170" s="308"/>
      <c r="C170" s="309"/>
      <c r="D170" s="307"/>
      <c r="E170" s="308">
        <v>61</v>
      </c>
      <c r="F170" s="309"/>
      <c r="G170" s="307"/>
      <c r="H170" s="308">
        <v>47</v>
      </c>
      <c r="I170" s="309">
        <v>153</v>
      </c>
      <c r="J170" s="307"/>
      <c r="K170" s="308"/>
      <c r="L170" s="309">
        <v>309</v>
      </c>
      <c r="M170" s="307">
        <v>210</v>
      </c>
    </row>
    <row r="171" spans="1:13" ht="19" customHeight="1" thickBot="1" x14ac:dyDescent="0.35">
      <c r="A171" s="342" t="s">
        <v>107</v>
      </c>
      <c r="B171" s="313"/>
      <c r="C171" s="314"/>
      <c r="D171" s="315"/>
      <c r="E171" s="313">
        <v>71</v>
      </c>
      <c r="F171" s="314"/>
      <c r="G171" s="315"/>
      <c r="H171" s="313">
        <v>69</v>
      </c>
      <c r="I171" s="314">
        <v>144</v>
      </c>
      <c r="J171" s="315"/>
      <c r="K171" s="313"/>
      <c r="L171" s="314">
        <v>356</v>
      </c>
      <c r="M171" s="315">
        <v>196</v>
      </c>
    </row>
    <row r="172" spans="1:13" ht="19" customHeight="1" thickBot="1" x14ac:dyDescent="0.35">
      <c r="A172" s="356" t="s">
        <v>47</v>
      </c>
      <c r="B172" s="318"/>
      <c r="C172" s="319"/>
      <c r="D172" s="320"/>
      <c r="E172" s="318">
        <f>SUM(E136:E171)</f>
        <v>2160</v>
      </c>
      <c r="F172" s="319"/>
      <c r="G172" s="320"/>
      <c r="H172" s="318">
        <f>SUM(H136:H171)</f>
        <v>2194</v>
      </c>
      <c r="I172" s="319">
        <f>SUM(I136:I171)</f>
        <v>8624</v>
      </c>
      <c r="J172" s="320"/>
      <c r="K172" s="318"/>
      <c r="L172" s="319">
        <f>SUM(L136:L171)</f>
        <v>17776</v>
      </c>
      <c r="M172" s="320">
        <f t="shared" ref="M172" si="6">SUM(M136:M171)</f>
        <v>5567</v>
      </c>
    </row>
    <row r="175" spans="1:13" ht="18" customHeight="1" x14ac:dyDescent="0.25"/>
    <row r="176" spans="1:13" ht="18" customHeight="1" x14ac:dyDescent="0.3">
      <c r="A176" s="561" t="s">
        <v>147</v>
      </c>
      <c r="B176" s="561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</row>
    <row r="177" spans="1:13" ht="18" customHeight="1" x14ac:dyDescent="0.3">
      <c r="A177" s="323" t="s">
        <v>54</v>
      </c>
      <c r="B177" s="293"/>
      <c r="C177" s="293"/>
      <c r="D177" s="293"/>
      <c r="E177" s="293"/>
      <c r="F177" s="293"/>
      <c r="G177" s="293"/>
      <c r="H177" s="294"/>
      <c r="I177" s="294"/>
      <c r="J177" s="621" t="s">
        <v>55</v>
      </c>
      <c r="K177" s="621"/>
      <c r="L177" s="621"/>
      <c r="M177" s="621"/>
    </row>
    <row r="178" spans="1:13" ht="18" customHeight="1" x14ac:dyDescent="0.3">
      <c r="A178" s="622" t="s">
        <v>3</v>
      </c>
      <c r="B178" s="624" t="s">
        <v>4</v>
      </c>
      <c r="C178" s="625"/>
      <c r="D178" s="626"/>
      <c r="E178" s="624" t="s">
        <v>5</v>
      </c>
      <c r="F178" s="625"/>
      <c r="G178" s="626"/>
      <c r="H178" s="627" t="s">
        <v>6</v>
      </c>
      <c r="I178" s="628"/>
      <c r="J178" s="629"/>
      <c r="K178" s="627" t="s">
        <v>7</v>
      </c>
      <c r="L178" s="628"/>
      <c r="M178" s="629"/>
    </row>
    <row r="179" spans="1:13" ht="18" customHeight="1" x14ac:dyDescent="0.3">
      <c r="A179" s="623"/>
      <c r="B179" s="357" t="s">
        <v>8</v>
      </c>
      <c r="C179" s="357" t="s">
        <v>9</v>
      </c>
      <c r="D179" s="357" t="s">
        <v>10</v>
      </c>
      <c r="E179" s="357" t="s">
        <v>8</v>
      </c>
      <c r="F179" s="357" t="s">
        <v>9</v>
      </c>
      <c r="G179" s="357" t="s">
        <v>10</v>
      </c>
      <c r="H179" s="357" t="s">
        <v>8</v>
      </c>
      <c r="I179" s="357" t="s">
        <v>9</v>
      </c>
      <c r="J179" s="357" t="s">
        <v>10</v>
      </c>
      <c r="K179" s="357" t="s">
        <v>8</v>
      </c>
      <c r="L179" s="357" t="s">
        <v>9</v>
      </c>
      <c r="M179" s="357" t="s">
        <v>10</v>
      </c>
    </row>
    <row r="180" spans="1:13" ht="18" customHeight="1" x14ac:dyDescent="0.3">
      <c r="A180" s="306" t="s">
        <v>72</v>
      </c>
      <c r="B180" s="358"/>
      <c r="C180" s="306"/>
      <c r="D180" s="309"/>
      <c r="E180" s="309">
        <v>68</v>
      </c>
      <c r="F180" s="309"/>
      <c r="G180" s="309"/>
      <c r="H180" s="309">
        <v>59</v>
      </c>
      <c r="I180" s="309">
        <v>223</v>
      </c>
      <c r="J180" s="309"/>
      <c r="K180" s="309"/>
      <c r="L180" s="309">
        <v>120</v>
      </c>
      <c r="M180" s="309">
        <v>99</v>
      </c>
    </row>
    <row r="181" spans="1:13" ht="18" customHeight="1" x14ac:dyDescent="0.3">
      <c r="A181" s="306" t="s">
        <v>73</v>
      </c>
      <c r="B181" s="358"/>
      <c r="C181" s="306"/>
      <c r="D181" s="309"/>
      <c r="E181" s="309">
        <v>70</v>
      </c>
      <c r="F181" s="309"/>
      <c r="G181" s="309"/>
      <c r="H181" s="309">
        <v>61</v>
      </c>
      <c r="I181" s="309">
        <v>230</v>
      </c>
      <c r="J181" s="309"/>
      <c r="K181" s="309"/>
      <c r="L181" s="309">
        <v>119</v>
      </c>
      <c r="M181" s="309">
        <v>110</v>
      </c>
    </row>
    <row r="182" spans="1:13" ht="18" customHeight="1" x14ac:dyDescent="0.3">
      <c r="A182" s="306" t="s">
        <v>74</v>
      </c>
      <c r="B182" s="358"/>
      <c r="C182" s="309"/>
      <c r="D182" s="309"/>
      <c r="E182" s="309">
        <v>73</v>
      </c>
      <c r="F182" s="309"/>
      <c r="G182" s="309"/>
      <c r="H182" s="309">
        <v>64</v>
      </c>
      <c r="I182" s="309">
        <v>241</v>
      </c>
      <c r="J182" s="309"/>
      <c r="K182" s="309"/>
      <c r="L182" s="309">
        <v>143</v>
      </c>
      <c r="M182" s="309">
        <v>108</v>
      </c>
    </row>
    <row r="183" spans="1:13" ht="18" customHeight="1" x14ac:dyDescent="0.3">
      <c r="A183" s="306" t="s">
        <v>75</v>
      </c>
      <c r="B183" s="358"/>
      <c r="C183" s="309"/>
      <c r="D183" s="309"/>
      <c r="E183" s="309">
        <v>60</v>
      </c>
      <c r="F183" s="309"/>
      <c r="G183" s="309"/>
      <c r="H183" s="309">
        <v>56</v>
      </c>
      <c r="I183" s="309">
        <v>239</v>
      </c>
      <c r="J183" s="309"/>
      <c r="K183" s="309"/>
      <c r="L183" s="309">
        <v>125</v>
      </c>
      <c r="M183" s="309">
        <v>125</v>
      </c>
    </row>
    <row r="184" spans="1:13" ht="18" customHeight="1" x14ac:dyDescent="0.3">
      <c r="A184" s="306" t="s">
        <v>76</v>
      </c>
      <c r="B184" s="309"/>
      <c r="C184" s="309"/>
      <c r="D184" s="309"/>
      <c r="E184" s="309">
        <v>77</v>
      </c>
      <c r="F184" s="309"/>
      <c r="G184" s="309"/>
      <c r="H184" s="309">
        <v>73</v>
      </c>
      <c r="I184" s="309">
        <v>251</v>
      </c>
      <c r="J184" s="309"/>
      <c r="K184" s="309"/>
      <c r="L184" s="309">
        <v>182</v>
      </c>
      <c r="M184" s="309">
        <v>129</v>
      </c>
    </row>
    <row r="185" spans="1:13" ht="18" customHeight="1" x14ac:dyDescent="0.3">
      <c r="A185" s="306" t="s">
        <v>77</v>
      </c>
      <c r="B185" s="309"/>
      <c r="C185" s="309"/>
      <c r="D185" s="309"/>
      <c r="E185" s="309">
        <v>73</v>
      </c>
      <c r="F185" s="309"/>
      <c r="G185" s="309"/>
      <c r="H185" s="309">
        <v>57</v>
      </c>
      <c r="I185" s="309">
        <v>248</v>
      </c>
      <c r="J185" s="309"/>
      <c r="K185" s="309"/>
      <c r="L185" s="309">
        <v>221</v>
      </c>
      <c r="M185" s="309">
        <v>139</v>
      </c>
    </row>
    <row r="186" spans="1:13" ht="18" customHeight="1" x14ac:dyDescent="0.3">
      <c r="A186" s="306" t="s">
        <v>78</v>
      </c>
      <c r="B186" s="309"/>
      <c r="C186" s="309"/>
      <c r="D186" s="309"/>
      <c r="E186" s="309">
        <v>82</v>
      </c>
      <c r="F186" s="309"/>
      <c r="G186" s="309"/>
      <c r="H186" s="309">
        <v>60</v>
      </c>
      <c r="I186" s="309">
        <v>235</v>
      </c>
      <c r="J186" s="309"/>
      <c r="K186" s="309"/>
      <c r="L186" s="309">
        <v>306</v>
      </c>
      <c r="M186" s="309">
        <v>125</v>
      </c>
    </row>
    <row r="187" spans="1:13" ht="18" customHeight="1" x14ac:dyDescent="0.3">
      <c r="A187" s="306" t="s">
        <v>79</v>
      </c>
      <c r="B187" s="309"/>
      <c r="C187" s="309"/>
      <c r="D187" s="309"/>
      <c r="E187" s="309">
        <v>95</v>
      </c>
      <c r="F187" s="309"/>
      <c r="G187" s="309"/>
      <c r="H187" s="309">
        <v>66</v>
      </c>
      <c r="I187" s="309">
        <v>277</v>
      </c>
      <c r="J187" s="309"/>
      <c r="K187" s="309"/>
      <c r="L187" s="309">
        <v>313</v>
      </c>
      <c r="M187" s="309">
        <v>140</v>
      </c>
    </row>
    <row r="188" spans="1:13" ht="18" customHeight="1" x14ac:dyDescent="0.3">
      <c r="A188" s="306" t="s">
        <v>80</v>
      </c>
      <c r="B188" s="309"/>
      <c r="C188" s="309"/>
      <c r="D188" s="309"/>
      <c r="E188" s="309">
        <v>84</v>
      </c>
      <c r="F188" s="309"/>
      <c r="G188" s="309"/>
      <c r="H188" s="309">
        <v>74</v>
      </c>
      <c r="I188" s="309">
        <v>245</v>
      </c>
      <c r="J188" s="309"/>
      <c r="K188" s="309"/>
      <c r="L188" s="309">
        <v>332</v>
      </c>
      <c r="M188" s="309">
        <v>136</v>
      </c>
    </row>
    <row r="189" spans="1:13" ht="18" customHeight="1" x14ac:dyDescent="0.3">
      <c r="A189" s="306" t="s">
        <v>81</v>
      </c>
      <c r="B189" s="309"/>
      <c r="C189" s="309"/>
      <c r="D189" s="309"/>
      <c r="E189" s="309">
        <v>93</v>
      </c>
      <c r="F189" s="309"/>
      <c r="G189" s="309"/>
      <c r="H189" s="309">
        <v>65</v>
      </c>
      <c r="I189" s="309">
        <v>261</v>
      </c>
      <c r="J189" s="309"/>
      <c r="K189" s="309"/>
      <c r="L189" s="309">
        <v>335</v>
      </c>
      <c r="M189" s="309">
        <v>127</v>
      </c>
    </row>
    <row r="190" spans="1:13" ht="18" customHeight="1" x14ac:dyDescent="0.3">
      <c r="A190" s="306" t="s">
        <v>82</v>
      </c>
      <c r="B190" s="309"/>
      <c r="C190" s="309"/>
      <c r="D190" s="309"/>
      <c r="E190" s="309">
        <v>90</v>
      </c>
      <c r="F190" s="309"/>
      <c r="G190" s="309"/>
      <c r="H190" s="309">
        <v>70</v>
      </c>
      <c r="I190" s="309">
        <v>257</v>
      </c>
      <c r="J190" s="309"/>
      <c r="K190" s="309"/>
      <c r="L190" s="309">
        <v>366</v>
      </c>
      <c r="M190" s="309">
        <v>104</v>
      </c>
    </row>
    <row r="191" spans="1:13" ht="18" customHeight="1" x14ac:dyDescent="0.3">
      <c r="A191" s="306" t="s">
        <v>83</v>
      </c>
      <c r="B191" s="309"/>
      <c r="C191" s="309"/>
      <c r="D191" s="309"/>
      <c r="E191" s="309">
        <v>97</v>
      </c>
      <c r="F191" s="309"/>
      <c r="G191" s="309"/>
      <c r="H191" s="309">
        <v>75</v>
      </c>
      <c r="I191" s="309">
        <v>296</v>
      </c>
      <c r="J191" s="309"/>
      <c r="K191" s="309"/>
      <c r="L191" s="309">
        <v>363</v>
      </c>
      <c r="M191" s="309">
        <v>138</v>
      </c>
    </row>
    <row r="192" spans="1:13" ht="18" customHeight="1" x14ac:dyDescent="0.3">
      <c r="A192" s="306" t="s">
        <v>84</v>
      </c>
      <c r="B192" s="309"/>
      <c r="C192" s="309"/>
      <c r="D192" s="309"/>
      <c r="E192" s="309">
        <v>79</v>
      </c>
      <c r="F192" s="309"/>
      <c r="G192" s="309"/>
      <c r="H192" s="309">
        <v>67</v>
      </c>
      <c r="I192" s="309">
        <v>190</v>
      </c>
      <c r="J192" s="309"/>
      <c r="K192" s="309"/>
      <c r="L192" s="309">
        <v>317</v>
      </c>
      <c r="M192" s="309">
        <v>137</v>
      </c>
    </row>
    <row r="193" spans="1:13" ht="18" customHeight="1" x14ac:dyDescent="0.3">
      <c r="A193" s="306" t="s">
        <v>85</v>
      </c>
      <c r="B193" s="309"/>
      <c r="C193" s="309"/>
      <c r="D193" s="309"/>
      <c r="E193" s="309">
        <v>84</v>
      </c>
      <c r="F193" s="309"/>
      <c r="G193" s="309"/>
      <c r="H193" s="309">
        <v>71</v>
      </c>
      <c r="I193" s="309">
        <v>193</v>
      </c>
      <c r="J193" s="309"/>
      <c r="K193" s="309"/>
      <c r="L193" s="309">
        <v>393</v>
      </c>
      <c r="M193" s="309">
        <v>140</v>
      </c>
    </row>
    <row r="194" spans="1:13" ht="18" customHeight="1" x14ac:dyDescent="0.3">
      <c r="A194" s="306" t="s">
        <v>86</v>
      </c>
      <c r="B194" s="309"/>
      <c r="C194" s="309"/>
      <c r="D194" s="309"/>
      <c r="E194" s="309">
        <v>81</v>
      </c>
      <c r="F194" s="309"/>
      <c r="G194" s="309"/>
      <c r="H194" s="309">
        <v>64</v>
      </c>
      <c r="I194" s="309">
        <v>187</v>
      </c>
      <c r="J194" s="309"/>
      <c r="K194" s="309"/>
      <c r="L194" s="309">
        <v>326</v>
      </c>
      <c r="M194" s="309">
        <v>148</v>
      </c>
    </row>
    <row r="195" spans="1:13" ht="18" customHeight="1" x14ac:dyDescent="0.3">
      <c r="A195" s="306" t="s">
        <v>87</v>
      </c>
      <c r="B195" s="309"/>
      <c r="C195" s="309"/>
      <c r="D195" s="309"/>
      <c r="E195" s="309">
        <v>81</v>
      </c>
      <c r="F195" s="309"/>
      <c r="G195" s="309"/>
      <c r="H195" s="309">
        <v>59</v>
      </c>
      <c r="I195" s="309">
        <v>192</v>
      </c>
      <c r="J195" s="309"/>
      <c r="K195" s="309"/>
      <c r="L195" s="309">
        <v>342</v>
      </c>
      <c r="M195" s="309">
        <v>127</v>
      </c>
    </row>
    <row r="196" spans="1:13" ht="18" customHeight="1" x14ac:dyDescent="0.3">
      <c r="A196" s="306" t="s">
        <v>88</v>
      </c>
      <c r="B196" s="309"/>
      <c r="C196" s="309"/>
      <c r="D196" s="309"/>
      <c r="E196" s="309">
        <v>97</v>
      </c>
      <c r="F196" s="309"/>
      <c r="G196" s="309"/>
      <c r="H196" s="309">
        <v>63</v>
      </c>
      <c r="I196" s="309">
        <v>189</v>
      </c>
      <c r="J196" s="309"/>
      <c r="K196" s="309"/>
      <c r="L196" s="309">
        <v>375</v>
      </c>
      <c r="M196" s="309">
        <v>152</v>
      </c>
    </row>
    <row r="197" spans="1:13" ht="18" customHeight="1" x14ac:dyDescent="0.3">
      <c r="A197" s="306" t="s">
        <v>148</v>
      </c>
      <c r="B197" s="309"/>
      <c r="C197" s="309"/>
      <c r="D197" s="309"/>
      <c r="E197" s="309">
        <v>91</v>
      </c>
      <c r="F197" s="309"/>
      <c r="G197" s="309"/>
      <c r="H197" s="309">
        <v>60</v>
      </c>
      <c r="I197" s="309">
        <v>178</v>
      </c>
      <c r="J197" s="309"/>
      <c r="K197" s="309"/>
      <c r="L197" s="309">
        <v>313</v>
      </c>
      <c r="M197" s="309">
        <v>150</v>
      </c>
    </row>
    <row r="198" spans="1:13" ht="18" customHeight="1" x14ac:dyDescent="0.3">
      <c r="A198" s="359" t="s">
        <v>90</v>
      </c>
      <c r="B198" s="309"/>
      <c r="C198" s="309"/>
      <c r="D198" s="309"/>
      <c r="E198" s="309">
        <v>79</v>
      </c>
      <c r="F198" s="309"/>
      <c r="G198" s="309"/>
      <c r="H198" s="309">
        <v>60</v>
      </c>
      <c r="I198" s="309">
        <v>174</v>
      </c>
      <c r="J198" s="309"/>
      <c r="K198" s="309"/>
      <c r="L198" s="309">
        <v>364</v>
      </c>
      <c r="M198" s="309">
        <v>146</v>
      </c>
    </row>
    <row r="199" spans="1:13" ht="18" customHeight="1" x14ac:dyDescent="0.3">
      <c r="A199" s="359" t="s">
        <v>91</v>
      </c>
      <c r="B199" s="309"/>
      <c r="C199" s="309"/>
      <c r="D199" s="309"/>
      <c r="E199" s="309">
        <v>92</v>
      </c>
      <c r="F199" s="309"/>
      <c r="G199" s="309"/>
      <c r="H199" s="309">
        <v>66</v>
      </c>
      <c r="I199" s="309">
        <v>193</v>
      </c>
      <c r="J199" s="309"/>
      <c r="K199" s="309"/>
      <c r="L199" s="309">
        <v>349</v>
      </c>
      <c r="M199" s="309">
        <v>148</v>
      </c>
    </row>
    <row r="200" spans="1:13" ht="18" customHeight="1" x14ac:dyDescent="0.3">
      <c r="A200" s="306" t="s">
        <v>92</v>
      </c>
      <c r="B200" s="309"/>
      <c r="C200" s="309"/>
      <c r="D200" s="309"/>
      <c r="E200" s="309">
        <v>80</v>
      </c>
      <c r="F200" s="309"/>
      <c r="G200" s="309"/>
      <c r="H200" s="309">
        <v>72</v>
      </c>
      <c r="I200" s="309">
        <v>177</v>
      </c>
      <c r="J200" s="309"/>
      <c r="K200" s="309"/>
      <c r="L200" s="309">
        <v>364</v>
      </c>
      <c r="M200" s="309">
        <v>138</v>
      </c>
    </row>
    <row r="201" spans="1:13" ht="18" customHeight="1" x14ac:dyDescent="0.3">
      <c r="A201" s="306" t="s">
        <v>93</v>
      </c>
      <c r="B201" s="309"/>
      <c r="C201" s="309"/>
      <c r="D201" s="309"/>
      <c r="E201" s="309">
        <v>83</v>
      </c>
      <c r="F201" s="309"/>
      <c r="G201" s="309"/>
      <c r="H201" s="309">
        <v>68</v>
      </c>
      <c r="I201" s="309">
        <v>185</v>
      </c>
      <c r="J201" s="309"/>
      <c r="K201" s="309"/>
      <c r="L201" s="309">
        <v>425</v>
      </c>
      <c r="M201" s="309">
        <v>135</v>
      </c>
    </row>
    <row r="202" spans="1:13" ht="18" customHeight="1" x14ac:dyDescent="0.3">
      <c r="A202" s="306" t="s">
        <v>94</v>
      </c>
      <c r="B202" s="309"/>
      <c r="C202" s="309"/>
      <c r="D202" s="309"/>
      <c r="E202" s="309">
        <v>81</v>
      </c>
      <c r="F202" s="309"/>
      <c r="G202" s="309"/>
      <c r="H202" s="309">
        <v>75</v>
      </c>
      <c r="I202" s="309">
        <v>193</v>
      </c>
      <c r="J202" s="309"/>
      <c r="K202" s="309"/>
      <c r="L202" s="309">
        <v>432</v>
      </c>
      <c r="M202" s="309">
        <v>140</v>
      </c>
    </row>
    <row r="203" spans="1:13" ht="18" customHeight="1" x14ac:dyDescent="0.3">
      <c r="A203" s="306" t="s">
        <v>95</v>
      </c>
      <c r="B203" s="309"/>
      <c r="C203" s="309"/>
      <c r="D203" s="309"/>
      <c r="E203" s="309">
        <v>84</v>
      </c>
      <c r="F203" s="309"/>
      <c r="G203" s="309"/>
      <c r="H203" s="309">
        <v>60</v>
      </c>
      <c r="I203" s="309">
        <v>187</v>
      </c>
      <c r="J203" s="309"/>
      <c r="K203" s="309"/>
      <c r="L203" s="309">
        <v>380</v>
      </c>
      <c r="M203" s="309">
        <v>137</v>
      </c>
    </row>
    <row r="204" spans="1:13" ht="18" customHeight="1" x14ac:dyDescent="0.3">
      <c r="A204" s="306" t="s">
        <v>96</v>
      </c>
      <c r="B204" s="309"/>
      <c r="C204" s="309"/>
      <c r="D204" s="309"/>
      <c r="E204" s="309">
        <v>90</v>
      </c>
      <c r="F204" s="309"/>
      <c r="G204" s="309"/>
      <c r="H204" s="309">
        <v>59</v>
      </c>
      <c r="I204" s="309">
        <v>145</v>
      </c>
      <c r="J204" s="309"/>
      <c r="K204" s="309"/>
      <c r="L204" s="309">
        <v>390</v>
      </c>
      <c r="M204" s="309">
        <v>137</v>
      </c>
    </row>
    <row r="205" spans="1:13" ht="18" customHeight="1" x14ac:dyDescent="0.3">
      <c r="A205" s="306" t="s">
        <v>97</v>
      </c>
      <c r="B205" s="309"/>
      <c r="C205" s="309"/>
      <c r="D205" s="309"/>
      <c r="E205" s="309">
        <v>77</v>
      </c>
      <c r="F205" s="309"/>
      <c r="G205" s="309"/>
      <c r="H205" s="309">
        <v>64</v>
      </c>
      <c r="I205" s="309">
        <v>149</v>
      </c>
      <c r="J205" s="309"/>
      <c r="K205" s="309"/>
      <c r="L205" s="309">
        <v>383</v>
      </c>
      <c r="M205" s="309">
        <v>135</v>
      </c>
    </row>
    <row r="206" spans="1:13" ht="18" customHeight="1" x14ac:dyDescent="0.3">
      <c r="A206" s="306" t="s">
        <v>98</v>
      </c>
      <c r="B206" s="309"/>
      <c r="C206" s="309"/>
      <c r="D206" s="309"/>
      <c r="E206" s="309">
        <v>82</v>
      </c>
      <c r="F206" s="309"/>
      <c r="G206" s="309"/>
      <c r="H206" s="309">
        <v>71</v>
      </c>
      <c r="I206" s="309">
        <v>153</v>
      </c>
      <c r="J206" s="309"/>
      <c r="K206" s="309"/>
      <c r="L206" s="309">
        <v>386</v>
      </c>
      <c r="M206" s="309">
        <v>111</v>
      </c>
    </row>
    <row r="207" spans="1:13" ht="18" customHeight="1" x14ac:dyDescent="0.3">
      <c r="A207" s="306" t="s">
        <v>99</v>
      </c>
      <c r="B207" s="309"/>
      <c r="C207" s="309"/>
      <c r="D207" s="309"/>
      <c r="E207" s="309">
        <v>84</v>
      </c>
      <c r="F207" s="309"/>
      <c r="G207" s="309"/>
      <c r="H207" s="309">
        <v>67</v>
      </c>
      <c r="I207" s="309">
        <v>144</v>
      </c>
      <c r="J207" s="309"/>
      <c r="K207" s="309"/>
      <c r="L207" s="309">
        <v>375</v>
      </c>
      <c r="M207" s="309">
        <v>141</v>
      </c>
    </row>
    <row r="208" spans="1:13" ht="18" customHeight="1" x14ac:dyDescent="0.3">
      <c r="A208" s="306" t="s">
        <v>100</v>
      </c>
      <c r="B208" s="309"/>
      <c r="C208" s="309"/>
      <c r="D208" s="309"/>
      <c r="E208" s="309">
        <v>89</v>
      </c>
      <c r="F208" s="309"/>
      <c r="G208" s="309"/>
      <c r="H208" s="309">
        <v>71</v>
      </c>
      <c r="I208" s="309">
        <v>139</v>
      </c>
      <c r="J208" s="309"/>
      <c r="K208" s="309"/>
      <c r="L208" s="309">
        <v>365</v>
      </c>
      <c r="M208" s="309">
        <v>146</v>
      </c>
    </row>
    <row r="209" spans="1:13" ht="18" customHeight="1" x14ac:dyDescent="0.3">
      <c r="A209" s="306" t="s">
        <v>101</v>
      </c>
      <c r="B209" s="309"/>
      <c r="C209" s="309"/>
      <c r="D209" s="309"/>
      <c r="E209" s="309">
        <v>80</v>
      </c>
      <c r="F209" s="309"/>
      <c r="G209" s="309"/>
      <c r="H209" s="309">
        <v>68</v>
      </c>
      <c r="I209" s="309">
        <v>140</v>
      </c>
      <c r="J209" s="309"/>
      <c r="K209" s="309"/>
      <c r="L209" s="309">
        <v>308</v>
      </c>
      <c r="M209" s="309">
        <v>151</v>
      </c>
    </row>
    <row r="210" spans="1:13" ht="18" customHeight="1" x14ac:dyDescent="0.3">
      <c r="A210" s="306" t="s">
        <v>102</v>
      </c>
      <c r="B210" s="309"/>
      <c r="C210" s="309"/>
      <c r="D210" s="309"/>
      <c r="E210" s="309">
        <v>79</v>
      </c>
      <c r="F210" s="309"/>
      <c r="G210" s="309"/>
      <c r="H210" s="309">
        <v>74</v>
      </c>
      <c r="I210" s="309">
        <v>158</v>
      </c>
      <c r="J210" s="309"/>
      <c r="K210" s="309"/>
      <c r="L210" s="309">
        <v>336</v>
      </c>
      <c r="M210" s="309">
        <v>138</v>
      </c>
    </row>
    <row r="211" spans="1:13" ht="18" customHeight="1" x14ac:dyDescent="0.3">
      <c r="A211" s="306" t="s">
        <v>103</v>
      </c>
      <c r="B211" s="309"/>
      <c r="C211" s="309"/>
      <c r="D211" s="309"/>
      <c r="E211" s="309">
        <v>78</v>
      </c>
      <c r="F211" s="309"/>
      <c r="G211" s="309"/>
      <c r="H211" s="309">
        <v>67</v>
      </c>
      <c r="I211" s="309">
        <v>147</v>
      </c>
      <c r="J211" s="309"/>
      <c r="K211" s="309"/>
      <c r="L211" s="309">
        <v>375</v>
      </c>
      <c r="M211" s="309">
        <v>146</v>
      </c>
    </row>
    <row r="212" spans="1:13" ht="18" customHeight="1" x14ac:dyDescent="0.3">
      <c r="A212" s="306" t="s">
        <v>104</v>
      </c>
      <c r="B212" s="309"/>
      <c r="C212" s="309"/>
      <c r="D212" s="309"/>
      <c r="E212" s="309">
        <v>79</v>
      </c>
      <c r="F212" s="309"/>
      <c r="G212" s="309"/>
      <c r="H212" s="309">
        <v>65</v>
      </c>
      <c r="I212" s="309">
        <v>150</v>
      </c>
      <c r="J212" s="309"/>
      <c r="K212" s="309"/>
      <c r="L212" s="309">
        <v>380</v>
      </c>
      <c r="M212" s="309">
        <v>139</v>
      </c>
    </row>
    <row r="213" spans="1:13" ht="18" customHeight="1" x14ac:dyDescent="0.3">
      <c r="A213" s="306" t="s">
        <v>105</v>
      </c>
      <c r="B213" s="309"/>
      <c r="C213" s="309"/>
      <c r="D213" s="309"/>
      <c r="E213" s="309">
        <v>80</v>
      </c>
      <c r="F213" s="309"/>
      <c r="G213" s="309"/>
      <c r="H213" s="309">
        <v>77</v>
      </c>
      <c r="I213" s="309">
        <v>149</v>
      </c>
      <c r="J213" s="309"/>
      <c r="K213" s="309"/>
      <c r="L213" s="309">
        <v>350</v>
      </c>
      <c r="M213" s="309">
        <v>135</v>
      </c>
    </row>
    <row r="214" spans="1:13" ht="18" customHeight="1" x14ac:dyDescent="0.3">
      <c r="A214" s="306" t="s">
        <v>106</v>
      </c>
      <c r="B214" s="309"/>
      <c r="C214" s="309"/>
      <c r="D214" s="309"/>
      <c r="E214" s="309">
        <v>84</v>
      </c>
      <c r="F214" s="309"/>
      <c r="G214" s="309"/>
      <c r="H214" s="309">
        <v>69</v>
      </c>
      <c r="I214" s="309">
        <v>178</v>
      </c>
      <c r="J214" s="309"/>
      <c r="K214" s="309"/>
      <c r="L214" s="309">
        <v>404</v>
      </c>
      <c r="M214" s="309">
        <v>142</v>
      </c>
    </row>
    <row r="215" spans="1:13" ht="18" customHeight="1" thickBot="1" x14ac:dyDescent="0.35">
      <c r="A215" s="360" t="s">
        <v>107</v>
      </c>
      <c r="B215" s="314"/>
      <c r="C215" s="314"/>
      <c r="D215" s="314"/>
      <c r="E215" s="314">
        <v>91</v>
      </c>
      <c r="F215" s="314"/>
      <c r="G215" s="314"/>
      <c r="H215" s="314">
        <v>72</v>
      </c>
      <c r="I215" s="314">
        <v>174</v>
      </c>
      <c r="J215" s="314"/>
      <c r="K215" s="314"/>
      <c r="L215" s="314">
        <v>385</v>
      </c>
      <c r="M215" s="314">
        <v>155</v>
      </c>
    </row>
    <row r="216" spans="1:13" ht="18" customHeight="1" thickBot="1" x14ac:dyDescent="0.35">
      <c r="A216" s="361" t="s">
        <v>47</v>
      </c>
      <c r="B216" s="348"/>
      <c r="C216" s="319"/>
      <c r="D216" s="319"/>
      <c r="E216" s="319">
        <f>SUM(E180:E215)</f>
        <v>2967</v>
      </c>
      <c r="F216" s="319"/>
      <c r="G216" s="319"/>
      <c r="H216" s="319">
        <f t="shared" ref="H216:M216" si="7">SUM(H180:H215)</f>
        <v>2389</v>
      </c>
      <c r="I216" s="319">
        <f t="shared" si="7"/>
        <v>7067</v>
      </c>
      <c r="J216" s="319"/>
      <c r="K216" s="319"/>
      <c r="L216" s="319">
        <f t="shared" si="7"/>
        <v>11742</v>
      </c>
      <c r="M216" s="320">
        <f t="shared" si="7"/>
        <v>4854</v>
      </c>
    </row>
    <row r="217" spans="1:13" ht="18" customHeight="1" x14ac:dyDescent="0.3">
      <c r="A217" s="353"/>
      <c r="B217" s="362"/>
      <c r="C217" s="363"/>
      <c r="D217" s="363"/>
      <c r="E217" s="363"/>
      <c r="F217" s="363"/>
      <c r="G217" s="363"/>
      <c r="H217" s="363"/>
      <c r="I217" s="363"/>
      <c r="J217" s="363"/>
      <c r="K217" s="363"/>
      <c r="L217" s="363"/>
      <c r="M217" s="363"/>
    </row>
    <row r="219" spans="1:13" ht="18" customHeight="1" x14ac:dyDescent="0.25"/>
    <row r="220" spans="1:13" ht="18" customHeight="1" x14ac:dyDescent="0.3">
      <c r="A220" s="561" t="s">
        <v>147</v>
      </c>
      <c r="B220" s="561"/>
      <c r="C220" s="561"/>
      <c r="D220" s="561"/>
      <c r="E220" s="561"/>
      <c r="F220" s="561"/>
      <c r="G220" s="561"/>
      <c r="H220" s="561"/>
      <c r="I220" s="561"/>
      <c r="J220" s="561"/>
      <c r="K220" s="561"/>
      <c r="L220" s="561"/>
      <c r="M220" s="561"/>
    </row>
    <row r="221" spans="1:13" ht="18" customHeight="1" thickBot="1" x14ac:dyDescent="0.35">
      <c r="A221" s="323" t="s">
        <v>56</v>
      </c>
      <c r="B221" s="293"/>
      <c r="C221" s="293"/>
      <c r="D221" s="293"/>
      <c r="E221" s="293"/>
      <c r="F221" s="293"/>
      <c r="G221" s="293"/>
      <c r="H221" s="294"/>
      <c r="I221" s="294"/>
      <c r="J221" s="294"/>
      <c r="K221" s="294"/>
      <c r="L221" s="294"/>
      <c r="M221" s="294"/>
    </row>
    <row r="222" spans="1:13" ht="18" customHeight="1" x14ac:dyDescent="0.3">
      <c r="A222" s="616" t="s">
        <v>3</v>
      </c>
      <c r="B222" s="618" t="s">
        <v>4</v>
      </c>
      <c r="C222" s="610"/>
      <c r="D222" s="619"/>
      <c r="E222" s="618" t="s">
        <v>5</v>
      </c>
      <c r="F222" s="610"/>
      <c r="G222" s="619"/>
      <c r="H222" s="620" t="s">
        <v>6</v>
      </c>
      <c r="I222" s="613"/>
      <c r="J222" s="615"/>
      <c r="K222" s="620" t="s">
        <v>7</v>
      </c>
      <c r="L222" s="613"/>
      <c r="M222" s="615"/>
    </row>
    <row r="223" spans="1:13" ht="18" customHeight="1" x14ac:dyDescent="0.3">
      <c r="A223" s="617"/>
      <c r="B223" s="364" t="s">
        <v>8</v>
      </c>
      <c r="C223" s="357" t="s">
        <v>9</v>
      </c>
      <c r="D223" s="365" t="s">
        <v>10</v>
      </c>
      <c r="E223" s="364" t="s">
        <v>8</v>
      </c>
      <c r="F223" s="357" t="s">
        <v>9</v>
      </c>
      <c r="G223" s="365" t="s">
        <v>10</v>
      </c>
      <c r="H223" s="364" t="s">
        <v>8</v>
      </c>
      <c r="I223" s="357" t="s">
        <v>9</v>
      </c>
      <c r="J223" s="365" t="s">
        <v>10</v>
      </c>
      <c r="K223" s="364" t="s">
        <v>8</v>
      </c>
      <c r="L223" s="357" t="s">
        <v>9</v>
      </c>
      <c r="M223" s="365" t="s">
        <v>10</v>
      </c>
    </row>
    <row r="224" spans="1:13" ht="18" customHeight="1" x14ac:dyDescent="0.3">
      <c r="A224" s="337" t="s">
        <v>72</v>
      </c>
      <c r="B224" s="366"/>
      <c r="C224" s="367"/>
      <c r="D224" s="368"/>
      <c r="E224" s="366">
        <f t="shared" ref="E224:E260" si="8">SUM(E6+E50+E93+E136+E180)</f>
        <v>304</v>
      </c>
      <c r="F224" s="367"/>
      <c r="G224" s="368"/>
      <c r="H224" s="366">
        <f t="shared" ref="H224:I239" si="9">SUM(H6+H50+H93+H136+H180)</f>
        <v>293</v>
      </c>
      <c r="I224" s="367">
        <f t="shared" si="9"/>
        <v>1549.5</v>
      </c>
      <c r="J224" s="368"/>
      <c r="K224" s="366"/>
      <c r="L224" s="367">
        <f t="shared" ref="L224:M239" si="10">SUM(L6+L50+L93+L136+L180)</f>
        <v>1149</v>
      </c>
      <c r="M224" s="368">
        <f t="shared" si="10"/>
        <v>628.5</v>
      </c>
    </row>
    <row r="225" spans="1:13" ht="18" customHeight="1" x14ac:dyDescent="0.3">
      <c r="A225" s="337" t="s">
        <v>73</v>
      </c>
      <c r="B225" s="366"/>
      <c r="C225" s="367"/>
      <c r="D225" s="368"/>
      <c r="E225" s="366">
        <f t="shared" si="8"/>
        <v>309</v>
      </c>
      <c r="F225" s="367"/>
      <c r="G225" s="368"/>
      <c r="H225" s="366">
        <f t="shared" si="9"/>
        <v>289</v>
      </c>
      <c r="I225" s="367">
        <f t="shared" si="9"/>
        <v>1629.5</v>
      </c>
      <c r="J225" s="368"/>
      <c r="K225" s="366"/>
      <c r="L225" s="367">
        <f t="shared" si="10"/>
        <v>1325.5</v>
      </c>
      <c r="M225" s="368">
        <f t="shared" si="10"/>
        <v>649.5</v>
      </c>
    </row>
    <row r="226" spans="1:13" ht="18" customHeight="1" x14ac:dyDescent="0.3">
      <c r="A226" s="337" t="s">
        <v>74</v>
      </c>
      <c r="B226" s="366"/>
      <c r="C226" s="367"/>
      <c r="D226" s="368"/>
      <c r="E226" s="366">
        <f t="shared" si="8"/>
        <v>311</v>
      </c>
      <c r="F226" s="367"/>
      <c r="G226" s="368"/>
      <c r="H226" s="366">
        <f t="shared" si="9"/>
        <v>315</v>
      </c>
      <c r="I226" s="367">
        <f t="shared" si="9"/>
        <v>1632</v>
      </c>
      <c r="J226" s="368"/>
      <c r="K226" s="366"/>
      <c r="L226" s="367">
        <f t="shared" si="10"/>
        <v>1239</v>
      </c>
      <c r="M226" s="368">
        <f t="shared" si="10"/>
        <v>655.5</v>
      </c>
    </row>
    <row r="227" spans="1:13" ht="18" customHeight="1" x14ac:dyDescent="0.3">
      <c r="A227" s="337" t="s">
        <v>75</v>
      </c>
      <c r="B227" s="366"/>
      <c r="C227" s="367"/>
      <c r="D227" s="368"/>
      <c r="E227" s="366">
        <f t="shared" si="8"/>
        <v>295</v>
      </c>
      <c r="F227" s="367"/>
      <c r="G227" s="368"/>
      <c r="H227" s="366">
        <f t="shared" si="9"/>
        <v>284</v>
      </c>
      <c r="I227" s="367">
        <f t="shared" si="9"/>
        <v>1556.5</v>
      </c>
      <c r="J227" s="368"/>
      <c r="K227" s="366"/>
      <c r="L227" s="367">
        <f t="shared" si="10"/>
        <v>1400</v>
      </c>
      <c r="M227" s="368">
        <f t="shared" si="10"/>
        <v>639.5</v>
      </c>
    </row>
    <row r="228" spans="1:13" ht="18" customHeight="1" x14ac:dyDescent="0.3">
      <c r="A228" s="337" t="s">
        <v>76</v>
      </c>
      <c r="B228" s="366"/>
      <c r="C228" s="367"/>
      <c r="D228" s="368"/>
      <c r="E228" s="366">
        <f t="shared" si="8"/>
        <v>304.5</v>
      </c>
      <c r="F228" s="367"/>
      <c r="G228" s="368"/>
      <c r="H228" s="366">
        <f t="shared" si="9"/>
        <v>321</v>
      </c>
      <c r="I228" s="367">
        <f t="shared" si="9"/>
        <v>1710.5</v>
      </c>
      <c r="J228" s="368"/>
      <c r="K228" s="366"/>
      <c r="L228" s="367">
        <f t="shared" si="10"/>
        <v>1474.5</v>
      </c>
      <c r="M228" s="368">
        <f t="shared" si="10"/>
        <v>638</v>
      </c>
    </row>
    <row r="229" spans="1:13" ht="18" customHeight="1" x14ac:dyDescent="0.3">
      <c r="A229" s="337" t="s">
        <v>77</v>
      </c>
      <c r="B229" s="366"/>
      <c r="C229" s="367"/>
      <c r="D229" s="368"/>
      <c r="E229" s="366">
        <f t="shared" si="8"/>
        <v>293</v>
      </c>
      <c r="F229" s="367"/>
      <c r="G229" s="368"/>
      <c r="H229" s="366">
        <f t="shared" si="9"/>
        <v>297</v>
      </c>
      <c r="I229" s="367">
        <f t="shared" si="9"/>
        <v>1556</v>
      </c>
      <c r="J229" s="368"/>
      <c r="K229" s="366"/>
      <c r="L229" s="367">
        <f t="shared" si="10"/>
        <v>1801</v>
      </c>
      <c r="M229" s="368">
        <f t="shared" si="10"/>
        <v>732.5</v>
      </c>
    </row>
    <row r="230" spans="1:13" ht="18" customHeight="1" x14ac:dyDescent="0.3">
      <c r="A230" s="337" t="s">
        <v>78</v>
      </c>
      <c r="B230" s="366"/>
      <c r="C230" s="367"/>
      <c r="D230" s="368"/>
      <c r="E230" s="366">
        <f t="shared" si="8"/>
        <v>304</v>
      </c>
      <c r="F230" s="367"/>
      <c r="G230" s="368"/>
      <c r="H230" s="366">
        <f t="shared" si="9"/>
        <v>290</v>
      </c>
      <c r="I230" s="367">
        <f t="shared" si="9"/>
        <v>1617</v>
      </c>
      <c r="J230" s="368"/>
      <c r="K230" s="366"/>
      <c r="L230" s="367">
        <f t="shared" si="10"/>
        <v>1734.5</v>
      </c>
      <c r="M230" s="368">
        <f t="shared" si="10"/>
        <v>653.5</v>
      </c>
    </row>
    <row r="231" spans="1:13" ht="18" customHeight="1" x14ac:dyDescent="0.3">
      <c r="A231" s="337" t="s">
        <v>79</v>
      </c>
      <c r="B231" s="366"/>
      <c r="C231" s="367"/>
      <c r="D231" s="368"/>
      <c r="E231" s="366">
        <f t="shared" si="8"/>
        <v>344</v>
      </c>
      <c r="F231" s="367"/>
      <c r="G231" s="368"/>
      <c r="H231" s="366">
        <f t="shared" si="9"/>
        <v>288</v>
      </c>
      <c r="I231" s="367">
        <f t="shared" si="9"/>
        <v>1757.5</v>
      </c>
      <c r="J231" s="368"/>
      <c r="K231" s="366"/>
      <c r="L231" s="367">
        <f t="shared" si="10"/>
        <v>1906.5</v>
      </c>
      <c r="M231" s="368">
        <f t="shared" si="10"/>
        <v>711</v>
      </c>
    </row>
    <row r="232" spans="1:13" ht="18" customHeight="1" x14ac:dyDescent="0.3">
      <c r="A232" s="337" t="s">
        <v>80</v>
      </c>
      <c r="B232" s="366"/>
      <c r="C232" s="367"/>
      <c r="D232" s="368"/>
      <c r="E232" s="366">
        <f t="shared" si="8"/>
        <v>307.5</v>
      </c>
      <c r="F232" s="367"/>
      <c r="G232" s="368"/>
      <c r="H232" s="366">
        <f t="shared" si="9"/>
        <v>337.5</v>
      </c>
      <c r="I232" s="367">
        <f t="shared" si="9"/>
        <v>1569.5</v>
      </c>
      <c r="J232" s="368"/>
      <c r="K232" s="366"/>
      <c r="L232" s="367">
        <f t="shared" si="10"/>
        <v>2041.5</v>
      </c>
      <c r="M232" s="368">
        <f t="shared" si="10"/>
        <v>651</v>
      </c>
    </row>
    <row r="233" spans="1:13" ht="18" customHeight="1" x14ac:dyDescent="0.3">
      <c r="A233" s="337" t="s">
        <v>81</v>
      </c>
      <c r="B233" s="366"/>
      <c r="C233" s="367"/>
      <c r="D233" s="368"/>
      <c r="E233" s="366">
        <f t="shared" si="8"/>
        <v>326</v>
      </c>
      <c r="F233" s="367"/>
      <c r="G233" s="368"/>
      <c r="H233" s="366">
        <f t="shared" si="9"/>
        <v>294</v>
      </c>
      <c r="I233" s="367">
        <f t="shared" si="9"/>
        <v>1540</v>
      </c>
      <c r="J233" s="368"/>
      <c r="K233" s="366"/>
      <c r="L233" s="367">
        <f t="shared" si="10"/>
        <v>1935.5</v>
      </c>
      <c r="M233" s="368">
        <f t="shared" si="10"/>
        <v>700.5</v>
      </c>
    </row>
    <row r="234" spans="1:13" ht="18" customHeight="1" x14ac:dyDescent="0.3">
      <c r="A234" s="337" t="s">
        <v>82</v>
      </c>
      <c r="B234" s="366"/>
      <c r="C234" s="367"/>
      <c r="D234" s="368"/>
      <c r="E234" s="366">
        <f t="shared" si="8"/>
        <v>322.5</v>
      </c>
      <c r="F234" s="367"/>
      <c r="G234" s="368"/>
      <c r="H234" s="366">
        <f t="shared" si="9"/>
        <v>304.5</v>
      </c>
      <c r="I234" s="367">
        <f t="shared" si="9"/>
        <v>1491.5</v>
      </c>
      <c r="J234" s="368"/>
      <c r="K234" s="366"/>
      <c r="L234" s="367">
        <f t="shared" si="10"/>
        <v>1774.5</v>
      </c>
      <c r="M234" s="368">
        <f t="shared" si="10"/>
        <v>547</v>
      </c>
    </row>
    <row r="235" spans="1:13" ht="18" customHeight="1" x14ac:dyDescent="0.3">
      <c r="A235" s="337" t="s">
        <v>83</v>
      </c>
      <c r="B235" s="366"/>
      <c r="C235" s="367"/>
      <c r="D235" s="368"/>
      <c r="E235" s="366">
        <f t="shared" si="8"/>
        <v>302</v>
      </c>
      <c r="F235" s="367"/>
      <c r="G235" s="368"/>
      <c r="H235" s="366">
        <f t="shared" si="9"/>
        <v>327</v>
      </c>
      <c r="I235" s="367">
        <f t="shared" si="9"/>
        <v>1595</v>
      </c>
      <c r="J235" s="368"/>
      <c r="K235" s="366"/>
      <c r="L235" s="367">
        <f t="shared" si="10"/>
        <v>1854.5</v>
      </c>
      <c r="M235" s="368">
        <f t="shared" si="10"/>
        <v>606.5</v>
      </c>
    </row>
    <row r="236" spans="1:13" ht="18" customHeight="1" x14ac:dyDescent="0.3">
      <c r="A236" s="337" t="s">
        <v>84</v>
      </c>
      <c r="B236" s="366"/>
      <c r="C236" s="367"/>
      <c r="D236" s="368"/>
      <c r="E236" s="366">
        <f t="shared" si="8"/>
        <v>439.5</v>
      </c>
      <c r="F236" s="367"/>
      <c r="G236" s="368"/>
      <c r="H236" s="366">
        <f t="shared" si="9"/>
        <v>319.5</v>
      </c>
      <c r="I236" s="367">
        <f t="shared" si="9"/>
        <v>1351</v>
      </c>
      <c r="J236" s="368"/>
      <c r="K236" s="366"/>
      <c r="L236" s="367">
        <f t="shared" si="10"/>
        <v>1884.5</v>
      </c>
      <c r="M236" s="368">
        <f t="shared" si="10"/>
        <v>622.5</v>
      </c>
    </row>
    <row r="237" spans="1:13" ht="18" customHeight="1" x14ac:dyDescent="0.3">
      <c r="A237" s="337" t="s">
        <v>85</v>
      </c>
      <c r="B237" s="366"/>
      <c r="C237" s="367"/>
      <c r="D237" s="368"/>
      <c r="E237" s="366">
        <f t="shared" si="8"/>
        <v>425</v>
      </c>
      <c r="F237" s="367"/>
      <c r="G237" s="368"/>
      <c r="H237" s="366">
        <f t="shared" si="9"/>
        <v>326.5</v>
      </c>
      <c r="I237" s="367">
        <f t="shared" si="9"/>
        <v>1299</v>
      </c>
      <c r="J237" s="368"/>
      <c r="K237" s="366"/>
      <c r="L237" s="367">
        <f t="shared" si="10"/>
        <v>2096</v>
      </c>
      <c r="M237" s="368">
        <f t="shared" si="10"/>
        <v>583.5</v>
      </c>
    </row>
    <row r="238" spans="1:13" ht="18" customHeight="1" x14ac:dyDescent="0.3">
      <c r="A238" s="337" t="s">
        <v>86</v>
      </c>
      <c r="B238" s="366"/>
      <c r="C238" s="367"/>
      <c r="D238" s="368"/>
      <c r="E238" s="366">
        <f t="shared" si="8"/>
        <v>403.5</v>
      </c>
      <c r="F238" s="367"/>
      <c r="G238" s="368"/>
      <c r="H238" s="366">
        <f t="shared" si="9"/>
        <v>303.5</v>
      </c>
      <c r="I238" s="367">
        <f t="shared" si="9"/>
        <v>1371.5</v>
      </c>
      <c r="J238" s="368"/>
      <c r="K238" s="366"/>
      <c r="L238" s="367">
        <f t="shared" si="10"/>
        <v>1902.5</v>
      </c>
      <c r="M238" s="368">
        <f t="shared" si="10"/>
        <v>620</v>
      </c>
    </row>
    <row r="239" spans="1:13" ht="18" customHeight="1" x14ac:dyDescent="0.3">
      <c r="A239" s="337" t="s">
        <v>87</v>
      </c>
      <c r="B239" s="366"/>
      <c r="C239" s="367"/>
      <c r="D239" s="368"/>
      <c r="E239" s="366">
        <f t="shared" si="8"/>
        <v>409.5</v>
      </c>
      <c r="F239" s="367"/>
      <c r="G239" s="368"/>
      <c r="H239" s="366">
        <f t="shared" si="9"/>
        <v>274.5</v>
      </c>
      <c r="I239" s="367">
        <f t="shared" si="9"/>
        <v>1204</v>
      </c>
      <c r="J239" s="368"/>
      <c r="K239" s="366"/>
      <c r="L239" s="367">
        <f t="shared" si="10"/>
        <v>1788</v>
      </c>
      <c r="M239" s="368">
        <f t="shared" si="10"/>
        <v>526</v>
      </c>
    </row>
    <row r="240" spans="1:13" ht="18" customHeight="1" x14ac:dyDescent="0.3">
      <c r="A240" s="337" t="s">
        <v>88</v>
      </c>
      <c r="B240" s="366"/>
      <c r="C240" s="367"/>
      <c r="D240" s="368"/>
      <c r="E240" s="366">
        <f t="shared" si="8"/>
        <v>437</v>
      </c>
      <c r="F240" s="367"/>
      <c r="G240" s="368"/>
      <c r="H240" s="366">
        <f t="shared" ref="H240:I255" si="11">SUM(H22+H66+H109+H152+H196)</f>
        <v>292</v>
      </c>
      <c r="I240" s="367">
        <f t="shared" si="11"/>
        <v>1247.5</v>
      </c>
      <c r="J240" s="368"/>
      <c r="K240" s="366"/>
      <c r="L240" s="367">
        <f t="shared" ref="L240:M255" si="12">SUM(L22+L66+L109+L152+L196)</f>
        <v>2097.5</v>
      </c>
      <c r="M240" s="368">
        <f t="shared" si="12"/>
        <v>609.5</v>
      </c>
    </row>
    <row r="241" spans="1:13" ht="18" customHeight="1" x14ac:dyDescent="0.3">
      <c r="A241" s="337" t="s">
        <v>148</v>
      </c>
      <c r="B241" s="366"/>
      <c r="C241" s="367"/>
      <c r="D241" s="368"/>
      <c r="E241" s="366">
        <f t="shared" si="8"/>
        <v>393</v>
      </c>
      <c r="F241" s="367"/>
      <c r="G241" s="368"/>
      <c r="H241" s="366">
        <f t="shared" si="11"/>
        <v>350</v>
      </c>
      <c r="I241" s="367">
        <f t="shared" si="11"/>
        <v>1094.5</v>
      </c>
      <c r="J241" s="368"/>
      <c r="K241" s="366"/>
      <c r="L241" s="367">
        <f t="shared" si="12"/>
        <v>1937</v>
      </c>
      <c r="M241" s="368">
        <f t="shared" si="12"/>
        <v>615</v>
      </c>
    </row>
    <row r="242" spans="1:13" ht="18" customHeight="1" x14ac:dyDescent="0.3">
      <c r="A242" s="341" t="s">
        <v>90</v>
      </c>
      <c r="B242" s="366"/>
      <c r="C242" s="367"/>
      <c r="D242" s="368"/>
      <c r="E242" s="366">
        <f t="shared" si="8"/>
        <v>415.5</v>
      </c>
      <c r="F242" s="367"/>
      <c r="G242" s="368"/>
      <c r="H242" s="366">
        <f t="shared" si="11"/>
        <v>285.5</v>
      </c>
      <c r="I242" s="367">
        <f t="shared" si="11"/>
        <v>1049.5</v>
      </c>
      <c r="J242" s="368"/>
      <c r="K242" s="366"/>
      <c r="L242" s="367">
        <f t="shared" si="12"/>
        <v>1963</v>
      </c>
      <c r="M242" s="368">
        <f t="shared" si="12"/>
        <v>629</v>
      </c>
    </row>
    <row r="243" spans="1:13" ht="18" customHeight="1" x14ac:dyDescent="0.3">
      <c r="A243" s="341" t="s">
        <v>91</v>
      </c>
      <c r="B243" s="366"/>
      <c r="C243" s="367"/>
      <c r="D243" s="368"/>
      <c r="E243" s="366">
        <f t="shared" si="8"/>
        <v>421.5</v>
      </c>
      <c r="F243" s="367"/>
      <c r="G243" s="368"/>
      <c r="H243" s="366">
        <f t="shared" si="11"/>
        <v>303.5</v>
      </c>
      <c r="I243" s="367">
        <f t="shared" si="11"/>
        <v>1085.5</v>
      </c>
      <c r="J243" s="368"/>
      <c r="K243" s="366"/>
      <c r="L243" s="367">
        <f t="shared" si="12"/>
        <v>1845</v>
      </c>
      <c r="M243" s="368">
        <f t="shared" si="12"/>
        <v>633.5</v>
      </c>
    </row>
    <row r="244" spans="1:13" ht="18" customHeight="1" x14ac:dyDescent="0.3">
      <c r="A244" s="337" t="s">
        <v>92</v>
      </c>
      <c r="B244" s="366"/>
      <c r="C244" s="367"/>
      <c r="D244" s="368"/>
      <c r="E244" s="366">
        <f t="shared" si="8"/>
        <v>424</v>
      </c>
      <c r="F244" s="367"/>
      <c r="G244" s="368"/>
      <c r="H244" s="366">
        <f t="shared" si="11"/>
        <v>317.5</v>
      </c>
      <c r="I244" s="367">
        <f t="shared" si="11"/>
        <v>966.5</v>
      </c>
      <c r="J244" s="368"/>
      <c r="K244" s="366"/>
      <c r="L244" s="367">
        <f t="shared" si="12"/>
        <v>1906</v>
      </c>
      <c r="M244" s="368">
        <f t="shared" si="12"/>
        <v>715</v>
      </c>
    </row>
    <row r="245" spans="1:13" ht="18" customHeight="1" x14ac:dyDescent="0.3">
      <c r="A245" s="337" t="s">
        <v>93</v>
      </c>
      <c r="B245" s="366"/>
      <c r="C245" s="367"/>
      <c r="D245" s="368"/>
      <c r="E245" s="366">
        <f t="shared" si="8"/>
        <v>432.5</v>
      </c>
      <c r="F245" s="367"/>
      <c r="G245" s="368"/>
      <c r="H245" s="366">
        <f t="shared" si="11"/>
        <v>332.5</v>
      </c>
      <c r="I245" s="367">
        <f t="shared" si="11"/>
        <v>1069</v>
      </c>
      <c r="J245" s="368"/>
      <c r="K245" s="366"/>
      <c r="L245" s="367">
        <f t="shared" si="12"/>
        <v>1920.5</v>
      </c>
      <c r="M245" s="368">
        <f t="shared" si="12"/>
        <v>793.5</v>
      </c>
    </row>
    <row r="246" spans="1:13" ht="18" customHeight="1" x14ac:dyDescent="0.3">
      <c r="A246" s="337" t="s">
        <v>94</v>
      </c>
      <c r="B246" s="366"/>
      <c r="C246" s="367"/>
      <c r="D246" s="368"/>
      <c r="E246" s="366">
        <f t="shared" si="8"/>
        <v>385</v>
      </c>
      <c r="F246" s="367"/>
      <c r="G246" s="368"/>
      <c r="H246" s="366">
        <f t="shared" si="11"/>
        <v>298</v>
      </c>
      <c r="I246" s="367">
        <f t="shared" si="11"/>
        <v>1040.5</v>
      </c>
      <c r="J246" s="368"/>
      <c r="K246" s="366"/>
      <c r="L246" s="367">
        <f t="shared" si="12"/>
        <v>1828.5</v>
      </c>
      <c r="M246" s="368">
        <f t="shared" si="12"/>
        <v>718.5</v>
      </c>
    </row>
    <row r="247" spans="1:13" ht="18" customHeight="1" x14ac:dyDescent="0.3">
      <c r="A247" s="337" t="s">
        <v>95</v>
      </c>
      <c r="B247" s="366"/>
      <c r="C247" s="367"/>
      <c r="D247" s="368"/>
      <c r="E247" s="366">
        <f t="shared" si="8"/>
        <v>382</v>
      </c>
      <c r="F247" s="367"/>
      <c r="G247" s="368"/>
      <c r="H247" s="366">
        <f t="shared" si="11"/>
        <v>353</v>
      </c>
      <c r="I247" s="367">
        <f t="shared" si="11"/>
        <v>1042</v>
      </c>
      <c r="J247" s="368"/>
      <c r="K247" s="366"/>
      <c r="L247" s="367">
        <f t="shared" si="12"/>
        <v>1918.5</v>
      </c>
      <c r="M247" s="368">
        <f t="shared" si="12"/>
        <v>741.5</v>
      </c>
    </row>
    <row r="248" spans="1:13" ht="18" customHeight="1" x14ac:dyDescent="0.3">
      <c r="A248" s="337" t="s">
        <v>96</v>
      </c>
      <c r="B248" s="366"/>
      <c r="C248" s="367"/>
      <c r="D248" s="368"/>
      <c r="E248" s="366">
        <f t="shared" si="8"/>
        <v>405</v>
      </c>
      <c r="F248" s="367"/>
      <c r="G248" s="368"/>
      <c r="H248" s="366">
        <f t="shared" si="11"/>
        <v>335.5</v>
      </c>
      <c r="I248" s="367">
        <f t="shared" si="11"/>
        <v>855.5</v>
      </c>
      <c r="J248" s="368"/>
      <c r="K248" s="366"/>
      <c r="L248" s="367">
        <f t="shared" si="12"/>
        <v>1922</v>
      </c>
      <c r="M248" s="368">
        <f t="shared" si="12"/>
        <v>670.5</v>
      </c>
    </row>
    <row r="249" spans="1:13" ht="18" customHeight="1" x14ac:dyDescent="0.3">
      <c r="A249" s="337" t="s">
        <v>97</v>
      </c>
      <c r="B249" s="366"/>
      <c r="C249" s="367"/>
      <c r="D249" s="368"/>
      <c r="E249" s="366">
        <f t="shared" si="8"/>
        <v>378</v>
      </c>
      <c r="F249" s="367"/>
      <c r="G249" s="368"/>
      <c r="H249" s="366">
        <f t="shared" si="11"/>
        <v>340</v>
      </c>
      <c r="I249" s="367">
        <f t="shared" si="11"/>
        <v>692</v>
      </c>
      <c r="J249" s="368"/>
      <c r="K249" s="366"/>
      <c r="L249" s="367">
        <f t="shared" si="12"/>
        <v>1847</v>
      </c>
      <c r="M249" s="368">
        <f t="shared" si="12"/>
        <v>762.5</v>
      </c>
    </row>
    <row r="250" spans="1:13" ht="18" customHeight="1" x14ac:dyDescent="0.3">
      <c r="A250" s="337" t="s">
        <v>98</v>
      </c>
      <c r="B250" s="366"/>
      <c r="C250" s="367"/>
      <c r="D250" s="368"/>
      <c r="E250" s="366">
        <f t="shared" si="8"/>
        <v>425</v>
      </c>
      <c r="F250" s="367"/>
      <c r="G250" s="368"/>
      <c r="H250" s="366">
        <f t="shared" si="11"/>
        <v>322</v>
      </c>
      <c r="I250" s="367">
        <f t="shared" si="11"/>
        <v>582</v>
      </c>
      <c r="J250" s="368"/>
      <c r="K250" s="366"/>
      <c r="L250" s="367">
        <f t="shared" si="12"/>
        <v>1706.5</v>
      </c>
      <c r="M250" s="368">
        <f t="shared" si="12"/>
        <v>742</v>
      </c>
    </row>
    <row r="251" spans="1:13" ht="18" customHeight="1" x14ac:dyDescent="0.3">
      <c r="A251" s="337" t="s">
        <v>99</v>
      </c>
      <c r="B251" s="366"/>
      <c r="C251" s="367"/>
      <c r="D251" s="368"/>
      <c r="E251" s="366">
        <f t="shared" si="8"/>
        <v>425</v>
      </c>
      <c r="F251" s="367"/>
      <c r="G251" s="368"/>
      <c r="H251" s="366">
        <f t="shared" si="11"/>
        <v>349</v>
      </c>
      <c r="I251" s="367">
        <f t="shared" si="11"/>
        <v>685</v>
      </c>
      <c r="J251" s="368"/>
      <c r="K251" s="366"/>
      <c r="L251" s="367">
        <f t="shared" si="12"/>
        <v>1693.5</v>
      </c>
      <c r="M251" s="368">
        <f t="shared" si="12"/>
        <v>808</v>
      </c>
    </row>
    <row r="252" spans="1:13" ht="18" customHeight="1" x14ac:dyDescent="0.3">
      <c r="A252" s="337" t="s">
        <v>100</v>
      </c>
      <c r="B252" s="366"/>
      <c r="C252" s="367"/>
      <c r="D252" s="368"/>
      <c r="E252" s="366">
        <f t="shared" si="8"/>
        <v>379</v>
      </c>
      <c r="F252" s="367"/>
      <c r="G252" s="368"/>
      <c r="H252" s="366">
        <f t="shared" si="11"/>
        <v>380</v>
      </c>
      <c r="I252" s="367">
        <f t="shared" si="11"/>
        <v>667.5</v>
      </c>
      <c r="J252" s="368"/>
      <c r="K252" s="366"/>
      <c r="L252" s="367">
        <f t="shared" si="12"/>
        <v>1862.5</v>
      </c>
      <c r="M252" s="368">
        <f t="shared" si="12"/>
        <v>854</v>
      </c>
    </row>
    <row r="253" spans="1:13" ht="18" customHeight="1" x14ac:dyDescent="0.3">
      <c r="A253" s="337" t="s">
        <v>101</v>
      </c>
      <c r="B253" s="366"/>
      <c r="C253" s="367"/>
      <c r="D253" s="368"/>
      <c r="E253" s="366">
        <f t="shared" si="8"/>
        <v>430</v>
      </c>
      <c r="F253" s="367"/>
      <c r="G253" s="368"/>
      <c r="H253" s="366">
        <f t="shared" si="11"/>
        <v>304</v>
      </c>
      <c r="I253" s="367">
        <f t="shared" si="11"/>
        <v>624.5</v>
      </c>
      <c r="J253" s="368"/>
      <c r="K253" s="366"/>
      <c r="L253" s="367">
        <f t="shared" si="12"/>
        <v>1618.5</v>
      </c>
      <c r="M253" s="368">
        <f t="shared" si="12"/>
        <v>957</v>
      </c>
    </row>
    <row r="254" spans="1:13" ht="18" customHeight="1" x14ac:dyDescent="0.3">
      <c r="A254" s="337" t="s">
        <v>102</v>
      </c>
      <c r="B254" s="366"/>
      <c r="C254" s="367"/>
      <c r="D254" s="368"/>
      <c r="E254" s="366">
        <f t="shared" si="8"/>
        <v>365</v>
      </c>
      <c r="F254" s="367"/>
      <c r="G254" s="368"/>
      <c r="H254" s="366">
        <f t="shared" si="11"/>
        <v>386</v>
      </c>
      <c r="I254" s="367">
        <f t="shared" si="11"/>
        <v>733</v>
      </c>
      <c r="J254" s="368"/>
      <c r="K254" s="366"/>
      <c r="L254" s="367">
        <f t="shared" si="12"/>
        <v>1718</v>
      </c>
      <c r="M254" s="368">
        <f t="shared" si="12"/>
        <v>852</v>
      </c>
    </row>
    <row r="255" spans="1:13" ht="18" customHeight="1" x14ac:dyDescent="0.3">
      <c r="A255" s="337" t="s">
        <v>103</v>
      </c>
      <c r="B255" s="366"/>
      <c r="C255" s="367"/>
      <c r="D255" s="368"/>
      <c r="E255" s="366">
        <f t="shared" si="8"/>
        <v>372.5</v>
      </c>
      <c r="F255" s="367"/>
      <c r="G255" s="368"/>
      <c r="H255" s="366">
        <f t="shared" si="11"/>
        <v>409.5</v>
      </c>
      <c r="I255" s="367">
        <f t="shared" si="11"/>
        <v>785.5</v>
      </c>
      <c r="J255" s="368"/>
      <c r="K255" s="366"/>
      <c r="L255" s="367">
        <f t="shared" si="12"/>
        <v>1773</v>
      </c>
      <c r="M255" s="368">
        <f t="shared" si="12"/>
        <v>906.5</v>
      </c>
    </row>
    <row r="256" spans="1:13" ht="18" customHeight="1" x14ac:dyDescent="0.3">
      <c r="A256" s="337" t="s">
        <v>104</v>
      </c>
      <c r="B256" s="366"/>
      <c r="C256" s="367"/>
      <c r="D256" s="368"/>
      <c r="E256" s="366">
        <f t="shared" si="8"/>
        <v>391</v>
      </c>
      <c r="F256" s="367"/>
      <c r="G256" s="368"/>
      <c r="H256" s="366">
        <f t="shared" ref="H256:I260" si="13">SUM(H38+H82+H125+H168+H212)</f>
        <v>346</v>
      </c>
      <c r="I256" s="367">
        <f t="shared" si="13"/>
        <v>689</v>
      </c>
      <c r="J256" s="368"/>
      <c r="K256" s="366"/>
      <c r="L256" s="367">
        <f t="shared" ref="L256:M260" si="14">SUM(L38+L82+L125+L168+L212)</f>
        <v>1744</v>
      </c>
      <c r="M256" s="368">
        <f t="shared" si="14"/>
        <v>966.5</v>
      </c>
    </row>
    <row r="257" spans="1:13" ht="18" customHeight="1" x14ac:dyDescent="0.3">
      <c r="A257" s="337" t="s">
        <v>105</v>
      </c>
      <c r="B257" s="366"/>
      <c r="C257" s="367"/>
      <c r="D257" s="368"/>
      <c r="E257" s="366">
        <f t="shared" si="8"/>
        <v>374</v>
      </c>
      <c r="F257" s="367"/>
      <c r="G257" s="368"/>
      <c r="H257" s="366">
        <f t="shared" si="13"/>
        <v>388</v>
      </c>
      <c r="I257" s="367">
        <f t="shared" si="13"/>
        <v>738</v>
      </c>
      <c r="J257" s="368"/>
      <c r="K257" s="366"/>
      <c r="L257" s="367">
        <f t="shared" si="14"/>
        <v>1647.5</v>
      </c>
      <c r="M257" s="368">
        <f t="shared" si="14"/>
        <v>902</v>
      </c>
    </row>
    <row r="258" spans="1:13" ht="18" customHeight="1" x14ac:dyDescent="0.3">
      <c r="A258" s="337" t="s">
        <v>106</v>
      </c>
      <c r="B258" s="366"/>
      <c r="C258" s="367"/>
      <c r="D258" s="368"/>
      <c r="E258" s="366">
        <f t="shared" si="8"/>
        <v>400</v>
      </c>
      <c r="F258" s="367"/>
      <c r="G258" s="368"/>
      <c r="H258" s="366">
        <f t="shared" si="13"/>
        <v>327.5</v>
      </c>
      <c r="I258" s="367">
        <f t="shared" si="13"/>
        <v>787</v>
      </c>
      <c r="J258" s="368"/>
      <c r="K258" s="366"/>
      <c r="L258" s="367">
        <f t="shared" si="14"/>
        <v>1686.5</v>
      </c>
      <c r="M258" s="368">
        <f t="shared" si="14"/>
        <v>922</v>
      </c>
    </row>
    <row r="259" spans="1:13" ht="18" customHeight="1" thickBot="1" x14ac:dyDescent="0.35">
      <c r="A259" s="342" t="s">
        <v>107</v>
      </c>
      <c r="B259" s="369"/>
      <c r="C259" s="370"/>
      <c r="D259" s="371"/>
      <c r="E259" s="369">
        <f t="shared" si="8"/>
        <v>420</v>
      </c>
      <c r="F259" s="370"/>
      <c r="G259" s="371"/>
      <c r="H259" s="369">
        <f t="shared" si="13"/>
        <v>405</v>
      </c>
      <c r="I259" s="370">
        <f t="shared" si="13"/>
        <v>712.5</v>
      </c>
      <c r="J259" s="371"/>
      <c r="K259" s="369"/>
      <c r="L259" s="370">
        <f t="shared" si="14"/>
        <v>1720.5</v>
      </c>
      <c r="M259" s="371">
        <f t="shared" si="14"/>
        <v>942</v>
      </c>
    </row>
    <row r="260" spans="1:13" ht="18" customHeight="1" thickBot="1" x14ac:dyDescent="0.35">
      <c r="A260" s="346" t="s">
        <v>47</v>
      </c>
      <c r="B260" s="372"/>
      <c r="C260" s="373"/>
      <c r="D260" s="374"/>
      <c r="E260" s="372">
        <f t="shared" si="8"/>
        <v>13455</v>
      </c>
      <c r="F260" s="373"/>
      <c r="G260" s="374"/>
      <c r="H260" s="372">
        <f t="shared" si="13"/>
        <v>11688.5</v>
      </c>
      <c r="I260" s="373">
        <f t="shared" si="13"/>
        <v>41576.5</v>
      </c>
      <c r="J260" s="374"/>
      <c r="K260" s="372"/>
      <c r="L260" s="373">
        <f t="shared" si="14"/>
        <v>63662.5</v>
      </c>
      <c r="M260" s="374">
        <f t="shared" si="14"/>
        <v>25905.5</v>
      </c>
    </row>
    <row r="261" spans="1:13" ht="18" customHeight="1" x14ac:dyDescent="0.25"/>
    <row r="262" spans="1:13" ht="18" customHeight="1" x14ac:dyDescent="0.25"/>
    <row r="263" spans="1:13" ht="18" customHeight="1" x14ac:dyDescent="0.3">
      <c r="A263" s="561" t="s">
        <v>147</v>
      </c>
      <c r="B263" s="561"/>
      <c r="C263" s="561"/>
      <c r="D263" s="561"/>
      <c r="E263" s="561"/>
      <c r="F263" s="561"/>
      <c r="G263" s="561"/>
      <c r="H263" s="561"/>
      <c r="I263" s="561"/>
      <c r="J263" s="561"/>
      <c r="K263" s="561"/>
      <c r="L263" s="561"/>
      <c r="M263" s="561"/>
    </row>
    <row r="264" spans="1:13" ht="18" customHeight="1" thickBot="1" x14ac:dyDescent="0.35">
      <c r="A264" s="605" t="s">
        <v>57</v>
      </c>
      <c r="B264" s="606"/>
      <c r="C264" s="293"/>
      <c r="D264" s="293"/>
      <c r="E264" s="293"/>
      <c r="F264" s="293"/>
      <c r="G264" s="293"/>
      <c r="H264" s="294"/>
      <c r="I264" s="294"/>
      <c r="J264" s="294"/>
      <c r="K264" s="294"/>
      <c r="L264" s="294"/>
      <c r="M264" s="294"/>
    </row>
    <row r="265" spans="1:13" ht="18" customHeight="1" x14ac:dyDescent="0.3">
      <c r="A265" s="607" t="s">
        <v>3</v>
      </c>
      <c r="B265" s="609" t="s">
        <v>4</v>
      </c>
      <c r="C265" s="610"/>
      <c r="D265" s="611"/>
      <c r="E265" s="609" t="s">
        <v>5</v>
      </c>
      <c r="F265" s="610"/>
      <c r="G265" s="611"/>
      <c r="H265" s="612" t="s">
        <v>6</v>
      </c>
      <c r="I265" s="613"/>
      <c r="J265" s="614"/>
      <c r="K265" s="612" t="s">
        <v>7</v>
      </c>
      <c r="L265" s="613"/>
      <c r="M265" s="615"/>
    </row>
    <row r="266" spans="1:13" ht="18" customHeight="1" thickBot="1" x14ac:dyDescent="0.35">
      <c r="A266" s="608"/>
      <c r="B266" s="296" t="s">
        <v>8</v>
      </c>
      <c r="C266" s="296" t="s">
        <v>9</v>
      </c>
      <c r="D266" s="296" t="s">
        <v>10</v>
      </c>
      <c r="E266" s="296" t="s">
        <v>8</v>
      </c>
      <c r="F266" s="296" t="s">
        <v>9</v>
      </c>
      <c r="G266" s="296" t="s">
        <v>10</v>
      </c>
      <c r="H266" s="296" t="s">
        <v>8</v>
      </c>
      <c r="I266" s="296" t="s">
        <v>9</v>
      </c>
      <c r="J266" s="296" t="s">
        <v>10</v>
      </c>
      <c r="K266" s="296" t="s">
        <v>8</v>
      </c>
      <c r="L266" s="296" t="s">
        <v>9</v>
      </c>
      <c r="M266" s="297" t="s">
        <v>10</v>
      </c>
    </row>
    <row r="267" spans="1:13" ht="18" customHeight="1" x14ac:dyDescent="0.3">
      <c r="A267" s="375" t="s">
        <v>72</v>
      </c>
      <c r="B267" s="376"/>
      <c r="C267" s="376"/>
      <c r="D267" s="376"/>
      <c r="E267" s="376">
        <f>SUM(E224)/5</f>
        <v>60.8</v>
      </c>
      <c r="F267" s="376"/>
      <c r="G267" s="376"/>
      <c r="H267" s="376">
        <f>SUM(H224)/5</f>
        <v>58.6</v>
      </c>
      <c r="I267" s="376">
        <f>SUM(I224)/5</f>
        <v>309.89999999999998</v>
      </c>
      <c r="J267" s="376"/>
      <c r="K267" s="376"/>
      <c r="L267" s="376">
        <f>SUM(L224)/5</f>
        <v>229.8</v>
      </c>
      <c r="M267" s="376">
        <f>SUM(M224)/5</f>
        <v>125.7</v>
      </c>
    </row>
    <row r="268" spans="1:13" ht="18" customHeight="1" x14ac:dyDescent="0.3">
      <c r="A268" s="377" t="s">
        <v>73</v>
      </c>
      <c r="B268" s="367"/>
      <c r="C268" s="367"/>
      <c r="D268" s="367"/>
      <c r="E268" s="376">
        <f t="shared" ref="E268:E278" si="15">SUM(E225)/5</f>
        <v>61.8</v>
      </c>
      <c r="F268" s="367"/>
      <c r="G268" s="367"/>
      <c r="H268" s="376">
        <f t="shared" ref="H268:I278" si="16">SUM(H225)/5</f>
        <v>57.8</v>
      </c>
      <c r="I268" s="376">
        <f t="shared" si="16"/>
        <v>325.89999999999998</v>
      </c>
      <c r="J268" s="367"/>
      <c r="K268" s="367"/>
      <c r="L268" s="376">
        <f t="shared" ref="L268:M278" si="17">SUM(L225)/5</f>
        <v>265.10000000000002</v>
      </c>
      <c r="M268" s="376">
        <f t="shared" si="17"/>
        <v>129.9</v>
      </c>
    </row>
    <row r="269" spans="1:13" ht="18" customHeight="1" x14ac:dyDescent="0.3">
      <c r="A269" s="377" t="s">
        <v>74</v>
      </c>
      <c r="B269" s="367"/>
      <c r="C269" s="367"/>
      <c r="D269" s="367"/>
      <c r="E269" s="376">
        <f t="shared" si="15"/>
        <v>62.2</v>
      </c>
      <c r="F269" s="367"/>
      <c r="G269" s="367"/>
      <c r="H269" s="376">
        <f t="shared" si="16"/>
        <v>63</v>
      </c>
      <c r="I269" s="376">
        <f t="shared" si="16"/>
        <v>326.39999999999998</v>
      </c>
      <c r="J269" s="367"/>
      <c r="K269" s="367"/>
      <c r="L269" s="376">
        <f t="shared" si="17"/>
        <v>247.8</v>
      </c>
      <c r="M269" s="376">
        <f t="shared" si="17"/>
        <v>131.1</v>
      </c>
    </row>
    <row r="270" spans="1:13" ht="18" customHeight="1" x14ac:dyDescent="0.3">
      <c r="A270" s="377" t="s">
        <v>75</v>
      </c>
      <c r="B270" s="367"/>
      <c r="C270" s="367"/>
      <c r="D270" s="367"/>
      <c r="E270" s="376">
        <f t="shared" si="15"/>
        <v>59</v>
      </c>
      <c r="F270" s="367"/>
      <c r="G270" s="367"/>
      <c r="H270" s="376">
        <f t="shared" si="16"/>
        <v>56.8</v>
      </c>
      <c r="I270" s="376">
        <f t="shared" si="16"/>
        <v>311.3</v>
      </c>
      <c r="J270" s="367"/>
      <c r="K270" s="367"/>
      <c r="L270" s="376">
        <f t="shared" si="17"/>
        <v>280</v>
      </c>
      <c r="M270" s="376">
        <f t="shared" si="17"/>
        <v>127.9</v>
      </c>
    </row>
    <row r="271" spans="1:13" ht="18" customHeight="1" x14ac:dyDescent="0.3">
      <c r="A271" s="377" t="s">
        <v>76</v>
      </c>
      <c r="B271" s="367"/>
      <c r="C271" s="367"/>
      <c r="D271" s="367"/>
      <c r="E271" s="376">
        <f t="shared" si="15"/>
        <v>60.9</v>
      </c>
      <c r="F271" s="367"/>
      <c r="G271" s="367"/>
      <c r="H271" s="376">
        <f t="shared" si="16"/>
        <v>64.2</v>
      </c>
      <c r="I271" s="376">
        <f t="shared" si="16"/>
        <v>342.1</v>
      </c>
      <c r="J271" s="367"/>
      <c r="K271" s="367"/>
      <c r="L271" s="376">
        <f t="shared" si="17"/>
        <v>294.89999999999998</v>
      </c>
      <c r="M271" s="376">
        <f t="shared" si="17"/>
        <v>127.6</v>
      </c>
    </row>
    <row r="272" spans="1:13" ht="18" customHeight="1" x14ac:dyDescent="0.3">
      <c r="A272" s="377" t="s">
        <v>77</v>
      </c>
      <c r="B272" s="367"/>
      <c r="C272" s="367"/>
      <c r="D272" s="367"/>
      <c r="E272" s="376">
        <f t="shared" si="15"/>
        <v>58.6</v>
      </c>
      <c r="F272" s="367"/>
      <c r="G272" s="367"/>
      <c r="H272" s="376">
        <f t="shared" si="16"/>
        <v>59.4</v>
      </c>
      <c r="I272" s="376">
        <f t="shared" si="16"/>
        <v>311.2</v>
      </c>
      <c r="J272" s="367"/>
      <c r="K272" s="367"/>
      <c r="L272" s="376">
        <f t="shared" si="17"/>
        <v>360.2</v>
      </c>
      <c r="M272" s="376">
        <f t="shared" si="17"/>
        <v>146.5</v>
      </c>
    </row>
    <row r="273" spans="1:13" ht="18" customHeight="1" x14ac:dyDescent="0.3">
      <c r="A273" s="377" t="s">
        <v>78</v>
      </c>
      <c r="B273" s="367"/>
      <c r="C273" s="367"/>
      <c r="D273" s="367"/>
      <c r="E273" s="376">
        <f t="shared" si="15"/>
        <v>60.8</v>
      </c>
      <c r="F273" s="367"/>
      <c r="G273" s="367"/>
      <c r="H273" s="376">
        <f t="shared" si="16"/>
        <v>58</v>
      </c>
      <c r="I273" s="376">
        <f t="shared" si="16"/>
        <v>323.39999999999998</v>
      </c>
      <c r="J273" s="367"/>
      <c r="K273" s="367"/>
      <c r="L273" s="376">
        <f t="shared" si="17"/>
        <v>346.9</v>
      </c>
      <c r="M273" s="376">
        <f t="shared" si="17"/>
        <v>130.69999999999999</v>
      </c>
    </row>
    <row r="274" spans="1:13" ht="18" customHeight="1" x14ac:dyDescent="0.3">
      <c r="A274" s="377" t="s">
        <v>79</v>
      </c>
      <c r="B274" s="367"/>
      <c r="C274" s="367"/>
      <c r="D274" s="367"/>
      <c r="E274" s="376">
        <f t="shared" si="15"/>
        <v>68.8</v>
      </c>
      <c r="F274" s="367"/>
      <c r="G274" s="367"/>
      <c r="H274" s="376">
        <f t="shared" si="16"/>
        <v>57.6</v>
      </c>
      <c r="I274" s="376">
        <f t="shared" si="16"/>
        <v>351.5</v>
      </c>
      <c r="J274" s="367"/>
      <c r="K274" s="367"/>
      <c r="L274" s="376">
        <f t="shared" si="17"/>
        <v>381.3</v>
      </c>
      <c r="M274" s="376">
        <f t="shared" si="17"/>
        <v>142.19999999999999</v>
      </c>
    </row>
    <row r="275" spans="1:13" ht="18" customHeight="1" x14ac:dyDescent="0.3">
      <c r="A275" s="377" t="s">
        <v>80</v>
      </c>
      <c r="B275" s="367"/>
      <c r="C275" s="367"/>
      <c r="D275" s="367"/>
      <c r="E275" s="376">
        <f t="shared" si="15"/>
        <v>61.5</v>
      </c>
      <c r="F275" s="367"/>
      <c r="G275" s="367"/>
      <c r="H275" s="376">
        <f t="shared" si="16"/>
        <v>67.5</v>
      </c>
      <c r="I275" s="376">
        <f t="shared" si="16"/>
        <v>313.89999999999998</v>
      </c>
      <c r="J275" s="367"/>
      <c r="K275" s="367"/>
      <c r="L275" s="376">
        <f t="shared" si="17"/>
        <v>408.3</v>
      </c>
      <c r="M275" s="376">
        <f t="shared" si="17"/>
        <v>130.19999999999999</v>
      </c>
    </row>
    <row r="276" spans="1:13" ht="18" customHeight="1" x14ac:dyDescent="0.3">
      <c r="A276" s="377" t="s">
        <v>81</v>
      </c>
      <c r="B276" s="367"/>
      <c r="C276" s="367"/>
      <c r="D276" s="367"/>
      <c r="E276" s="376">
        <f t="shared" si="15"/>
        <v>65.2</v>
      </c>
      <c r="F276" s="367"/>
      <c r="G276" s="367"/>
      <c r="H276" s="376">
        <f t="shared" si="16"/>
        <v>58.8</v>
      </c>
      <c r="I276" s="376">
        <f t="shared" si="16"/>
        <v>308</v>
      </c>
      <c r="J276" s="367"/>
      <c r="K276" s="367"/>
      <c r="L276" s="376">
        <f t="shared" si="17"/>
        <v>387.1</v>
      </c>
      <c r="M276" s="376">
        <f t="shared" si="17"/>
        <v>140.1</v>
      </c>
    </row>
    <row r="277" spans="1:13" ht="18" customHeight="1" x14ac:dyDescent="0.3">
      <c r="A277" s="377" t="s">
        <v>82</v>
      </c>
      <c r="B277" s="367"/>
      <c r="C277" s="367"/>
      <c r="D277" s="367"/>
      <c r="E277" s="376">
        <f t="shared" si="15"/>
        <v>64.5</v>
      </c>
      <c r="F277" s="367"/>
      <c r="G277" s="367"/>
      <c r="H277" s="376">
        <f t="shared" si="16"/>
        <v>60.9</v>
      </c>
      <c r="I277" s="376">
        <f t="shared" si="16"/>
        <v>298.3</v>
      </c>
      <c r="J277" s="367"/>
      <c r="K277" s="367"/>
      <c r="L277" s="376">
        <f t="shared" si="17"/>
        <v>354.9</v>
      </c>
      <c r="M277" s="376">
        <f t="shared" si="17"/>
        <v>109.4</v>
      </c>
    </row>
    <row r="278" spans="1:13" ht="18" customHeight="1" thickBot="1" x14ac:dyDescent="0.35">
      <c r="A278" s="378" t="s">
        <v>83</v>
      </c>
      <c r="B278" s="370"/>
      <c r="C278" s="370"/>
      <c r="D278" s="370"/>
      <c r="E278" s="370">
        <f t="shared" si="15"/>
        <v>60.4</v>
      </c>
      <c r="F278" s="370"/>
      <c r="G278" s="370"/>
      <c r="H278" s="370">
        <f t="shared" si="16"/>
        <v>65.400000000000006</v>
      </c>
      <c r="I278" s="370">
        <f t="shared" si="16"/>
        <v>319</v>
      </c>
      <c r="J278" s="370"/>
      <c r="K278" s="370"/>
      <c r="L278" s="370">
        <f t="shared" si="17"/>
        <v>370.9</v>
      </c>
      <c r="M278" s="370">
        <f t="shared" si="17"/>
        <v>121.3</v>
      </c>
    </row>
    <row r="279" spans="1:13" ht="18" customHeight="1" thickBot="1" x14ac:dyDescent="0.35">
      <c r="A279" s="379" t="s">
        <v>58</v>
      </c>
      <c r="B279" s="373"/>
      <c r="C279" s="373"/>
      <c r="D279" s="373"/>
      <c r="E279" s="373">
        <f>SUM(E267:E278)</f>
        <v>744.50000000000011</v>
      </c>
      <c r="F279" s="373"/>
      <c r="G279" s="373"/>
      <c r="H279" s="373">
        <f t="shared" ref="H279:M279" si="18">SUM(H267:H278)</f>
        <v>727.99999999999989</v>
      </c>
      <c r="I279" s="373">
        <f t="shared" si="18"/>
        <v>3840.9</v>
      </c>
      <c r="J279" s="373"/>
      <c r="K279" s="373"/>
      <c r="L279" s="373">
        <f t="shared" si="18"/>
        <v>3927.2000000000003</v>
      </c>
      <c r="M279" s="374">
        <f t="shared" si="18"/>
        <v>1562.6000000000001</v>
      </c>
    </row>
    <row r="280" spans="1:13" ht="18" customHeight="1" x14ac:dyDescent="0.3">
      <c r="A280" s="375" t="s">
        <v>84</v>
      </c>
      <c r="B280" s="376"/>
      <c r="C280" s="376"/>
      <c r="D280" s="376"/>
      <c r="E280" s="376">
        <f t="shared" ref="E280:E291" si="19">SUM(E236)/5</f>
        <v>87.9</v>
      </c>
      <c r="F280" s="376"/>
      <c r="G280" s="376"/>
      <c r="H280" s="376">
        <f t="shared" ref="H280:I280" si="20">SUM(H236)/5</f>
        <v>63.9</v>
      </c>
      <c r="I280" s="376">
        <f t="shared" si="20"/>
        <v>270.2</v>
      </c>
      <c r="J280" s="376"/>
      <c r="K280" s="376"/>
      <c r="L280" s="376">
        <f t="shared" ref="L280:M291" si="21">SUM(L236)/5</f>
        <v>376.9</v>
      </c>
      <c r="M280" s="376">
        <f t="shared" si="21"/>
        <v>124.5</v>
      </c>
    </row>
    <row r="281" spans="1:13" ht="18" customHeight="1" x14ac:dyDescent="0.3">
      <c r="A281" s="377" t="s">
        <v>85</v>
      </c>
      <c r="B281" s="367"/>
      <c r="C281" s="367"/>
      <c r="D281" s="367"/>
      <c r="E281" s="376">
        <f t="shared" si="19"/>
        <v>85</v>
      </c>
      <c r="F281" s="367"/>
      <c r="G281" s="367"/>
      <c r="H281" s="376">
        <f t="shared" ref="H281:I291" si="22">SUM(H237)/5</f>
        <v>65.3</v>
      </c>
      <c r="I281" s="376">
        <f t="shared" si="22"/>
        <v>259.8</v>
      </c>
      <c r="J281" s="367"/>
      <c r="K281" s="367"/>
      <c r="L281" s="376">
        <f t="shared" si="21"/>
        <v>419.2</v>
      </c>
      <c r="M281" s="376">
        <f t="shared" si="21"/>
        <v>116.7</v>
      </c>
    </row>
    <row r="282" spans="1:13" ht="18" customHeight="1" x14ac:dyDescent="0.3">
      <c r="A282" s="377" t="s">
        <v>86</v>
      </c>
      <c r="B282" s="367"/>
      <c r="C282" s="367"/>
      <c r="D282" s="367"/>
      <c r="E282" s="376">
        <f t="shared" si="19"/>
        <v>80.7</v>
      </c>
      <c r="F282" s="367"/>
      <c r="G282" s="367"/>
      <c r="H282" s="376">
        <f t="shared" si="22"/>
        <v>60.7</v>
      </c>
      <c r="I282" s="376">
        <f t="shared" si="22"/>
        <v>274.3</v>
      </c>
      <c r="J282" s="367"/>
      <c r="K282" s="367"/>
      <c r="L282" s="376">
        <f t="shared" si="21"/>
        <v>380.5</v>
      </c>
      <c r="M282" s="376">
        <f t="shared" si="21"/>
        <v>124</v>
      </c>
    </row>
    <row r="283" spans="1:13" ht="18" customHeight="1" x14ac:dyDescent="0.3">
      <c r="A283" s="377" t="s">
        <v>87</v>
      </c>
      <c r="B283" s="367"/>
      <c r="C283" s="367"/>
      <c r="D283" s="367"/>
      <c r="E283" s="376">
        <f t="shared" si="19"/>
        <v>81.900000000000006</v>
      </c>
      <c r="F283" s="367"/>
      <c r="G283" s="367"/>
      <c r="H283" s="376">
        <f t="shared" si="22"/>
        <v>54.9</v>
      </c>
      <c r="I283" s="376">
        <f t="shared" si="22"/>
        <v>240.8</v>
      </c>
      <c r="J283" s="367"/>
      <c r="K283" s="367"/>
      <c r="L283" s="376">
        <f t="shared" si="21"/>
        <v>357.6</v>
      </c>
      <c r="M283" s="376">
        <f t="shared" si="21"/>
        <v>105.2</v>
      </c>
    </row>
    <row r="284" spans="1:13" ht="18" customHeight="1" x14ac:dyDescent="0.3">
      <c r="A284" s="377" t="s">
        <v>88</v>
      </c>
      <c r="B284" s="367"/>
      <c r="C284" s="367"/>
      <c r="D284" s="367"/>
      <c r="E284" s="376">
        <f t="shared" si="19"/>
        <v>87.4</v>
      </c>
      <c r="F284" s="367"/>
      <c r="G284" s="367"/>
      <c r="H284" s="376">
        <f t="shared" si="22"/>
        <v>58.4</v>
      </c>
      <c r="I284" s="376">
        <f t="shared" si="22"/>
        <v>249.5</v>
      </c>
      <c r="J284" s="367"/>
      <c r="K284" s="367"/>
      <c r="L284" s="376">
        <f t="shared" si="21"/>
        <v>419.5</v>
      </c>
      <c r="M284" s="376">
        <f t="shared" si="21"/>
        <v>121.9</v>
      </c>
    </row>
    <row r="285" spans="1:13" ht="18" customHeight="1" x14ac:dyDescent="0.3">
      <c r="A285" s="377" t="s">
        <v>148</v>
      </c>
      <c r="B285" s="367"/>
      <c r="C285" s="367"/>
      <c r="D285" s="367"/>
      <c r="E285" s="376">
        <f t="shared" si="19"/>
        <v>78.599999999999994</v>
      </c>
      <c r="F285" s="367"/>
      <c r="G285" s="367"/>
      <c r="H285" s="376">
        <f t="shared" si="22"/>
        <v>70</v>
      </c>
      <c r="I285" s="376">
        <f t="shared" si="22"/>
        <v>218.9</v>
      </c>
      <c r="J285" s="367"/>
      <c r="K285" s="367"/>
      <c r="L285" s="376">
        <f t="shared" si="21"/>
        <v>387.4</v>
      </c>
      <c r="M285" s="376">
        <f t="shared" si="21"/>
        <v>123</v>
      </c>
    </row>
    <row r="286" spans="1:13" ht="18" customHeight="1" x14ac:dyDescent="0.3">
      <c r="A286" s="380" t="s">
        <v>90</v>
      </c>
      <c r="B286" s="367"/>
      <c r="C286" s="367"/>
      <c r="D286" s="367"/>
      <c r="E286" s="376">
        <f t="shared" si="19"/>
        <v>83.1</v>
      </c>
      <c r="F286" s="367"/>
      <c r="G286" s="367"/>
      <c r="H286" s="376">
        <f t="shared" si="22"/>
        <v>57.1</v>
      </c>
      <c r="I286" s="376">
        <f t="shared" si="22"/>
        <v>209.9</v>
      </c>
      <c r="J286" s="367"/>
      <c r="K286" s="367"/>
      <c r="L286" s="376">
        <f t="shared" si="21"/>
        <v>392.6</v>
      </c>
      <c r="M286" s="376">
        <f t="shared" si="21"/>
        <v>125.8</v>
      </c>
    </row>
    <row r="287" spans="1:13" ht="18" customHeight="1" x14ac:dyDescent="0.3">
      <c r="A287" s="380" t="s">
        <v>91</v>
      </c>
      <c r="B287" s="367"/>
      <c r="C287" s="367"/>
      <c r="D287" s="367"/>
      <c r="E287" s="376">
        <f t="shared" si="19"/>
        <v>84.3</v>
      </c>
      <c r="F287" s="367"/>
      <c r="G287" s="367"/>
      <c r="H287" s="376">
        <f t="shared" si="22"/>
        <v>60.7</v>
      </c>
      <c r="I287" s="376">
        <f t="shared" si="22"/>
        <v>217.1</v>
      </c>
      <c r="J287" s="367"/>
      <c r="K287" s="367"/>
      <c r="L287" s="376">
        <f t="shared" si="21"/>
        <v>369</v>
      </c>
      <c r="M287" s="376">
        <f t="shared" si="21"/>
        <v>126.7</v>
      </c>
    </row>
    <row r="288" spans="1:13" ht="18" customHeight="1" x14ac:dyDescent="0.3">
      <c r="A288" s="377" t="s">
        <v>92</v>
      </c>
      <c r="B288" s="367"/>
      <c r="C288" s="367"/>
      <c r="D288" s="367"/>
      <c r="E288" s="376">
        <f t="shared" si="19"/>
        <v>84.8</v>
      </c>
      <c r="F288" s="367"/>
      <c r="G288" s="367"/>
      <c r="H288" s="376">
        <f t="shared" si="22"/>
        <v>63.5</v>
      </c>
      <c r="I288" s="376">
        <f t="shared" si="22"/>
        <v>193.3</v>
      </c>
      <c r="J288" s="367"/>
      <c r="K288" s="367"/>
      <c r="L288" s="376">
        <f t="shared" si="21"/>
        <v>381.2</v>
      </c>
      <c r="M288" s="376">
        <f t="shared" si="21"/>
        <v>143</v>
      </c>
    </row>
    <row r="289" spans="1:13" ht="18" customHeight="1" x14ac:dyDescent="0.3">
      <c r="A289" s="377" t="s">
        <v>93</v>
      </c>
      <c r="B289" s="367"/>
      <c r="C289" s="367"/>
      <c r="D289" s="367"/>
      <c r="E289" s="376">
        <f t="shared" si="19"/>
        <v>86.5</v>
      </c>
      <c r="F289" s="367"/>
      <c r="G289" s="367"/>
      <c r="H289" s="376">
        <f t="shared" si="22"/>
        <v>66.5</v>
      </c>
      <c r="I289" s="376">
        <f t="shared" si="22"/>
        <v>213.8</v>
      </c>
      <c r="J289" s="367"/>
      <c r="K289" s="367"/>
      <c r="L289" s="376">
        <f t="shared" si="21"/>
        <v>384.1</v>
      </c>
      <c r="M289" s="376">
        <f t="shared" si="21"/>
        <v>158.69999999999999</v>
      </c>
    </row>
    <row r="290" spans="1:13" ht="18" customHeight="1" x14ac:dyDescent="0.3">
      <c r="A290" s="377" t="s">
        <v>94</v>
      </c>
      <c r="B290" s="367"/>
      <c r="C290" s="367"/>
      <c r="D290" s="367"/>
      <c r="E290" s="376">
        <f t="shared" si="19"/>
        <v>77</v>
      </c>
      <c r="F290" s="367"/>
      <c r="G290" s="367"/>
      <c r="H290" s="376">
        <f t="shared" si="22"/>
        <v>59.6</v>
      </c>
      <c r="I290" s="376">
        <f t="shared" si="22"/>
        <v>208.1</v>
      </c>
      <c r="J290" s="367"/>
      <c r="K290" s="367"/>
      <c r="L290" s="376">
        <f t="shared" si="21"/>
        <v>365.7</v>
      </c>
      <c r="M290" s="376">
        <f t="shared" si="21"/>
        <v>143.69999999999999</v>
      </c>
    </row>
    <row r="291" spans="1:13" ht="18" customHeight="1" thickBot="1" x14ac:dyDescent="0.35">
      <c r="A291" s="378" t="s">
        <v>95</v>
      </c>
      <c r="B291" s="370"/>
      <c r="C291" s="370"/>
      <c r="D291" s="370"/>
      <c r="E291" s="370">
        <f t="shared" si="19"/>
        <v>76.400000000000006</v>
      </c>
      <c r="F291" s="370"/>
      <c r="G291" s="370"/>
      <c r="H291" s="370">
        <f t="shared" si="22"/>
        <v>70.599999999999994</v>
      </c>
      <c r="I291" s="370">
        <f t="shared" si="22"/>
        <v>208.4</v>
      </c>
      <c r="J291" s="370"/>
      <c r="K291" s="370"/>
      <c r="L291" s="370">
        <f t="shared" si="21"/>
        <v>383.7</v>
      </c>
      <c r="M291" s="370">
        <f t="shared" si="21"/>
        <v>148.30000000000001</v>
      </c>
    </row>
    <row r="292" spans="1:13" ht="18" customHeight="1" thickBot="1" x14ac:dyDescent="0.35">
      <c r="A292" s="379" t="s">
        <v>59</v>
      </c>
      <c r="B292" s="373"/>
      <c r="C292" s="373"/>
      <c r="D292" s="373"/>
      <c r="E292" s="373">
        <f>SUM(E280:E291)</f>
        <v>993.59999999999991</v>
      </c>
      <c r="F292" s="373"/>
      <c r="G292" s="373"/>
      <c r="H292" s="373">
        <f t="shared" ref="H292:M292" si="23">SUM(H280:H291)</f>
        <v>751.2</v>
      </c>
      <c r="I292" s="373">
        <f t="shared" si="23"/>
        <v>2764.1000000000004</v>
      </c>
      <c r="J292" s="373"/>
      <c r="K292" s="373"/>
      <c r="L292" s="373">
        <f t="shared" si="23"/>
        <v>4617.3999999999996</v>
      </c>
      <c r="M292" s="374">
        <f t="shared" si="23"/>
        <v>1561.5</v>
      </c>
    </row>
    <row r="293" spans="1:13" ht="18" customHeight="1" x14ac:dyDescent="0.3">
      <c r="A293" s="375" t="s">
        <v>96</v>
      </c>
      <c r="B293" s="376"/>
      <c r="C293" s="376"/>
      <c r="D293" s="376"/>
      <c r="E293" s="376">
        <f t="shared" ref="E293:E304" si="24">SUM(E248)/5</f>
        <v>81</v>
      </c>
      <c r="F293" s="376"/>
      <c r="G293" s="376"/>
      <c r="H293" s="376">
        <f t="shared" ref="H293:I293" si="25">SUM(H248)/5</f>
        <v>67.099999999999994</v>
      </c>
      <c r="I293" s="376">
        <f t="shared" si="25"/>
        <v>171.1</v>
      </c>
      <c r="J293" s="376"/>
      <c r="K293" s="376"/>
      <c r="L293" s="376">
        <f t="shared" ref="L293:M304" si="26">SUM(L248)/5</f>
        <v>384.4</v>
      </c>
      <c r="M293" s="376">
        <f t="shared" si="26"/>
        <v>134.1</v>
      </c>
    </row>
    <row r="294" spans="1:13" ht="18" customHeight="1" x14ac:dyDescent="0.3">
      <c r="A294" s="377" t="s">
        <v>97</v>
      </c>
      <c r="B294" s="367"/>
      <c r="C294" s="367"/>
      <c r="D294" s="367"/>
      <c r="E294" s="367">
        <f t="shared" si="24"/>
        <v>75.599999999999994</v>
      </c>
      <c r="F294" s="367"/>
      <c r="G294" s="367"/>
      <c r="H294" s="367">
        <f t="shared" ref="H294:I304" si="27">SUM(H249)/5</f>
        <v>68</v>
      </c>
      <c r="I294" s="367">
        <f t="shared" si="27"/>
        <v>138.4</v>
      </c>
      <c r="J294" s="367"/>
      <c r="K294" s="367"/>
      <c r="L294" s="367">
        <f t="shared" si="26"/>
        <v>369.4</v>
      </c>
      <c r="M294" s="367">
        <f t="shared" si="26"/>
        <v>152.5</v>
      </c>
    </row>
    <row r="295" spans="1:13" ht="18" customHeight="1" x14ac:dyDescent="0.3">
      <c r="A295" s="377" t="s">
        <v>98</v>
      </c>
      <c r="B295" s="367"/>
      <c r="C295" s="367"/>
      <c r="D295" s="367"/>
      <c r="E295" s="376">
        <f t="shared" si="24"/>
        <v>85</v>
      </c>
      <c r="F295" s="367"/>
      <c r="G295" s="367"/>
      <c r="H295" s="376">
        <f t="shared" si="27"/>
        <v>64.400000000000006</v>
      </c>
      <c r="I295" s="376">
        <f t="shared" si="27"/>
        <v>116.4</v>
      </c>
      <c r="J295" s="367"/>
      <c r="K295" s="367"/>
      <c r="L295" s="376">
        <f t="shared" si="26"/>
        <v>341.3</v>
      </c>
      <c r="M295" s="376">
        <f t="shared" si="26"/>
        <v>148.4</v>
      </c>
    </row>
    <row r="296" spans="1:13" ht="18" customHeight="1" x14ac:dyDescent="0.3">
      <c r="A296" s="377" t="s">
        <v>99</v>
      </c>
      <c r="B296" s="367"/>
      <c r="C296" s="367"/>
      <c r="D296" s="367"/>
      <c r="E296" s="376">
        <f t="shared" si="24"/>
        <v>85</v>
      </c>
      <c r="F296" s="367"/>
      <c r="G296" s="367"/>
      <c r="H296" s="376">
        <f t="shared" si="27"/>
        <v>69.8</v>
      </c>
      <c r="I296" s="376">
        <f t="shared" si="27"/>
        <v>137</v>
      </c>
      <c r="J296" s="367"/>
      <c r="K296" s="367"/>
      <c r="L296" s="376">
        <f t="shared" si="26"/>
        <v>338.7</v>
      </c>
      <c r="M296" s="376">
        <f t="shared" si="26"/>
        <v>161.6</v>
      </c>
    </row>
    <row r="297" spans="1:13" ht="18" customHeight="1" x14ac:dyDescent="0.3">
      <c r="A297" s="377" t="s">
        <v>100</v>
      </c>
      <c r="B297" s="367"/>
      <c r="C297" s="367"/>
      <c r="D297" s="367"/>
      <c r="E297" s="376">
        <f t="shared" si="24"/>
        <v>75.8</v>
      </c>
      <c r="F297" s="367"/>
      <c r="G297" s="367"/>
      <c r="H297" s="376">
        <f t="shared" si="27"/>
        <v>76</v>
      </c>
      <c r="I297" s="376">
        <f t="shared" si="27"/>
        <v>133.5</v>
      </c>
      <c r="J297" s="367"/>
      <c r="K297" s="367"/>
      <c r="L297" s="376">
        <f t="shared" si="26"/>
        <v>372.5</v>
      </c>
      <c r="M297" s="376">
        <f t="shared" si="26"/>
        <v>170.8</v>
      </c>
    </row>
    <row r="298" spans="1:13" ht="18" customHeight="1" x14ac:dyDescent="0.3">
      <c r="A298" s="377" t="s">
        <v>101</v>
      </c>
      <c r="B298" s="367"/>
      <c r="C298" s="367"/>
      <c r="D298" s="367"/>
      <c r="E298" s="376">
        <f t="shared" si="24"/>
        <v>86</v>
      </c>
      <c r="F298" s="367"/>
      <c r="G298" s="367"/>
      <c r="H298" s="376">
        <f t="shared" si="27"/>
        <v>60.8</v>
      </c>
      <c r="I298" s="376">
        <f t="shared" si="27"/>
        <v>124.9</v>
      </c>
      <c r="J298" s="367"/>
      <c r="K298" s="367"/>
      <c r="L298" s="376">
        <f t="shared" si="26"/>
        <v>323.7</v>
      </c>
      <c r="M298" s="376">
        <f t="shared" si="26"/>
        <v>191.4</v>
      </c>
    </row>
    <row r="299" spans="1:13" ht="18" customHeight="1" x14ac:dyDescent="0.3">
      <c r="A299" s="377" t="s">
        <v>102</v>
      </c>
      <c r="B299" s="367"/>
      <c r="C299" s="367"/>
      <c r="D299" s="367"/>
      <c r="E299" s="376">
        <f t="shared" si="24"/>
        <v>73</v>
      </c>
      <c r="F299" s="367"/>
      <c r="G299" s="367"/>
      <c r="H299" s="376">
        <f t="shared" si="27"/>
        <v>77.2</v>
      </c>
      <c r="I299" s="376">
        <f t="shared" si="27"/>
        <v>146.6</v>
      </c>
      <c r="J299" s="367"/>
      <c r="K299" s="367"/>
      <c r="L299" s="376">
        <f t="shared" si="26"/>
        <v>343.6</v>
      </c>
      <c r="M299" s="376">
        <f t="shared" si="26"/>
        <v>170.4</v>
      </c>
    </row>
    <row r="300" spans="1:13" ht="18" customHeight="1" x14ac:dyDescent="0.3">
      <c r="A300" s="377" t="s">
        <v>103</v>
      </c>
      <c r="B300" s="367"/>
      <c r="C300" s="367"/>
      <c r="D300" s="367"/>
      <c r="E300" s="376">
        <f t="shared" si="24"/>
        <v>74.5</v>
      </c>
      <c r="F300" s="367"/>
      <c r="G300" s="367"/>
      <c r="H300" s="376">
        <f t="shared" si="27"/>
        <v>81.900000000000006</v>
      </c>
      <c r="I300" s="376">
        <f t="shared" si="27"/>
        <v>157.1</v>
      </c>
      <c r="J300" s="367"/>
      <c r="K300" s="367"/>
      <c r="L300" s="376">
        <f t="shared" si="26"/>
        <v>354.6</v>
      </c>
      <c r="M300" s="376">
        <f t="shared" si="26"/>
        <v>181.3</v>
      </c>
    </row>
    <row r="301" spans="1:13" ht="18" customHeight="1" x14ac:dyDescent="0.3">
      <c r="A301" s="377" t="s">
        <v>104</v>
      </c>
      <c r="B301" s="367"/>
      <c r="C301" s="367"/>
      <c r="D301" s="367"/>
      <c r="E301" s="376">
        <f t="shared" si="24"/>
        <v>78.2</v>
      </c>
      <c r="F301" s="367"/>
      <c r="G301" s="367"/>
      <c r="H301" s="376">
        <f t="shared" si="27"/>
        <v>69.2</v>
      </c>
      <c r="I301" s="376">
        <f t="shared" si="27"/>
        <v>137.80000000000001</v>
      </c>
      <c r="J301" s="367"/>
      <c r="K301" s="367"/>
      <c r="L301" s="376">
        <f t="shared" si="26"/>
        <v>348.8</v>
      </c>
      <c r="M301" s="376">
        <f t="shared" si="26"/>
        <v>193.3</v>
      </c>
    </row>
    <row r="302" spans="1:13" ht="18" customHeight="1" x14ac:dyDescent="0.3">
      <c r="A302" s="377" t="s">
        <v>105</v>
      </c>
      <c r="B302" s="367"/>
      <c r="C302" s="367"/>
      <c r="D302" s="367"/>
      <c r="E302" s="376">
        <f t="shared" si="24"/>
        <v>74.8</v>
      </c>
      <c r="F302" s="367"/>
      <c r="G302" s="367"/>
      <c r="H302" s="376">
        <f t="shared" si="27"/>
        <v>77.599999999999994</v>
      </c>
      <c r="I302" s="376">
        <f t="shared" si="27"/>
        <v>147.6</v>
      </c>
      <c r="J302" s="367"/>
      <c r="K302" s="367"/>
      <c r="L302" s="376">
        <f t="shared" si="26"/>
        <v>329.5</v>
      </c>
      <c r="M302" s="376">
        <f t="shared" si="26"/>
        <v>180.4</v>
      </c>
    </row>
    <row r="303" spans="1:13" ht="18" customHeight="1" x14ac:dyDescent="0.3">
      <c r="A303" s="377" t="s">
        <v>106</v>
      </c>
      <c r="B303" s="367"/>
      <c r="C303" s="367"/>
      <c r="D303" s="367"/>
      <c r="E303" s="376">
        <f t="shared" si="24"/>
        <v>80</v>
      </c>
      <c r="F303" s="367"/>
      <c r="G303" s="367"/>
      <c r="H303" s="376">
        <f t="shared" si="27"/>
        <v>65.5</v>
      </c>
      <c r="I303" s="376">
        <f t="shared" si="27"/>
        <v>157.4</v>
      </c>
      <c r="J303" s="367"/>
      <c r="K303" s="367"/>
      <c r="L303" s="376">
        <f t="shared" si="26"/>
        <v>337.3</v>
      </c>
      <c r="M303" s="376">
        <f t="shared" si="26"/>
        <v>184.4</v>
      </c>
    </row>
    <row r="304" spans="1:13" ht="18" customHeight="1" thickBot="1" x14ac:dyDescent="0.35">
      <c r="A304" s="378" t="s">
        <v>107</v>
      </c>
      <c r="B304" s="370"/>
      <c r="C304" s="370"/>
      <c r="D304" s="370"/>
      <c r="E304" s="370">
        <f t="shared" si="24"/>
        <v>84</v>
      </c>
      <c r="F304" s="370"/>
      <c r="G304" s="370"/>
      <c r="H304" s="370">
        <f t="shared" si="27"/>
        <v>81</v>
      </c>
      <c r="I304" s="370">
        <f t="shared" si="27"/>
        <v>142.5</v>
      </c>
      <c r="J304" s="370"/>
      <c r="K304" s="370"/>
      <c r="L304" s="370">
        <f t="shared" si="26"/>
        <v>344.1</v>
      </c>
      <c r="M304" s="370">
        <f t="shared" si="26"/>
        <v>188.4</v>
      </c>
    </row>
    <row r="305" spans="1:13" ht="18" customHeight="1" thickBot="1" x14ac:dyDescent="0.35">
      <c r="A305" s="379" t="s">
        <v>60</v>
      </c>
      <c r="B305" s="373"/>
      <c r="C305" s="373"/>
      <c r="D305" s="373"/>
      <c r="E305" s="373">
        <f>SUM(E293:E304)</f>
        <v>952.90000000000009</v>
      </c>
      <c r="F305" s="373"/>
      <c r="G305" s="373"/>
      <c r="H305" s="373">
        <f t="shared" ref="H305:M305" si="28">SUM(H293:H304)</f>
        <v>858.50000000000011</v>
      </c>
      <c r="I305" s="373">
        <f t="shared" si="28"/>
        <v>1710.3</v>
      </c>
      <c r="J305" s="373"/>
      <c r="K305" s="373"/>
      <c r="L305" s="373">
        <f t="shared" si="28"/>
        <v>4187.9000000000005</v>
      </c>
      <c r="M305" s="374">
        <f t="shared" si="28"/>
        <v>2057</v>
      </c>
    </row>
    <row r="306" spans="1:13" ht="18" customHeight="1" thickBot="1" x14ac:dyDescent="0.35">
      <c r="A306" s="361" t="s">
        <v>47</v>
      </c>
      <c r="B306" s="373"/>
      <c r="C306" s="373"/>
      <c r="D306" s="373"/>
      <c r="E306" s="373">
        <f>SUM(E260)/5</f>
        <v>2691</v>
      </c>
      <c r="F306" s="373"/>
      <c r="G306" s="373"/>
      <c r="H306" s="373">
        <f t="shared" ref="H306:M306" si="29">SUM(H260)/5</f>
        <v>2337.6999999999998</v>
      </c>
      <c r="I306" s="373">
        <f t="shared" si="29"/>
        <v>8315.2999999999993</v>
      </c>
      <c r="J306" s="373"/>
      <c r="K306" s="373"/>
      <c r="L306" s="373">
        <f t="shared" si="29"/>
        <v>12732.5</v>
      </c>
      <c r="M306" s="374">
        <f t="shared" si="29"/>
        <v>5181.1000000000004</v>
      </c>
    </row>
    <row r="308" spans="1:13" x14ac:dyDescent="0.25">
      <c r="A308" s="291" t="s">
        <v>113</v>
      </c>
      <c r="B308" s="291">
        <v>2691</v>
      </c>
    </row>
    <row r="309" spans="1:13" x14ac:dyDescent="0.25">
      <c r="A309" s="291" t="s">
        <v>127</v>
      </c>
      <c r="B309" s="291">
        <v>2338</v>
      </c>
    </row>
    <row r="310" spans="1:13" x14ac:dyDescent="0.25">
      <c r="A310" s="291" t="s">
        <v>62</v>
      </c>
      <c r="B310" s="291">
        <v>8315</v>
      </c>
    </row>
    <row r="311" spans="1:13" x14ac:dyDescent="0.25">
      <c r="A311" s="291" t="s">
        <v>65</v>
      </c>
      <c r="B311" s="291">
        <v>12733</v>
      </c>
    </row>
    <row r="312" spans="1:13" x14ac:dyDescent="0.25">
      <c r="A312" s="291" t="s">
        <v>115</v>
      </c>
      <c r="B312" s="291">
        <v>5181</v>
      </c>
    </row>
  </sheetData>
  <mergeCells count="48">
    <mergeCell ref="A2:M2"/>
    <mergeCell ref="J3:M3"/>
    <mergeCell ref="A4:A5"/>
    <mergeCell ref="B4:D4"/>
    <mergeCell ref="E4:G4"/>
    <mergeCell ref="H4:J4"/>
    <mergeCell ref="K4:M4"/>
    <mergeCell ref="A46:M46"/>
    <mergeCell ref="J47:M47"/>
    <mergeCell ref="A48:A49"/>
    <mergeCell ref="B48:D48"/>
    <mergeCell ref="E48:G48"/>
    <mergeCell ref="H48:J48"/>
    <mergeCell ref="K48:M48"/>
    <mergeCell ref="A89:M89"/>
    <mergeCell ref="J90:M90"/>
    <mergeCell ref="A91:A92"/>
    <mergeCell ref="B91:D91"/>
    <mergeCell ref="E91:G91"/>
    <mergeCell ref="H91:J91"/>
    <mergeCell ref="K91:M91"/>
    <mergeCell ref="A132:M132"/>
    <mergeCell ref="J133:M133"/>
    <mergeCell ref="A134:A135"/>
    <mergeCell ref="B134:D134"/>
    <mergeCell ref="E134:G134"/>
    <mergeCell ref="H134:J134"/>
    <mergeCell ref="K134:M134"/>
    <mergeCell ref="A176:M176"/>
    <mergeCell ref="J177:M177"/>
    <mergeCell ref="A178:A179"/>
    <mergeCell ref="B178:D178"/>
    <mergeCell ref="E178:G178"/>
    <mergeCell ref="H178:J178"/>
    <mergeCell ref="K178:M178"/>
    <mergeCell ref="A220:M220"/>
    <mergeCell ref="A222:A223"/>
    <mergeCell ref="B222:D222"/>
    <mergeCell ref="E222:G222"/>
    <mergeCell ref="H222:J222"/>
    <mergeCell ref="K222:M222"/>
    <mergeCell ref="A263:M263"/>
    <mergeCell ref="A264:B264"/>
    <mergeCell ref="A265:A266"/>
    <mergeCell ref="B265:D265"/>
    <mergeCell ref="E265:G265"/>
    <mergeCell ref="H265:J265"/>
    <mergeCell ref="K265:M265"/>
  </mergeCells>
  <pageMargins left="0.75" right="0.75" top="0.1" bottom="0.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O311"/>
  <sheetViews>
    <sheetView zoomScale="115" zoomScaleNormal="115" workbookViewId="0">
      <selection activeCell="A261" sqref="A261:M261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2" spans="1:13" ht="18" customHeight="1" x14ac:dyDescent="0.3">
      <c r="A2" s="561" t="s">
        <v>149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323" t="s">
        <v>1</v>
      </c>
      <c r="B3" s="293"/>
      <c r="C3" s="293"/>
      <c r="D3" s="293"/>
      <c r="E3" s="293"/>
      <c r="F3" s="293"/>
      <c r="G3" s="293"/>
      <c r="H3" s="294"/>
      <c r="I3" s="294"/>
      <c r="J3" s="633" t="s">
        <v>2</v>
      </c>
      <c r="K3" s="633"/>
      <c r="L3" s="633"/>
      <c r="M3" s="633"/>
    </row>
    <row r="4" spans="1:13" ht="18" customHeight="1" x14ac:dyDescent="0.3">
      <c r="A4" s="631" t="s">
        <v>3</v>
      </c>
      <c r="B4" s="618" t="s">
        <v>4</v>
      </c>
      <c r="C4" s="610"/>
      <c r="D4" s="619"/>
      <c r="E4" s="618" t="s">
        <v>5</v>
      </c>
      <c r="F4" s="610"/>
      <c r="G4" s="619"/>
      <c r="H4" s="613" t="s">
        <v>6</v>
      </c>
      <c r="I4" s="613"/>
      <c r="J4" s="613"/>
      <c r="K4" s="620" t="s">
        <v>7</v>
      </c>
      <c r="L4" s="613"/>
      <c r="M4" s="615"/>
    </row>
    <row r="5" spans="1:13" ht="18" customHeight="1" thickBot="1" x14ac:dyDescent="0.35">
      <c r="A5" s="632"/>
      <c r="B5" s="295" t="s">
        <v>8</v>
      </c>
      <c r="C5" s="296" t="s">
        <v>9</v>
      </c>
      <c r="D5" s="297" t="s">
        <v>10</v>
      </c>
      <c r="E5" s="295" t="s">
        <v>8</v>
      </c>
      <c r="F5" s="296" t="s">
        <v>9</v>
      </c>
      <c r="G5" s="297" t="s">
        <v>10</v>
      </c>
      <c r="H5" s="381" t="s">
        <v>8</v>
      </c>
      <c r="I5" s="296" t="s">
        <v>9</v>
      </c>
      <c r="J5" s="382" t="s">
        <v>10</v>
      </c>
      <c r="K5" s="295" t="s">
        <v>8</v>
      </c>
      <c r="L5" s="296" t="s">
        <v>9</v>
      </c>
      <c r="M5" s="297" t="s">
        <v>10</v>
      </c>
    </row>
    <row r="6" spans="1:13" ht="18" customHeight="1" x14ac:dyDescent="0.3">
      <c r="A6" s="333" t="s">
        <v>72</v>
      </c>
      <c r="B6" s="299"/>
      <c r="C6" s="300"/>
      <c r="D6" s="301"/>
      <c r="E6" s="302">
        <v>112</v>
      </c>
      <c r="F6" s="303"/>
      <c r="G6" s="301">
        <v>7</v>
      </c>
      <c r="H6" s="383">
        <v>4</v>
      </c>
      <c r="I6" s="303">
        <v>219</v>
      </c>
      <c r="J6" s="384"/>
      <c r="K6" s="302"/>
      <c r="L6" s="303">
        <v>88</v>
      </c>
      <c r="M6" s="301">
        <v>117</v>
      </c>
    </row>
    <row r="7" spans="1:13" ht="18" customHeight="1" x14ac:dyDescent="0.3">
      <c r="A7" s="337" t="s">
        <v>73</v>
      </c>
      <c r="B7" s="305"/>
      <c r="C7" s="306"/>
      <c r="D7" s="307"/>
      <c r="E7" s="308">
        <v>135</v>
      </c>
      <c r="F7" s="309"/>
      <c r="G7" s="307">
        <v>9</v>
      </c>
      <c r="H7" s="385">
        <v>6</v>
      </c>
      <c r="I7" s="309">
        <v>236</v>
      </c>
      <c r="J7" s="386"/>
      <c r="K7" s="308"/>
      <c r="L7" s="309">
        <v>140</v>
      </c>
      <c r="M7" s="307">
        <v>110</v>
      </c>
    </row>
    <row r="8" spans="1:13" ht="18" customHeight="1" x14ac:dyDescent="0.3">
      <c r="A8" s="337" t="s">
        <v>74</v>
      </c>
      <c r="B8" s="308"/>
      <c r="C8" s="309"/>
      <c r="D8" s="307"/>
      <c r="E8" s="308">
        <v>130</v>
      </c>
      <c r="F8" s="309"/>
      <c r="G8" s="307">
        <v>4</v>
      </c>
      <c r="H8" s="385">
        <v>7</v>
      </c>
      <c r="I8" s="309">
        <v>223</v>
      </c>
      <c r="J8" s="386"/>
      <c r="K8" s="308"/>
      <c r="L8" s="309">
        <v>70</v>
      </c>
      <c r="M8" s="307">
        <v>105</v>
      </c>
    </row>
    <row r="9" spans="1:13" ht="18" customHeight="1" x14ac:dyDescent="0.3">
      <c r="A9" s="337" t="s">
        <v>75</v>
      </c>
      <c r="B9" s="308"/>
      <c r="C9" s="309"/>
      <c r="D9" s="307"/>
      <c r="E9" s="308">
        <v>115</v>
      </c>
      <c r="F9" s="309"/>
      <c r="G9" s="307">
        <v>6</v>
      </c>
      <c r="H9" s="385">
        <v>3</v>
      </c>
      <c r="I9" s="309">
        <v>184</v>
      </c>
      <c r="J9" s="386"/>
      <c r="K9" s="308"/>
      <c r="L9" s="309">
        <v>80</v>
      </c>
      <c r="M9" s="307">
        <v>135</v>
      </c>
    </row>
    <row r="10" spans="1:13" ht="18" customHeight="1" x14ac:dyDescent="0.3">
      <c r="A10" s="337" t="s">
        <v>76</v>
      </c>
      <c r="B10" s="308"/>
      <c r="C10" s="309"/>
      <c r="D10" s="307"/>
      <c r="E10" s="308">
        <v>130</v>
      </c>
      <c r="F10" s="309"/>
      <c r="G10" s="307">
        <v>8</v>
      </c>
      <c r="H10" s="385">
        <v>4</v>
      </c>
      <c r="I10" s="309">
        <v>206</v>
      </c>
      <c r="J10" s="386"/>
      <c r="K10" s="308"/>
      <c r="L10" s="309">
        <v>75</v>
      </c>
      <c r="M10" s="307">
        <v>140</v>
      </c>
    </row>
    <row r="11" spans="1:13" ht="18" customHeight="1" x14ac:dyDescent="0.3">
      <c r="A11" s="337" t="s">
        <v>77</v>
      </c>
      <c r="B11" s="308"/>
      <c r="C11" s="309"/>
      <c r="D11" s="307"/>
      <c r="E11" s="308">
        <v>137</v>
      </c>
      <c r="F11" s="309"/>
      <c r="G11" s="307">
        <v>5</v>
      </c>
      <c r="H11" s="385">
        <v>6</v>
      </c>
      <c r="I11" s="309">
        <v>201</v>
      </c>
      <c r="J11" s="386"/>
      <c r="K11" s="308"/>
      <c r="L11" s="309">
        <v>117</v>
      </c>
      <c r="M11" s="307">
        <v>144</v>
      </c>
    </row>
    <row r="12" spans="1:13" ht="18" customHeight="1" x14ac:dyDescent="0.3">
      <c r="A12" s="337" t="s">
        <v>78</v>
      </c>
      <c r="B12" s="308"/>
      <c r="C12" s="309"/>
      <c r="D12" s="307"/>
      <c r="E12" s="308">
        <v>120</v>
      </c>
      <c r="F12" s="309"/>
      <c r="G12" s="307">
        <v>7</v>
      </c>
      <c r="H12" s="385">
        <v>5</v>
      </c>
      <c r="I12" s="309">
        <v>196</v>
      </c>
      <c r="J12" s="386"/>
      <c r="K12" s="308"/>
      <c r="L12" s="309">
        <v>80</v>
      </c>
      <c r="M12" s="307">
        <v>155</v>
      </c>
    </row>
    <row r="13" spans="1:13" ht="18" customHeight="1" x14ac:dyDescent="0.3">
      <c r="A13" s="337" t="s">
        <v>79</v>
      </c>
      <c r="B13" s="308"/>
      <c r="C13" s="309"/>
      <c r="D13" s="307"/>
      <c r="E13" s="308">
        <v>160</v>
      </c>
      <c r="F13" s="309"/>
      <c r="G13" s="307">
        <v>4</v>
      </c>
      <c r="H13" s="385">
        <v>3</v>
      </c>
      <c r="I13" s="309">
        <v>182</v>
      </c>
      <c r="J13" s="386"/>
      <c r="K13" s="308"/>
      <c r="L13" s="309">
        <v>104</v>
      </c>
      <c r="M13" s="307">
        <v>122</v>
      </c>
    </row>
    <row r="14" spans="1:13" ht="18" customHeight="1" x14ac:dyDescent="0.3">
      <c r="A14" s="337" t="s">
        <v>80</v>
      </c>
      <c r="B14" s="308"/>
      <c r="C14" s="309"/>
      <c r="D14" s="307"/>
      <c r="E14" s="308">
        <v>175</v>
      </c>
      <c r="F14" s="309"/>
      <c r="G14" s="307">
        <v>4</v>
      </c>
      <c r="H14" s="385">
        <v>4</v>
      </c>
      <c r="I14" s="309">
        <v>138</v>
      </c>
      <c r="J14" s="386"/>
      <c r="K14" s="308"/>
      <c r="L14" s="309">
        <v>115</v>
      </c>
      <c r="M14" s="307">
        <v>170</v>
      </c>
    </row>
    <row r="15" spans="1:13" ht="18" customHeight="1" x14ac:dyDescent="0.3">
      <c r="A15" s="337" t="s">
        <v>81</v>
      </c>
      <c r="B15" s="308"/>
      <c r="C15" s="309"/>
      <c r="D15" s="307"/>
      <c r="E15" s="308">
        <v>156</v>
      </c>
      <c r="F15" s="309"/>
      <c r="G15" s="307">
        <v>6</v>
      </c>
      <c r="H15" s="385">
        <v>7</v>
      </c>
      <c r="I15" s="309">
        <v>184</v>
      </c>
      <c r="J15" s="386"/>
      <c r="K15" s="308"/>
      <c r="L15" s="309">
        <v>85</v>
      </c>
      <c r="M15" s="307">
        <v>135</v>
      </c>
    </row>
    <row r="16" spans="1:13" ht="18" customHeight="1" x14ac:dyDescent="0.3">
      <c r="A16" s="337" t="s">
        <v>82</v>
      </c>
      <c r="B16" s="308"/>
      <c r="C16" s="309"/>
      <c r="D16" s="307"/>
      <c r="E16" s="308">
        <v>125</v>
      </c>
      <c r="F16" s="309"/>
      <c r="G16" s="307">
        <v>8</v>
      </c>
      <c r="H16" s="385">
        <v>6</v>
      </c>
      <c r="I16" s="309">
        <v>162</v>
      </c>
      <c r="J16" s="386"/>
      <c r="K16" s="308"/>
      <c r="L16" s="309">
        <v>79</v>
      </c>
      <c r="M16" s="307">
        <v>153</v>
      </c>
    </row>
    <row r="17" spans="1:13" ht="18" customHeight="1" x14ac:dyDescent="0.3">
      <c r="A17" s="337" t="s">
        <v>83</v>
      </c>
      <c r="B17" s="308"/>
      <c r="C17" s="309"/>
      <c r="D17" s="307"/>
      <c r="E17" s="308">
        <v>153</v>
      </c>
      <c r="F17" s="309"/>
      <c r="G17" s="307">
        <v>5</v>
      </c>
      <c r="H17" s="385">
        <v>8</v>
      </c>
      <c r="I17" s="309">
        <v>187</v>
      </c>
      <c r="J17" s="386"/>
      <c r="K17" s="308"/>
      <c r="L17" s="309">
        <v>100</v>
      </c>
      <c r="M17" s="307">
        <v>146</v>
      </c>
    </row>
    <row r="18" spans="1:13" ht="18" customHeight="1" x14ac:dyDescent="0.3">
      <c r="A18" s="337" t="s">
        <v>84</v>
      </c>
      <c r="B18" s="308"/>
      <c r="C18" s="309"/>
      <c r="D18" s="307"/>
      <c r="E18" s="308">
        <v>155</v>
      </c>
      <c r="F18" s="309"/>
      <c r="G18" s="307">
        <v>6</v>
      </c>
      <c r="H18" s="385">
        <v>8</v>
      </c>
      <c r="I18" s="309">
        <v>189</v>
      </c>
      <c r="J18" s="386"/>
      <c r="K18" s="308"/>
      <c r="L18" s="309">
        <v>145</v>
      </c>
      <c r="M18" s="307">
        <v>179</v>
      </c>
    </row>
    <row r="19" spans="1:13" ht="18" customHeight="1" x14ac:dyDescent="0.3">
      <c r="A19" s="337" t="s">
        <v>85</v>
      </c>
      <c r="B19" s="308"/>
      <c r="C19" s="309"/>
      <c r="D19" s="307"/>
      <c r="E19" s="308">
        <v>160</v>
      </c>
      <c r="F19" s="309"/>
      <c r="G19" s="307">
        <v>8</v>
      </c>
      <c r="H19" s="385">
        <v>6</v>
      </c>
      <c r="I19" s="309">
        <v>206</v>
      </c>
      <c r="J19" s="386"/>
      <c r="K19" s="308"/>
      <c r="L19" s="309">
        <v>178</v>
      </c>
      <c r="M19" s="307">
        <v>165</v>
      </c>
    </row>
    <row r="20" spans="1:13" ht="18" customHeight="1" x14ac:dyDescent="0.3">
      <c r="A20" s="337" t="s">
        <v>86</v>
      </c>
      <c r="B20" s="308"/>
      <c r="C20" s="309"/>
      <c r="D20" s="307"/>
      <c r="E20" s="308">
        <v>165</v>
      </c>
      <c r="F20" s="309"/>
      <c r="G20" s="307">
        <v>7</v>
      </c>
      <c r="H20" s="385">
        <v>7</v>
      </c>
      <c r="I20" s="309">
        <v>223</v>
      </c>
      <c r="J20" s="386"/>
      <c r="K20" s="308"/>
      <c r="L20" s="309">
        <v>185</v>
      </c>
      <c r="M20" s="307">
        <v>175</v>
      </c>
    </row>
    <row r="21" spans="1:13" ht="18" customHeight="1" x14ac:dyDescent="0.3">
      <c r="A21" s="337" t="s">
        <v>87</v>
      </c>
      <c r="B21" s="308"/>
      <c r="C21" s="309"/>
      <c r="D21" s="307"/>
      <c r="E21" s="308">
        <v>170</v>
      </c>
      <c r="F21" s="309"/>
      <c r="G21" s="307">
        <v>10</v>
      </c>
      <c r="H21" s="385">
        <v>3</v>
      </c>
      <c r="I21" s="309">
        <v>241</v>
      </c>
      <c r="J21" s="386"/>
      <c r="K21" s="308"/>
      <c r="L21" s="309">
        <v>175</v>
      </c>
      <c r="M21" s="307">
        <v>164</v>
      </c>
    </row>
    <row r="22" spans="1:13" ht="18" customHeight="1" x14ac:dyDescent="0.3">
      <c r="A22" s="337" t="s">
        <v>88</v>
      </c>
      <c r="B22" s="308"/>
      <c r="C22" s="309"/>
      <c r="D22" s="307"/>
      <c r="E22" s="308">
        <v>135</v>
      </c>
      <c r="F22" s="309"/>
      <c r="G22" s="307">
        <v>12</v>
      </c>
      <c r="H22" s="385">
        <v>4</v>
      </c>
      <c r="I22" s="309">
        <v>196</v>
      </c>
      <c r="J22" s="386"/>
      <c r="K22" s="308"/>
      <c r="L22" s="309">
        <v>150</v>
      </c>
      <c r="M22" s="307">
        <v>136</v>
      </c>
    </row>
    <row r="23" spans="1:13" ht="18" customHeight="1" x14ac:dyDescent="0.3">
      <c r="A23" s="337" t="s">
        <v>148</v>
      </c>
      <c r="B23" s="308"/>
      <c r="C23" s="309"/>
      <c r="D23" s="307"/>
      <c r="E23" s="308">
        <v>140</v>
      </c>
      <c r="F23" s="309"/>
      <c r="G23" s="307">
        <v>14</v>
      </c>
      <c r="H23" s="385">
        <v>9</v>
      </c>
      <c r="I23" s="309">
        <v>185</v>
      </c>
      <c r="J23" s="386"/>
      <c r="K23" s="308"/>
      <c r="L23" s="309">
        <v>210</v>
      </c>
      <c r="M23" s="307">
        <v>155</v>
      </c>
    </row>
    <row r="24" spans="1:13" ht="18" customHeight="1" x14ac:dyDescent="0.3">
      <c r="A24" s="341" t="s">
        <v>90</v>
      </c>
      <c r="B24" s="308"/>
      <c r="C24" s="309"/>
      <c r="D24" s="307"/>
      <c r="E24" s="308">
        <v>144</v>
      </c>
      <c r="F24" s="309"/>
      <c r="G24" s="307">
        <v>7</v>
      </c>
      <c r="H24" s="385">
        <v>7</v>
      </c>
      <c r="I24" s="309">
        <v>201</v>
      </c>
      <c r="J24" s="386"/>
      <c r="K24" s="308"/>
      <c r="L24" s="309">
        <v>145</v>
      </c>
      <c r="M24" s="307">
        <v>135</v>
      </c>
    </row>
    <row r="25" spans="1:13" ht="18" customHeight="1" x14ac:dyDescent="0.3">
      <c r="A25" s="341" t="s">
        <v>91</v>
      </c>
      <c r="B25" s="308"/>
      <c r="C25" s="309"/>
      <c r="D25" s="307"/>
      <c r="E25" s="308">
        <v>140</v>
      </c>
      <c r="F25" s="309"/>
      <c r="G25" s="307">
        <v>9</v>
      </c>
      <c r="H25" s="385">
        <v>5</v>
      </c>
      <c r="I25" s="309">
        <v>163</v>
      </c>
      <c r="J25" s="386"/>
      <c r="K25" s="308"/>
      <c r="L25" s="309">
        <v>160</v>
      </c>
      <c r="M25" s="307">
        <v>145</v>
      </c>
    </row>
    <row r="26" spans="1:13" ht="18" customHeight="1" x14ac:dyDescent="0.3">
      <c r="A26" s="337" t="s">
        <v>92</v>
      </c>
      <c r="B26" s="308"/>
      <c r="C26" s="309"/>
      <c r="D26" s="307"/>
      <c r="E26" s="308">
        <v>150</v>
      </c>
      <c r="F26" s="309"/>
      <c r="G26" s="307">
        <v>5</v>
      </c>
      <c r="H26" s="385">
        <v>9</v>
      </c>
      <c r="I26" s="309">
        <v>172</v>
      </c>
      <c r="J26" s="386"/>
      <c r="K26" s="308"/>
      <c r="L26" s="309">
        <v>155</v>
      </c>
      <c r="M26" s="307">
        <v>120</v>
      </c>
    </row>
    <row r="27" spans="1:13" ht="18" customHeight="1" x14ac:dyDescent="0.3">
      <c r="A27" s="337" t="s">
        <v>93</v>
      </c>
      <c r="B27" s="308"/>
      <c r="C27" s="309"/>
      <c r="D27" s="307"/>
      <c r="E27" s="308">
        <v>135</v>
      </c>
      <c r="F27" s="309"/>
      <c r="G27" s="307">
        <v>6</v>
      </c>
      <c r="H27" s="385">
        <v>4</v>
      </c>
      <c r="I27" s="309">
        <v>154</v>
      </c>
      <c r="J27" s="386"/>
      <c r="K27" s="308"/>
      <c r="L27" s="309">
        <v>175</v>
      </c>
      <c r="M27" s="307">
        <v>140</v>
      </c>
    </row>
    <row r="28" spans="1:13" ht="18" customHeight="1" x14ac:dyDescent="0.3">
      <c r="A28" s="337" t="s">
        <v>94</v>
      </c>
      <c r="B28" s="308"/>
      <c r="C28" s="309"/>
      <c r="D28" s="307"/>
      <c r="E28" s="308">
        <v>140</v>
      </c>
      <c r="F28" s="309"/>
      <c r="G28" s="307">
        <v>8</v>
      </c>
      <c r="H28" s="385">
        <v>2</v>
      </c>
      <c r="I28" s="309">
        <v>189</v>
      </c>
      <c r="J28" s="386"/>
      <c r="K28" s="308"/>
      <c r="L28" s="309">
        <v>165</v>
      </c>
      <c r="M28" s="307">
        <v>120</v>
      </c>
    </row>
    <row r="29" spans="1:13" ht="18" customHeight="1" x14ac:dyDescent="0.3">
      <c r="A29" s="337" t="s">
        <v>95</v>
      </c>
      <c r="B29" s="308"/>
      <c r="C29" s="309"/>
      <c r="D29" s="307"/>
      <c r="E29" s="308">
        <v>145</v>
      </c>
      <c r="F29" s="309"/>
      <c r="G29" s="307">
        <v>10</v>
      </c>
      <c r="H29" s="385">
        <v>6</v>
      </c>
      <c r="I29" s="309">
        <v>206</v>
      </c>
      <c r="J29" s="386"/>
      <c r="K29" s="308"/>
      <c r="L29" s="309">
        <v>150</v>
      </c>
      <c r="M29" s="307">
        <v>135</v>
      </c>
    </row>
    <row r="30" spans="1:13" ht="18" customHeight="1" x14ac:dyDescent="0.3">
      <c r="A30" s="337" t="s">
        <v>96</v>
      </c>
      <c r="B30" s="308"/>
      <c r="C30" s="309"/>
      <c r="D30" s="307"/>
      <c r="E30" s="308">
        <v>150</v>
      </c>
      <c r="F30" s="309"/>
      <c r="G30" s="307">
        <v>4</v>
      </c>
      <c r="H30" s="385">
        <v>8</v>
      </c>
      <c r="I30" s="309">
        <v>188</v>
      </c>
      <c r="J30" s="386"/>
      <c r="K30" s="308"/>
      <c r="L30" s="309">
        <v>190</v>
      </c>
      <c r="M30" s="307">
        <v>125</v>
      </c>
    </row>
    <row r="31" spans="1:13" ht="18" customHeight="1" x14ac:dyDescent="0.3">
      <c r="A31" s="337" t="s">
        <v>97</v>
      </c>
      <c r="B31" s="308"/>
      <c r="C31" s="309"/>
      <c r="D31" s="307"/>
      <c r="E31" s="308">
        <v>153</v>
      </c>
      <c r="F31" s="309"/>
      <c r="G31" s="307">
        <v>6</v>
      </c>
      <c r="H31" s="385">
        <v>8</v>
      </c>
      <c r="I31" s="309">
        <v>142</v>
      </c>
      <c r="J31" s="386"/>
      <c r="K31" s="308"/>
      <c r="L31" s="309">
        <v>154</v>
      </c>
      <c r="M31" s="307">
        <v>142</v>
      </c>
    </row>
    <row r="32" spans="1:13" ht="18" customHeight="1" x14ac:dyDescent="0.3">
      <c r="A32" s="337" t="s">
        <v>98</v>
      </c>
      <c r="B32" s="308"/>
      <c r="C32" s="309"/>
      <c r="D32" s="307"/>
      <c r="E32" s="308">
        <v>175</v>
      </c>
      <c r="F32" s="309"/>
      <c r="G32" s="307">
        <v>5</v>
      </c>
      <c r="H32" s="385">
        <v>6</v>
      </c>
      <c r="I32" s="309">
        <v>171</v>
      </c>
      <c r="J32" s="386"/>
      <c r="K32" s="308"/>
      <c r="L32" s="309">
        <v>129</v>
      </c>
      <c r="M32" s="307">
        <v>145</v>
      </c>
    </row>
    <row r="33" spans="1:13" ht="18" customHeight="1" x14ac:dyDescent="0.3">
      <c r="A33" s="337" t="s">
        <v>99</v>
      </c>
      <c r="B33" s="308"/>
      <c r="C33" s="309"/>
      <c r="D33" s="307"/>
      <c r="E33" s="308">
        <v>130</v>
      </c>
      <c r="F33" s="309"/>
      <c r="G33" s="307">
        <v>2</v>
      </c>
      <c r="H33" s="385">
        <v>5</v>
      </c>
      <c r="I33" s="309">
        <v>149</v>
      </c>
      <c r="J33" s="386"/>
      <c r="K33" s="308"/>
      <c r="L33" s="309">
        <v>161</v>
      </c>
      <c r="M33" s="307">
        <v>135</v>
      </c>
    </row>
    <row r="34" spans="1:13" ht="18" customHeight="1" x14ac:dyDescent="0.3">
      <c r="A34" s="337" t="s">
        <v>100</v>
      </c>
      <c r="B34" s="308"/>
      <c r="C34" s="309"/>
      <c r="D34" s="307"/>
      <c r="E34" s="308">
        <v>150</v>
      </c>
      <c r="F34" s="309"/>
      <c r="G34" s="307">
        <v>1</v>
      </c>
      <c r="H34" s="385">
        <v>3</v>
      </c>
      <c r="I34" s="309">
        <v>168</v>
      </c>
      <c r="J34" s="386"/>
      <c r="K34" s="308"/>
      <c r="L34" s="309">
        <v>153</v>
      </c>
      <c r="M34" s="307">
        <v>126</v>
      </c>
    </row>
    <row r="35" spans="1:13" ht="18" customHeight="1" x14ac:dyDescent="0.3">
      <c r="A35" s="337" t="s">
        <v>101</v>
      </c>
      <c r="B35" s="308"/>
      <c r="C35" s="309"/>
      <c r="D35" s="307"/>
      <c r="E35" s="308">
        <v>155</v>
      </c>
      <c r="F35" s="309"/>
      <c r="G35" s="307">
        <v>7</v>
      </c>
      <c r="H35" s="385">
        <v>2</v>
      </c>
      <c r="I35" s="309">
        <v>193</v>
      </c>
      <c r="J35" s="386"/>
      <c r="K35" s="308"/>
      <c r="L35" s="309">
        <v>176</v>
      </c>
      <c r="M35" s="307">
        <v>128</v>
      </c>
    </row>
    <row r="36" spans="1:13" ht="18" customHeight="1" x14ac:dyDescent="0.3">
      <c r="A36" s="337" t="s">
        <v>102</v>
      </c>
      <c r="B36" s="308"/>
      <c r="C36" s="309"/>
      <c r="D36" s="307"/>
      <c r="E36" s="308">
        <v>153</v>
      </c>
      <c r="F36" s="309"/>
      <c r="G36" s="307">
        <v>4</v>
      </c>
      <c r="H36" s="385">
        <v>5</v>
      </c>
      <c r="I36" s="309">
        <v>190</v>
      </c>
      <c r="J36" s="386"/>
      <c r="K36" s="308"/>
      <c r="L36" s="309">
        <v>184</v>
      </c>
      <c r="M36" s="307">
        <v>144</v>
      </c>
    </row>
    <row r="37" spans="1:13" ht="18" customHeight="1" x14ac:dyDescent="0.3">
      <c r="A37" s="337" t="s">
        <v>103</v>
      </c>
      <c r="B37" s="308"/>
      <c r="C37" s="309"/>
      <c r="D37" s="307"/>
      <c r="E37" s="308">
        <v>160</v>
      </c>
      <c r="F37" s="309"/>
      <c r="G37" s="307">
        <v>8</v>
      </c>
      <c r="H37" s="385">
        <v>7</v>
      </c>
      <c r="I37" s="309">
        <v>187</v>
      </c>
      <c r="J37" s="386"/>
      <c r="K37" s="308"/>
      <c r="L37" s="309">
        <v>165</v>
      </c>
      <c r="M37" s="307">
        <v>156</v>
      </c>
    </row>
    <row r="38" spans="1:13" ht="18" customHeight="1" x14ac:dyDescent="0.3">
      <c r="A38" s="337" t="s">
        <v>104</v>
      </c>
      <c r="B38" s="308"/>
      <c r="C38" s="309"/>
      <c r="D38" s="307"/>
      <c r="E38" s="308">
        <v>165</v>
      </c>
      <c r="F38" s="309"/>
      <c r="G38" s="307">
        <v>10</v>
      </c>
      <c r="H38" s="385">
        <v>4</v>
      </c>
      <c r="I38" s="309">
        <v>156</v>
      </c>
      <c r="J38" s="386"/>
      <c r="K38" s="308"/>
      <c r="L38" s="309">
        <v>196</v>
      </c>
      <c r="M38" s="307">
        <v>145</v>
      </c>
    </row>
    <row r="39" spans="1:13" ht="18" customHeight="1" x14ac:dyDescent="0.3">
      <c r="A39" s="337" t="s">
        <v>105</v>
      </c>
      <c r="B39" s="308"/>
      <c r="C39" s="309"/>
      <c r="D39" s="307"/>
      <c r="E39" s="308">
        <v>169</v>
      </c>
      <c r="F39" s="311"/>
      <c r="G39" s="307">
        <v>3</v>
      </c>
      <c r="H39" s="385">
        <v>1</v>
      </c>
      <c r="I39" s="309">
        <v>102</v>
      </c>
      <c r="J39" s="386"/>
      <c r="K39" s="308"/>
      <c r="L39" s="309">
        <v>190</v>
      </c>
      <c r="M39" s="307">
        <v>138</v>
      </c>
    </row>
    <row r="40" spans="1:13" ht="18" customHeight="1" x14ac:dyDescent="0.3">
      <c r="A40" s="337" t="s">
        <v>106</v>
      </c>
      <c r="B40" s="308"/>
      <c r="C40" s="309"/>
      <c r="D40" s="307"/>
      <c r="E40" s="308">
        <v>160</v>
      </c>
      <c r="F40" s="311"/>
      <c r="G40" s="307">
        <v>7</v>
      </c>
      <c r="H40" s="385">
        <v>8</v>
      </c>
      <c r="I40" s="309">
        <v>113</v>
      </c>
      <c r="J40" s="386"/>
      <c r="K40" s="308"/>
      <c r="L40" s="309">
        <v>183</v>
      </c>
      <c r="M40" s="307">
        <v>185</v>
      </c>
    </row>
    <row r="41" spans="1:13" ht="18" customHeight="1" thickBot="1" x14ac:dyDescent="0.35">
      <c r="A41" s="342" t="s">
        <v>107</v>
      </c>
      <c r="B41" s="313"/>
      <c r="C41" s="314"/>
      <c r="D41" s="315"/>
      <c r="E41" s="313">
        <v>170</v>
      </c>
      <c r="F41" s="316"/>
      <c r="G41" s="315">
        <v>2</v>
      </c>
      <c r="H41" s="387">
        <v>10</v>
      </c>
      <c r="I41" s="314">
        <v>124</v>
      </c>
      <c r="J41" s="388"/>
      <c r="K41" s="313"/>
      <c r="L41" s="314">
        <v>209</v>
      </c>
      <c r="M41" s="315">
        <v>152</v>
      </c>
    </row>
    <row r="42" spans="1:13" ht="18" customHeight="1" thickBot="1" x14ac:dyDescent="0.35">
      <c r="A42" s="389" t="s">
        <v>47</v>
      </c>
      <c r="B42" s="390"/>
      <c r="C42" s="391"/>
      <c r="D42" s="392"/>
      <c r="E42" s="318">
        <f>SUM(E6:E41)</f>
        <v>5317</v>
      </c>
      <c r="F42" s="319"/>
      <c r="G42" s="320">
        <f>SUM(G6:G41)</f>
        <v>234</v>
      </c>
      <c r="H42" s="393">
        <f>SUM(H6:H41)</f>
        <v>200</v>
      </c>
      <c r="I42" s="319">
        <f>SUM(I6:I41)</f>
        <v>6526</v>
      </c>
      <c r="J42" s="394"/>
      <c r="K42" s="318"/>
      <c r="L42" s="319">
        <f>SUM(L6:L41)</f>
        <v>5216</v>
      </c>
      <c r="M42" s="320">
        <f t="shared" ref="M42" si="0">SUM(M6:M41)</f>
        <v>5122</v>
      </c>
    </row>
    <row r="43" spans="1:13" ht="18" customHeight="1" x14ac:dyDescent="0.3">
      <c r="A43" s="395"/>
      <c r="B43" s="396"/>
      <c r="C43" s="396"/>
      <c r="D43" s="396"/>
      <c r="E43" s="322"/>
      <c r="F43" s="322"/>
      <c r="G43" s="322"/>
      <c r="H43" s="322"/>
      <c r="I43" s="322"/>
      <c r="J43" s="322"/>
      <c r="K43" s="322"/>
      <c r="L43" s="322"/>
      <c r="M43" s="322"/>
    </row>
    <row r="44" spans="1:13" ht="21" customHeight="1" x14ac:dyDescent="0.25"/>
    <row r="45" spans="1:13" ht="21" customHeight="1" x14ac:dyDescent="0.3">
      <c r="A45" s="561" t="s">
        <v>149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</row>
    <row r="46" spans="1:13" ht="21" customHeight="1" thickBot="1" x14ac:dyDescent="0.35">
      <c r="A46" s="323" t="s">
        <v>48</v>
      </c>
      <c r="B46" s="293"/>
      <c r="C46" s="293"/>
      <c r="D46" s="293"/>
      <c r="E46" s="293"/>
      <c r="F46" s="293"/>
      <c r="G46" s="293"/>
      <c r="H46" s="294"/>
      <c r="I46" s="294"/>
      <c r="J46" s="633" t="s">
        <v>49</v>
      </c>
      <c r="K46" s="633"/>
      <c r="L46" s="633"/>
      <c r="M46" s="633"/>
    </row>
    <row r="47" spans="1:13" ht="21" customHeight="1" x14ac:dyDescent="0.3">
      <c r="A47" s="631" t="s">
        <v>3</v>
      </c>
      <c r="B47" s="618" t="s">
        <v>4</v>
      </c>
      <c r="C47" s="610"/>
      <c r="D47" s="619"/>
      <c r="E47" s="618" t="s">
        <v>5</v>
      </c>
      <c r="F47" s="610"/>
      <c r="G47" s="619"/>
      <c r="H47" s="620" t="s">
        <v>6</v>
      </c>
      <c r="I47" s="613"/>
      <c r="J47" s="615"/>
      <c r="K47" s="620" t="s">
        <v>7</v>
      </c>
      <c r="L47" s="613"/>
      <c r="M47" s="615"/>
    </row>
    <row r="48" spans="1:13" ht="21" customHeight="1" thickBot="1" x14ac:dyDescent="0.35">
      <c r="A48" s="632"/>
      <c r="B48" s="295" t="s">
        <v>8</v>
      </c>
      <c r="C48" s="296" t="s">
        <v>9</v>
      </c>
      <c r="D48" s="297" t="s">
        <v>10</v>
      </c>
      <c r="E48" s="295" t="s">
        <v>8</v>
      </c>
      <c r="F48" s="296" t="s">
        <v>9</v>
      </c>
      <c r="G48" s="297" t="s">
        <v>10</v>
      </c>
      <c r="H48" s="295" t="s">
        <v>8</v>
      </c>
      <c r="I48" s="296" t="s">
        <v>9</v>
      </c>
      <c r="J48" s="297" t="s">
        <v>10</v>
      </c>
      <c r="K48" s="295" t="s">
        <v>8</v>
      </c>
      <c r="L48" s="296" t="s">
        <v>9</v>
      </c>
      <c r="M48" s="297" t="s">
        <v>10</v>
      </c>
    </row>
    <row r="49" spans="1:13" ht="19" customHeight="1" x14ac:dyDescent="0.3">
      <c r="A49" s="397" t="s">
        <v>72</v>
      </c>
      <c r="B49" s="324"/>
      <c r="C49" s="300"/>
      <c r="D49" s="398"/>
      <c r="E49" s="302">
        <v>120</v>
      </c>
      <c r="F49" s="303"/>
      <c r="G49" s="301">
        <v>2</v>
      </c>
      <c r="H49" s="302">
        <v>3</v>
      </c>
      <c r="I49" s="303">
        <v>162</v>
      </c>
      <c r="J49" s="301"/>
      <c r="K49" s="302"/>
      <c r="L49" s="303">
        <v>105</v>
      </c>
      <c r="M49" s="301">
        <v>115</v>
      </c>
    </row>
    <row r="50" spans="1:13" ht="19" customHeight="1" x14ac:dyDescent="0.3">
      <c r="A50" s="399" t="s">
        <v>73</v>
      </c>
      <c r="B50" s="325"/>
      <c r="C50" s="306"/>
      <c r="D50" s="307"/>
      <c r="E50" s="308">
        <v>133</v>
      </c>
      <c r="F50" s="309"/>
      <c r="G50" s="307">
        <v>3</v>
      </c>
      <c r="H50" s="308">
        <v>5</v>
      </c>
      <c r="I50" s="309">
        <v>194</v>
      </c>
      <c r="J50" s="307"/>
      <c r="K50" s="308"/>
      <c r="L50" s="309">
        <v>125</v>
      </c>
      <c r="M50" s="307">
        <v>118</v>
      </c>
    </row>
    <row r="51" spans="1:13" ht="19" customHeight="1" x14ac:dyDescent="0.3">
      <c r="A51" s="399" t="s">
        <v>74</v>
      </c>
      <c r="B51" s="308"/>
      <c r="C51" s="309"/>
      <c r="D51" s="307"/>
      <c r="E51" s="308">
        <v>150</v>
      </c>
      <c r="F51" s="309"/>
      <c r="G51" s="307">
        <v>7</v>
      </c>
      <c r="H51" s="308">
        <v>4</v>
      </c>
      <c r="I51" s="309">
        <v>185</v>
      </c>
      <c r="J51" s="307"/>
      <c r="K51" s="308"/>
      <c r="L51" s="309">
        <v>127</v>
      </c>
      <c r="M51" s="307">
        <v>110</v>
      </c>
    </row>
    <row r="52" spans="1:13" ht="19" customHeight="1" x14ac:dyDescent="0.3">
      <c r="A52" s="399" t="s">
        <v>75</v>
      </c>
      <c r="B52" s="308"/>
      <c r="C52" s="309"/>
      <c r="D52" s="307"/>
      <c r="E52" s="308">
        <v>145</v>
      </c>
      <c r="F52" s="309"/>
      <c r="G52" s="307">
        <v>1</v>
      </c>
      <c r="H52" s="308">
        <v>3</v>
      </c>
      <c r="I52" s="309">
        <v>209</v>
      </c>
      <c r="J52" s="307"/>
      <c r="K52" s="308"/>
      <c r="L52" s="309">
        <v>155</v>
      </c>
      <c r="M52" s="307">
        <v>120</v>
      </c>
    </row>
    <row r="53" spans="1:13" ht="19" customHeight="1" x14ac:dyDescent="0.3">
      <c r="A53" s="399" t="s">
        <v>76</v>
      </c>
      <c r="B53" s="308"/>
      <c r="C53" s="309"/>
      <c r="D53" s="307"/>
      <c r="E53" s="308">
        <v>158</v>
      </c>
      <c r="F53" s="309"/>
      <c r="G53" s="307">
        <v>2</v>
      </c>
      <c r="H53" s="308">
        <v>0</v>
      </c>
      <c r="I53" s="309">
        <v>213</v>
      </c>
      <c r="J53" s="307"/>
      <c r="K53" s="308"/>
      <c r="L53" s="309">
        <v>140</v>
      </c>
      <c r="M53" s="307">
        <v>153</v>
      </c>
    </row>
    <row r="54" spans="1:13" ht="19" customHeight="1" x14ac:dyDescent="0.3">
      <c r="A54" s="399" t="s">
        <v>77</v>
      </c>
      <c r="B54" s="308"/>
      <c r="C54" s="309"/>
      <c r="D54" s="307"/>
      <c r="E54" s="308">
        <v>200</v>
      </c>
      <c r="F54" s="309"/>
      <c r="G54" s="307">
        <v>1</v>
      </c>
      <c r="H54" s="308">
        <v>1</v>
      </c>
      <c r="I54" s="309">
        <v>229</v>
      </c>
      <c r="J54" s="307"/>
      <c r="K54" s="308"/>
      <c r="L54" s="309">
        <v>215</v>
      </c>
      <c r="M54" s="307">
        <v>180</v>
      </c>
    </row>
    <row r="55" spans="1:13" ht="19" customHeight="1" x14ac:dyDescent="0.3">
      <c r="A55" s="399" t="s">
        <v>78</v>
      </c>
      <c r="B55" s="308"/>
      <c r="C55" s="309"/>
      <c r="D55" s="307"/>
      <c r="E55" s="308">
        <v>192</v>
      </c>
      <c r="F55" s="309"/>
      <c r="G55" s="307">
        <v>4</v>
      </c>
      <c r="H55" s="308">
        <v>3</v>
      </c>
      <c r="I55" s="309">
        <v>241</v>
      </c>
      <c r="J55" s="307"/>
      <c r="K55" s="308"/>
      <c r="L55" s="309">
        <v>205</v>
      </c>
      <c r="M55" s="307">
        <v>175</v>
      </c>
    </row>
    <row r="56" spans="1:13" ht="19" customHeight="1" x14ac:dyDescent="0.3">
      <c r="A56" s="399" t="s">
        <v>79</v>
      </c>
      <c r="B56" s="308"/>
      <c r="C56" s="309"/>
      <c r="D56" s="307"/>
      <c r="E56" s="308">
        <v>195</v>
      </c>
      <c r="F56" s="309"/>
      <c r="G56" s="307">
        <v>3</v>
      </c>
      <c r="H56" s="308">
        <v>2</v>
      </c>
      <c r="I56" s="309">
        <v>165</v>
      </c>
      <c r="J56" s="307"/>
      <c r="K56" s="308"/>
      <c r="L56" s="309">
        <v>220</v>
      </c>
      <c r="M56" s="307">
        <v>203</v>
      </c>
    </row>
    <row r="57" spans="1:13" ht="19" customHeight="1" x14ac:dyDescent="0.3">
      <c r="A57" s="399" t="s">
        <v>80</v>
      </c>
      <c r="B57" s="308"/>
      <c r="C57" s="309"/>
      <c r="D57" s="307"/>
      <c r="E57" s="308">
        <v>180</v>
      </c>
      <c r="F57" s="309"/>
      <c r="G57" s="307">
        <v>6</v>
      </c>
      <c r="H57" s="308">
        <v>4</v>
      </c>
      <c r="I57" s="309">
        <v>216</v>
      </c>
      <c r="J57" s="307"/>
      <c r="K57" s="308"/>
      <c r="L57" s="309">
        <v>208</v>
      </c>
      <c r="M57" s="307">
        <v>204</v>
      </c>
    </row>
    <row r="58" spans="1:13" ht="19" customHeight="1" x14ac:dyDescent="0.3">
      <c r="A58" s="399" t="s">
        <v>81</v>
      </c>
      <c r="B58" s="308"/>
      <c r="C58" s="309"/>
      <c r="D58" s="307"/>
      <c r="E58" s="308">
        <v>205</v>
      </c>
      <c r="F58" s="309"/>
      <c r="G58" s="307">
        <v>7</v>
      </c>
      <c r="H58" s="308">
        <v>5</v>
      </c>
      <c r="I58" s="309">
        <v>234</v>
      </c>
      <c r="J58" s="307"/>
      <c r="K58" s="308"/>
      <c r="L58" s="309">
        <v>212</v>
      </c>
      <c r="M58" s="307">
        <v>210</v>
      </c>
    </row>
    <row r="59" spans="1:13" ht="19" customHeight="1" x14ac:dyDescent="0.3">
      <c r="A59" s="399" t="s">
        <v>82</v>
      </c>
      <c r="B59" s="308"/>
      <c r="C59" s="309"/>
      <c r="D59" s="307"/>
      <c r="E59" s="308">
        <v>175</v>
      </c>
      <c r="F59" s="309"/>
      <c r="G59" s="307">
        <v>4</v>
      </c>
      <c r="H59" s="308">
        <v>2</v>
      </c>
      <c r="I59" s="309">
        <v>246</v>
      </c>
      <c r="J59" s="307"/>
      <c r="K59" s="308"/>
      <c r="L59" s="309">
        <v>207</v>
      </c>
      <c r="M59" s="307">
        <v>199</v>
      </c>
    </row>
    <row r="60" spans="1:13" ht="19" customHeight="1" x14ac:dyDescent="0.3">
      <c r="A60" s="399" t="s">
        <v>83</v>
      </c>
      <c r="B60" s="308"/>
      <c r="C60" s="309"/>
      <c r="D60" s="307"/>
      <c r="E60" s="308">
        <v>225</v>
      </c>
      <c r="F60" s="309"/>
      <c r="G60" s="307">
        <v>8</v>
      </c>
      <c r="H60" s="308">
        <v>4</v>
      </c>
      <c r="I60" s="309">
        <v>228</v>
      </c>
      <c r="J60" s="307"/>
      <c r="K60" s="308"/>
      <c r="L60" s="309">
        <v>200</v>
      </c>
      <c r="M60" s="307">
        <v>185</v>
      </c>
    </row>
    <row r="61" spans="1:13" ht="19" customHeight="1" x14ac:dyDescent="0.3">
      <c r="A61" s="399" t="s">
        <v>84</v>
      </c>
      <c r="B61" s="308"/>
      <c r="C61" s="309"/>
      <c r="D61" s="307"/>
      <c r="E61" s="308">
        <v>203</v>
      </c>
      <c r="F61" s="309"/>
      <c r="G61" s="307">
        <v>9</v>
      </c>
      <c r="H61" s="308">
        <v>8</v>
      </c>
      <c r="I61" s="309">
        <v>216</v>
      </c>
      <c r="J61" s="307"/>
      <c r="K61" s="308"/>
      <c r="L61" s="309">
        <v>183</v>
      </c>
      <c r="M61" s="307">
        <v>189</v>
      </c>
    </row>
    <row r="62" spans="1:13" ht="19" customHeight="1" x14ac:dyDescent="0.3">
      <c r="A62" s="399" t="s">
        <v>85</v>
      </c>
      <c r="B62" s="308"/>
      <c r="C62" s="309"/>
      <c r="D62" s="307"/>
      <c r="E62" s="308">
        <v>222</v>
      </c>
      <c r="F62" s="309"/>
      <c r="G62" s="307">
        <v>6</v>
      </c>
      <c r="H62" s="308">
        <v>3</v>
      </c>
      <c r="I62" s="309">
        <v>169</v>
      </c>
      <c r="J62" s="307"/>
      <c r="K62" s="308"/>
      <c r="L62" s="309">
        <v>308</v>
      </c>
      <c r="M62" s="307">
        <v>203</v>
      </c>
    </row>
    <row r="63" spans="1:13" ht="19" customHeight="1" x14ac:dyDescent="0.3">
      <c r="A63" s="399" t="s">
        <v>86</v>
      </c>
      <c r="B63" s="308"/>
      <c r="C63" s="309"/>
      <c r="D63" s="307"/>
      <c r="E63" s="308">
        <v>204</v>
      </c>
      <c r="F63" s="309"/>
      <c r="G63" s="307">
        <v>8</v>
      </c>
      <c r="H63" s="308">
        <v>5</v>
      </c>
      <c r="I63" s="309">
        <v>194</v>
      </c>
      <c r="J63" s="307"/>
      <c r="K63" s="308"/>
      <c r="L63" s="309">
        <v>232</v>
      </c>
      <c r="M63" s="307">
        <v>201</v>
      </c>
    </row>
    <row r="64" spans="1:13" ht="19" customHeight="1" x14ac:dyDescent="0.3">
      <c r="A64" s="399" t="s">
        <v>87</v>
      </c>
      <c r="B64" s="308"/>
      <c r="C64" s="309"/>
      <c r="D64" s="307"/>
      <c r="E64" s="308">
        <v>201</v>
      </c>
      <c r="F64" s="309"/>
      <c r="G64" s="307">
        <v>3</v>
      </c>
      <c r="H64" s="308">
        <v>2</v>
      </c>
      <c r="I64" s="309">
        <v>185</v>
      </c>
      <c r="J64" s="307"/>
      <c r="K64" s="308"/>
      <c r="L64" s="309">
        <v>258</v>
      </c>
      <c r="M64" s="307">
        <v>195</v>
      </c>
    </row>
    <row r="65" spans="1:13" ht="19" customHeight="1" x14ac:dyDescent="0.3">
      <c r="A65" s="399" t="s">
        <v>88</v>
      </c>
      <c r="B65" s="308"/>
      <c r="C65" s="309"/>
      <c r="D65" s="307"/>
      <c r="E65" s="308">
        <v>230</v>
      </c>
      <c r="F65" s="309"/>
      <c r="G65" s="307">
        <v>7</v>
      </c>
      <c r="H65" s="308">
        <v>6</v>
      </c>
      <c r="I65" s="309">
        <v>199</v>
      </c>
      <c r="J65" s="307"/>
      <c r="K65" s="308"/>
      <c r="L65" s="309">
        <v>227</v>
      </c>
      <c r="M65" s="307">
        <v>200</v>
      </c>
    </row>
    <row r="66" spans="1:13" ht="19" customHeight="1" x14ac:dyDescent="0.3">
      <c r="A66" s="399" t="s">
        <v>148</v>
      </c>
      <c r="B66" s="308"/>
      <c r="C66" s="309"/>
      <c r="D66" s="307"/>
      <c r="E66" s="308">
        <v>203</v>
      </c>
      <c r="F66" s="309"/>
      <c r="G66" s="307">
        <v>4</v>
      </c>
      <c r="H66" s="308">
        <v>8</v>
      </c>
      <c r="I66" s="309">
        <v>206</v>
      </c>
      <c r="J66" s="307"/>
      <c r="K66" s="308"/>
      <c r="L66" s="309">
        <v>216</v>
      </c>
      <c r="M66" s="307">
        <v>241</v>
      </c>
    </row>
    <row r="67" spans="1:13" ht="19" customHeight="1" x14ac:dyDescent="0.3">
      <c r="A67" s="400" t="s">
        <v>90</v>
      </c>
      <c r="B67" s="308"/>
      <c r="C67" s="309"/>
      <c r="D67" s="307"/>
      <c r="E67" s="308">
        <v>199</v>
      </c>
      <c r="F67" s="309"/>
      <c r="G67" s="307">
        <v>2</v>
      </c>
      <c r="H67" s="308">
        <v>1</v>
      </c>
      <c r="I67" s="309">
        <v>201</v>
      </c>
      <c r="J67" s="307"/>
      <c r="K67" s="308"/>
      <c r="L67" s="309">
        <v>254</v>
      </c>
      <c r="M67" s="307">
        <v>247</v>
      </c>
    </row>
    <row r="68" spans="1:13" ht="19" customHeight="1" x14ac:dyDescent="0.3">
      <c r="A68" s="400" t="s">
        <v>91</v>
      </c>
      <c r="B68" s="308"/>
      <c r="C68" s="309"/>
      <c r="D68" s="307"/>
      <c r="E68" s="308">
        <v>210</v>
      </c>
      <c r="F68" s="309"/>
      <c r="G68" s="307">
        <v>5</v>
      </c>
      <c r="H68" s="308">
        <v>9</v>
      </c>
      <c r="I68" s="309">
        <v>214</v>
      </c>
      <c r="J68" s="307"/>
      <c r="K68" s="308"/>
      <c r="L68" s="309">
        <v>251</v>
      </c>
      <c r="M68" s="307">
        <v>205</v>
      </c>
    </row>
    <row r="69" spans="1:13" ht="19" customHeight="1" x14ac:dyDescent="0.3">
      <c r="A69" s="399" t="s">
        <v>92</v>
      </c>
      <c r="B69" s="308"/>
      <c r="C69" s="309"/>
      <c r="D69" s="307"/>
      <c r="E69" s="308">
        <v>276</v>
      </c>
      <c r="F69" s="309"/>
      <c r="G69" s="307">
        <v>1</v>
      </c>
      <c r="H69" s="308">
        <v>6</v>
      </c>
      <c r="I69" s="309">
        <v>172</v>
      </c>
      <c r="J69" s="307"/>
      <c r="K69" s="308"/>
      <c r="L69" s="309">
        <v>234</v>
      </c>
      <c r="M69" s="307">
        <v>203</v>
      </c>
    </row>
    <row r="70" spans="1:13" ht="19" customHeight="1" x14ac:dyDescent="0.3">
      <c r="A70" s="399" t="s">
        <v>93</v>
      </c>
      <c r="B70" s="308"/>
      <c r="C70" s="309"/>
      <c r="D70" s="307"/>
      <c r="E70" s="308">
        <v>238</v>
      </c>
      <c r="F70" s="309"/>
      <c r="G70" s="307">
        <v>3</v>
      </c>
      <c r="H70" s="308">
        <v>5</v>
      </c>
      <c r="I70" s="309">
        <v>148</v>
      </c>
      <c r="J70" s="307"/>
      <c r="K70" s="308"/>
      <c r="L70" s="309">
        <v>241</v>
      </c>
      <c r="M70" s="307">
        <v>229</v>
      </c>
    </row>
    <row r="71" spans="1:13" ht="19" customHeight="1" x14ac:dyDescent="0.3">
      <c r="A71" s="399" t="s">
        <v>94</v>
      </c>
      <c r="B71" s="308"/>
      <c r="C71" s="309"/>
      <c r="D71" s="307"/>
      <c r="E71" s="308">
        <v>210</v>
      </c>
      <c r="F71" s="309"/>
      <c r="G71" s="307">
        <v>4</v>
      </c>
      <c r="H71" s="308">
        <v>3</v>
      </c>
      <c r="I71" s="309">
        <v>226</v>
      </c>
      <c r="J71" s="307"/>
      <c r="K71" s="308"/>
      <c r="L71" s="309">
        <v>243</v>
      </c>
      <c r="M71" s="307">
        <v>204</v>
      </c>
    </row>
    <row r="72" spans="1:13" ht="19" customHeight="1" x14ac:dyDescent="0.3">
      <c r="A72" s="399" t="s">
        <v>95</v>
      </c>
      <c r="B72" s="308"/>
      <c r="C72" s="309"/>
      <c r="D72" s="307"/>
      <c r="E72" s="308">
        <v>235</v>
      </c>
      <c r="F72" s="309"/>
      <c r="G72" s="307">
        <v>9</v>
      </c>
      <c r="H72" s="308">
        <v>7</v>
      </c>
      <c r="I72" s="309">
        <v>233</v>
      </c>
      <c r="J72" s="307"/>
      <c r="K72" s="308"/>
      <c r="L72" s="309">
        <v>225</v>
      </c>
      <c r="M72" s="307">
        <v>227</v>
      </c>
    </row>
    <row r="73" spans="1:13" ht="19" customHeight="1" x14ac:dyDescent="0.3">
      <c r="A73" s="399" t="s">
        <v>96</v>
      </c>
      <c r="B73" s="308"/>
      <c r="C73" s="309"/>
      <c r="D73" s="307"/>
      <c r="E73" s="308">
        <v>221</v>
      </c>
      <c r="F73" s="309"/>
      <c r="G73" s="307">
        <v>8</v>
      </c>
      <c r="H73" s="308">
        <v>9</v>
      </c>
      <c r="I73" s="309">
        <v>239</v>
      </c>
      <c r="J73" s="307"/>
      <c r="K73" s="308"/>
      <c r="L73" s="309">
        <v>249</v>
      </c>
      <c r="M73" s="307">
        <v>231</v>
      </c>
    </row>
    <row r="74" spans="1:13" ht="19" customHeight="1" x14ac:dyDescent="0.3">
      <c r="A74" s="399" t="s">
        <v>97</v>
      </c>
      <c r="B74" s="308"/>
      <c r="C74" s="309"/>
      <c r="D74" s="307"/>
      <c r="E74" s="308">
        <v>216</v>
      </c>
      <c r="F74" s="309"/>
      <c r="G74" s="307">
        <v>12</v>
      </c>
      <c r="H74" s="308">
        <v>2</v>
      </c>
      <c r="I74" s="309">
        <v>217</v>
      </c>
      <c r="J74" s="307"/>
      <c r="K74" s="308"/>
      <c r="L74" s="309">
        <v>236</v>
      </c>
      <c r="M74" s="307">
        <v>208</v>
      </c>
    </row>
    <row r="75" spans="1:13" ht="19" customHeight="1" x14ac:dyDescent="0.3">
      <c r="A75" s="399" t="s">
        <v>98</v>
      </c>
      <c r="B75" s="308"/>
      <c r="C75" s="309"/>
      <c r="D75" s="307"/>
      <c r="E75" s="308">
        <v>212</v>
      </c>
      <c r="F75" s="309"/>
      <c r="G75" s="307">
        <v>6</v>
      </c>
      <c r="H75" s="308">
        <v>8</v>
      </c>
      <c r="I75" s="309">
        <v>174</v>
      </c>
      <c r="J75" s="307"/>
      <c r="K75" s="308"/>
      <c r="L75" s="309">
        <v>248</v>
      </c>
      <c r="M75" s="307">
        <v>210</v>
      </c>
    </row>
    <row r="76" spans="1:13" ht="19" customHeight="1" x14ac:dyDescent="0.3">
      <c r="A76" s="399" t="s">
        <v>99</v>
      </c>
      <c r="B76" s="308"/>
      <c r="C76" s="309"/>
      <c r="D76" s="307"/>
      <c r="E76" s="308">
        <v>208</v>
      </c>
      <c r="F76" s="309"/>
      <c r="G76" s="307">
        <v>8</v>
      </c>
      <c r="H76" s="308">
        <v>3</v>
      </c>
      <c r="I76" s="309">
        <v>163</v>
      </c>
      <c r="J76" s="307"/>
      <c r="K76" s="308"/>
      <c r="L76" s="309">
        <v>206</v>
      </c>
      <c r="M76" s="307">
        <v>213</v>
      </c>
    </row>
    <row r="77" spans="1:13" ht="19" customHeight="1" x14ac:dyDescent="0.3">
      <c r="A77" s="399" t="s">
        <v>100</v>
      </c>
      <c r="B77" s="308"/>
      <c r="C77" s="309"/>
      <c r="D77" s="307"/>
      <c r="E77" s="308">
        <v>229</v>
      </c>
      <c r="F77" s="309"/>
      <c r="G77" s="307">
        <v>4</v>
      </c>
      <c r="H77" s="308">
        <v>4</v>
      </c>
      <c r="I77" s="309">
        <v>185</v>
      </c>
      <c r="J77" s="307"/>
      <c r="K77" s="308"/>
      <c r="L77" s="309">
        <v>219</v>
      </c>
      <c r="M77" s="307">
        <v>226</v>
      </c>
    </row>
    <row r="78" spans="1:13" ht="19" customHeight="1" x14ac:dyDescent="0.3">
      <c r="A78" s="399" t="s">
        <v>101</v>
      </c>
      <c r="B78" s="308"/>
      <c r="C78" s="309"/>
      <c r="D78" s="307"/>
      <c r="E78" s="308">
        <v>232</v>
      </c>
      <c r="F78" s="309"/>
      <c r="G78" s="307">
        <v>8</v>
      </c>
      <c r="H78" s="308">
        <v>7</v>
      </c>
      <c r="I78" s="309">
        <v>201</v>
      </c>
      <c r="J78" s="307"/>
      <c r="K78" s="308"/>
      <c r="L78" s="309">
        <v>234</v>
      </c>
      <c r="M78" s="307">
        <v>218</v>
      </c>
    </row>
    <row r="79" spans="1:13" ht="19" customHeight="1" x14ac:dyDescent="0.3">
      <c r="A79" s="399" t="s">
        <v>102</v>
      </c>
      <c r="B79" s="308"/>
      <c r="C79" s="309"/>
      <c r="D79" s="307"/>
      <c r="E79" s="308">
        <v>238</v>
      </c>
      <c r="F79" s="309"/>
      <c r="G79" s="307">
        <v>3</v>
      </c>
      <c r="H79" s="308">
        <v>3</v>
      </c>
      <c r="I79" s="309">
        <v>231</v>
      </c>
      <c r="J79" s="307"/>
      <c r="K79" s="308"/>
      <c r="L79" s="309">
        <v>272</v>
      </c>
      <c r="M79" s="307">
        <v>208</v>
      </c>
    </row>
    <row r="80" spans="1:13" ht="19" customHeight="1" x14ac:dyDescent="0.3">
      <c r="A80" s="399" t="s">
        <v>103</v>
      </c>
      <c r="B80" s="308"/>
      <c r="C80" s="309"/>
      <c r="D80" s="307"/>
      <c r="E80" s="308">
        <v>219</v>
      </c>
      <c r="F80" s="309"/>
      <c r="G80" s="307">
        <v>5</v>
      </c>
      <c r="H80" s="308">
        <v>8</v>
      </c>
      <c r="I80" s="309">
        <v>172</v>
      </c>
      <c r="J80" s="307"/>
      <c r="K80" s="308"/>
      <c r="L80" s="309">
        <v>289</v>
      </c>
      <c r="M80" s="307">
        <v>201</v>
      </c>
    </row>
    <row r="81" spans="1:13" ht="19" customHeight="1" x14ac:dyDescent="0.3">
      <c r="A81" s="399" t="s">
        <v>104</v>
      </c>
      <c r="B81" s="308"/>
      <c r="C81" s="309"/>
      <c r="D81" s="307"/>
      <c r="E81" s="308">
        <v>220</v>
      </c>
      <c r="F81" s="309"/>
      <c r="G81" s="307">
        <v>7</v>
      </c>
      <c r="H81" s="308">
        <v>2</v>
      </c>
      <c r="I81" s="309">
        <v>184</v>
      </c>
      <c r="J81" s="307"/>
      <c r="K81" s="308"/>
      <c r="L81" s="309">
        <v>201</v>
      </c>
      <c r="M81" s="307">
        <v>224</v>
      </c>
    </row>
    <row r="82" spans="1:13" ht="19" customHeight="1" x14ac:dyDescent="0.3">
      <c r="A82" s="399" t="s">
        <v>105</v>
      </c>
      <c r="B82" s="308"/>
      <c r="C82" s="309"/>
      <c r="D82" s="307"/>
      <c r="E82" s="308">
        <v>231</v>
      </c>
      <c r="F82" s="311"/>
      <c r="G82" s="307">
        <v>10</v>
      </c>
      <c r="H82" s="308">
        <v>5</v>
      </c>
      <c r="I82" s="309">
        <v>194</v>
      </c>
      <c r="J82" s="307"/>
      <c r="K82" s="308"/>
      <c r="L82" s="309">
        <v>203</v>
      </c>
      <c r="M82" s="307">
        <v>261</v>
      </c>
    </row>
    <row r="83" spans="1:13" ht="19" customHeight="1" x14ac:dyDescent="0.3">
      <c r="A83" s="399" t="s">
        <v>106</v>
      </c>
      <c r="B83" s="308"/>
      <c r="C83" s="309"/>
      <c r="D83" s="307"/>
      <c r="E83" s="308">
        <v>214</v>
      </c>
      <c r="F83" s="311"/>
      <c r="G83" s="307">
        <v>9</v>
      </c>
      <c r="H83" s="308">
        <v>6</v>
      </c>
      <c r="I83" s="309">
        <v>132</v>
      </c>
      <c r="J83" s="307"/>
      <c r="K83" s="308"/>
      <c r="L83" s="309">
        <v>205</v>
      </c>
      <c r="M83" s="307">
        <v>212</v>
      </c>
    </row>
    <row r="84" spans="1:13" ht="19" customHeight="1" thickBot="1" x14ac:dyDescent="0.35">
      <c r="A84" s="401" t="s">
        <v>107</v>
      </c>
      <c r="B84" s="313"/>
      <c r="C84" s="314"/>
      <c r="D84" s="315"/>
      <c r="E84" s="313">
        <v>201</v>
      </c>
      <c r="F84" s="316"/>
      <c r="G84" s="315">
        <v>4</v>
      </c>
      <c r="H84" s="313">
        <v>1</v>
      </c>
      <c r="I84" s="314">
        <v>149</v>
      </c>
      <c r="J84" s="315"/>
      <c r="K84" s="313"/>
      <c r="L84" s="314">
        <v>212</v>
      </c>
      <c r="M84" s="315">
        <v>126</v>
      </c>
    </row>
    <row r="85" spans="1:13" ht="19" customHeight="1" thickBot="1" x14ac:dyDescent="0.35">
      <c r="A85" s="356" t="s">
        <v>47</v>
      </c>
      <c r="B85" s="318"/>
      <c r="C85" s="319"/>
      <c r="D85" s="320"/>
      <c r="E85" s="318">
        <f>SUM(E49:E84)</f>
        <v>7350</v>
      </c>
      <c r="F85" s="319"/>
      <c r="G85" s="320">
        <f>SUM(G49:G84)</f>
        <v>193</v>
      </c>
      <c r="H85" s="318">
        <f>SUM(H49:H84)</f>
        <v>157</v>
      </c>
      <c r="I85" s="319">
        <f>SUM(I49:I84)</f>
        <v>7126</v>
      </c>
      <c r="J85" s="320"/>
      <c r="K85" s="318"/>
      <c r="L85" s="319">
        <f t="shared" ref="L85:M85" si="1">SUM(L49:L84)</f>
        <v>7765</v>
      </c>
      <c r="M85" s="320">
        <f t="shared" si="1"/>
        <v>7054</v>
      </c>
    </row>
    <row r="88" spans="1:13" ht="13" x14ac:dyDescent="0.3">
      <c r="A88" s="561" t="s">
        <v>149</v>
      </c>
      <c r="B88" s="561"/>
      <c r="C88" s="561"/>
      <c r="D88" s="561"/>
      <c r="E88" s="561"/>
      <c r="F88" s="561"/>
      <c r="G88" s="561"/>
      <c r="H88" s="561"/>
      <c r="I88" s="561"/>
      <c r="J88" s="561"/>
      <c r="K88" s="561"/>
      <c r="L88" s="561"/>
      <c r="M88" s="561"/>
    </row>
    <row r="89" spans="1:13" ht="16" thickBot="1" x14ac:dyDescent="0.35">
      <c r="A89" s="323" t="s">
        <v>50</v>
      </c>
      <c r="B89" s="293"/>
      <c r="C89" s="293"/>
      <c r="D89" s="293"/>
      <c r="E89" s="293"/>
      <c r="F89" s="293"/>
      <c r="G89" s="293"/>
      <c r="H89" s="294"/>
      <c r="I89" s="294"/>
      <c r="J89" s="633" t="s">
        <v>51</v>
      </c>
      <c r="K89" s="633"/>
      <c r="L89" s="633"/>
      <c r="M89" s="633"/>
    </row>
    <row r="90" spans="1:13" ht="19" customHeight="1" x14ac:dyDescent="0.3">
      <c r="A90" s="631" t="s">
        <v>3</v>
      </c>
      <c r="B90" s="618" t="s">
        <v>4</v>
      </c>
      <c r="C90" s="610"/>
      <c r="D90" s="619"/>
      <c r="E90" s="618" t="s">
        <v>5</v>
      </c>
      <c r="F90" s="610"/>
      <c r="G90" s="619"/>
      <c r="H90" s="620" t="s">
        <v>6</v>
      </c>
      <c r="I90" s="613"/>
      <c r="J90" s="615"/>
      <c r="K90" s="620" t="s">
        <v>7</v>
      </c>
      <c r="L90" s="613"/>
      <c r="M90" s="615"/>
    </row>
    <row r="91" spans="1:13" ht="19" customHeight="1" thickBot="1" x14ac:dyDescent="0.35">
      <c r="A91" s="632"/>
      <c r="B91" s="295" t="s">
        <v>8</v>
      </c>
      <c r="C91" s="296" t="s">
        <v>9</v>
      </c>
      <c r="D91" s="297" t="s">
        <v>10</v>
      </c>
      <c r="E91" s="295" t="s">
        <v>8</v>
      </c>
      <c r="F91" s="296" t="s">
        <v>9</v>
      </c>
      <c r="G91" s="297" t="s">
        <v>10</v>
      </c>
      <c r="H91" s="295" t="s">
        <v>8</v>
      </c>
      <c r="I91" s="296" t="s">
        <v>9</v>
      </c>
      <c r="J91" s="297" t="s">
        <v>10</v>
      </c>
      <c r="K91" s="295" t="s">
        <v>8</v>
      </c>
      <c r="L91" s="296" t="s">
        <v>9</v>
      </c>
      <c r="M91" s="297" t="s">
        <v>10</v>
      </c>
    </row>
    <row r="92" spans="1:13" ht="19" customHeight="1" x14ac:dyDescent="0.3">
      <c r="A92" s="402" t="s">
        <v>72</v>
      </c>
      <c r="B92" s="324"/>
      <c r="C92" s="300"/>
      <c r="D92" s="301"/>
      <c r="E92" s="334">
        <f>SUM(E6+E49)/2</f>
        <v>116</v>
      </c>
      <c r="F92" s="335"/>
      <c r="G92" s="336">
        <f t="shared" ref="G92:M92" si="2">SUM(G6+G49)/2</f>
        <v>4.5</v>
      </c>
      <c r="H92" s="334">
        <f t="shared" si="2"/>
        <v>3.5</v>
      </c>
      <c r="I92" s="335">
        <f t="shared" si="2"/>
        <v>190.5</v>
      </c>
      <c r="J92" s="336"/>
      <c r="K92" s="334"/>
      <c r="L92" s="335">
        <f t="shared" si="2"/>
        <v>96.5</v>
      </c>
      <c r="M92" s="336">
        <f t="shared" si="2"/>
        <v>116</v>
      </c>
    </row>
    <row r="93" spans="1:13" ht="19" customHeight="1" x14ac:dyDescent="0.3">
      <c r="A93" s="403" t="s">
        <v>73</v>
      </c>
      <c r="B93" s="325"/>
      <c r="C93" s="306"/>
      <c r="D93" s="307"/>
      <c r="E93" s="334">
        <f t="shared" ref="E93:E128" si="3">SUM(E7+E50)/2</f>
        <v>134</v>
      </c>
      <c r="F93" s="335"/>
      <c r="G93" s="336">
        <f t="shared" ref="G93:I108" si="4">SUM(G7+G50)/2</f>
        <v>6</v>
      </c>
      <c r="H93" s="334">
        <f t="shared" si="4"/>
        <v>5.5</v>
      </c>
      <c r="I93" s="335">
        <f t="shared" si="4"/>
        <v>215</v>
      </c>
      <c r="J93" s="336"/>
      <c r="K93" s="334"/>
      <c r="L93" s="335">
        <f t="shared" ref="L93:M108" si="5">SUM(L7+L50)/2</f>
        <v>132.5</v>
      </c>
      <c r="M93" s="336">
        <f t="shared" si="5"/>
        <v>114</v>
      </c>
    </row>
    <row r="94" spans="1:13" ht="19" customHeight="1" x14ac:dyDescent="0.3">
      <c r="A94" s="403" t="s">
        <v>74</v>
      </c>
      <c r="B94" s="308"/>
      <c r="C94" s="309"/>
      <c r="D94" s="307"/>
      <c r="E94" s="334">
        <f t="shared" si="3"/>
        <v>140</v>
      </c>
      <c r="F94" s="335"/>
      <c r="G94" s="336">
        <f t="shared" si="4"/>
        <v>5.5</v>
      </c>
      <c r="H94" s="334">
        <f t="shared" si="4"/>
        <v>5.5</v>
      </c>
      <c r="I94" s="335">
        <f t="shared" si="4"/>
        <v>204</v>
      </c>
      <c r="J94" s="336"/>
      <c r="K94" s="334"/>
      <c r="L94" s="335">
        <f t="shared" si="5"/>
        <v>98.5</v>
      </c>
      <c r="M94" s="336">
        <f t="shared" si="5"/>
        <v>107.5</v>
      </c>
    </row>
    <row r="95" spans="1:13" ht="19" customHeight="1" x14ac:dyDescent="0.3">
      <c r="A95" s="403" t="s">
        <v>75</v>
      </c>
      <c r="B95" s="308"/>
      <c r="C95" s="309"/>
      <c r="D95" s="307"/>
      <c r="E95" s="334">
        <f t="shared" si="3"/>
        <v>130</v>
      </c>
      <c r="F95" s="335"/>
      <c r="G95" s="336">
        <f t="shared" si="4"/>
        <v>3.5</v>
      </c>
      <c r="H95" s="334">
        <f t="shared" si="4"/>
        <v>3</v>
      </c>
      <c r="I95" s="335">
        <f t="shared" si="4"/>
        <v>196.5</v>
      </c>
      <c r="J95" s="336"/>
      <c r="K95" s="334"/>
      <c r="L95" s="335">
        <f t="shared" si="5"/>
        <v>117.5</v>
      </c>
      <c r="M95" s="336">
        <f t="shared" si="5"/>
        <v>127.5</v>
      </c>
    </row>
    <row r="96" spans="1:13" ht="19" customHeight="1" x14ac:dyDescent="0.3">
      <c r="A96" s="403" t="s">
        <v>76</v>
      </c>
      <c r="B96" s="308"/>
      <c r="C96" s="309"/>
      <c r="D96" s="307"/>
      <c r="E96" s="334">
        <f t="shared" si="3"/>
        <v>144</v>
      </c>
      <c r="F96" s="335"/>
      <c r="G96" s="336">
        <f t="shared" si="4"/>
        <v>5</v>
      </c>
      <c r="H96" s="334">
        <f t="shared" si="4"/>
        <v>2</v>
      </c>
      <c r="I96" s="335">
        <f t="shared" si="4"/>
        <v>209.5</v>
      </c>
      <c r="J96" s="336"/>
      <c r="K96" s="334"/>
      <c r="L96" s="335">
        <f t="shared" si="5"/>
        <v>107.5</v>
      </c>
      <c r="M96" s="336">
        <f t="shared" si="5"/>
        <v>146.5</v>
      </c>
    </row>
    <row r="97" spans="1:13" ht="19" customHeight="1" x14ac:dyDescent="0.3">
      <c r="A97" s="403" t="s">
        <v>77</v>
      </c>
      <c r="B97" s="308"/>
      <c r="C97" s="309"/>
      <c r="D97" s="307"/>
      <c r="E97" s="334">
        <f t="shared" si="3"/>
        <v>168.5</v>
      </c>
      <c r="F97" s="335"/>
      <c r="G97" s="336">
        <f t="shared" si="4"/>
        <v>3</v>
      </c>
      <c r="H97" s="334">
        <f t="shared" si="4"/>
        <v>3.5</v>
      </c>
      <c r="I97" s="335">
        <f t="shared" si="4"/>
        <v>215</v>
      </c>
      <c r="J97" s="336"/>
      <c r="K97" s="334"/>
      <c r="L97" s="335">
        <f t="shared" si="5"/>
        <v>166</v>
      </c>
      <c r="M97" s="336">
        <f t="shared" si="5"/>
        <v>162</v>
      </c>
    </row>
    <row r="98" spans="1:13" ht="19" customHeight="1" x14ac:dyDescent="0.3">
      <c r="A98" s="403" t="s">
        <v>78</v>
      </c>
      <c r="B98" s="308"/>
      <c r="C98" s="309"/>
      <c r="D98" s="307"/>
      <c r="E98" s="334">
        <f t="shared" si="3"/>
        <v>156</v>
      </c>
      <c r="F98" s="335"/>
      <c r="G98" s="336">
        <f t="shared" si="4"/>
        <v>5.5</v>
      </c>
      <c r="H98" s="334">
        <f t="shared" si="4"/>
        <v>4</v>
      </c>
      <c r="I98" s="335">
        <f t="shared" si="4"/>
        <v>218.5</v>
      </c>
      <c r="J98" s="336"/>
      <c r="K98" s="334"/>
      <c r="L98" s="335">
        <f t="shared" si="5"/>
        <v>142.5</v>
      </c>
      <c r="M98" s="336">
        <f t="shared" si="5"/>
        <v>165</v>
      </c>
    </row>
    <row r="99" spans="1:13" ht="19" customHeight="1" x14ac:dyDescent="0.3">
      <c r="A99" s="403" t="s">
        <v>79</v>
      </c>
      <c r="B99" s="308"/>
      <c r="C99" s="309"/>
      <c r="D99" s="307"/>
      <c r="E99" s="334">
        <f t="shared" si="3"/>
        <v>177.5</v>
      </c>
      <c r="F99" s="335"/>
      <c r="G99" s="336">
        <f t="shared" si="4"/>
        <v>3.5</v>
      </c>
      <c r="H99" s="334">
        <f t="shared" si="4"/>
        <v>2.5</v>
      </c>
      <c r="I99" s="335">
        <f t="shared" si="4"/>
        <v>173.5</v>
      </c>
      <c r="J99" s="336"/>
      <c r="K99" s="334"/>
      <c r="L99" s="335">
        <f t="shared" si="5"/>
        <v>162</v>
      </c>
      <c r="M99" s="336">
        <f t="shared" si="5"/>
        <v>162.5</v>
      </c>
    </row>
    <row r="100" spans="1:13" ht="19" customHeight="1" x14ac:dyDescent="0.3">
      <c r="A100" s="403" t="s">
        <v>80</v>
      </c>
      <c r="B100" s="308"/>
      <c r="C100" s="309"/>
      <c r="D100" s="307"/>
      <c r="E100" s="334">
        <f t="shared" si="3"/>
        <v>177.5</v>
      </c>
      <c r="F100" s="335"/>
      <c r="G100" s="336">
        <f t="shared" si="4"/>
        <v>5</v>
      </c>
      <c r="H100" s="334">
        <f t="shared" si="4"/>
        <v>4</v>
      </c>
      <c r="I100" s="335">
        <f t="shared" si="4"/>
        <v>177</v>
      </c>
      <c r="J100" s="336"/>
      <c r="K100" s="334"/>
      <c r="L100" s="335">
        <f t="shared" si="5"/>
        <v>161.5</v>
      </c>
      <c r="M100" s="336">
        <f t="shared" si="5"/>
        <v>187</v>
      </c>
    </row>
    <row r="101" spans="1:13" ht="19" customHeight="1" x14ac:dyDescent="0.3">
      <c r="A101" s="403" t="s">
        <v>81</v>
      </c>
      <c r="B101" s="308"/>
      <c r="C101" s="309"/>
      <c r="D101" s="307"/>
      <c r="E101" s="334">
        <f t="shared" si="3"/>
        <v>180.5</v>
      </c>
      <c r="F101" s="335"/>
      <c r="G101" s="336">
        <f t="shared" si="4"/>
        <v>6.5</v>
      </c>
      <c r="H101" s="334">
        <f t="shared" si="4"/>
        <v>6</v>
      </c>
      <c r="I101" s="335">
        <f t="shared" si="4"/>
        <v>209</v>
      </c>
      <c r="J101" s="336"/>
      <c r="K101" s="334"/>
      <c r="L101" s="335">
        <f t="shared" si="5"/>
        <v>148.5</v>
      </c>
      <c r="M101" s="336">
        <f t="shared" si="5"/>
        <v>172.5</v>
      </c>
    </row>
    <row r="102" spans="1:13" ht="19" customHeight="1" x14ac:dyDescent="0.3">
      <c r="A102" s="403" t="s">
        <v>82</v>
      </c>
      <c r="B102" s="308"/>
      <c r="C102" s="309"/>
      <c r="D102" s="307"/>
      <c r="E102" s="334">
        <f t="shared" si="3"/>
        <v>150</v>
      </c>
      <c r="F102" s="335"/>
      <c r="G102" s="336">
        <f t="shared" si="4"/>
        <v>6</v>
      </c>
      <c r="H102" s="334">
        <f t="shared" si="4"/>
        <v>4</v>
      </c>
      <c r="I102" s="335">
        <f t="shared" si="4"/>
        <v>204</v>
      </c>
      <c r="J102" s="336"/>
      <c r="K102" s="334"/>
      <c r="L102" s="335">
        <f t="shared" si="5"/>
        <v>143</v>
      </c>
      <c r="M102" s="336">
        <f t="shared" si="5"/>
        <v>176</v>
      </c>
    </row>
    <row r="103" spans="1:13" ht="19" customHeight="1" x14ac:dyDescent="0.3">
      <c r="A103" s="403" t="s">
        <v>83</v>
      </c>
      <c r="B103" s="308"/>
      <c r="C103" s="309"/>
      <c r="D103" s="307"/>
      <c r="E103" s="334">
        <f t="shared" si="3"/>
        <v>189</v>
      </c>
      <c r="F103" s="335"/>
      <c r="G103" s="336">
        <f t="shared" si="4"/>
        <v>6.5</v>
      </c>
      <c r="H103" s="334">
        <f t="shared" si="4"/>
        <v>6</v>
      </c>
      <c r="I103" s="335">
        <f t="shared" si="4"/>
        <v>207.5</v>
      </c>
      <c r="J103" s="336"/>
      <c r="K103" s="334"/>
      <c r="L103" s="335">
        <f t="shared" si="5"/>
        <v>150</v>
      </c>
      <c r="M103" s="336">
        <f t="shared" si="5"/>
        <v>165.5</v>
      </c>
    </row>
    <row r="104" spans="1:13" ht="19" customHeight="1" x14ac:dyDescent="0.3">
      <c r="A104" s="403" t="s">
        <v>84</v>
      </c>
      <c r="B104" s="308"/>
      <c r="C104" s="309"/>
      <c r="D104" s="307"/>
      <c r="E104" s="334">
        <f t="shared" si="3"/>
        <v>179</v>
      </c>
      <c r="F104" s="335"/>
      <c r="G104" s="336">
        <f t="shared" si="4"/>
        <v>7.5</v>
      </c>
      <c r="H104" s="334">
        <f t="shared" si="4"/>
        <v>8</v>
      </c>
      <c r="I104" s="335">
        <f t="shared" si="4"/>
        <v>202.5</v>
      </c>
      <c r="J104" s="336"/>
      <c r="K104" s="334"/>
      <c r="L104" s="335">
        <f t="shared" si="5"/>
        <v>164</v>
      </c>
      <c r="M104" s="336">
        <f t="shared" si="5"/>
        <v>184</v>
      </c>
    </row>
    <row r="105" spans="1:13" ht="19" customHeight="1" x14ac:dyDescent="0.3">
      <c r="A105" s="403" t="s">
        <v>85</v>
      </c>
      <c r="B105" s="308"/>
      <c r="C105" s="309"/>
      <c r="D105" s="307"/>
      <c r="E105" s="334">
        <f t="shared" si="3"/>
        <v>191</v>
      </c>
      <c r="F105" s="335"/>
      <c r="G105" s="336">
        <f t="shared" si="4"/>
        <v>7</v>
      </c>
      <c r="H105" s="334">
        <f t="shared" si="4"/>
        <v>4.5</v>
      </c>
      <c r="I105" s="335">
        <f t="shared" si="4"/>
        <v>187.5</v>
      </c>
      <c r="J105" s="336"/>
      <c r="K105" s="334"/>
      <c r="L105" s="335">
        <f t="shared" si="5"/>
        <v>243</v>
      </c>
      <c r="M105" s="336">
        <f t="shared" si="5"/>
        <v>184</v>
      </c>
    </row>
    <row r="106" spans="1:13" ht="19" customHeight="1" x14ac:dyDescent="0.3">
      <c r="A106" s="403" t="s">
        <v>86</v>
      </c>
      <c r="B106" s="308"/>
      <c r="C106" s="309"/>
      <c r="D106" s="307"/>
      <c r="E106" s="334">
        <f t="shared" si="3"/>
        <v>184.5</v>
      </c>
      <c r="F106" s="335"/>
      <c r="G106" s="336">
        <f t="shared" si="4"/>
        <v>7.5</v>
      </c>
      <c r="H106" s="334">
        <f t="shared" si="4"/>
        <v>6</v>
      </c>
      <c r="I106" s="335">
        <f t="shared" si="4"/>
        <v>208.5</v>
      </c>
      <c r="J106" s="336"/>
      <c r="K106" s="334"/>
      <c r="L106" s="335">
        <f t="shared" si="5"/>
        <v>208.5</v>
      </c>
      <c r="M106" s="336">
        <f t="shared" si="5"/>
        <v>188</v>
      </c>
    </row>
    <row r="107" spans="1:13" ht="19" customHeight="1" x14ac:dyDescent="0.3">
      <c r="A107" s="403" t="s">
        <v>87</v>
      </c>
      <c r="B107" s="308"/>
      <c r="C107" s="309"/>
      <c r="D107" s="307"/>
      <c r="E107" s="334">
        <f t="shared" si="3"/>
        <v>185.5</v>
      </c>
      <c r="F107" s="335"/>
      <c r="G107" s="336">
        <f t="shared" si="4"/>
        <v>6.5</v>
      </c>
      <c r="H107" s="334">
        <f t="shared" si="4"/>
        <v>2.5</v>
      </c>
      <c r="I107" s="335">
        <f t="shared" si="4"/>
        <v>213</v>
      </c>
      <c r="J107" s="336"/>
      <c r="K107" s="334"/>
      <c r="L107" s="335">
        <f t="shared" si="5"/>
        <v>216.5</v>
      </c>
      <c r="M107" s="336">
        <f t="shared" si="5"/>
        <v>179.5</v>
      </c>
    </row>
    <row r="108" spans="1:13" ht="19" customHeight="1" x14ac:dyDescent="0.3">
      <c r="A108" s="403" t="s">
        <v>88</v>
      </c>
      <c r="B108" s="308"/>
      <c r="C108" s="309"/>
      <c r="D108" s="307"/>
      <c r="E108" s="334">
        <f t="shared" si="3"/>
        <v>182.5</v>
      </c>
      <c r="F108" s="335"/>
      <c r="G108" s="336">
        <f t="shared" si="4"/>
        <v>9.5</v>
      </c>
      <c r="H108" s="334">
        <f t="shared" si="4"/>
        <v>5</v>
      </c>
      <c r="I108" s="335">
        <f t="shared" si="4"/>
        <v>197.5</v>
      </c>
      <c r="J108" s="336"/>
      <c r="K108" s="334"/>
      <c r="L108" s="335">
        <f t="shared" si="5"/>
        <v>188.5</v>
      </c>
      <c r="M108" s="336">
        <f t="shared" si="5"/>
        <v>168</v>
      </c>
    </row>
    <row r="109" spans="1:13" ht="19" customHeight="1" x14ac:dyDescent="0.3">
      <c r="A109" s="403" t="s">
        <v>148</v>
      </c>
      <c r="B109" s="308"/>
      <c r="C109" s="309"/>
      <c r="D109" s="307"/>
      <c r="E109" s="334">
        <f t="shared" si="3"/>
        <v>171.5</v>
      </c>
      <c r="F109" s="335"/>
      <c r="G109" s="336">
        <f t="shared" ref="G109:I124" si="6">SUM(G23+G66)/2</f>
        <v>9</v>
      </c>
      <c r="H109" s="334">
        <f t="shared" si="6"/>
        <v>8.5</v>
      </c>
      <c r="I109" s="335">
        <f t="shared" si="6"/>
        <v>195.5</v>
      </c>
      <c r="J109" s="336"/>
      <c r="K109" s="334"/>
      <c r="L109" s="335">
        <f t="shared" ref="L109:M124" si="7">SUM(L23+L66)/2</f>
        <v>213</v>
      </c>
      <c r="M109" s="336">
        <f t="shared" si="7"/>
        <v>198</v>
      </c>
    </row>
    <row r="110" spans="1:13" ht="19" customHeight="1" x14ac:dyDescent="0.3">
      <c r="A110" s="404" t="s">
        <v>90</v>
      </c>
      <c r="B110" s="308"/>
      <c r="C110" s="309"/>
      <c r="D110" s="307"/>
      <c r="E110" s="334">
        <f t="shared" si="3"/>
        <v>171.5</v>
      </c>
      <c r="F110" s="335"/>
      <c r="G110" s="336">
        <f t="shared" si="6"/>
        <v>4.5</v>
      </c>
      <c r="H110" s="334">
        <f t="shared" si="6"/>
        <v>4</v>
      </c>
      <c r="I110" s="335">
        <f t="shared" si="6"/>
        <v>201</v>
      </c>
      <c r="J110" s="336"/>
      <c r="K110" s="334"/>
      <c r="L110" s="335">
        <f t="shared" si="7"/>
        <v>199.5</v>
      </c>
      <c r="M110" s="336">
        <f t="shared" si="7"/>
        <v>191</v>
      </c>
    </row>
    <row r="111" spans="1:13" ht="19" customHeight="1" x14ac:dyDescent="0.3">
      <c r="A111" s="404" t="s">
        <v>91</v>
      </c>
      <c r="B111" s="308"/>
      <c r="C111" s="309"/>
      <c r="D111" s="307"/>
      <c r="E111" s="334">
        <f t="shared" si="3"/>
        <v>175</v>
      </c>
      <c r="F111" s="335"/>
      <c r="G111" s="336">
        <f t="shared" si="6"/>
        <v>7</v>
      </c>
      <c r="H111" s="334">
        <f t="shared" si="6"/>
        <v>7</v>
      </c>
      <c r="I111" s="335">
        <f t="shared" si="6"/>
        <v>188.5</v>
      </c>
      <c r="J111" s="336"/>
      <c r="K111" s="334"/>
      <c r="L111" s="335">
        <f t="shared" si="7"/>
        <v>205.5</v>
      </c>
      <c r="M111" s="336">
        <f t="shared" si="7"/>
        <v>175</v>
      </c>
    </row>
    <row r="112" spans="1:13" ht="19" customHeight="1" x14ac:dyDescent="0.3">
      <c r="A112" s="403" t="s">
        <v>92</v>
      </c>
      <c r="B112" s="308"/>
      <c r="C112" s="309"/>
      <c r="D112" s="307"/>
      <c r="E112" s="334">
        <f t="shared" si="3"/>
        <v>213</v>
      </c>
      <c r="F112" s="335"/>
      <c r="G112" s="336">
        <f t="shared" si="6"/>
        <v>3</v>
      </c>
      <c r="H112" s="334">
        <f t="shared" si="6"/>
        <v>7.5</v>
      </c>
      <c r="I112" s="335">
        <f t="shared" si="6"/>
        <v>172</v>
      </c>
      <c r="J112" s="336"/>
      <c r="K112" s="334"/>
      <c r="L112" s="335">
        <f t="shared" si="7"/>
        <v>194.5</v>
      </c>
      <c r="M112" s="336">
        <f t="shared" si="7"/>
        <v>161.5</v>
      </c>
    </row>
    <row r="113" spans="1:13" ht="19" customHeight="1" x14ac:dyDescent="0.3">
      <c r="A113" s="403" t="s">
        <v>93</v>
      </c>
      <c r="B113" s="308"/>
      <c r="C113" s="309"/>
      <c r="D113" s="307"/>
      <c r="E113" s="334">
        <f t="shared" si="3"/>
        <v>186.5</v>
      </c>
      <c r="F113" s="335"/>
      <c r="G113" s="336">
        <f t="shared" si="6"/>
        <v>4.5</v>
      </c>
      <c r="H113" s="334">
        <f t="shared" si="6"/>
        <v>4.5</v>
      </c>
      <c r="I113" s="335">
        <f t="shared" si="6"/>
        <v>151</v>
      </c>
      <c r="J113" s="336"/>
      <c r="K113" s="334"/>
      <c r="L113" s="335">
        <f t="shared" si="7"/>
        <v>208</v>
      </c>
      <c r="M113" s="336">
        <f t="shared" si="7"/>
        <v>184.5</v>
      </c>
    </row>
    <row r="114" spans="1:13" ht="19" customHeight="1" x14ac:dyDescent="0.3">
      <c r="A114" s="403" t="s">
        <v>94</v>
      </c>
      <c r="B114" s="308"/>
      <c r="C114" s="309"/>
      <c r="D114" s="307"/>
      <c r="E114" s="334">
        <f t="shared" si="3"/>
        <v>175</v>
      </c>
      <c r="F114" s="335"/>
      <c r="G114" s="336">
        <f t="shared" si="6"/>
        <v>6</v>
      </c>
      <c r="H114" s="334">
        <f t="shared" si="6"/>
        <v>2.5</v>
      </c>
      <c r="I114" s="335">
        <f t="shared" si="6"/>
        <v>207.5</v>
      </c>
      <c r="J114" s="336"/>
      <c r="K114" s="334"/>
      <c r="L114" s="335">
        <f t="shared" si="7"/>
        <v>204</v>
      </c>
      <c r="M114" s="336">
        <f t="shared" si="7"/>
        <v>162</v>
      </c>
    </row>
    <row r="115" spans="1:13" ht="19" customHeight="1" x14ac:dyDescent="0.3">
      <c r="A115" s="403" t="s">
        <v>95</v>
      </c>
      <c r="B115" s="308"/>
      <c r="C115" s="309"/>
      <c r="D115" s="307"/>
      <c r="E115" s="334">
        <f t="shared" si="3"/>
        <v>190</v>
      </c>
      <c r="F115" s="335"/>
      <c r="G115" s="336">
        <f t="shared" si="6"/>
        <v>9.5</v>
      </c>
      <c r="H115" s="334">
        <f t="shared" si="6"/>
        <v>6.5</v>
      </c>
      <c r="I115" s="335">
        <f t="shared" si="6"/>
        <v>219.5</v>
      </c>
      <c r="J115" s="336"/>
      <c r="K115" s="334"/>
      <c r="L115" s="335">
        <f t="shared" si="7"/>
        <v>187.5</v>
      </c>
      <c r="M115" s="336">
        <f t="shared" si="7"/>
        <v>181</v>
      </c>
    </row>
    <row r="116" spans="1:13" ht="19" customHeight="1" x14ac:dyDescent="0.3">
      <c r="A116" s="403" t="s">
        <v>96</v>
      </c>
      <c r="B116" s="308"/>
      <c r="C116" s="309"/>
      <c r="D116" s="307"/>
      <c r="E116" s="334">
        <f t="shared" si="3"/>
        <v>185.5</v>
      </c>
      <c r="F116" s="335"/>
      <c r="G116" s="336">
        <f t="shared" si="6"/>
        <v>6</v>
      </c>
      <c r="H116" s="334">
        <f t="shared" si="6"/>
        <v>8.5</v>
      </c>
      <c r="I116" s="335">
        <f t="shared" si="6"/>
        <v>213.5</v>
      </c>
      <c r="J116" s="336"/>
      <c r="K116" s="334"/>
      <c r="L116" s="335">
        <f t="shared" si="7"/>
        <v>219.5</v>
      </c>
      <c r="M116" s="336">
        <f t="shared" si="7"/>
        <v>178</v>
      </c>
    </row>
    <row r="117" spans="1:13" ht="19" customHeight="1" x14ac:dyDescent="0.3">
      <c r="A117" s="403" t="s">
        <v>97</v>
      </c>
      <c r="B117" s="308"/>
      <c r="C117" s="309"/>
      <c r="D117" s="307"/>
      <c r="E117" s="334">
        <f t="shared" si="3"/>
        <v>184.5</v>
      </c>
      <c r="F117" s="335"/>
      <c r="G117" s="336">
        <f t="shared" si="6"/>
        <v>9</v>
      </c>
      <c r="H117" s="334">
        <f t="shared" si="6"/>
        <v>5</v>
      </c>
      <c r="I117" s="335">
        <f t="shared" si="6"/>
        <v>179.5</v>
      </c>
      <c r="J117" s="336"/>
      <c r="K117" s="334"/>
      <c r="L117" s="335">
        <f t="shared" si="7"/>
        <v>195</v>
      </c>
      <c r="M117" s="336">
        <f t="shared" si="7"/>
        <v>175</v>
      </c>
    </row>
    <row r="118" spans="1:13" ht="19" customHeight="1" x14ac:dyDescent="0.3">
      <c r="A118" s="403" t="s">
        <v>98</v>
      </c>
      <c r="B118" s="308"/>
      <c r="C118" s="309"/>
      <c r="D118" s="307"/>
      <c r="E118" s="334">
        <f t="shared" si="3"/>
        <v>193.5</v>
      </c>
      <c r="F118" s="335"/>
      <c r="G118" s="336">
        <f t="shared" si="6"/>
        <v>5.5</v>
      </c>
      <c r="H118" s="334">
        <f t="shared" si="6"/>
        <v>7</v>
      </c>
      <c r="I118" s="335">
        <f t="shared" si="6"/>
        <v>172.5</v>
      </c>
      <c r="J118" s="336"/>
      <c r="K118" s="334"/>
      <c r="L118" s="335">
        <f t="shared" si="7"/>
        <v>188.5</v>
      </c>
      <c r="M118" s="336">
        <f t="shared" si="7"/>
        <v>177.5</v>
      </c>
    </row>
    <row r="119" spans="1:13" ht="19" customHeight="1" x14ac:dyDescent="0.3">
      <c r="A119" s="403" t="s">
        <v>99</v>
      </c>
      <c r="B119" s="308"/>
      <c r="C119" s="309"/>
      <c r="D119" s="307"/>
      <c r="E119" s="334">
        <f t="shared" si="3"/>
        <v>169</v>
      </c>
      <c r="F119" s="335"/>
      <c r="G119" s="336">
        <f t="shared" si="6"/>
        <v>5</v>
      </c>
      <c r="H119" s="334">
        <f t="shared" si="6"/>
        <v>4</v>
      </c>
      <c r="I119" s="335">
        <f t="shared" si="6"/>
        <v>156</v>
      </c>
      <c r="J119" s="336"/>
      <c r="K119" s="334"/>
      <c r="L119" s="335">
        <f t="shared" si="7"/>
        <v>183.5</v>
      </c>
      <c r="M119" s="336">
        <f t="shared" si="7"/>
        <v>174</v>
      </c>
    </row>
    <row r="120" spans="1:13" ht="19" customHeight="1" x14ac:dyDescent="0.3">
      <c r="A120" s="403" t="s">
        <v>100</v>
      </c>
      <c r="B120" s="308"/>
      <c r="C120" s="309"/>
      <c r="D120" s="307"/>
      <c r="E120" s="334">
        <f t="shared" si="3"/>
        <v>189.5</v>
      </c>
      <c r="F120" s="335"/>
      <c r="G120" s="336">
        <f t="shared" si="6"/>
        <v>2.5</v>
      </c>
      <c r="H120" s="334">
        <f t="shared" si="6"/>
        <v>3.5</v>
      </c>
      <c r="I120" s="335">
        <f t="shared" si="6"/>
        <v>176.5</v>
      </c>
      <c r="J120" s="336"/>
      <c r="K120" s="334"/>
      <c r="L120" s="335">
        <f t="shared" si="7"/>
        <v>186</v>
      </c>
      <c r="M120" s="336">
        <f t="shared" si="7"/>
        <v>176</v>
      </c>
    </row>
    <row r="121" spans="1:13" ht="19" customHeight="1" x14ac:dyDescent="0.3">
      <c r="A121" s="403" t="s">
        <v>101</v>
      </c>
      <c r="B121" s="308"/>
      <c r="C121" s="309"/>
      <c r="D121" s="307"/>
      <c r="E121" s="334">
        <f t="shared" si="3"/>
        <v>193.5</v>
      </c>
      <c r="F121" s="335"/>
      <c r="G121" s="336">
        <f t="shared" si="6"/>
        <v>7.5</v>
      </c>
      <c r="H121" s="334">
        <f t="shared" si="6"/>
        <v>4.5</v>
      </c>
      <c r="I121" s="335">
        <f t="shared" si="6"/>
        <v>197</v>
      </c>
      <c r="J121" s="336"/>
      <c r="K121" s="334"/>
      <c r="L121" s="335">
        <f t="shared" si="7"/>
        <v>205</v>
      </c>
      <c r="M121" s="336">
        <f t="shared" si="7"/>
        <v>173</v>
      </c>
    </row>
    <row r="122" spans="1:13" ht="19" customHeight="1" x14ac:dyDescent="0.3">
      <c r="A122" s="403" t="s">
        <v>102</v>
      </c>
      <c r="B122" s="308"/>
      <c r="C122" s="309"/>
      <c r="D122" s="307"/>
      <c r="E122" s="334">
        <f t="shared" si="3"/>
        <v>195.5</v>
      </c>
      <c r="F122" s="335"/>
      <c r="G122" s="336">
        <f t="shared" si="6"/>
        <v>3.5</v>
      </c>
      <c r="H122" s="334">
        <f t="shared" si="6"/>
        <v>4</v>
      </c>
      <c r="I122" s="335">
        <f t="shared" si="6"/>
        <v>210.5</v>
      </c>
      <c r="J122" s="336"/>
      <c r="K122" s="334"/>
      <c r="L122" s="335">
        <f t="shared" si="7"/>
        <v>228</v>
      </c>
      <c r="M122" s="336">
        <f t="shared" si="7"/>
        <v>176</v>
      </c>
    </row>
    <row r="123" spans="1:13" ht="19" customHeight="1" x14ac:dyDescent="0.3">
      <c r="A123" s="403" t="s">
        <v>103</v>
      </c>
      <c r="B123" s="308"/>
      <c r="C123" s="309"/>
      <c r="D123" s="307"/>
      <c r="E123" s="334">
        <f t="shared" si="3"/>
        <v>189.5</v>
      </c>
      <c r="F123" s="335"/>
      <c r="G123" s="336">
        <f t="shared" si="6"/>
        <v>6.5</v>
      </c>
      <c r="H123" s="334">
        <f t="shared" si="6"/>
        <v>7.5</v>
      </c>
      <c r="I123" s="335">
        <f t="shared" si="6"/>
        <v>179.5</v>
      </c>
      <c r="J123" s="336"/>
      <c r="K123" s="334"/>
      <c r="L123" s="335">
        <f t="shared" si="7"/>
        <v>227</v>
      </c>
      <c r="M123" s="336">
        <f t="shared" si="7"/>
        <v>178.5</v>
      </c>
    </row>
    <row r="124" spans="1:13" ht="19" customHeight="1" x14ac:dyDescent="0.3">
      <c r="A124" s="403" t="s">
        <v>104</v>
      </c>
      <c r="B124" s="308"/>
      <c r="C124" s="309"/>
      <c r="D124" s="307"/>
      <c r="E124" s="334">
        <f t="shared" si="3"/>
        <v>192.5</v>
      </c>
      <c r="F124" s="335"/>
      <c r="G124" s="336">
        <f t="shared" si="6"/>
        <v>8.5</v>
      </c>
      <c r="H124" s="334">
        <f t="shared" si="6"/>
        <v>3</v>
      </c>
      <c r="I124" s="335">
        <f t="shared" si="6"/>
        <v>170</v>
      </c>
      <c r="J124" s="336"/>
      <c r="K124" s="334"/>
      <c r="L124" s="335">
        <f t="shared" si="7"/>
        <v>198.5</v>
      </c>
      <c r="M124" s="336">
        <f t="shared" si="7"/>
        <v>184.5</v>
      </c>
    </row>
    <row r="125" spans="1:13" ht="19" customHeight="1" x14ac:dyDescent="0.3">
      <c r="A125" s="403" t="s">
        <v>105</v>
      </c>
      <c r="B125" s="308"/>
      <c r="C125" s="309"/>
      <c r="D125" s="307"/>
      <c r="E125" s="334">
        <f t="shared" si="3"/>
        <v>200</v>
      </c>
      <c r="F125" s="335"/>
      <c r="G125" s="336">
        <f t="shared" ref="G125:I128" si="8">SUM(G39+G82)/2</f>
        <v>6.5</v>
      </c>
      <c r="H125" s="334">
        <f t="shared" si="8"/>
        <v>3</v>
      </c>
      <c r="I125" s="335">
        <f t="shared" si="8"/>
        <v>148</v>
      </c>
      <c r="J125" s="336"/>
      <c r="K125" s="334"/>
      <c r="L125" s="335">
        <f t="shared" ref="L125:M128" si="9">SUM(L39+L82)/2</f>
        <v>196.5</v>
      </c>
      <c r="M125" s="336">
        <f t="shared" si="9"/>
        <v>199.5</v>
      </c>
    </row>
    <row r="126" spans="1:13" ht="19" customHeight="1" x14ac:dyDescent="0.3">
      <c r="A126" s="403" t="s">
        <v>106</v>
      </c>
      <c r="B126" s="308"/>
      <c r="C126" s="309"/>
      <c r="D126" s="307"/>
      <c r="E126" s="334">
        <f t="shared" si="3"/>
        <v>187</v>
      </c>
      <c r="F126" s="335"/>
      <c r="G126" s="336">
        <f t="shared" si="8"/>
        <v>8</v>
      </c>
      <c r="H126" s="334">
        <f t="shared" si="8"/>
        <v>7</v>
      </c>
      <c r="I126" s="335">
        <f t="shared" si="8"/>
        <v>122.5</v>
      </c>
      <c r="J126" s="336"/>
      <c r="K126" s="334"/>
      <c r="L126" s="335">
        <f t="shared" si="9"/>
        <v>194</v>
      </c>
      <c r="M126" s="336">
        <f t="shared" si="9"/>
        <v>198.5</v>
      </c>
    </row>
    <row r="127" spans="1:13" ht="19" customHeight="1" thickBot="1" x14ac:dyDescent="0.35">
      <c r="A127" s="405" t="s">
        <v>107</v>
      </c>
      <c r="B127" s="313"/>
      <c r="C127" s="314"/>
      <c r="D127" s="315"/>
      <c r="E127" s="406">
        <f t="shared" si="3"/>
        <v>185.5</v>
      </c>
      <c r="F127" s="407"/>
      <c r="G127" s="408">
        <f t="shared" si="8"/>
        <v>3</v>
      </c>
      <c r="H127" s="406">
        <f t="shared" si="8"/>
        <v>5.5</v>
      </c>
      <c r="I127" s="407">
        <f t="shared" si="8"/>
        <v>136.5</v>
      </c>
      <c r="J127" s="408"/>
      <c r="K127" s="406"/>
      <c r="L127" s="407">
        <f t="shared" si="9"/>
        <v>210.5</v>
      </c>
      <c r="M127" s="408">
        <f t="shared" si="9"/>
        <v>139</v>
      </c>
    </row>
    <row r="128" spans="1:13" ht="19" customHeight="1" thickBot="1" x14ac:dyDescent="0.35">
      <c r="A128" s="346" t="s">
        <v>47</v>
      </c>
      <c r="B128" s="347"/>
      <c r="C128" s="348"/>
      <c r="D128" s="349"/>
      <c r="E128" s="350">
        <f t="shared" si="3"/>
        <v>6333.5</v>
      </c>
      <c r="F128" s="351"/>
      <c r="G128" s="352">
        <f t="shared" si="8"/>
        <v>213.5</v>
      </c>
      <c r="H128" s="350">
        <f t="shared" si="8"/>
        <v>178.5</v>
      </c>
      <c r="I128" s="351">
        <f t="shared" si="8"/>
        <v>6826</v>
      </c>
      <c r="J128" s="352"/>
      <c r="K128" s="350"/>
      <c r="L128" s="351">
        <f t="shared" si="9"/>
        <v>6490.5</v>
      </c>
      <c r="M128" s="352">
        <f t="shared" si="9"/>
        <v>6088</v>
      </c>
    </row>
    <row r="131" spans="1:13" ht="13" x14ac:dyDescent="0.3">
      <c r="A131" s="561" t="s">
        <v>149</v>
      </c>
      <c r="B131" s="561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</row>
    <row r="132" spans="1:13" ht="16" thickBot="1" x14ac:dyDescent="0.35">
      <c r="A132" s="323" t="s">
        <v>52</v>
      </c>
      <c r="B132" s="293"/>
      <c r="C132" s="293"/>
      <c r="D132" s="293"/>
      <c r="E132" s="293"/>
      <c r="F132" s="293"/>
      <c r="G132" s="293"/>
      <c r="H132" s="294"/>
      <c r="I132" s="294"/>
      <c r="J132" s="633" t="s">
        <v>53</v>
      </c>
      <c r="K132" s="633"/>
      <c r="L132" s="633"/>
      <c r="M132" s="633"/>
    </row>
    <row r="133" spans="1:13" ht="19" customHeight="1" x14ac:dyDescent="0.3">
      <c r="A133" s="631" t="s">
        <v>3</v>
      </c>
      <c r="B133" s="618" t="s">
        <v>4</v>
      </c>
      <c r="C133" s="610"/>
      <c r="D133" s="619"/>
      <c r="E133" s="618" t="s">
        <v>5</v>
      </c>
      <c r="F133" s="610"/>
      <c r="G133" s="619"/>
      <c r="H133" s="620" t="s">
        <v>6</v>
      </c>
      <c r="I133" s="613"/>
      <c r="J133" s="615"/>
      <c r="K133" s="620" t="s">
        <v>7</v>
      </c>
      <c r="L133" s="613"/>
      <c r="M133" s="615"/>
    </row>
    <row r="134" spans="1:13" ht="19" customHeight="1" thickBot="1" x14ac:dyDescent="0.35">
      <c r="A134" s="632"/>
      <c r="B134" s="295" t="s">
        <v>8</v>
      </c>
      <c r="C134" s="296" t="s">
        <v>9</v>
      </c>
      <c r="D134" s="297" t="s">
        <v>10</v>
      </c>
      <c r="E134" s="295" t="s">
        <v>8</v>
      </c>
      <c r="F134" s="296" t="s">
        <v>9</v>
      </c>
      <c r="G134" s="297" t="s">
        <v>10</v>
      </c>
      <c r="H134" s="295" t="s">
        <v>8</v>
      </c>
      <c r="I134" s="296" t="s">
        <v>9</v>
      </c>
      <c r="J134" s="297" t="s">
        <v>10</v>
      </c>
      <c r="K134" s="295" t="s">
        <v>8</v>
      </c>
      <c r="L134" s="296" t="s">
        <v>9</v>
      </c>
      <c r="M134" s="297" t="s">
        <v>10</v>
      </c>
    </row>
    <row r="135" spans="1:13" ht="19" customHeight="1" x14ac:dyDescent="0.3">
      <c r="A135" s="402" t="s">
        <v>72</v>
      </c>
      <c r="B135" s="324"/>
      <c r="C135" s="300"/>
      <c r="D135" s="301"/>
      <c r="E135" s="302">
        <v>203</v>
      </c>
      <c r="F135" s="303"/>
      <c r="G135" s="301">
        <v>12</v>
      </c>
      <c r="H135" s="302">
        <v>13</v>
      </c>
      <c r="I135" s="303">
        <v>236</v>
      </c>
      <c r="J135" s="301"/>
      <c r="K135" s="302"/>
      <c r="L135" s="303">
        <v>287</v>
      </c>
      <c r="M135" s="301">
        <v>201</v>
      </c>
    </row>
    <row r="136" spans="1:13" ht="19" customHeight="1" x14ac:dyDescent="0.3">
      <c r="A136" s="403" t="s">
        <v>73</v>
      </c>
      <c r="B136" s="325"/>
      <c r="C136" s="306"/>
      <c r="D136" s="307"/>
      <c r="E136" s="308">
        <v>254</v>
      </c>
      <c r="F136" s="309"/>
      <c r="G136" s="307">
        <v>15</v>
      </c>
      <c r="H136" s="308">
        <v>8</v>
      </c>
      <c r="I136" s="309">
        <v>213</v>
      </c>
      <c r="J136" s="307"/>
      <c r="K136" s="308"/>
      <c r="L136" s="309">
        <v>294</v>
      </c>
      <c r="M136" s="307">
        <v>210</v>
      </c>
    </row>
    <row r="137" spans="1:13" ht="19" customHeight="1" x14ac:dyDescent="0.3">
      <c r="A137" s="403" t="s">
        <v>74</v>
      </c>
      <c r="B137" s="308"/>
      <c r="C137" s="309"/>
      <c r="D137" s="307"/>
      <c r="E137" s="308">
        <v>265</v>
      </c>
      <c r="F137" s="309"/>
      <c r="G137" s="307">
        <v>8</v>
      </c>
      <c r="H137" s="308">
        <v>17</v>
      </c>
      <c r="I137" s="309">
        <v>226</v>
      </c>
      <c r="J137" s="307"/>
      <c r="K137" s="308"/>
      <c r="L137" s="309">
        <v>306</v>
      </c>
      <c r="M137" s="307">
        <v>222</v>
      </c>
    </row>
    <row r="138" spans="1:13" ht="19" customHeight="1" x14ac:dyDescent="0.3">
      <c r="A138" s="403" t="s">
        <v>75</v>
      </c>
      <c r="B138" s="308"/>
      <c r="C138" s="309"/>
      <c r="D138" s="307"/>
      <c r="E138" s="308">
        <v>293</v>
      </c>
      <c r="F138" s="309"/>
      <c r="G138" s="307">
        <v>6</v>
      </c>
      <c r="H138" s="308">
        <v>6</v>
      </c>
      <c r="I138" s="309">
        <v>208</v>
      </c>
      <c r="J138" s="307"/>
      <c r="K138" s="308"/>
      <c r="L138" s="309">
        <v>299</v>
      </c>
      <c r="M138" s="307">
        <v>250</v>
      </c>
    </row>
    <row r="139" spans="1:13" ht="19" customHeight="1" x14ac:dyDescent="0.3">
      <c r="A139" s="403" t="s">
        <v>76</v>
      </c>
      <c r="B139" s="308"/>
      <c r="C139" s="309"/>
      <c r="D139" s="307"/>
      <c r="E139" s="308">
        <v>310</v>
      </c>
      <c r="F139" s="309"/>
      <c r="G139" s="307">
        <v>5</v>
      </c>
      <c r="H139" s="308">
        <v>3</v>
      </c>
      <c r="I139" s="309">
        <v>205</v>
      </c>
      <c r="J139" s="307"/>
      <c r="K139" s="308"/>
      <c r="L139" s="309">
        <v>254</v>
      </c>
      <c r="M139" s="307">
        <v>225</v>
      </c>
    </row>
    <row r="140" spans="1:13" ht="19" customHeight="1" x14ac:dyDescent="0.3">
      <c r="A140" s="403" t="s">
        <v>77</v>
      </c>
      <c r="B140" s="308"/>
      <c r="C140" s="309"/>
      <c r="D140" s="307"/>
      <c r="E140" s="308">
        <v>315</v>
      </c>
      <c r="F140" s="309"/>
      <c r="G140" s="307">
        <v>10</v>
      </c>
      <c r="H140" s="308">
        <v>8</v>
      </c>
      <c r="I140" s="309">
        <v>312</v>
      </c>
      <c r="J140" s="307"/>
      <c r="K140" s="308"/>
      <c r="L140" s="309">
        <v>277</v>
      </c>
      <c r="M140" s="307">
        <v>281</v>
      </c>
    </row>
    <row r="141" spans="1:13" ht="19" customHeight="1" x14ac:dyDescent="0.3">
      <c r="A141" s="403" t="s">
        <v>78</v>
      </c>
      <c r="B141" s="308"/>
      <c r="C141" s="309"/>
      <c r="D141" s="307"/>
      <c r="E141" s="308">
        <v>282</v>
      </c>
      <c r="F141" s="309"/>
      <c r="G141" s="307">
        <v>2</v>
      </c>
      <c r="H141" s="308">
        <v>12</v>
      </c>
      <c r="I141" s="309">
        <v>325</v>
      </c>
      <c r="J141" s="307"/>
      <c r="K141" s="308"/>
      <c r="L141" s="309">
        <v>290</v>
      </c>
      <c r="M141" s="307">
        <v>231</v>
      </c>
    </row>
    <row r="142" spans="1:13" ht="19" customHeight="1" x14ac:dyDescent="0.3">
      <c r="A142" s="403" t="s">
        <v>79</v>
      </c>
      <c r="B142" s="308"/>
      <c r="C142" s="309"/>
      <c r="D142" s="307"/>
      <c r="E142" s="308">
        <v>321</v>
      </c>
      <c r="F142" s="309"/>
      <c r="G142" s="307">
        <v>3</v>
      </c>
      <c r="H142" s="308">
        <v>17</v>
      </c>
      <c r="I142" s="309">
        <v>209</v>
      </c>
      <c r="J142" s="307"/>
      <c r="K142" s="308"/>
      <c r="L142" s="309">
        <v>230</v>
      </c>
      <c r="M142" s="307">
        <v>297</v>
      </c>
    </row>
    <row r="143" spans="1:13" ht="19" customHeight="1" x14ac:dyDescent="0.3">
      <c r="A143" s="403" t="s">
        <v>80</v>
      </c>
      <c r="B143" s="308"/>
      <c r="C143" s="309"/>
      <c r="D143" s="307"/>
      <c r="E143" s="308">
        <v>353</v>
      </c>
      <c r="F143" s="309"/>
      <c r="G143" s="307">
        <v>14</v>
      </c>
      <c r="H143" s="308">
        <v>9</v>
      </c>
      <c r="I143" s="309">
        <v>213</v>
      </c>
      <c r="J143" s="307"/>
      <c r="K143" s="308"/>
      <c r="L143" s="309">
        <v>311</v>
      </c>
      <c r="M143" s="307">
        <v>394</v>
      </c>
    </row>
    <row r="144" spans="1:13" ht="19" customHeight="1" x14ac:dyDescent="0.3">
      <c r="A144" s="403" t="s">
        <v>81</v>
      </c>
      <c r="B144" s="308"/>
      <c r="C144" s="309"/>
      <c r="D144" s="307"/>
      <c r="E144" s="308">
        <v>302</v>
      </c>
      <c r="F144" s="309"/>
      <c r="G144" s="307">
        <v>18</v>
      </c>
      <c r="H144" s="308">
        <v>13</v>
      </c>
      <c r="I144" s="309">
        <v>245</v>
      </c>
      <c r="J144" s="307"/>
      <c r="K144" s="308"/>
      <c r="L144" s="309">
        <v>334</v>
      </c>
      <c r="M144" s="307">
        <v>454</v>
      </c>
    </row>
    <row r="145" spans="1:13" ht="19" customHeight="1" x14ac:dyDescent="0.3">
      <c r="A145" s="403" t="s">
        <v>82</v>
      </c>
      <c r="B145" s="308"/>
      <c r="C145" s="309"/>
      <c r="D145" s="307"/>
      <c r="E145" s="308">
        <v>359</v>
      </c>
      <c r="F145" s="309"/>
      <c r="G145" s="307">
        <v>12</v>
      </c>
      <c r="H145" s="308">
        <v>15</v>
      </c>
      <c r="I145" s="309">
        <v>239</v>
      </c>
      <c r="J145" s="307"/>
      <c r="K145" s="308"/>
      <c r="L145" s="309">
        <v>328</v>
      </c>
      <c r="M145" s="307">
        <v>393</v>
      </c>
    </row>
    <row r="146" spans="1:13" ht="19" customHeight="1" x14ac:dyDescent="0.3">
      <c r="A146" s="403" t="s">
        <v>83</v>
      </c>
      <c r="B146" s="308"/>
      <c r="C146" s="309"/>
      <c r="D146" s="307"/>
      <c r="E146" s="308">
        <v>360</v>
      </c>
      <c r="F146" s="309"/>
      <c r="G146" s="307">
        <v>11</v>
      </c>
      <c r="H146" s="308">
        <v>6</v>
      </c>
      <c r="I146" s="309">
        <v>219</v>
      </c>
      <c r="J146" s="307"/>
      <c r="K146" s="308"/>
      <c r="L146" s="309">
        <v>366</v>
      </c>
      <c r="M146" s="307">
        <v>322</v>
      </c>
    </row>
    <row r="147" spans="1:13" ht="19" customHeight="1" x14ac:dyDescent="0.3">
      <c r="A147" s="403" t="s">
        <v>84</v>
      </c>
      <c r="B147" s="308"/>
      <c r="C147" s="309"/>
      <c r="D147" s="307"/>
      <c r="E147" s="308">
        <v>336</v>
      </c>
      <c r="F147" s="309"/>
      <c r="G147" s="307">
        <v>14</v>
      </c>
      <c r="H147" s="308">
        <v>11</v>
      </c>
      <c r="I147" s="309">
        <v>252</v>
      </c>
      <c r="J147" s="307"/>
      <c r="K147" s="308"/>
      <c r="L147" s="309">
        <v>384</v>
      </c>
      <c r="M147" s="307">
        <v>377</v>
      </c>
    </row>
    <row r="148" spans="1:13" ht="19" customHeight="1" x14ac:dyDescent="0.3">
      <c r="A148" s="403" t="s">
        <v>85</v>
      </c>
      <c r="B148" s="308"/>
      <c r="C148" s="309"/>
      <c r="D148" s="307"/>
      <c r="E148" s="308">
        <v>328</v>
      </c>
      <c r="F148" s="309"/>
      <c r="G148" s="307">
        <v>6</v>
      </c>
      <c r="H148" s="308">
        <v>8</v>
      </c>
      <c r="I148" s="309">
        <v>246</v>
      </c>
      <c r="J148" s="307"/>
      <c r="K148" s="308"/>
      <c r="L148" s="309">
        <v>351</v>
      </c>
      <c r="M148" s="307">
        <v>382</v>
      </c>
    </row>
    <row r="149" spans="1:13" ht="19" customHeight="1" x14ac:dyDescent="0.3">
      <c r="A149" s="403" t="s">
        <v>86</v>
      </c>
      <c r="B149" s="308"/>
      <c r="C149" s="309"/>
      <c r="D149" s="307"/>
      <c r="E149" s="308">
        <v>373</v>
      </c>
      <c r="F149" s="309"/>
      <c r="G149" s="307">
        <v>3</v>
      </c>
      <c r="H149" s="308">
        <v>5</v>
      </c>
      <c r="I149" s="309">
        <v>302</v>
      </c>
      <c r="J149" s="307"/>
      <c r="K149" s="308"/>
      <c r="L149" s="309">
        <v>421</v>
      </c>
      <c r="M149" s="307">
        <v>276</v>
      </c>
    </row>
    <row r="150" spans="1:13" ht="19" customHeight="1" x14ac:dyDescent="0.3">
      <c r="A150" s="403" t="s">
        <v>87</v>
      </c>
      <c r="B150" s="308"/>
      <c r="C150" s="309"/>
      <c r="D150" s="307"/>
      <c r="E150" s="308">
        <v>342</v>
      </c>
      <c r="F150" s="309"/>
      <c r="G150" s="307">
        <v>5</v>
      </c>
      <c r="H150" s="308">
        <v>10</v>
      </c>
      <c r="I150" s="309">
        <v>236</v>
      </c>
      <c r="J150" s="307"/>
      <c r="K150" s="308"/>
      <c r="L150" s="309">
        <v>359</v>
      </c>
      <c r="M150" s="307">
        <v>294</v>
      </c>
    </row>
    <row r="151" spans="1:13" ht="19" customHeight="1" x14ac:dyDescent="0.3">
      <c r="A151" s="403" t="s">
        <v>88</v>
      </c>
      <c r="B151" s="308"/>
      <c r="C151" s="309"/>
      <c r="D151" s="307"/>
      <c r="E151" s="308">
        <v>358</v>
      </c>
      <c r="F151" s="309"/>
      <c r="G151" s="307">
        <v>8</v>
      </c>
      <c r="H151" s="308">
        <v>4</v>
      </c>
      <c r="I151" s="309">
        <v>288</v>
      </c>
      <c r="J151" s="307"/>
      <c r="K151" s="308"/>
      <c r="L151" s="309">
        <v>290</v>
      </c>
      <c r="M151" s="307">
        <v>402</v>
      </c>
    </row>
    <row r="152" spans="1:13" ht="19" customHeight="1" x14ac:dyDescent="0.3">
      <c r="A152" s="403" t="s">
        <v>89</v>
      </c>
      <c r="B152" s="308"/>
      <c r="C152" s="309"/>
      <c r="D152" s="307"/>
      <c r="E152" s="308">
        <v>370</v>
      </c>
      <c r="F152" s="309"/>
      <c r="G152" s="307">
        <v>12</v>
      </c>
      <c r="H152" s="308">
        <v>7</v>
      </c>
      <c r="I152" s="309">
        <v>294</v>
      </c>
      <c r="J152" s="307"/>
      <c r="K152" s="308"/>
      <c r="L152" s="309">
        <v>262</v>
      </c>
      <c r="M152" s="307">
        <v>398</v>
      </c>
    </row>
    <row r="153" spans="1:13" ht="19" customHeight="1" x14ac:dyDescent="0.3">
      <c r="A153" s="404" t="s">
        <v>90</v>
      </c>
      <c r="B153" s="308"/>
      <c r="C153" s="309"/>
      <c r="D153" s="307"/>
      <c r="E153" s="308">
        <v>338</v>
      </c>
      <c r="F153" s="309"/>
      <c r="G153" s="307">
        <v>4</v>
      </c>
      <c r="H153" s="308">
        <v>8</v>
      </c>
      <c r="I153" s="309">
        <v>248</v>
      </c>
      <c r="J153" s="307"/>
      <c r="K153" s="308"/>
      <c r="L153" s="309">
        <v>283</v>
      </c>
      <c r="M153" s="307">
        <v>338</v>
      </c>
    </row>
    <row r="154" spans="1:13" ht="19" customHeight="1" x14ac:dyDescent="0.3">
      <c r="A154" s="404" t="s">
        <v>91</v>
      </c>
      <c r="B154" s="308"/>
      <c r="C154" s="309"/>
      <c r="D154" s="307"/>
      <c r="E154" s="308">
        <v>398</v>
      </c>
      <c r="F154" s="309"/>
      <c r="G154" s="307">
        <v>7</v>
      </c>
      <c r="H154" s="308">
        <v>3</v>
      </c>
      <c r="I154" s="309">
        <v>301</v>
      </c>
      <c r="J154" s="307"/>
      <c r="K154" s="308"/>
      <c r="L154" s="309">
        <v>301</v>
      </c>
      <c r="M154" s="307">
        <v>403</v>
      </c>
    </row>
    <row r="155" spans="1:13" ht="19" customHeight="1" x14ac:dyDescent="0.3">
      <c r="A155" s="403" t="s">
        <v>92</v>
      </c>
      <c r="B155" s="308"/>
      <c r="C155" s="309"/>
      <c r="D155" s="307"/>
      <c r="E155" s="308">
        <v>374</v>
      </c>
      <c r="F155" s="309"/>
      <c r="G155" s="307">
        <v>6</v>
      </c>
      <c r="H155" s="308">
        <v>14</v>
      </c>
      <c r="I155" s="309">
        <v>286</v>
      </c>
      <c r="J155" s="307"/>
      <c r="K155" s="308"/>
      <c r="L155" s="309">
        <v>394</v>
      </c>
      <c r="M155" s="307">
        <v>210</v>
      </c>
    </row>
    <row r="156" spans="1:13" ht="19" customHeight="1" x14ac:dyDescent="0.3">
      <c r="A156" s="403" t="s">
        <v>93</v>
      </c>
      <c r="B156" s="308"/>
      <c r="C156" s="309"/>
      <c r="D156" s="307"/>
      <c r="E156" s="308">
        <v>412</v>
      </c>
      <c r="F156" s="309"/>
      <c r="G156" s="307">
        <v>12</v>
      </c>
      <c r="H156" s="308">
        <v>9</v>
      </c>
      <c r="I156" s="309">
        <v>225</v>
      </c>
      <c r="J156" s="307"/>
      <c r="K156" s="308"/>
      <c r="L156" s="309">
        <v>383</v>
      </c>
      <c r="M156" s="307">
        <v>240</v>
      </c>
    </row>
    <row r="157" spans="1:13" ht="19" customHeight="1" x14ac:dyDescent="0.3">
      <c r="A157" s="403" t="s">
        <v>94</v>
      </c>
      <c r="B157" s="308"/>
      <c r="C157" s="309"/>
      <c r="D157" s="307"/>
      <c r="E157" s="308">
        <v>388</v>
      </c>
      <c r="F157" s="309"/>
      <c r="G157" s="307">
        <v>8</v>
      </c>
      <c r="H157" s="308">
        <v>249</v>
      </c>
      <c r="I157" s="309">
        <v>15</v>
      </c>
      <c r="J157" s="307"/>
      <c r="K157" s="308"/>
      <c r="L157" s="309">
        <v>350</v>
      </c>
      <c r="M157" s="307">
        <v>276</v>
      </c>
    </row>
    <row r="158" spans="1:13" ht="19" customHeight="1" x14ac:dyDescent="0.3">
      <c r="A158" s="403" t="s">
        <v>95</v>
      </c>
      <c r="B158" s="308"/>
      <c r="C158" s="309"/>
      <c r="D158" s="307"/>
      <c r="E158" s="308">
        <v>407</v>
      </c>
      <c r="F158" s="309"/>
      <c r="G158" s="307">
        <v>2</v>
      </c>
      <c r="H158" s="308">
        <v>214</v>
      </c>
      <c r="I158" s="309">
        <v>12</v>
      </c>
      <c r="J158" s="307"/>
      <c r="K158" s="308"/>
      <c r="L158" s="309">
        <v>382</v>
      </c>
      <c r="M158" s="307">
        <v>293</v>
      </c>
    </row>
    <row r="159" spans="1:13" ht="19" customHeight="1" x14ac:dyDescent="0.3">
      <c r="A159" s="403" t="s">
        <v>96</v>
      </c>
      <c r="B159" s="308"/>
      <c r="C159" s="309"/>
      <c r="D159" s="307"/>
      <c r="E159" s="308">
        <v>338</v>
      </c>
      <c r="F159" s="309"/>
      <c r="G159" s="307">
        <v>5</v>
      </c>
      <c r="H159" s="308">
        <v>344</v>
      </c>
      <c r="I159" s="309">
        <v>6</v>
      </c>
      <c r="J159" s="307"/>
      <c r="K159" s="308"/>
      <c r="L159" s="309">
        <v>394</v>
      </c>
      <c r="M159" s="307">
        <v>286</v>
      </c>
    </row>
    <row r="160" spans="1:13" ht="19" customHeight="1" x14ac:dyDescent="0.3">
      <c r="A160" s="403" t="s">
        <v>97</v>
      </c>
      <c r="B160" s="308"/>
      <c r="C160" s="309"/>
      <c r="D160" s="307"/>
      <c r="E160" s="308">
        <v>379</v>
      </c>
      <c r="F160" s="309"/>
      <c r="G160" s="307">
        <v>7</v>
      </c>
      <c r="H160" s="308">
        <v>305</v>
      </c>
      <c r="I160" s="309">
        <v>16</v>
      </c>
      <c r="J160" s="307"/>
      <c r="K160" s="308"/>
      <c r="L160" s="309">
        <v>326</v>
      </c>
      <c r="M160" s="307">
        <v>315</v>
      </c>
    </row>
    <row r="161" spans="1:13" ht="19" customHeight="1" x14ac:dyDescent="0.3">
      <c r="A161" s="403" t="s">
        <v>98</v>
      </c>
      <c r="B161" s="308"/>
      <c r="C161" s="309"/>
      <c r="D161" s="307"/>
      <c r="E161" s="308">
        <v>354</v>
      </c>
      <c r="F161" s="309"/>
      <c r="G161" s="307">
        <v>9</v>
      </c>
      <c r="H161" s="308">
        <v>219</v>
      </c>
      <c r="I161" s="309">
        <v>14</v>
      </c>
      <c r="J161" s="307"/>
      <c r="K161" s="308"/>
      <c r="L161" s="309">
        <v>348</v>
      </c>
      <c r="M161" s="307">
        <v>326</v>
      </c>
    </row>
    <row r="162" spans="1:13" ht="19" customHeight="1" x14ac:dyDescent="0.3">
      <c r="A162" s="403" t="s">
        <v>99</v>
      </c>
      <c r="B162" s="308"/>
      <c r="C162" s="309"/>
      <c r="D162" s="307"/>
      <c r="E162" s="308">
        <v>334</v>
      </c>
      <c r="F162" s="309"/>
      <c r="G162" s="307">
        <v>4</v>
      </c>
      <c r="H162" s="308">
        <v>308</v>
      </c>
      <c r="I162" s="309">
        <v>5</v>
      </c>
      <c r="J162" s="307"/>
      <c r="K162" s="308"/>
      <c r="L162" s="309">
        <v>320</v>
      </c>
      <c r="M162" s="307">
        <v>304</v>
      </c>
    </row>
    <row r="163" spans="1:13" ht="19" customHeight="1" x14ac:dyDescent="0.3">
      <c r="A163" s="403" t="s">
        <v>100</v>
      </c>
      <c r="B163" s="308"/>
      <c r="C163" s="309"/>
      <c r="D163" s="307"/>
      <c r="E163" s="308">
        <v>394</v>
      </c>
      <c r="F163" s="309"/>
      <c r="G163" s="307">
        <v>12</v>
      </c>
      <c r="H163" s="308">
        <v>312</v>
      </c>
      <c r="I163" s="309">
        <v>12</v>
      </c>
      <c r="J163" s="307"/>
      <c r="K163" s="308"/>
      <c r="L163" s="309">
        <v>302</v>
      </c>
      <c r="M163" s="307">
        <v>348</v>
      </c>
    </row>
    <row r="164" spans="1:13" ht="19" customHeight="1" x14ac:dyDescent="0.3">
      <c r="A164" s="403" t="s">
        <v>101</v>
      </c>
      <c r="B164" s="308"/>
      <c r="C164" s="309"/>
      <c r="D164" s="307"/>
      <c r="E164" s="308">
        <v>402</v>
      </c>
      <c r="F164" s="309"/>
      <c r="G164" s="307">
        <v>5</v>
      </c>
      <c r="H164" s="308">
        <v>226</v>
      </c>
      <c r="I164" s="309">
        <v>3</v>
      </c>
      <c r="J164" s="307"/>
      <c r="K164" s="308"/>
      <c r="L164" s="309">
        <v>304</v>
      </c>
      <c r="M164" s="307">
        <v>362</v>
      </c>
    </row>
    <row r="165" spans="1:13" ht="19" customHeight="1" x14ac:dyDescent="0.3">
      <c r="A165" s="403" t="s">
        <v>102</v>
      </c>
      <c r="B165" s="308"/>
      <c r="C165" s="309"/>
      <c r="D165" s="307"/>
      <c r="E165" s="308">
        <v>386</v>
      </c>
      <c r="F165" s="309"/>
      <c r="G165" s="307">
        <v>8</v>
      </c>
      <c r="H165" s="308">
        <v>315</v>
      </c>
      <c r="I165" s="309">
        <v>9</v>
      </c>
      <c r="J165" s="307"/>
      <c r="K165" s="308"/>
      <c r="L165" s="309">
        <v>309</v>
      </c>
      <c r="M165" s="307">
        <v>390</v>
      </c>
    </row>
    <row r="166" spans="1:13" ht="19" customHeight="1" x14ac:dyDescent="0.3">
      <c r="A166" s="403" t="s">
        <v>103</v>
      </c>
      <c r="B166" s="308"/>
      <c r="C166" s="309"/>
      <c r="D166" s="307"/>
      <c r="E166" s="308">
        <v>363</v>
      </c>
      <c r="F166" s="309"/>
      <c r="G166" s="307">
        <v>12</v>
      </c>
      <c r="H166" s="308">
        <v>231</v>
      </c>
      <c r="I166" s="309">
        <v>17</v>
      </c>
      <c r="J166" s="307"/>
      <c r="K166" s="308"/>
      <c r="L166" s="309">
        <v>312</v>
      </c>
      <c r="M166" s="307">
        <v>401</v>
      </c>
    </row>
    <row r="167" spans="1:13" ht="19" customHeight="1" x14ac:dyDescent="0.3">
      <c r="A167" s="403" t="s">
        <v>104</v>
      </c>
      <c r="B167" s="308"/>
      <c r="C167" s="309"/>
      <c r="D167" s="307"/>
      <c r="E167" s="308">
        <v>323</v>
      </c>
      <c r="F167" s="309"/>
      <c r="G167" s="307">
        <v>4</v>
      </c>
      <c r="H167" s="308">
        <v>228</v>
      </c>
      <c r="I167" s="309">
        <v>7</v>
      </c>
      <c r="J167" s="307"/>
      <c r="K167" s="308"/>
      <c r="L167" s="309">
        <v>352</v>
      </c>
      <c r="M167" s="307">
        <v>421</v>
      </c>
    </row>
    <row r="168" spans="1:13" ht="19" customHeight="1" x14ac:dyDescent="0.3">
      <c r="A168" s="403" t="s">
        <v>105</v>
      </c>
      <c r="B168" s="308"/>
      <c r="C168" s="309"/>
      <c r="D168" s="307"/>
      <c r="E168" s="308">
        <v>406</v>
      </c>
      <c r="F168" s="309"/>
      <c r="G168" s="307">
        <v>9</v>
      </c>
      <c r="H168" s="308">
        <v>207</v>
      </c>
      <c r="I168" s="309">
        <v>6</v>
      </c>
      <c r="J168" s="307"/>
      <c r="K168" s="308"/>
      <c r="L168" s="309">
        <v>328</v>
      </c>
      <c r="M168" s="307">
        <v>398</v>
      </c>
    </row>
    <row r="169" spans="1:13" ht="19" customHeight="1" x14ac:dyDescent="0.3">
      <c r="A169" s="403" t="s">
        <v>106</v>
      </c>
      <c r="B169" s="308"/>
      <c r="C169" s="309"/>
      <c r="D169" s="307"/>
      <c r="E169" s="308">
        <v>412</v>
      </c>
      <c r="F169" s="309"/>
      <c r="G169" s="307">
        <v>6</v>
      </c>
      <c r="H169" s="308">
        <v>184</v>
      </c>
      <c r="I169" s="309">
        <v>5</v>
      </c>
      <c r="J169" s="307"/>
      <c r="K169" s="308"/>
      <c r="L169" s="309">
        <v>310</v>
      </c>
      <c r="M169" s="307">
        <v>326</v>
      </c>
    </row>
    <row r="170" spans="1:13" ht="19" customHeight="1" thickBot="1" x14ac:dyDescent="0.35">
      <c r="A170" s="405" t="s">
        <v>107</v>
      </c>
      <c r="B170" s="313"/>
      <c r="C170" s="314"/>
      <c r="D170" s="315"/>
      <c r="E170" s="313">
        <v>413</v>
      </c>
      <c r="F170" s="314"/>
      <c r="G170" s="315">
        <v>3</v>
      </c>
      <c r="H170" s="313">
        <v>192</v>
      </c>
      <c r="I170" s="314">
        <v>2</v>
      </c>
      <c r="J170" s="315"/>
      <c r="K170" s="313"/>
      <c r="L170" s="314">
        <v>386</v>
      </c>
      <c r="M170" s="315">
        <v>341</v>
      </c>
    </row>
    <row r="171" spans="1:13" ht="19" customHeight="1" thickBot="1" x14ac:dyDescent="0.35">
      <c r="A171" s="356" t="s">
        <v>47</v>
      </c>
      <c r="B171" s="318"/>
      <c r="C171" s="319"/>
      <c r="D171" s="320"/>
      <c r="E171" s="318">
        <f>SUM(E135:E170)</f>
        <v>12545</v>
      </c>
      <c r="F171" s="319"/>
      <c r="G171" s="320">
        <f t="shared" ref="G171:M171" si="10">SUM(G135:G170)</f>
        <v>287</v>
      </c>
      <c r="H171" s="318">
        <f t="shared" si="10"/>
        <v>3740</v>
      </c>
      <c r="I171" s="319">
        <f t="shared" si="10"/>
        <v>5657</v>
      </c>
      <c r="J171" s="320"/>
      <c r="K171" s="318"/>
      <c r="L171" s="319">
        <f t="shared" si="10"/>
        <v>11727</v>
      </c>
      <c r="M171" s="320">
        <f t="shared" si="10"/>
        <v>11587</v>
      </c>
    </row>
    <row r="172" spans="1:13" ht="18" customHeight="1" x14ac:dyDescent="0.25"/>
    <row r="173" spans="1:13" ht="18" customHeight="1" x14ac:dyDescent="0.3">
      <c r="A173" s="561" t="s">
        <v>149</v>
      </c>
      <c r="B173" s="561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</row>
    <row r="174" spans="1:13" ht="18" customHeight="1" thickBot="1" x14ac:dyDescent="0.35">
      <c r="A174" s="323" t="s">
        <v>54</v>
      </c>
      <c r="B174" s="293"/>
      <c r="C174" s="293"/>
      <c r="D174" s="293"/>
      <c r="E174" s="293"/>
      <c r="F174" s="293"/>
      <c r="G174" s="293"/>
      <c r="H174" s="294"/>
      <c r="I174" s="294"/>
      <c r="J174" s="633" t="s">
        <v>55</v>
      </c>
      <c r="K174" s="633"/>
      <c r="L174" s="633"/>
      <c r="M174" s="633"/>
    </row>
    <row r="175" spans="1:13" ht="18" customHeight="1" x14ac:dyDescent="0.3">
      <c r="A175" s="631" t="s">
        <v>3</v>
      </c>
      <c r="B175" s="618" t="s">
        <v>4</v>
      </c>
      <c r="C175" s="610"/>
      <c r="D175" s="619"/>
      <c r="E175" s="618" t="s">
        <v>5</v>
      </c>
      <c r="F175" s="610"/>
      <c r="G175" s="619"/>
      <c r="H175" s="620" t="s">
        <v>6</v>
      </c>
      <c r="I175" s="613"/>
      <c r="J175" s="615"/>
      <c r="K175" s="620" t="s">
        <v>7</v>
      </c>
      <c r="L175" s="613"/>
      <c r="M175" s="615"/>
    </row>
    <row r="176" spans="1:13" ht="18" customHeight="1" thickBot="1" x14ac:dyDescent="0.35">
      <c r="A176" s="632"/>
      <c r="B176" s="295" t="s">
        <v>8</v>
      </c>
      <c r="C176" s="296" t="s">
        <v>9</v>
      </c>
      <c r="D176" s="297" t="s">
        <v>10</v>
      </c>
      <c r="E176" s="295" t="s">
        <v>8</v>
      </c>
      <c r="F176" s="296" t="s">
        <v>9</v>
      </c>
      <c r="G176" s="297" t="s">
        <v>10</v>
      </c>
      <c r="H176" s="295" t="s">
        <v>8</v>
      </c>
      <c r="I176" s="296" t="s">
        <v>9</v>
      </c>
      <c r="J176" s="297" t="s">
        <v>10</v>
      </c>
      <c r="K176" s="295" t="s">
        <v>8</v>
      </c>
      <c r="L176" s="296" t="s">
        <v>9</v>
      </c>
      <c r="M176" s="297" t="s">
        <v>10</v>
      </c>
    </row>
    <row r="177" spans="1:13" ht="18" customHeight="1" x14ac:dyDescent="0.3">
      <c r="A177" s="402" t="s">
        <v>72</v>
      </c>
      <c r="B177" s="409"/>
      <c r="C177" s="300"/>
      <c r="D177" s="301"/>
      <c r="E177" s="302">
        <v>45</v>
      </c>
      <c r="F177" s="303"/>
      <c r="G177" s="301">
        <v>5</v>
      </c>
      <c r="H177" s="302">
        <v>9</v>
      </c>
      <c r="I177" s="303">
        <v>103</v>
      </c>
      <c r="J177" s="301"/>
      <c r="K177" s="302"/>
      <c r="L177" s="303">
        <v>85</v>
      </c>
      <c r="M177" s="301">
        <v>73</v>
      </c>
    </row>
    <row r="178" spans="1:13" ht="18" customHeight="1" x14ac:dyDescent="0.3">
      <c r="A178" s="403" t="s">
        <v>73</v>
      </c>
      <c r="B178" s="410"/>
      <c r="C178" s="306"/>
      <c r="D178" s="307"/>
      <c r="E178" s="308">
        <v>38</v>
      </c>
      <c r="F178" s="309"/>
      <c r="G178" s="307">
        <v>1</v>
      </c>
      <c r="H178" s="308">
        <v>6</v>
      </c>
      <c r="I178" s="309">
        <v>112</v>
      </c>
      <c r="J178" s="307"/>
      <c r="K178" s="308"/>
      <c r="L178" s="309">
        <v>92</v>
      </c>
      <c r="M178" s="307">
        <v>81</v>
      </c>
    </row>
    <row r="179" spans="1:13" ht="18" customHeight="1" x14ac:dyDescent="0.3">
      <c r="A179" s="403" t="s">
        <v>74</v>
      </c>
      <c r="B179" s="410"/>
      <c r="C179" s="309"/>
      <c r="D179" s="307"/>
      <c r="E179" s="308">
        <v>41</v>
      </c>
      <c r="F179" s="309"/>
      <c r="G179" s="307">
        <v>3</v>
      </c>
      <c r="H179" s="308">
        <v>12</v>
      </c>
      <c r="I179" s="309">
        <v>98</v>
      </c>
      <c r="J179" s="307"/>
      <c r="K179" s="308"/>
      <c r="L179" s="309">
        <v>76</v>
      </c>
      <c r="M179" s="307">
        <v>102</v>
      </c>
    </row>
    <row r="180" spans="1:13" ht="18" customHeight="1" x14ac:dyDescent="0.3">
      <c r="A180" s="403" t="s">
        <v>75</v>
      </c>
      <c r="B180" s="410"/>
      <c r="C180" s="309"/>
      <c r="D180" s="307"/>
      <c r="E180" s="308">
        <v>29</v>
      </c>
      <c r="F180" s="309"/>
      <c r="G180" s="307">
        <v>8</v>
      </c>
      <c r="H180" s="308">
        <v>4</v>
      </c>
      <c r="I180" s="309">
        <v>76</v>
      </c>
      <c r="J180" s="307"/>
      <c r="K180" s="308"/>
      <c r="L180" s="309">
        <v>101</v>
      </c>
      <c r="M180" s="307">
        <v>96</v>
      </c>
    </row>
    <row r="181" spans="1:13" ht="18" customHeight="1" x14ac:dyDescent="0.3">
      <c r="A181" s="403" t="s">
        <v>76</v>
      </c>
      <c r="B181" s="308"/>
      <c r="C181" s="309"/>
      <c r="D181" s="307"/>
      <c r="E181" s="308">
        <v>60</v>
      </c>
      <c r="F181" s="309"/>
      <c r="G181" s="307">
        <v>4</v>
      </c>
      <c r="H181" s="308">
        <v>7</v>
      </c>
      <c r="I181" s="309">
        <v>121</v>
      </c>
      <c r="J181" s="307"/>
      <c r="K181" s="308"/>
      <c r="L181" s="309">
        <v>116</v>
      </c>
      <c r="M181" s="307">
        <v>122</v>
      </c>
    </row>
    <row r="182" spans="1:13" ht="18" customHeight="1" x14ac:dyDescent="0.3">
      <c r="A182" s="403" t="s">
        <v>77</v>
      </c>
      <c r="B182" s="308"/>
      <c r="C182" s="309"/>
      <c r="D182" s="307"/>
      <c r="E182" s="308">
        <v>88</v>
      </c>
      <c r="F182" s="309"/>
      <c r="G182" s="307">
        <v>10</v>
      </c>
      <c r="H182" s="308">
        <v>13</v>
      </c>
      <c r="I182" s="309">
        <v>138</v>
      </c>
      <c r="J182" s="307"/>
      <c r="K182" s="308"/>
      <c r="L182" s="309">
        <v>153</v>
      </c>
      <c r="M182" s="307">
        <v>133</v>
      </c>
    </row>
    <row r="183" spans="1:13" ht="18" customHeight="1" x14ac:dyDescent="0.3">
      <c r="A183" s="403" t="s">
        <v>78</v>
      </c>
      <c r="B183" s="308"/>
      <c r="C183" s="309"/>
      <c r="D183" s="307"/>
      <c r="E183" s="308">
        <v>139</v>
      </c>
      <c r="F183" s="309"/>
      <c r="G183" s="307">
        <v>2</v>
      </c>
      <c r="H183" s="308">
        <v>7</v>
      </c>
      <c r="I183" s="309">
        <v>101</v>
      </c>
      <c r="J183" s="307"/>
      <c r="K183" s="308"/>
      <c r="L183" s="309">
        <v>141</v>
      </c>
      <c r="M183" s="307">
        <v>167</v>
      </c>
    </row>
    <row r="184" spans="1:13" ht="18" customHeight="1" x14ac:dyDescent="0.3">
      <c r="A184" s="403" t="s">
        <v>79</v>
      </c>
      <c r="B184" s="308"/>
      <c r="C184" s="309"/>
      <c r="D184" s="307"/>
      <c r="E184" s="308">
        <v>152</v>
      </c>
      <c r="F184" s="309"/>
      <c r="G184" s="307">
        <v>11</v>
      </c>
      <c r="H184" s="308">
        <v>5</v>
      </c>
      <c r="I184" s="309">
        <v>97</v>
      </c>
      <c r="J184" s="307"/>
      <c r="K184" s="308"/>
      <c r="L184" s="309">
        <v>183</v>
      </c>
      <c r="M184" s="307">
        <v>161</v>
      </c>
    </row>
    <row r="185" spans="1:13" ht="18" customHeight="1" x14ac:dyDescent="0.3">
      <c r="A185" s="403" t="s">
        <v>80</v>
      </c>
      <c r="B185" s="308"/>
      <c r="C185" s="309"/>
      <c r="D185" s="307"/>
      <c r="E185" s="308">
        <v>148</v>
      </c>
      <c r="F185" s="309"/>
      <c r="G185" s="307">
        <v>6</v>
      </c>
      <c r="H185" s="308">
        <v>10</v>
      </c>
      <c r="I185" s="309">
        <v>85</v>
      </c>
      <c r="J185" s="307"/>
      <c r="K185" s="308"/>
      <c r="L185" s="309">
        <v>176</v>
      </c>
      <c r="M185" s="307">
        <v>184</v>
      </c>
    </row>
    <row r="186" spans="1:13" ht="18" customHeight="1" x14ac:dyDescent="0.3">
      <c r="A186" s="403" t="s">
        <v>81</v>
      </c>
      <c r="B186" s="308"/>
      <c r="C186" s="309"/>
      <c r="D186" s="307"/>
      <c r="E186" s="308">
        <v>162</v>
      </c>
      <c r="F186" s="309"/>
      <c r="G186" s="307">
        <v>8</v>
      </c>
      <c r="H186" s="308">
        <v>9</v>
      </c>
      <c r="I186" s="309">
        <v>123</v>
      </c>
      <c r="J186" s="307"/>
      <c r="K186" s="308"/>
      <c r="L186" s="309">
        <v>150</v>
      </c>
      <c r="M186" s="307">
        <v>173</v>
      </c>
    </row>
    <row r="187" spans="1:13" ht="18" customHeight="1" x14ac:dyDescent="0.3">
      <c r="A187" s="403" t="s">
        <v>82</v>
      </c>
      <c r="B187" s="308"/>
      <c r="C187" s="309"/>
      <c r="D187" s="307"/>
      <c r="E187" s="308">
        <v>190</v>
      </c>
      <c r="F187" s="309"/>
      <c r="G187" s="307">
        <v>19</v>
      </c>
      <c r="H187" s="308">
        <v>5</v>
      </c>
      <c r="I187" s="309">
        <v>132</v>
      </c>
      <c r="J187" s="307"/>
      <c r="K187" s="308"/>
      <c r="L187" s="309">
        <v>192</v>
      </c>
      <c r="M187" s="307">
        <v>176</v>
      </c>
    </row>
    <row r="188" spans="1:13" ht="18" customHeight="1" x14ac:dyDescent="0.3">
      <c r="A188" s="403" t="s">
        <v>83</v>
      </c>
      <c r="B188" s="308"/>
      <c r="C188" s="309"/>
      <c r="D188" s="307"/>
      <c r="E188" s="308">
        <v>165</v>
      </c>
      <c r="F188" s="309"/>
      <c r="G188" s="307">
        <v>3</v>
      </c>
      <c r="H188" s="308">
        <v>8</v>
      </c>
      <c r="I188" s="309">
        <v>105</v>
      </c>
      <c r="J188" s="307"/>
      <c r="K188" s="308"/>
      <c r="L188" s="309">
        <v>204</v>
      </c>
      <c r="M188" s="307">
        <v>198</v>
      </c>
    </row>
    <row r="189" spans="1:13" ht="18" customHeight="1" x14ac:dyDescent="0.3">
      <c r="A189" s="403" t="s">
        <v>84</v>
      </c>
      <c r="B189" s="308"/>
      <c r="C189" s="309"/>
      <c r="D189" s="307"/>
      <c r="E189" s="308">
        <v>181</v>
      </c>
      <c r="F189" s="309"/>
      <c r="G189" s="307">
        <v>21</v>
      </c>
      <c r="H189" s="308">
        <v>4</v>
      </c>
      <c r="I189" s="309">
        <v>185</v>
      </c>
      <c r="J189" s="307"/>
      <c r="K189" s="308"/>
      <c r="L189" s="309">
        <v>184</v>
      </c>
      <c r="M189" s="307">
        <v>136</v>
      </c>
    </row>
    <row r="190" spans="1:13" ht="18" customHeight="1" x14ac:dyDescent="0.3">
      <c r="A190" s="403" t="s">
        <v>85</v>
      </c>
      <c r="B190" s="308"/>
      <c r="C190" s="309"/>
      <c r="D190" s="307"/>
      <c r="E190" s="308">
        <v>148</v>
      </c>
      <c r="F190" s="309"/>
      <c r="G190" s="307">
        <v>5</v>
      </c>
      <c r="H190" s="308">
        <v>15</v>
      </c>
      <c r="I190" s="309">
        <v>192</v>
      </c>
      <c r="J190" s="307"/>
      <c r="K190" s="308"/>
      <c r="L190" s="309">
        <v>191</v>
      </c>
      <c r="M190" s="307">
        <v>145</v>
      </c>
    </row>
    <row r="191" spans="1:13" ht="18" customHeight="1" x14ac:dyDescent="0.3">
      <c r="A191" s="403" t="s">
        <v>86</v>
      </c>
      <c r="B191" s="308"/>
      <c r="C191" s="309"/>
      <c r="D191" s="307"/>
      <c r="E191" s="308">
        <v>172</v>
      </c>
      <c r="F191" s="309"/>
      <c r="G191" s="307">
        <v>6</v>
      </c>
      <c r="H191" s="308">
        <v>7</v>
      </c>
      <c r="I191" s="309">
        <v>201</v>
      </c>
      <c r="J191" s="307"/>
      <c r="K191" s="308"/>
      <c r="L191" s="309">
        <v>200</v>
      </c>
      <c r="M191" s="307">
        <v>154</v>
      </c>
    </row>
    <row r="192" spans="1:13" ht="18" customHeight="1" x14ac:dyDescent="0.3">
      <c r="A192" s="403" t="s">
        <v>87</v>
      </c>
      <c r="B192" s="308"/>
      <c r="C192" s="309"/>
      <c r="D192" s="307"/>
      <c r="E192" s="308">
        <v>180</v>
      </c>
      <c r="F192" s="309"/>
      <c r="G192" s="307">
        <v>3</v>
      </c>
      <c r="H192" s="308">
        <v>3</v>
      </c>
      <c r="I192" s="309">
        <v>143</v>
      </c>
      <c r="J192" s="307"/>
      <c r="K192" s="308"/>
      <c r="L192" s="309">
        <v>223</v>
      </c>
      <c r="M192" s="307">
        <v>162</v>
      </c>
    </row>
    <row r="193" spans="1:13" ht="18" customHeight="1" x14ac:dyDescent="0.3">
      <c r="A193" s="403" t="s">
        <v>88</v>
      </c>
      <c r="B193" s="308"/>
      <c r="C193" s="309"/>
      <c r="D193" s="307"/>
      <c r="E193" s="308">
        <v>192</v>
      </c>
      <c r="F193" s="309"/>
      <c r="G193" s="307">
        <v>4</v>
      </c>
      <c r="H193" s="308">
        <v>5</v>
      </c>
      <c r="I193" s="309">
        <v>121</v>
      </c>
      <c r="J193" s="307"/>
      <c r="K193" s="308"/>
      <c r="L193" s="309">
        <v>214</v>
      </c>
      <c r="M193" s="307">
        <v>183</v>
      </c>
    </row>
    <row r="194" spans="1:13" ht="18" customHeight="1" x14ac:dyDescent="0.3">
      <c r="A194" s="403" t="s">
        <v>148</v>
      </c>
      <c r="B194" s="308"/>
      <c r="C194" s="309"/>
      <c r="D194" s="307"/>
      <c r="E194" s="308">
        <v>141</v>
      </c>
      <c r="F194" s="309"/>
      <c r="G194" s="307">
        <v>9</v>
      </c>
      <c r="H194" s="308">
        <v>6</v>
      </c>
      <c r="I194" s="309">
        <v>139</v>
      </c>
      <c r="J194" s="307"/>
      <c r="K194" s="308"/>
      <c r="L194" s="309">
        <v>234</v>
      </c>
      <c r="M194" s="307">
        <v>172</v>
      </c>
    </row>
    <row r="195" spans="1:13" ht="18" customHeight="1" x14ac:dyDescent="0.3">
      <c r="A195" s="404" t="s">
        <v>90</v>
      </c>
      <c r="B195" s="308"/>
      <c r="C195" s="309"/>
      <c r="D195" s="307"/>
      <c r="E195" s="308">
        <v>168</v>
      </c>
      <c r="F195" s="309"/>
      <c r="G195" s="307">
        <v>15</v>
      </c>
      <c r="H195" s="308">
        <v>9</v>
      </c>
      <c r="I195" s="309">
        <v>172</v>
      </c>
      <c r="J195" s="307"/>
      <c r="K195" s="308"/>
      <c r="L195" s="309">
        <v>242</v>
      </c>
      <c r="M195" s="307">
        <v>196</v>
      </c>
    </row>
    <row r="196" spans="1:13" ht="18" customHeight="1" x14ac:dyDescent="0.3">
      <c r="A196" s="404" t="s">
        <v>91</v>
      </c>
      <c r="B196" s="308"/>
      <c r="C196" s="309"/>
      <c r="D196" s="307"/>
      <c r="E196" s="308">
        <v>149</v>
      </c>
      <c r="F196" s="309"/>
      <c r="G196" s="307">
        <v>8</v>
      </c>
      <c r="H196" s="308">
        <v>12</v>
      </c>
      <c r="I196" s="309">
        <v>148</v>
      </c>
      <c r="J196" s="307"/>
      <c r="K196" s="308"/>
      <c r="L196" s="309">
        <v>203</v>
      </c>
      <c r="M196" s="307">
        <v>200</v>
      </c>
    </row>
    <row r="197" spans="1:13" ht="18" customHeight="1" x14ac:dyDescent="0.3">
      <c r="A197" s="403" t="s">
        <v>92</v>
      </c>
      <c r="B197" s="308"/>
      <c r="C197" s="309"/>
      <c r="D197" s="307"/>
      <c r="E197" s="308">
        <v>152</v>
      </c>
      <c r="F197" s="309"/>
      <c r="G197" s="307">
        <v>12</v>
      </c>
      <c r="H197" s="308">
        <v>4</v>
      </c>
      <c r="I197" s="309">
        <v>154</v>
      </c>
      <c r="J197" s="307"/>
      <c r="K197" s="308"/>
      <c r="L197" s="309">
        <v>196</v>
      </c>
      <c r="M197" s="307">
        <v>212</v>
      </c>
    </row>
    <row r="198" spans="1:13" ht="18" customHeight="1" x14ac:dyDescent="0.3">
      <c r="A198" s="403" t="s">
        <v>93</v>
      </c>
      <c r="B198" s="308"/>
      <c r="C198" s="309"/>
      <c r="D198" s="307"/>
      <c r="E198" s="308">
        <v>189</v>
      </c>
      <c r="F198" s="309"/>
      <c r="G198" s="307">
        <v>10</v>
      </c>
      <c r="H198" s="308">
        <v>6</v>
      </c>
      <c r="I198" s="309">
        <v>231</v>
      </c>
      <c r="J198" s="307"/>
      <c r="K198" s="308"/>
      <c r="L198" s="309">
        <v>230</v>
      </c>
      <c r="M198" s="307">
        <v>236</v>
      </c>
    </row>
    <row r="199" spans="1:13" ht="18" customHeight="1" x14ac:dyDescent="0.3">
      <c r="A199" s="403" t="s">
        <v>94</v>
      </c>
      <c r="B199" s="308"/>
      <c r="C199" s="309"/>
      <c r="D199" s="307"/>
      <c r="E199" s="308">
        <v>204</v>
      </c>
      <c r="F199" s="309"/>
      <c r="G199" s="307">
        <v>4</v>
      </c>
      <c r="H199" s="308">
        <v>9</v>
      </c>
      <c r="I199" s="309">
        <v>203</v>
      </c>
      <c r="J199" s="307"/>
      <c r="K199" s="308"/>
      <c r="L199" s="309">
        <v>249</v>
      </c>
      <c r="M199" s="307">
        <v>228</v>
      </c>
    </row>
    <row r="200" spans="1:13" ht="18" customHeight="1" x14ac:dyDescent="0.3">
      <c r="A200" s="403" t="s">
        <v>95</v>
      </c>
      <c r="B200" s="308"/>
      <c r="C200" s="309"/>
      <c r="D200" s="307"/>
      <c r="E200" s="308">
        <v>179</v>
      </c>
      <c r="F200" s="309"/>
      <c r="G200" s="307">
        <v>6</v>
      </c>
      <c r="H200" s="308">
        <v>8</v>
      </c>
      <c r="I200" s="309">
        <v>198</v>
      </c>
      <c r="J200" s="307"/>
      <c r="K200" s="308"/>
      <c r="L200" s="309">
        <v>182</v>
      </c>
      <c r="M200" s="307">
        <v>201</v>
      </c>
    </row>
    <row r="201" spans="1:13" ht="18" customHeight="1" x14ac:dyDescent="0.3">
      <c r="A201" s="403" t="s">
        <v>96</v>
      </c>
      <c r="B201" s="308"/>
      <c r="C201" s="309"/>
      <c r="D201" s="307"/>
      <c r="E201" s="308">
        <v>185</v>
      </c>
      <c r="F201" s="309"/>
      <c r="G201" s="307">
        <v>11</v>
      </c>
      <c r="H201" s="308">
        <v>5</v>
      </c>
      <c r="I201" s="309">
        <v>154</v>
      </c>
      <c r="J201" s="307"/>
      <c r="K201" s="308"/>
      <c r="L201" s="309">
        <v>242</v>
      </c>
      <c r="M201" s="307">
        <v>205</v>
      </c>
    </row>
    <row r="202" spans="1:13" ht="18" customHeight="1" x14ac:dyDescent="0.3">
      <c r="A202" s="403" t="s">
        <v>97</v>
      </c>
      <c r="B202" s="308"/>
      <c r="C202" s="309"/>
      <c r="D202" s="307"/>
      <c r="E202" s="308">
        <v>158</v>
      </c>
      <c r="F202" s="309"/>
      <c r="G202" s="307">
        <v>7</v>
      </c>
      <c r="H202" s="308">
        <v>3</v>
      </c>
      <c r="I202" s="309">
        <v>171</v>
      </c>
      <c r="J202" s="307"/>
      <c r="K202" s="308"/>
      <c r="L202" s="309">
        <v>213</v>
      </c>
      <c r="M202" s="307">
        <v>225</v>
      </c>
    </row>
    <row r="203" spans="1:13" ht="18" customHeight="1" x14ac:dyDescent="0.3">
      <c r="A203" s="403" t="s">
        <v>98</v>
      </c>
      <c r="B203" s="308"/>
      <c r="C203" s="309"/>
      <c r="D203" s="307"/>
      <c r="E203" s="308">
        <v>167</v>
      </c>
      <c r="F203" s="309"/>
      <c r="G203" s="307">
        <v>13</v>
      </c>
      <c r="H203" s="308">
        <v>12</v>
      </c>
      <c r="I203" s="309">
        <v>103</v>
      </c>
      <c r="J203" s="307"/>
      <c r="K203" s="308"/>
      <c r="L203" s="309">
        <v>190</v>
      </c>
      <c r="M203" s="307">
        <v>219</v>
      </c>
    </row>
    <row r="204" spans="1:13" ht="18" customHeight="1" x14ac:dyDescent="0.3">
      <c r="A204" s="403" t="s">
        <v>99</v>
      </c>
      <c r="B204" s="308"/>
      <c r="C204" s="309"/>
      <c r="D204" s="307"/>
      <c r="E204" s="308">
        <v>179</v>
      </c>
      <c r="F204" s="309"/>
      <c r="G204" s="307">
        <v>5</v>
      </c>
      <c r="H204" s="308">
        <v>7</v>
      </c>
      <c r="I204" s="309">
        <v>98</v>
      </c>
      <c r="J204" s="307"/>
      <c r="K204" s="308"/>
      <c r="L204" s="309">
        <v>200</v>
      </c>
      <c r="M204" s="307">
        <v>196</v>
      </c>
    </row>
    <row r="205" spans="1:13" ht="18" customHeight="1" x14ac:dyDescent="0.3">
      <c r="A205" s="403" t="s">
        <v>100</v>
      </c>
      <c r="B205" s="308"/>
      <c r="C205" s="309"/>
      <c r="D205" s="307"/>
      <c r="E205" s="308">
        <v>167</v>
      </c>
      <c r="F205" s="309"/>
      <c r="G205" s="307">
        <v>3</v>
      </c>
      <c r="H205" s="308">
        <v>9</v>
      </c>
      <c r="I205" s="309">
        <v>132</v>
      </c>
      <c r="J205" s="307"/>
      <c r="K205" s="308"/>
      <c r="L205" s="309">
        <v>210</v>
      </c>
      <c r="M205" s="307">
        <v>198</v>
      </c>
    </row>
    <row r="206" spans="1:13" ht="18" customHeight="1" x14ac:dyDescent="0.3">
      <c r="A206" s="403" t="s">
        <v>101</v>
      </c>
      <c r="B206" s="308"/>
      <c r="C206" s="309"/>
      <c r="D206" s="307"/>
      <c r="E206" s="308">
        <v>172</v>
      </c>
      <c r="F206" s="309"/>
      <c r="G206" s="307">
        <v>7</v>
      </c>
      <c r="H206" s="308">
        <v>10</v>
      </c>
      <c r="I206" s="309">
        <v>154</v>
      </c>
      <c r="J206" s="307"/>
      <c r="K206" s="308"/>
      <c r="L206" s="309">
        <v>229</v>
      </c>
      <c r="M206" s="307">
        <v>136</v>
      </c>
    </row>
    <row r="207" spans="1:13" ht="18" customHeight="1" x14ac:dyDescent="0.3">
      <c r="A207" s="403" t="s">
        <v>102</v>
      </c>
      <c r="B207" s="308"/>
      <c r="C207" s="309"/>
      <c r="D207" s="307"/>
      <c r="E207" s="308">
        <v>180</v>
      </c>
      <c r="F207" s="309"/>
      <c r="G207" s="307">
        <v>15</v>
      </c>
      <c r="H207" s="308">
        <v>3</v>
      </c>
      <c r="I207" s="309">
        <v>161</v>
      </c>
      <c r="J207" s="307"/>
      <c r="K207" s="308"/>
      <c r="L207" s="309">
        <v>179</v>
      </c>
      <c r="M207" s="307">
        <v>155</v>
      </c>
    </row>
    <row r="208" spans="1:13" ht="18" customHeight="1" x14ac:dyDescent="0.3">
      <c r="A208" s="403" t="s">
        <v>103</v>
      </c>
      <c r="B208" s="308"/>
      <c r="C208" s="309"/>
      <c r="D208" s="307"/>
      <c r="E208" s="308">
        <v>192</v>
      </c>
      <c r="F208" s="309"/>
      <c r="G208" s="307">
        <v>3</v>
      </c>
      <c r="H208" s="308">
        <v>15</v>
      </c>
      <c r="I208" s="309">
        <v>124</v>
      </c>
      <c r="J208" s="307"/>
      <c r="K208" s="308"/>
      <c r="L208" s="309">
        <v>189</v>
      </c>
      <c r="M208" s="307">
        <v>183</v>
      </c>
    </row>
    <row r="209" spans="1:15" ht="18" customHeight="1" x14ac:dyDescent="0.3">
      <c r="A209" s="403" t="s">
        <v>104</v>
      </c>
      <c r="B209" s="308"/>
      <c r="C209" s="309"/>
      <c r="D209" s="307"/>
      <c r="E209" s="308">
        <v>168</v>
      </c>
      <c r="F209" s="309"/>
      <c r="G209" s="307">
        <v>1</v>
      </c>
      <c r="H209" s="308">
        <v>8</v>
      </c>
      <c r="I209" s="309">
        <v>132</v>
      </c>
      <c r="J209" s="307"/>
      <c r="K209" s="308"/>
      <c r="L209" s="309">
        <v>199</v>
      </c>
      <c r="M209" s="307">
        <v>212</v>
      </c>
    </row>
    <row r="210" spans="1:15" ht="18" customHeight="1" x14ac:dyDescent="0.3">
      <c r="A210" s="403" t="s">
        <v>105</v>
      </c>
      <c r="B210" s="308"/>
      <c r="C210" s="309"/>
      <c r="D210" s="307"/>
      <c r="E210" s="308">
        <v>149</v>
      </c>
      <c r="F210" s="309"/>
      <c r="G210" s="307">
        <v>4</v>
      </c>
      <c r="H210" s="308">
        <v>5</v>
      </c>
      <c r="I210" s="309">
        <v>188</v>
      </c>
      <c r="J210" s="307"/>
      <c r="K210" s="308"/>
      <c r="L210" s="309">
        <v>203</v>
      </c>
      <c r="M210" s="307">
        <v>201</v>
      </c>
    </row>
    <row r="211" spans="1:15" ht="18" customHeight="1" x14ac:dyDescent="0.3">
      <c r="A211" s="403" t="s">
        <v>106</v>
      </c>
      <c r="B211" s="308"/>
      <c r="C211" s="309"/>
      <c r="D211" s="307"/>
      <c r="E211" s="308">
        <v>204</v>
      </c>
      <c r="F211" s="309"/>
      <c r="G211" s="307">
        <v>8</v>
      </c>
      <c r="H211" s="308">
        <v>3</v>
      </c>
      <c r="I211" s="309">
        <v>173</v>
      </c>
      <c r="J211" s="307"/>
      <c r="K211" s="308"/>
      <c r="L211" s="309">
        <v>196</v>
      </c>
      <c r="M211" s="307">
        <v>200</v>
      </c>
    </row>
    <row r="212" spans="1:15" ht="18" customHeight="1" thickBot="1" x14ac:dyDescent="0.35">
      <c r="A212" s="405" t="s">
        <v>107</v>
      </c>
      <c r="B212" s="313"/>
      <c r="C212" s="314"/>
      <c r="D212" s="315"/>
      <c r="E212" s="313">
        <v>199</v>
      </c>
      <c r="F212" s="314"/>
      <c r="G212" s="315">
        <v>1</v>
      </c>
      <c r="H212" s="313">
        <v>6</v>
      </c>
      <c r="I212" s="314">
        <v>162</v>
      </c>
      <c r="J212" s="315"/>
      <c r="K212" s="313"/>
      <c r="L212" s="314">
        <v>184</v>
      </c>
      <c r="M212" s="315">
        <v>186</v>
      </c>
    </row>
    <row r="213" spans="1:15" ht="18" customHeight="1" thickBot="1" x14ac:dyDescent="0.35">
      <c r="A213" s="346" t="s">
        <v>47</v>
      </c>
      <c r="B213" s="347"/>
      <c r="C213" s="319"/>
      <c r="D213" s="320"/>
      <c r="E213" s="318">
        <f>SUM(E177:E212)</f>
        <v>5432</v>
      </c>
      <c r="F213" s="319"/>
      <c r="G213" s="320">
        <f t="shared" ref="G213:M213" si="11">SUM(G177:G212)</f>
        <v>261</v>
      </c>
      <c r="H213" s="318">
        <f t="shared" si="11"/>
        <v>269</v>
      </c>
      <c r="I213" s="319">
        <f t="shared" si="11"/>
        <v>5130</v>
      </c>
      <c r="J213" s="320"/>
      <c r="K213" s="318"/>
      <c r="L213" s="319">
        <f t="shared" si="11"/>
        <v>6651</v>
      </c>
      <c r="M213" s="320">
        <f t="shared" si="11"/>
        <v>6207</v>
      </c>
    </row>
    <row r="217" spans="1:15" ht="18" customHeight="1" x14ac:dyDescent="0.3">
      <c r="A217" s="561" t="s">
        <v>149</v>
      </c>
      <c r="B217" s="561"/>
      <c r="C217" s="561"/>
      <c r="D217" s="561"/>
      <c r="E217" s="561"/>
      <c r="F217" s="561"/>
      <c r="G217" s="561"/>
      <c r="H217" s="561"/>
      <c r="I217" s="561"/>
      <c r="J217" s="561"/>
      <c r="K217" s="561"/>
      <c r="L217" s="561"/>
      <c r="M217" s="561"/>
    </row>
    <row r="218" spans="1:15" ht="18" customHeight="1" thickBot="1" x14ac:dyDescent="0.35">
      <c r="A218" s="323" t="s">
        <v>56</v>
      </c>
      <c r="B218" s="293"/>
      <c r="C218" s="293"/>
      <c r="D218" s="293"/>
      <c r="E218" s="293"/>
      <c r="F218" s="293"/>
      <c r="G218" s="293"/>
      <c r="H218" s="294"/>
      <c r="I218" s="294"/>
      <c r="J218" s="294"/>
      <c r="K218" s="294"/>
      <c r="L218" s="294"/>
      <c r="M218" s="294"/>
    </row>
    <row r="219" spans="1:15" ht="18" customHeight="1" x14ac:dyDescent="0.3">
      <c r="A219" s="634" t="s">
        <v>3</v>
      </c>
      <c r="B219" s="618" t="s">
        <v>4</v>
      </c>
      <c r="C219" s="610"/>
      <c r="D219" s="619"/>
      <c r="E219" s="618" t="s">
        <v>5</v>
      </c>
      <c r="F219" s="610"/>
      <c r="G219" s="619"/>
      <c r="H219" s="620" t="s">
        <v>6</v>
      </c>
      <c r="I219" s="613"/>
      <c r="J219" s="615"/>
      <c r="K219" s="620" t="s">
        <v>7</v>
      </c>
      <c r="L219" s="613"/>
      <c r="M219" s="615"/>
    </row>
    <row r="220" spans="1:15" ht="18" customHeight="1" thickBot="1" x14ac:dyDescent="0.35">
      <c r="A220" s="635"/>
      <c r="B220" s="295" t="s">
        <v>8</v>
      </c>
      <c r="C220" s="296" t="s">
        <v>9</v>
      </c>
      <c r="D220" s="297" t="s">
        <v>10</v>
      </c>
      <c r="E220" s="295" t="s">
        <v>8</v>
      </c>
      <c r="F220" s="296" t="s">
        <v>9</v>
      </c>
      <c r="G220" s="297" t="s">
        <v>10</v>
      </c>
      <c r="H220" s="295" t="s">
        <v>8</v>
      </c>
      <c r="I220" s="296" t="s">
        <v>9</v>
      </c>
      <c r="J220" s="297" t="s">
        <v>10</v>
      </c>
      <c r="K220" s="295" t="s">
        <v>8</v>
      </c>
      <c r="L220" s="296" t="s">
        <v>9</v>
      </c>
      <c r="M220" s="297" t="s">
        <v>10</v>
      </c>
      <c r="O220" s="411"/>
    </row>
    <row r="221" spans="1:15" ht="18" customHeight="1" x14ac:dyDescent="0.3">
      <c r="A221" s="412" t="s">
        <v>72</v>
      </c>
      <c r="B221" s="324"/>
      <c r="C221" s="300"/>
      <c r="D221" s="398"/>
      <c r="E221" s="413">
        <f>SUM(E6+E49+E92+E135+E177)</f>
        <v>596</v>
      </c>
      <c r="F221" s="376"/>
      <c r="G221" s="414">
        <f t="shared" ref="G221:M236" si="12">SUM(G6+G49+G92+G135+G177)</f>
        <v>30.5</v>
      </c>
      <c r="H221" s="413">
        <f t="shared" si="12"/>
        <v>32.5</v>
      </c>
      <c r="I221" s="376">
        <f t="shared" si="12"/>
        <v>910.5</v>
      </c>
      <c r="J221" s="414"/>
      <c r="K221" s="413"/>
      <c r="L221" s="376">
        <f t="shared" si="12"/>
        <v>661.5</v>
      </c>
      <c r="M221" s="414">
        <f t="shared" si="12"/>
        <v>622</v>
      </c>
    </row>
    <row r="222" spans="1:15" ht="18" customHeight="1" x14ac:dyDescent="0.3">
      <c r="A222" s="399" t="s">
        <v>73</v>
      </c>
      <c r="B222" s="325"/>
      <c r="C222" s="306"/>
      <c r="D222" s="415"/>
      <c r="E222" s="366">
        <f t="shared" ref="E222:E257" si="13">SUM(E7+E50+E93+E136+E178)</f>
        <v>694</v>
      </c>
      <c r="F222" s="367"/>
      <c r="G222" s="368">
        <f t="shared" si="12"/>
        <v>34</v>
      </c>
      <c r="H222" s="366">
        <f t="shared" si="12"/>
        <v>30.5</v>
      </c>
      <c r="I222" s="367">
        <f t="shared" si="12"/>
        <v>970</v>
      </c>
      <c r="J222" s="368"/>
      <c r="K222" s="366"/>
      <c r="L222" s="367">
        <f t="shared" si="12"/>
        <v>783.5</v>
      </c>
      <c r="M222" s="368">
        <f t="shared" si="12"/>
        <v>633</v>
      </c>
    </row>
    <row r="223" spans="1:15" ht="18" customHeight="1" x14ac:dyDescent="0.3">
      <c r="A223" s="399" t="s">
        <v>74</v>
      </c>
      <c r="B223" s="325"/>
      <c r="C223" s="306"/>
      <c r="D223" s="415"/>
      <c r="E223" s="366">
        <f t="shared" si="13"/>
        <v>726</v>
      </c>
      <c r="F223" s="367"/>
      <c r="G223" s="368">
        <f t="shared" si="12"/>
        <v>27.5</v>
      </c>
      <c r="H223" s="366">
        <f t="shared" si="12"/>
        <v>45.5</v>
      </c>
      <c r="I223" s="367">
        <f t="shared" si="12"/>
        <v>936</v>
      </c>
      <c r="J223" s="368"/>
      <c r="K223" s="366"/>
      <c r="L223" s="367">
        <f t="shared" si="12"/>
        <v>677.5</v>
      </c>
      <c r="M223" s="368">
        <f t="shared" si="12"/>
        <v>646.5</v>
      </c>
    </row>
    <row r="224" spans="1:15" ht="18" customHeight="1" x14ac:dyDescent="0.3">
      <c r="A224" s="399" t="s">
        <v>75</v>
      </c>
      <c r="B224" s="325"/>
      <c r="C224" s="306"/>
      <c r="D224" s="415"/>
      <c r="E224" s="366">
        <f t="shared" si="13"/>
        <v>712</v>
      </c>
      <c r="F224" s="367"/>
      <c r="G224" s="368">
        <f t="shared" si="12"/>
        <v>24.5</v>
      </c>
      <c r="H224" s="366">
        <f t="shared" si="12"/>
        <v>19</v>
      </c>
      <c r="I224" s="367">
        <f t="shared" si="12"/>
        <v>873.5</v>
      </c>
      <c r="J224" s="368"/>
      <c r="K224" s="366"/>
      <c r="L224" s="367">
        <f t="shared" si="12"/>
        <v>752.5</v>
      </c>
      <c r="M224" s="368">
        <f t="shared" si="12"/>
        <v>728.5</v>
      </c>
    </row>
    <row r="225" spans="1:13" ht="18" customHeight="1" x14ac:dyDescent="0.3">
      <c r="A225" s="399" t="s">
        <v>76</v>
      </c>
      <c r="B225" s="325"/>
      <c r="C225" s="306"/>
      <c r="D225" s="415"/>
      <c r="E225" s="366">
        <f t="shared" si="13"/>
        <v>802</v>
      </c>
      <c r="F225" s="367"/>
      <c r="G225" s="368">
        <f t="shared" si="12"/>
        <v>24</v>
      </c>
      <c r="H225" s="366">
        <f t="shared" si="12"/>
        <v>16</v>
      </c>
      <c r="I225" s="367">
        <f t="shared" si="12"/>
        <v>954.5</v>
      </c>
      <c r="J225" s="368"/>
      <c r="K225" s="366"/>
      <c r="L225" s="367">
        <f t="shared" si="12"/>
        <v>692.5</v>
      </c>
      <c r="M225" s="368">
        <f t="shared" si="12"/>
        <v>786.5</v>
      </c>
    </row>
    <row r="226" spans="1:13" ht="18" customHeight="1" x14ac:dyDescent="0.3">
      <c r="A226" s="399" t="s">
        <v>77</v>
      </c>
      <c r="B226" s="325"/>
      <c r="C226" s="306"/>
      <c r="D226" s="415"/>
      <c r="E226" s="366">
        <f t="shared" si="13"/>
        <v>908.5</v>
      </c>
      <c r="F226" s="367"/>
      <c r="G226" s="368">
        <f t="shared" si="12"/>
        <v>29</v>
      </c>
      <c r="H226" s="366">
        <f t="shared" si="12"/>
        <v>31.5</v>
      </c>
      <c r="I226" s="367">
        <f t="shared" si="12"/>
        <v>1095</v>
      </c>
      <c r="J226" s="368"/>
      <c r="K226" s="366"/>
      <c r="L226" s="367">
        <f t="shared" si="12"/>
        <v>928</v>
      </c>
      <c r="M226" s="368">
        <f t="shared" si="12"/>
        <v>900</v>
      </c>
    </row>
    <row r="227" spans="1:13" ht="18" customHeight="1" x14ac:dyDescent="0.3">
      <c r="A227" s="399" t="s">
        <v>78</v>
      </c>
      <c r="B227" s="325"/>
      <c r="C227" s="306"/>
      <c r="D227" s="415"/>
      <c r="E227" s="366">
        <f t="shared" si="13"/>
        <v>889</v>
      </c>
      <c r="F227" s="367"/>
      <c r="G227" s="368">
        <f t="shared" si="12"/>
        <v>20.5</v>
      </c>
      <c r="H227" s="366">
        <f t="shared" si="12"/>
        <v>31</v>
      </c>
      <c r="I227" s="367">
        <f t="shared" si="12"/>
        <v>1081.5</v>
      </c>
      <c r="J227" s="368"/>
      <c r="K227" s="366"/>
      <c r="L227" s="367">
        <f t="shared" si="12"/>
        <v>858.5</v>
      </c>
      <c r="M227" s="368">
        <f t="shared" si="12"/>
        <v>893</v>
      </c>
    </row>
    <row r="228" spans="1:13" ht="18" customHeight="1" x14ac:dyDescent="0.3">
      <c r="A228" s="399" t="s">
        <v>79</v>
      </c>
      <c r="B228" s="325"/>
      <c r="C228" s="306"/>
      <c r="D228" s="415"/>
      <c r="E228" s="366">
        <f t="shared" si="13"/>
        <v>1005.5</v>
      </c>
      <c r="F228" s="367"/>
      <c r="G228" s="368">
        <f t="shared" si="12"/>
        <v>24.5</v>
      </c>
      <c r="H228" s="366">
        <f t="shared" si="12"/>
        <v>29.5</v>
      </c>
      <c r="I228" s="367">
        <f t="shared" si="12"/>
        <v>826.5</v>
      </c>
      <c r="J228" s="368"/>
      <c r="K228" s="366"/>
      <c r="L228" s="367">
        <f t="shared" si="12"/>
        <v>899</v>
      </c>
      <c r="M228" s="368">
        <f t="shared" si="12"/>
        <v>945.5</v>
      </c>
    </row>
    <row r="229" spans="1:13" ht="18" customHeight="1" x14ac:dyDescent="0.3">
      <c r="A229" s="399" t="s">
        <v>80</v>
      </c>
      <c r="B229" s="325"/>
      <c r="C229" s="306"/>
      <c r="D229" s="415"/>
      <c r="E229" s="366">
        <f t="shared" si="13"/>
        <v>1033.5</v>
      </c>
      <c r="F229" s="367"/>
      <c r="G229" s="368">
        <f t="shared" si="12"/>
        <v>35</v>
      </c>
      <c r="H229" s="366">
        <f t="shared" si="12"/>
        <v>31</v>
      </c>
      <c r="I229" s="367">
        <f t="shared" si="12"/>
        <v>829</v>
      </c>
      <c r="J229" s="368"/>
      <c r="K229" s="366"/>
      <c r="L229" s="367">
        <f t="shared" si="12"/>
        <v>971.5</v>
      </c>
      <c r="M229" s="368">
        <f t="shared" si="12"/>
        <v>1139</v>
      </c>
    </row>
    <row r="230" spans="1:13" ht="18" customHeight="1" x14ac:dyDescent="0.3">
      <c r="A230" s="399" t="s">
        <v>81</v>
      </c>
      <c r="B230" s="325"/>
      <c r="C230" s="306"/>
      <c r="D230" s="415"/>
      <c r="E230" s="366">
        <f t="shared" si="13"/>
        <v>1005.5</v>
      </c>
      <c r="F230" s="367"/>
      <c r="G230" s="368">
        <f t="shared" si="12"/>
        <v>45.5</v>
      </c>
      <c r="H230" s="366">
        <f t="shared" si="12"/>
        <v>40</v>
      </c>
      <c r="I230" s="367">
        <f t="shared" si="12"/>
        <v>995</v>
      </c>
      <c r="J230" s="368"/>
      <c r="K230" s="366"/>
      <c r="L230" s="367">
        <f t="shared" si="12"/>
        <v>929.5</v>
      </c>
      <c r="M230" s="368">
        <f t="shared" si="12"/>
        <v>1144.5</v>
      </c>
    </row>
    <row r="231" spans="1:13" ht="18" customHeight="1" x14ac:dyDescent="0.3">
      <c r="A231" s="399" t="s">
        <v>82</v>
      </c>
      <c r="B231" s="325"/>
      <c r="C231" s="306"/>
      <c r="D231" s="415"/>
      <c r="E231" s="366">
        <f t="shared" si="13"/>
        <v>999</v>
      </c>
      <c r="F231" s="367"/>
      <c r="G231" s="368">
        <f t="shared" si="12"/>
        <v>49</v>
      </c>
      <c r="H231" s="366">
        <f t="shared" si="12"/>
        <v>32</v>
      </c>
      <c r="I231" s="367">
        <f t="shared" si="12"/>
        <v>983</v>
      </c>
      <c r="J231" s="368"/>
      <c r="K231" s="366"/>
      <c r="L231" s="367">
        <f t="shared" si="12"/>
        <v>949</v>
      </c>
      <c r="M231" s="368">
        <f t="shared" si="12"/>
        <v>1097</v>
      </c>
    </row>
    <row r="232" spans="1:13" ht="18" customHeight="1" x14ac:dyDescent="0.3">
      <c r="A232" s="399" t="s">
        <v>83</v>
      </c>
      <c r="B232" s="325"/>
      <c r="C232" s="306"/>
      <c r="D232" s="415"/>
      <c r="E232" s="366">
        <f t="shared" si="13"/>
        <v>1092</v>
      </c>
      <c r="F232" s="367"/>
      <c r="G232" s="368">
        <f t="shared" si="12"/>
        <v>33.5</v>
      </c>
      <c r="H232" s="366">
        <f t="shared" si="12"/>
        <v>32</v>
      </c>
      <c r="I232" s="367">
        <f t="shared" si="12"/>
        <v>946.5</v>
      </c>
      <c r="J232" s="368"/>
      <c r="K232" s="366"/>
      <c r="L232" s="367">
        <f t="shared" si="12"/>
        <v>1020</v>
      </c>
      <c r="M232" s="368">
        <f t="shared" si="12"/>
        <v>1016.5</v>
      </c>
    </row>
    <row r="233" spans="1:13" ht="18" customHeight="1" x14ac:dyDescent="0.3">
      <c r="A233" s="399" t="s">
        <v>84</v>
      </c>
      <c r="B233" s="325"/>
      <c r="C233" s="306"/>
      <c r="D233" s="415"/>
      <c r="E233" s="366">
        <f t="shared" si="13"/>
        <v>1054</v>
      </c>
      <c r="F233" s="367"/>
      <c r="G233" s="368">
        <f t="shared" si="12"/>
        <v>57.5</v>
      </c>
      <c r="H233" s="366">
        <f t="shared" si="12"/>
        <v>39</v>
      </c>
      <c r="I233" s="367">
        <f t="shared" si="12"/>
        <v>1044.5</v>
      </c>
      <c r="J233" s="368"/>
      <c r="K233" s="366"/>
      <c r="L233" s="367">
        <f t="shared" si="12"/>
        <v>1060</v>
      </c>
      <c r="M233" s="368">
        <f t="shared" si="12"/>
        <v>1065</v>
      </c>
    </row>
    <row r="234" spans="1:13" ht="18" customHeight="1" x14ac:dyDescent="0.3">
      <c r="A234" s="399" t="s">
        <v>85</v>
      </c>
      <c r="B234" s="325"/>
      <c r="C234" s="306"/>
      <c r="D234" s="415"/>
      <c r="E234" s="366">
        <f t="shared" si="13"/>
        <v>1049</v>
      </c>
      <c r="F234" s="367"/>
      <c r="G234" s="368">
        <f t="shared" si="12"/>
        <v>32</v>
      </c>
      <c r="H234" s="366">
        <f t="shared" si="12"/>
        <v>36.5</v>
      </c>
      <c r="I234" s="367">
        <f t="shared" si="12"/>
        <v>1000.5</v>
      </c>
      <c r="J234" s="368"/>
      <c r="K234" s="366"/>
      <c r="L234" s="367">
        <f t="shared" si="12"/>
        <v>1271</v>
      </c>
      <c r="M234" s="368">
        <f t="shared" si="12"/>
        <v>1079</v>
      </c>
    </row>
    <row r="235" spans="1:13" ht="18" customHeight="1" x14ac:dyDescent="0.3">
      <c r="A235" s="399" t="s">
        <v>86</v>
      </c>
      <c r="B235" s="325"/>
      <c r="C235" s="306"/>
      <c r="D235" s="415"/>
      <c r="E235" s="366">
        <f t="shared" si="13"/>
        <v>1098.5</v>
      </c>
      <c r="F235" s="367"/>
      <c r="G235" s="368">
        <f t="shared" si="12"/>
        <v>31.5</v>
      </c>
      <c r="H235" s="366">
        <f t="shared" si="12"/>
        <v>30</v>
      </c>
      <c r="I235" s="367">
        <f t="shared" si="12"/>
        <v>1128.5</v>
      </c>
      <c r="J235" s="368"/>
      <c r="K235" s="366"/>
      <c r="L235" s="367">
        <f t="shared" si="12"/>
        <v>1246.5</v>
      </c>
      <c r="M235" s="368">
        <f t="shared" si="12"/>
        <v>994</v>
      </c>
    </row>
    <row r="236" spans="1:13" ht="18" customHeight="1" x14ac:dyDescent="0.3">
      <c r="A236" s="399" t="s">
        <v>87</v>
      </c>
      <c r="B236" s="325"/>
      <c r="C236" s="306"/>
      <c r="D236" s="415"/>
      <c r="E236" s="366">
        <f t="shared" si="13"/>
        <v>1078.5</v>
      </c>
      <c r="F236" s="367"/>
      <c r="G236" s="368">
        <f t="shared" si="12"/>
        <v>27.5</v>
      </c>
      <c r="H236" s="366">
        <f t="shared" si="12"/>
        <v>20.5</v>
      </c>
      <c r="I236" s="367">
        <f t="shared" si="12"/>
        <v>1018</v>
      </c>
      <c r="J236" s="368"/>
      <c r="K236" s="366"/>
      <c r="L236" s="367">
        <f t="shared" si="12"/>
        <v>1231.5</v>
      </c>
      <c r="M236" s="368">
        <f t="shared" si="12"/>
        <v>994.5</v>
      </c>
    </row>
    <row r="237" spans="1:13" ht="18" customHeight="1" x14ac:dyDescent="0.3">
      <c r="A237" s="399" t="s">
        <v>88</v>
      </c>
      <c r="B237" s="325"/>
      <c r="C237" s="306"/>
      <c r="D237" s="415"/>
      <c r="E237" s="366">
        <f t="shared" si="13"/>
        <v>1097.5</v>
      </c>
      <c r="F237" s="367"/>
      <c r="G237" s="368">
        <f t="shared" ref="G237:I252" si="14">SUM(G22+G65+G108+G151+G193)</f>
        <v>40.5</v>
      </c>
      <c r="H237" s="366">
        <f t="shared" si="14"/>
        <v>24</v>
      </c>
      <c r="I237" s="367">
        <f t="shared" si="14"/>
        <v>1001.5</v>
      </c>
      <c r="J237" s="368"/>
      <c r="K237" s="366"/>
      <c r="L237" s="367">
        <f t="shared" ref="L237:M252" si="15">SUM(L22+L65+L108+L151+L193)</f>
        <v>1069.5</v>
      </c>
      <c r="M237" s="368">
        <f t="shared" si="15"/>
        <v>1089</v>
      </c>
    </row>
    <row r="238" spans="1:13" ht="18" customHeight="1" x14ac:dyDescent="0.3">
      <c r="A238" s="399" t="s">
        <v>148</v>
      </c>
      <c r="B238" s="325"/>
      <c r="C238" s="306"/>
      <c r="D238" s="415"/>
      <c r="E238" s="366">
        <f t="shared" si="13"/>
        <v>1025.5</v>
      </c>
      <c r="F238" s="367"/>
      <c r="G238" s="368">
        <f t="shared" si="14"/>
        <v>48</v>
      </c>
      <c r="H238" s="366">
        <f t="shared" si="14"/>
        <v>38.5</v>
      </c>
      <c r="I238" s="367">
        <f t="shared" si="14"/>
        <v>1019.5</v>
      </c>
      <c r="J238" s="368"/>
      <c r="K238" s="366"/>
      <c r="L238" s="367">
        <f t="shared" si="15"/>
        <v>1135</v>
      </c>
      <c r="M238" s="368">
        <f t="shared" si="15"/>
        <v>1164</v>
      </c>
    </row>
    <row r="239" spans="1:13" ht="18" customHeight="1" x14ac:dyDescent="0.3">
      <c r="A239" s="400" t="s">
        <v>90</v>
      </c>
      <c r="B239" s="325"/>
      <c r="C239" s="306"/>
      <c r="D239" s="415"/>
      <c r="E239" s="366">
        <f t="shared" si="13"/>
        <v>1020.5</v>
      </c>
      <c r="F239" s="367"/>
      <c r="G239" s="368">
        <f t="shared" si="14"/>
        <v>32.5</v>
      </c>
      <c r="H239" s="366">
        <f t="shared" si="14"/>
        <v>29</v>
      </c>
      <c r="I239" s="367">
        <f t="shared" si="14"/>
        <v>1023</v>
      </c>
      <c r="J239" s="368"/>
      <c r="K239" s="366"/>
      <c r="L239" s="367">
        <f t="shared" si="15"/>
        <v>1123.5</v>
      </c>
      <c r="M239" s="368">
        <f t="shared" si="15"/>
        <v>1107</v>
      </c>
    </row>
    <row r="240" spans="1:13" ht="18" customHeight="1" x14ac:dyDescent="0.3">
      <c r="A240" s="400" t="s">
        <v>91</v>
      </c>
      <c r="B240" s="325"/>
      <c r="C240" s="306"/>
      <c r="D240" s="415"/>
      <c r="E240" s="366">
        <f t="shared" si="13"/>
        <v>1072</v>
      </c>
      <c r="F240" s="367"/>
      <c r="G240" s="368">
        <f t="shared" si="14"/>
        <v>36</v>
      </c>
      <c r="H240" s="366">
        <f t="shared" si="14"/>
        <v>36</v>
      </c>
      <c r="I240" s="367">
        <f t="shared" si="14"/>
        <v>1014.5</v>
      </c>
      <c r="J240" s="368"/>
      <c r="K240" s="366"/>
      <c r="L240" s="367">
        <f t="shared" si="15"/>
        <v>1120.5</v>
      </c>
      <c r="M240" s="368">
        <f t="shared" si="15"/>
        <v>1128</v>
      </c>
    </row>
    <row r="241" spans="1:13" ht="18" customHeight="1" x14ac:dyDescent="0.3">
      <c r="A241" s="399" t="s">
        <v>92</v>
      </c>
      <c r="B241" s="325"/>
      <c r="C241" s="306"/>
      <c r="D241" s="415"/>
      <c r="E241" s="366">
        <f t="shared" si="13"/>
        <v>1165</v>
      </c>
      <c r="F241" s="367"/>
      <c r="G241" s="368">
        <f t="shared" si="14"/>
        <v>27</v>
      </c>
      <c r="H241" s="366">
        <f t="shared" si="14"/>
        <v>40.5</v>
      </c>
      <c r="I241" s="367">
        <f t="shared" si="14"/>
        <v>956</v>
      </c>
      <c r="J241" s="368"/>
      <c r="K241" s="366"/>
      <c r="L241" s="367">
        <f t="shared" si="15"/>
        <v>1173.5</v>
      </c>
      <c r="M241" s="368">
        <f t="shared" si="15"/>
        <v>906.5</v>
      </c>
    </row>
    <row r="242" spans="1:13" ht="18" customHeight="1" x14ac:dyDescent="0.3">
      <c r="A242" s="399" t="s">
        <v>93</v>
      </c>
      <c r="B242" s="325"/>
      <c r="C242" s="306"/>
      <c r="D242" s="415"/>
      <c r="E242" s="366">
        <f t="shared" si="13"/>
        <v>1160.5</v>
      </c>
      <c r="F242" s="367"/>
      <c r="G242" s="368">
        <f t="shared" si="14"/>
        <v>35.5</v>
      </c>
      <c r="H242" s="366">
        <f t="shared" si="14"/>
        <v>28.5</v>
      </c>
      <c r="I242" s="367">
        <f t="shared" si="14"/>
        <v>909</v>
      </c>
      <c r="J242" s="368"/>
      <c r="K242" s="366"/>
      <c r="L242" s="367">
        <f t="shared" si="15"/>
        <v>1237</v>
      </c>
      <c r="M242" s="368">
        <f t="shared" si="15"/>
        <v>1029.5</v>
      </c>
    </row>
    <row r="243" spans="1:13" ht="18" customHeight="1" x14ac:dyDescent="0.3">
      <c r="A243" s="399" t="s">
        <v>94</v>
      </c>
      <c r="B243" s="325"/>
      <c r="C243" s="306"/>
      <c r="D243" s="415"/>
      <c r="E243" s="366">
        <f t="shared" si="13"/>
        <v>1117</v>
      </c>
      <c r="F243" s="367"/>
      <c r="G243" s="368">
        <f t="shared" si="14"/>
        <v>30</v>
      </c>
      <c r="H243" s="366">
        <f t="shared" si="14"/>
        <v>265.5</v>
      </c>
      <c r="I243" s="367">
        <f t="shared" si="14"/>
        <v>840.5</v>
      </c>
      <c r="J243" s="368"/>
      <c r="K243" s="366"/>
      <c r="L243" s="367">
        <f t="shared" si="15"/>
        <v>1211</v>
      </c>
      <c r="M243" s="368">
        <f t="shared" si="15"/>
        <v>990</v>
      </c>
    </row>
    <row r="244" spans="1:13" ht="18" customHeight="1" x14ac:dyDescent="0.3">
      <c r="A244" s="399" t="s">
        <v>95</v>
      </c>
      <c r="B244" s="325"/>
      <c r="C244" s="306"/>
      <c r="D244" s="415"/>
      <c r="E244" s="366">
        <f t="shared" si="13"/>
        <v>1156</v>
      </c>
      <c r="F244" s="367"/>
      <c r="G244" s="368">
        <f t="shared" si="14"/>
        <v>36.5</v>
      </c>
      <c r="H244" s="366">
        <f t="shared" si="14"/>
        <v>241.5</v>
      </c>
      <c r="I244" s="367">
        <f t="shared" si="14"/>
        <v>868.5</v>
      </c>
      <c r="J244" s="368"/>
      <c r="K244" s="366"/>
      <c r="L244" s="367">
        <f t="shared" si="15"/>
        <v>1126.5</v>
      </c>
      <c r="M244" s="368">
        <f t="shared" si="15"/>
        <v>1037</v>
      </c>
    </row>
    <row r="245" spans="1:13" ht="18" customHeight="1" x14ac:dyDescent="0.3">
      <c r="A245" s="399" t="s">
        <v>96</v>
      </c>
      <c r="B245" s="325"/>
      <c r="C245" s="306"/>
      <c r="D245" s="415"/>
      <c r="E245" s="366">
        <f t="shared" si="13"/>
        <v>1079.5</v>
      </c>
      <c r="F245" s="367"/>
      <c r="G245" s="368">
        <f t="shared" si="14"/>
        <v>34</v>
      </c>
      <c r="H245" s="366">
        <f t="shared" si="14"/>
        <v>374.5</v>
      </c>
      <c r="I245" s="367">
        <f t="shared" si="14"/>
        <v>800.5</v>
      </c>
      <c r="J245" s="368"/>
      <c r="K245" s="366"/>
      <c r="L245" s="367">
        <f t="shared" si="15"/>
        <v>1294.5</v>
      </c>
      <c r="M245" s="368">
        <f t="shared" si="15"/>
        <v>1025</v>
      </c>
    </row>
    <row r="246" spans="1:13" ht="18" customHeight="1" x14ac:dyDescent="0.3">
      <c r="A246" s="399" t="s">
        <v>97</v>
      </c>
      <c r="B246" s="325"/>
      <c r="C246" s="306"/>
      <c r="D246" s="415"/>
      <c r="E246" s="366">
        <f t="shared" si="13"/>
        <v>1090.5</v>
      </c>
      <c r="F246" s="367"/>
      <c r="G246" s="368">
        <f t="shared" si="14"/>
        <v>41</v>
      </c>
      <c r="H246" s="366">
        <f t="shared" si="14"/>
        <v>323</v>
      </c>
      <c r="I246" s="367">
        <f t="shared" si="14"/>
        <v>725.5</v>
      </c>
      <c r="J246" s="368"/>
      <c r="K246" s="366"/>
      <c r="L246" s="367">
        <f t="shared" si="15"/>
        <v>1124</v>
      </c>
      <c r="M246" s="368">
        <f t="shared" si="15"/>
        <v>1065</v>
      </c>
    </row>
    <row r="247" spans="1:13" ht="18" customHeight="1" x14ac:dyDescent="0.3">
      <c r="A247" s="399" t="s">
        <v>98</v>
      </c>
      <c r="B247" s="325"/>
      <c r="C247" s="306"/>
      <c r="D247" s="415"/>
      <c r="E247" s="366">
        <f t="shared" si="13"/>
        <v>1101.5</v>
      </c>
      <c r="F247" s="367"/>
      <c r="G247" s="368">
        <f t="shared" si="14"/>
        <v>38.5</v>
      </c>
      <c r="H247" s="366">
        <f t="shared" si="14"/>
        <v>252</v>
      </c>
      <c r="I247" s="367">
        <f t="shared" si="14"/>
        <v>634.5</v>
      </c>
      <c r="J247" s="368"/>
      <c r="K247" s="366"/>
      <c r="L247" s="367">
        <f t="shared" si="15"/>
        <v>1103.5</v>
      </c>
      <c r="M247" s="368">
        <f t="shared" si="15"/>
        <v>1077.5</v>
      </c>
    </row>
    <row r="248" spans="1:13" ht="18" customHeight="1" x14ac:dyDescent="0.3">
      <c r="A248" s="399" t="s">
        <v>99</v>
      </c>
      <c r="B248" s="325"/>
      <c r="C248" s="306"/>
      <c r="D248" s="415"/>
      <c r="E248" s="366">
        <f t="shared" si="13"/>
        <v>1020</v>
      </c>
      <c r="F248" s="367"/>
      <c r="G248" s="368">
        <f t="shared" si="14"/>
        <v>24</v>
      </c>
      <c r="H248" s="366">
        <f t="shared" si="14"/>
        <v>327</v>
      </c>
      <c r="I248" s="367">
        <f t="shared" si="14"/>
        <v>571</v>
      </c>
      <c r="J248" s="368"/>
      <c r="K248" s="366"/>
      <c r="L248" s="367">
        <f t="shared" si="15"/>
        <v>1070.5</v>
      </c>
      <c r="M248" s="368">
        <f t="shared" si="15"/>
        <v>1022</v>
      </c>
    </row>
    <row r="249" spans="1:13" ht="18" customHeight="1" x14ac:dyDescent="0.3">
      <c r="A249" s="399" t="s">
        <v>100</v>
      </c>
      <c r="B249" s="325"/>
      <c r="C249" s="306"/>
      <c r="D249" s="415"/>
      <c r="E249" s="366">
        <f t="shared" si="13"/>
        <v>1129.5</v>
      </c>
      <c r="F249" s="367"/>
      <c r="G249" s="368">
        <f t="shared" si="14"/>
        <v>22.5</v>
      </c>
      <c r="H249" s="366">
        <f t="shared" si="14"/>
        <v>331.5</v>
      </c>
      <c r="I249" s="367">
        <f t="shared" si="14"/>
        <v>673.5</v>
      </c>
      <c r="J249" s="368"/>
      <c r="K249" s="366"/>
      <c r="L249" s="367">
        <f t="shared" si="15"/>
        <v>1070</v>
      </c>
      <c r="M249" s="368">
        <f t="shared" si="15"/>
        <v>1074</v>
      </c>
    </row>
    <row r="250" spans="1:13" ht="18" customHeight="1" x14ac:dyDescent="0.3">
      <c r="A250" s="399" t="s">
        <v>101</v>
      </c>
      <c r="B250" s="325"/>
      <c r="C250" s="306"/>
      <c r="D250" s="415"/>
      <c r="E250" s="366">
        <f t="shared" si="13"/>
        <v>1154.5</v>
      </c>
      <c r="F250" s="367"/>
      <c r="G250" s="368">
        <f t="shared" si="14"/>
        <v>34.5</v>
      </c>
      <c r="H250" s="366">
        <f t="shared" si="14"/>
        <v>249.5</v>
      </c>
      <c r="I250" s="367">
        <f t="shared" si="14"/>
        <v>748</v>
      </c>
      <c r="J250" s="368"/>
      <c r="K250" s="366"/>
      <c r="L250" s="367">
        <f t="shared" si="15"/>
        <v>1148</v>
      </c>
      <c r="M250" s="368">
        <f t="shared" si="15"/>
        <v>1017</v>
      </c>
    </row>
    <row r="251" spans="1:13" ht="18" customHeight="1" x14ac:dyDescent="0.3">
      <c r="A251" s="399" t="s">
        <v>102</v>
      </c>
      <c r="B251" s="325"/>
      <c r="C251" s="306"/>
      <c r="D251" s="415"/>
      <c r="E251" s="366">
        <f t="shared" si="13"/>
        <v>1152.5</v>
      </c>
      <c r="F251" s="367"/>
      <c r="G251" s="368">
        <f t="shared" si="14"/>
        <v>33.5</v>
      </c>
      <c r="H251" s="366">
        <f t="shared" si="14"/>
        <v>330</v>
      </c>
      <c r="I251" s="367">
        <f t="shared" si="14"/>
        <v>801.5</v>
      </c>
      <c r="J251" s="368"/>
      <c r="K251" s="366"/>
      <c r="L251" s="367">
        <f t="shared" si="15"/>
        <v>1172</v>
      </c>
      <c r="M251" s="368">
        <f t="shared" si="15"/>
        <v>1073</v>
      </c>
    </row>
    <row r="252" spans="1:13" ht="18" customHeight="1" x14ac:dyDescent="0.3">
      <c r="A252" s="399" t="s">
        <v>103</v>
      </c>
      <c r="B252" s="325"/>
      <c r="C252" s="306"/>
      <c r="D252" s="415"/>
      <c r="E252" s="366">
        <f t="shared" si="13"/>
        <v>1123.5</v>
      </c>
      <c r="F252" s="367"/>
      <c r="G252" s="368">
        <f t="shared" si="14"/>
        <v>34.5</v>
      </c>
      <c r="H252" s="366">
        <f t="shared" si="14"/>
        <v>268.5</v>
      </c>
      <c r="I252" s="367">
        <f t="shared" si="14"/>
        <v>679.5</v>
      </c>
      <c r="J252" s="368"/>
      <c r="K252" s="366"/>
      <c r="L252" s="367">
        <f t="shared" si="15"/>
        <v>1182</v>
      </c>
      <c r="M252" s="368">
        <f t="shared" si="15"/>
        <v>1119.5</v>
      </c>
    </row>
    <row r="253" spans="1:13" ht="18" customHeight="1" x14ac:dyDescent="0.3">
      <c r="A253" s="399" t="s">
        <v>104</v>
      </c>
      <c r="B253" s="325"/>
      <c r="C253" s="306"/>
      <c r="D253" s="415"/>
      <c r="E253" s="366">
        <f t="shared" si="13"/>
        <v>1068.5</v>
      </c>
      <c r="F253" s="367"/>
      <c r="G253" s="368">
        <f t="shared" ref="G253:I257" si="16">SUM(G38+G81+G124+G167+G209)</f>
        <v>30.5</v>
      </c>
      <c r="H253" s="366">
        <f t="shared" si="16"/>
        <v>245</v>
      </c>
      <c r="I253" s="367">
        <f t="shared" si="16"/>
        <v>649</v>
      </c>
      <c r="J253" s="368"/>
      <c r="K253" s="366"/>
      <c r="L253" s="367">
        <f t="shared" ref="L253:M257" si="17">SUM(L38+L81+L124+L167+L209)</f>
        <v>1146.5</v>
      </c>
      <c r="M253" s="368">
        <f t="shared" si="17"/>
        <v>1186.5</v>
      </c>
    </row>
    <row r="254" spans="1:13" ht="18" customHeight="1" x14ac:dyDescent="0.3">
      <c r="A254" s="399" t="s">
        <v>105</v>
      </c>
      <c r="B254" s="325"/>
      <c r="C254" s="306"/>
      <c r="D254" s="415"/>
      <c r="E254" s="366">
        <f t="shared" si="13"/>
        <v>1155</v>
      </c>
      <c r="F254" s="367"/>
      <c r="G254" s="368">
        <f t="shared" si="16"/>
        <v>32.5</v>
      </c>
      <c r="H254" s="366">
        <f t="shared" si="16"/>
        <v>221</v>
      </c>
      <c r="I254" s="367">
        <f t="shared" si="16"/>
        <v>638</v>
      </c>
      <c r="J254" s="368"/>
      <c r="K254" s="366"/>
      <c r="L254" s="367">
        <f t="shared" si="17"/>
        <v>1120.5</v>
      </c>
      <c r="M254" s="368">
        <f t="shared" si="17"/>
        <v>1197.5</v>
      </c>
    </row>
    <row r="255" spans="1:13" ht="18" customHeight="1" x14ac:dyDescent="0.3">
      <c r="A255" s="399" t="s">
        <v>106</v>
      </c>
      <c r="B255" s="325"/>
      <c r="C255" s="306"/>
      <c r="D255" s="415"/>
      <c r="E255" s="366">
        <f t="shared" si="13"/>
        <v>1177</v>
      </c>
      <c r="F255" s="367"/>
      <c r="G255" s="368">
        <f t="shared" si="16"/>
        <v>38</v>
      </c>
      <c r="H255" s="366">
        <f t="shared" si="16"/>
        <v>208</v>
      </c>
      <c r="I255" s="367">
        <f t="shared" si="16"/>
        <v>545.5</v>
      </c>
      <c r="J255" s="368"/>
      <c r="K255" s="366"/>
      <c r="L255" s="367">
        <f t="shared" si="17"/>
        <v>1088</v>
      </c>
      <c r="M255" s="368">
        <f t="shared" si="17"/>
        <v>1121.5</v>
      </c>
    </row>
    <row r="256" spans="1:13" ht="18" customHeight="1" thickBot="1" x14ac:dyDescent="0.35">
      <c r="A256" s="416" t="s">
        <v>107</v>
      </c>
      <c r="B256" s="417"/>
      <c r="C256" s="360"/>
      <c r="D256" s="418"/>
      <c r="E256" s="369">
        <f t="shared" si="13"/>
        <v>1168.5</v>
      </c>
      <c r="F256" s="370"/>
      <c r="G256" s="371">
        <f t="shared" si="16"/>
        <v>13</v>
      </c>
      <c r="H256" s="369">
        <f t="shared" si="16"/>
        <v>214.5</v>
      </c>
      <c r="I256" s="370">
        <f t="shared" si="16"/>
        <v>573.5</v>
      </c>
      <c r="J256" s="371"/>
      <c r="K256" s="369"/>
      <c r="L256" s="370">
        <f t="shared" si="17"/>
        <v>1201.5</v>
      </c>
      <c r="M256" s="371">
        <f t="shared" si="17"/>
        <v>944</v>
      </c>
    </row>
    <row r="257" spans="1:13" ht="18" customHeight="1" thickBot="1" x14ac:dyDescent="0.35">
      <c r="A257" s="419" t="s">
        <v>47</v>
      </c>
      <c r="B257" s="329"/>
      <c r="C257" s="330"/>
      <c r="D257" s="331"/>
      <c r="E257" s="372">
        <f t="shared" si="13"/>
        <v>36977.5</v>
      </c>
      <c r="F257" s="373"/>
      <c r="G257" s="374">
        <f t="shared" si="16"/>
        <v>1188.5</v>
      </c>
      <c r="H257" s="372">
        <f t="shared" si="16"/>
        <v>4544.5</v>
      </c>
      <c r="I257" s="373">
        <f t="shared" si="16"/>
        <v>31265</v>
      </c>
      <c r="J257" s="374"/>
      <c r="K257" s="372"/>
      <c r="L257" s="373">
        <f t="shared" si="17"/>
        <v>37849.5</v>
      </c>
      <c r="M257" s="374">
        <f t="shared" si="17"/>
        <v>36058</v>
      </c>
    </row>
    <row r="261" spans="1:13" ht="18" customHeight="1" x14ac:dyDescent="0.3">
      <c r="A261" s="561" t="s">
        <v>149</v>
      </c>
      <c r="B261" s="561"/>
      <c r="C261" s="561"/>
      <c r="D261" s="561"/>
      <c r="E261" s="561"/>
      <c r="F261" s="561"/>
      <c r="G261" s="561"/>
      <c r="H261" s="561"/>
      <c r="I261" s="561"/>
      <c r="J261" s="561"/>
      <c r="K261" s="561"/>
      <c r="L261" s="561"/>
      <c r="M261" s="561"/>
    </row>
    <row r="262" spans="1:13" ht="18" customHeight="1" thickBot="1" x14ac:dyDescent="0.35">
      <c r="A262" s="636" t="s">
        <v>57</v>
      </c>
      <c r="B262" s="637"/>
      <c r="C262" s="293"/>
      <c r="D262" s="293"/>
      <c r="E262" s="293"/>
      <c r="F262" s="293"/>
      <c r="G262" s="293"/>
      <c r="H262" s="294"/>
      <c r="I262" s="294"/>
      <c r="J262" s="294"/>
      <c r="K262" s="294"/>
      <c r="L262" s="294"/>
      <c r="M262" s="294"/>
    </row>
    <row r="263" spans="1:13" ht="18" customHeight="1" x14ac:dyDescent="0.3">
      <c r="A263" s="634" t="s">
        <v>3</v>
      </c>
      <c r="B263" s="618" t="s">
        <v>4</v>
      </c>
      <c r="C263" s="610"/>
      <c r="D263" s="619"/>
      <c r="E263" s="618" t="s">
        <v>5</v>
      </c>
      <c r="F263" s="610"/>
      <c r="G263" s="619"/>
      <c r="H263" s="620" t="s">
        <v>6</v>
      </c>
      <c r="I263" s="613"/>
      <c r="J263" s="615"/>
      <c r="K263" s="620" t="s">
        <v>7</v>
      </c>
      <c r="L263" s="613"/>
      <c r="M263" s="615"/>
    </row>
    <row r="264" spans="1:13" ht="18" customHeight="1" thickBot="1" x14ac:dyDescent="0.35">
      <c r="A264" s="635"/>
      <c r="B264" s="295" t="s">
        <v>8</v>
      </c>
      <c r="C264" s="296" t="s">
        <v>9</v>
      </c>
      <c r="D264" s="297" t="s">
        <v>10</v>
      </c>
      <c r="E264" s="295" t="s">
        <v>8</v>
      </c>
      <c r="F264" s="296" t="s">
        <v>9</v>
      </c>
      <c r="G264" s="297" t="s">
        <v>10</v>
      </c>
      <c r="H264" s="295" t="s">
        <v>8</v>
      </c>
      <c r="I264" s="296" t="s">
        <v>9</v>
      </c>
      <c r="J264" s="297" t="s">
        <v>10</v>
      </c>
      <c r="K264" s="295" t="s">
        <v>8</v>
      </c>
      <c r="L264" s="296" t="s">
        <v>9</v>
      </c>
      <c r="M264" s="297" t="s">
        <v>10</v>
      </c>
    </row>
    <row r="265" spans="1:13" ht="18" customHeight="1" x14ac:dyDescent="0.3">
      <c r="A265" s="412" t="s">
        <v>72</v>
      </c>
      <c r="B265" s="413"/>
      <c r="C265" s="376"/>
      <c r="D265" s="414"/>
      <c r="E265" s="413">
        <f>SUM(E221)/5</f>
        <v>119.2</v>
      </c>
      <c r="F265" s="376"/>
      <c r="G265" s="414">
        <f t="shared" ref="G265:M265" si="18">SUM(G221)/5</f>
        <v>6.1</v>
      </c>
      <c r="H265" s="413">
        <f t="shared" si="18"/>
        <v>6.5</v>
      </c>
      <c r="I265" s="376">
        <f t="shared" si="18"/>
        <v>182.1</v>
      </c>
      <c r="J265" s="414"/>
      <c r="K265" s="413"/>
      <c r="L265" s="376">
        <f t="shared" si="18"/>
        <v>132.30000000000001</v>
      </c>
      <c r="M265" s="414">
        <f t="shared" si="18"/>
        <v>124.4</v>
      </c>
    </row>
    <row r="266" spans="1:13" ht="18" customHeight="1" x14ac:dyDescent="0.3">
      <c r="A266" s="399" t="s">
        <v>73</v>
      </c>
      <c r="B266" s="366"/>
      <c r="C266" s="367"/>
      <c r="D266" s="368"/>
      <c r="E266" s="413">
        <f t="shared" ref="E266:E276" si="19">SUM(E222)/5</f>
        <v>138.80000000000001</v>
      </c>
      <c r="F266" s="376"/>
      <c r="G266" s="414">
        <f t="shared" ref="G266:I276" si="20">SUM(G222)/5</f>
        <v>6.8</v>
      </c>
      <c r="H266" s="413">
        <f t="shared" si="20"/>
        <v>6.1</v>
      </c>
      <c r="I266" s="376">
        <f t="shared" si="20"/>
        <v>194</v>
      </c>
      <c r="J266" s="414"/>
      <c r="K266" s="413"/>
      <c r="L266" s="376">
        <f t="shared" ref="L266:M276" si="21">SUM(L222)/5</f>
        <v>156.69999999999999</v>
      </c>
      <c r="M266" s="414">
        <f t="shared" si="21"/>
        <v>126.6</v>
      </c>
    </row>
    <row r="267" spans="1:13" ht="18" customHeight="1" x14ac:dyDescent="0.3">
      <c r="A267" s="399" t="s">
        <v>74</v>
      </c>
      <c r="B267" s="366"/>
      <c r="C267" s="367"/>
      <c r="D267" s="368"/>
      <c r="E267" s="413">
        <f t="shared" si="19"/>
        <v>145.19999999999999</v>
      </c>
      <c r="F267" s="376"/>
      <c r="G267" s="414">
        <f t="shared" si="20"/>
        <v>5.5</v>
      </c>
      <c r="H267" s="413">
        <f t="shared" si="20"/>
        <v>9.1</v>
      </c>
      <c r="I267" s="376">
        <f t="shared" si="20"/>
        <v>187.2</v>
      </c>
      <c r="J267" s="414"/>
      <c r="K267" s="413"/>
      <c r="L267" s="376">
        <f t="shared" si="21"/>
        <v>135.5</v>
      </c>
      <c r="M267" s="414">
        <f t="shared" si="21"/>
        <v>129.30000000000001</v>
      </c>
    </row>
    <row r="268" spans="1:13" ht="18" customHeight="1" x14ac:dyDescent="0.3">
      <c r="A268" s="399" t="s">
        <v>75</v>
      </c>
      <c r="B268" s="366"/>
      <c r="C268" s="367"/>
      <c r="D268" s="368"/>
      <c r="E268" s="413">
        <f t="shared" si="19"/>
        <v>142.4</v>
      </c>
      <c r="F268" s="376"/>
      <c r="G268" s="414">
        <f t="shared" si="20"/>
        <v>4.9000000000000004</v>
      </c>
      <c r="H268" s="413">
        <f t="shared" si="20"/>
        <v>3.8</v>
      </c>
      <c r="I268" s="376">
        <f t="shared" si="20"/>
        <v>174.7</v>
      </c>
      <c r="J268" s="414"/>
      <c r="K268" s="413"/>
      <c r="L268" s="376">
        <f t="shared" si="21"/>
        <v>150.5</v>
      </c>
      <c r="M268" s="414">
        <f t="shared" si="21"/>
        <v>145.69999999999999</v>
      </c>
    </row>
    <row r="269" spans="1:13" ht="18" customHeight="1" x14ac:dyDescent="0.3">
      <c r="A269" s="399" t="s">
        <v>76</v>
      </c>
      <c r="B269" s="366"/>
      <c r="C269" s="367"/>
      <c r="D269" s="368"/>
      <c r="E269" s="413">
        <f t="shared" si="19"/>
        <v>160.4</v>
      </c>
      <c r="F269" s="376"/>
      <c r="G269" s="414">
        <f t="shared" si="20"/>
        <v>4.8</v>
      </c>
      <c r="H269" s="413">
        <f t="shared" si="20"/>
        <v>3.2</v>
      </c>
      <c r="I269" s="376">
        <f t="shared" si="20"/>
        <v>190.9</v>
      </c>
      <c r="J269" s="414"/>
      <c r="K269" s="413"/>
      <c r="L269" s="376">
        <f t="shared" si="21"/>
        <v>138.5</v>
      </c>
      <c r="M269" s="414">
        <f t="shared" si="21"/>
        <v>157.30000000000001</v>
      </c>
    </row>
    <row r="270" spans="1:13" ht="18" customHeight="1" x14ac:dyDescent="0.3">
      <c r="A270" s="399" t="s">
        <v>77</v>
      </c>
      <c r="B270" s="366"/>
      <c r="C270" s="367"/>
      <c r="D270" s="368"/>
      <c r="E270" s="413">
        <f t="shared" si="19"/>
        <v>181.7</v>
      </c>
      <c r="F270" s="376"/>
      <c r="G270" s="414">
        <f t="shared" si="20"/>
        <v>5.8</v>
      </c>
      <c r="H270" s="413">
        <f t="shared" si="20"/>
        <v>6.3</v>
      </c>
      <c r="I270" s="376">
        <f t="shared" si="20"/>
        <v>219</v>
      </c>
      <c r="J270" s="414"/>
      <c r="K270" s="413"/>
      <c r="L270" s="376">
        <f t="shared" si="21"/>
        <v>185.6</v>
      </c>
      <c r="M270" s="414">
        <f t="shared" si="21"/>
        <v>180</v>
      </c>
    </row>
    <row r="271" spans="1:13" ht="18" customHeight="1" x14ac:dyDescent="0.3">
      <c r="A271" s="399" t="s">
        <v>78</v>
      </c>
      <c r="B271" s="366"/>
      <c r="C271" s="367"/>
      <c r="D271" s="368"/>
      <c r="E271" s="413">
        <f t="shared" si="19"/>
        <v>177.8</v>
      </c>
      <c r="F271" s="376"/>
      <c r="G271" s="414">
        <f t="shared" si="20"/>
        <v>4.0999999999999996</v>
      </c>
      <c r="H271" s="413">
        <f t="shared" si="20"/>
        <v>6.2</v>
      </c>
      <c r="I271" s="376">
        <f t="shared" si="20"/>
        <v>216.3</v>
      </c>
      <c r="J271" s="414"/>
      <c r="K271" s="413"/>
      <c r="L271" s="376">
        <f t="shared" si="21"/>
        <v>171.7</v>
      </c>
      <c r="M271" s="414">
        <f t="shared" si="21"/>
        <v>178.6</v>
      </c>
    </row>
    <row r="272" spans="1:13" ht="18" customHeight="1" x14ac:dyDescent="0.3">
      <c r="A272" s="399" t="s">
        <v>79</v>
      </c>
      <c r="B272" s="366"/>
      <c r="C272" s="367"/>
      <c r="D272" s="368"/>
      <c r="E272" s="413">
        <f t="shared" si="19"/>
        <v>201.1</v>
      </c>
      <c r="F272" s="376"/>
      <c r="G272" s="414">
        <f t="shared" si="20"/>
        <v>4.9000000000000004</v>
      </c>
      <c r="H272" s="413">
        <f t="shared" si="20"/>
        <v>5.9</v>
      </c>
      <c r="I272" s="376">
        <f t="shared" si="20"/>
        <v>165.3</v>
      </c>
      <c r="J272" s="414"/>
      <c r="K272" s="413"/>
      <c r="L272" s="376">
        <f t="shared" si="21"/>
        <v>179.8</v>
      </c>
      <c r="M272" s="414">
        <f t="shared" si="21"/>
        <v>189.1</v>
      </c>
    </row>
    <row r="273" spans="1:13" ht="18" customHeight="1" x14ac:dyDescent="0.3">
      <c r="A273" s="399" t="s">
        <v>80</v>
      </c>
      <c r="B273" s="366"/>
      <c r="C273" s="367"/>
      <c r="D273" s="368"/>
      <c r="E273" s="413">
        <f t="shared" si="19"/>
        <v>206.7</v>
      </c>
      <c r="F273" s="376"/>
      <c r="G273" s="414">
        <f t="shared" si="20"/>
        <v>7</v>
      </c>
      <c r="H273" s="413">
        <f t="shared" si="20"/>
        <v>6.2</v>
      </c>
      <c r="I273" s="376">
        <f t="shared" si="20"/>
        <v>165.8</v>
      </c>
      <c r="J273" s="414"/>
      <c r="K273" s="413"/>
      <c r="L273" s="376">
        <f t="shared" si="21"/>
        <v>194.3</v>
      </c>
      <c r="M273" s="414">
        <f t="shared" si="21"/>
        <v>227.8</v>
      </c>
    </row>
    <row r="274" spans="1:13" ht="18" customHeight="1" x14ac:dyDescent="0.3">
      <c r="A274" s="399" t="s">
        <v>81</v>
      </c>
      <c r="B274" s="366"/>
      <c r="C274" s="367"/>
      <c r="D274" s="368"/>
      <c r="E274" s="413">
        <f t="shared" si="19"/>
        <v>201.1</v>
      </c>
      <c r="F274" s="376"/>
      <c r="G274" s="414">
        <f t="shared" si="20"/>
        <v>9.1</v>
      </c>
      <c r="H274" s="413">
        <f t="shared" si="20"/>
        <v>8</v>
      </c>
      <c r="I274" s="376">
        <f t="shared" si="20"/>
        <v>199</v>
      </c>
      <c r="J274" s="414"/>
      <c r="K274" s="413"/>
      <c r="L274" s="376">
        <f t="shared" si="21"/>
        <v>185.9</v>
      </c>
      <c r="M274" s="414">
        <f t="shared" si="21"/>
        <v>228.9</v>
      </c>
    </row>
    <row r="275" spans="1:13" ht="18" customHeight="1" x14ac:dyDescent="0.3">
      <c r="A275" s="399" t="s">
        <v>82</v>
      </c>
      <c r="B275" s="366"/>
      <c r="C275" s="367"/>
      <c r="D275" s="368"/>
      <c r="E275" s="413">
        <f t="shared" si="19"/>
        <v>199.8</v>
      </c>
      <c r="F275" s="376"/>
      <c r="G275" s="414">
        <f t="shared" si="20"/>
        <v>9.8000000000000007</v>
      </c>
      <c r="H275" s="413">
        <f t="shared" si="20"/>
        <v>6.4</v>
      </c>
      <c r="I275" s="376">
        <f t="shared" si="20"/>
        <v>196.6</v>
      </c>
      <c r="J275" s="414"/>
      <c r="K275" s="413"/>
      <c r="L275" s="376">
        <f t="shared" si="21"/>
        <v>189.8</v>
      </c>
      <c r="M275" s="414">
        <f t="shared" si="21"/>
        <v>219.4</v>
      </c>
    </row>
    <row r="276" spans="1:13" ht="18" customHeight="1" thickBot="1" x14ac:dyDescent="0.35">
      <c r="A276" s="416" t="s">
        <v>83</v>
      </c>
      <c r="B276" s="369"/>
      <c r="C276" s="370"/>
      <c r="D276" s="371"/>
      <c r="E276" s="420">
        <f t="shared" si="19"/>
        <v>218.4</v>
      </c>
      <c r="F276" s="421"/>
      <c r="G276" s="422">
        <f t="shared" si="20"/>
        <v>6.7</v>
      </c>
      <c r="H276" s="420">
        <f t="shared" si="20"/>
        <v>6.4</v>
      </c>
      <c r="I276" s="421">
        <f t="shared" si="20"/>
        <v>189.3</v>
      </c>
      <c r="J276" s="422"/>
      <c r="K276" s="420"/>
      <c r="L276" s="421">
        <f t="shared" si="21"/>
        <v>204</v>
      </c>
      <c r="M276" s="422">
        <f t="shared" si="21"/>
        <v>203.3</v>
      </c>
    </row>
    <row r="277" spans="1:13" ht="18" customHeight="1" thickBot="1" x14ac:dyDescent="0.35">
      <c r="A277" s="423" t="s">
        <v>58</v>
      </c>
      <c r="B277" s="372"/>
      <c r="C277" s="373"/>
      <c r="D277" s="374"/>
      <c r="E277" s="424">
        <f>SUM(E265:E276)</f>
        <v>2092.6</v>
      </c>
      <c r="F277" s="373"/>
      <c r="G277" s="425">
        <f t="shared" ref="G277:M277" si="22">SUM(G265:G276)</f>
        <v>75.5</v>
      </c>
      <c r="H277" s="424">
        <f t="shared" si="22"/>
        <v>74.100000000000009</v>
      </c>
      <c r="I277" s="373">
        <f t="shared" si="22"/>
        <v>2280.2000000000003</v>
      </c>
      <c r="J277" s="425"/>
      <c r="K277" s="424"/>
      <c r="L277" s="373">
        <f t="shared" si="22"/>
        <v>2024.6</v>
      </c>
      <c r="M277" s="426">
        <f t="shared" si="22"/>
        <v>2110.4</v>
      </c>
    </row>
    <row r="278" spans="1:13" ht="18" customHeight="1" x14ac:dyDescent="0.3">
      <c r="A278" s="412" t="s">
        <v>84</v>
      </c>
      <c r="B278" s="413"/>
      <c r="C278" s="376"/>
      <c r="D278" s="414"/>
      <c r="E278" s="413">
        <f t="shared" ref="E278:E289" si="23">SUM(E233)/5</f>
        <v>210.8</v>
      </c>
      <c r="F278" s="376"/>
      <c r="G278" s="414">
        <f t="shared" ref="G278:I278" si="24">SUM(G233)/5</f>
        <v>11.5</v>
      </c>
      <c r="H278" s="413">
        <f t="shared" si="24"/>
        <v>7.8</v>
      </c>
      <c r="I278" s="376">
        <f t="shared" si="24"/>
        <v>208.9</v>
      </c>
      <c r="J278" s="414"/>
      <c r="K278" s="413"/>
      <c r="L278" s="376">
        <f t="shared" ref="L278:M289" si="25">SUM(L233)/5</f>
        <v>212</v>
      </c>
      <c r="M278" s="414">
        <f t="shared" si="25"/>
        <v>213</v>
      </c>
    </row>
    <row r="279" spans="1:13" ht="18" customHeight="1" x14ac:dyDescent="0.3">
      <c r="A279" s="399" t="s">
        <v>85</v>
      </c>
      <c r="B279" s="366"/>
      <c r="C279" s="367"/>
      <c r="D279" s="368"/>
      <c r="E279" s="413">
        <f t="shared" si="23"/>
        <v>209.8</v>
      </c>
      <c r="F279" s="376"/>
      <c r="G279" s="414">
        <f t="shared" ref="G279:I289" si="26">SUM(G234)/5</f>
        <v>6.4</v>
      </c>
      <c r="H279" s="413">
        <f t="shared" si="26"/>
        <v>7.3</v>
      </c>
      <c r="I279" s="376">
        <f t="shared" si="26"/>
        <v>200.1</v>
      </c>
      <c r="J279" s="414"/>
      <c r="K279" s="413"/>
      <c r="L279" s="376">
        <f t="shared" si="25"/>
        <v>254.2</v>
      </c>
      <c r="M279" s="414">
        <f t="shared" si="25"/>
        <v>215.8</v>
      </c>
    </row>
    <row r="280" spans="1:13" ht="18" customHeight="1" x14ac:dyDescent="0.3">
      <c r="A280" s="399" t="s">
        <v>86</v>
      </c>
      <c r="B280" s="366"/>
      <c r="C280" s="367"/>
      <c r="D280" s="368"/>
      <c r="E280" s="413">
        <f t="shared" si="23"/>
        <v>219.7</v>
      </c>
      <c r="F280" s="376"/>
      <c r="G280" s="414">
        <f t="shared" si="26"/>
        <v>6.3</v>
      </c>
      <c r="H280" s="413">
        <f t="shared" si="26"/>
        <v>6</v>
      </c>
      <c r="I280" s="376">
        <f t="shared" si="26"/>
        <v>225.7</v>
      </c>
      <c r="J280" s="414"/>
      <c r="K280" s="413"/>
      <c r="L280" s="376">
        <f t="shared" si="25"/>
        <v>249.3</v>
      </c>
      <c r="M280" s="414">
        <f t="shared" si="25"/>
        <v>198.8</v>
      </c>
    </row>
    <row r="281" spans="1:13" ht="18" customHeight="1" x14ac:dyDescent="0.3">
      <c r="A281" s="399" t="s">
        <v>87</v>
      </c>
      <c r="B281" s="366"/>
      <c r="C281" s="367"/>
      <c r="D281" s="368"/>
      <c r="E281" s="413">
        <f t="shared" si="23"/>
        <v>215.7</v>
      </c>
      <c r="F281" s="376"/>
      <c r="G281" s="414">
        <f t="shared" si="26"/>
        <v>5.5</v>
      </c>
      <c r="H281" s="413">
        <f t="shared" si="26"/>
        <v>4.0999999999999996</v>
      </c>
      <c r="I281" s="376">
        <f t="shared" si="26"/>
        <v>203.6</v>
      </c>
      <c r="J281" s="414"/>
      <c r="K281" s="413"/>
      <c r="L281" s="376">
        <f t="shared" si="25"/>
        <v>246.3</v>
      </c>
      <c r="M281" s="414">
        <f t="shared" si="25"/>
        <v>198.9</v>
      </c>
    </row>
    <row r="282" spans="1:13" ht="18" customHeight="1" x14ac:dyDescent="0.3">
      <c r="A282" s="399" t="s">
        <v>88</v>
      </c>
      <c r="B282" s="366"/>
      <c r="C282" s="367"/>
      <c r="D282" s="368"/>
      <c r="E282" s="413">
        <f t="shared" si="23"/>
        <v>219.5</v>
      </c>
      <c r="F282" s="376"/>
      <c r="G282" s="414">
        <f t="shared" si="26"/>
        <v>8.1</v>
      </c>
      <c r="H282" s="413">
        <f t="shared" si="26"/>
        <v>4.8</v>
      </c>
      <c r="I282" s="376">
        <f t="shared" si="26"/>
        <v>200.3</v>
      </c>
      <c r="J282" s="414"/>
      <c r="K282" s="413"/>
      <c r="L282" s="376">
        <f t="shared" si="25"/>
        <v>213.9</v>
      </c>
      <c r="M282" s="414">
        <f t="shared" si="25"/>
        <v>217.8</v>
      </c>
    </row>
    <row r="283" spans="1:13" ht="18" customHeight="1" x14ac:dyDescent="0.3">
      <c r="A283" s="399" t="s">
        <v>148</v>
      </c>
      <c r="B283" s="366"/>
      <c r="C283" s="367"/>
      <c r="D283" s="368"/>
      <c r="E283" s="413">
        <f t="shared" si="23"/>
        <v>205.1</v>
      </c>
      <c r="F283" s="376"/>
      <c r="G283" s="414">
        <f t="shared" si="26"/>
        <v>9.6</v>
      </c>
      <c r="H283" s="413">
        <f t="shared" si="26"/>
        <v>7.7</v>
      </c>
      <c r="I283" s="376">
        <f t="shared" si="26"/>
        <v>203.9</v>
      </c>
      <c r="J283" s="414"/>
      <c r="K283" s="413"/>
      <c r="L283" s="376">
        <f t="shared" si="25"/>
        <v>227</v>
      </c>
      <c r="M283" s="414">
        <f t="shared" si="25"/>
        <v>232.8</v>
      </c>
    </row>
    <row r="284" spans="1:13" ht="18" customHeight="1" x14ac:dyDescent="0.3">
      <c r="A284" s="400" t="s">
        <v>90</v>
      </c>
      <c r="B284" s="366"/>
      <c r="C284" s="367"/>
      <c r="D284" s="368"/>
      <c r="E284" s="413">
        <f t="shared" si="23"/>
        <v>204.1</v>
      </c>
      <c r="F284" s="376"/>
      <c r="G284" s="414">
        <f t="shared" si="26"/>
        <v>6.5</v>
      </c>
      <c r="H284" s="413">
        <f t="shared" si="26"/>
        <v>5.8</v>
      </c>
      <c r="I284" s="376">
        <f t="shared" si="26"/>
        <v>204.6</v>
      </c>
      <c r="J284" s="414"/>
      <c r="K284" s="413"/>
      <c r="L284" s="376">
        <f t="shared" si="25"/>
        <v>224.7</v>
      </c>
      <c r="M284" s="414">
        <f t="shared" si="25"/>
        <v>221.4</v>
      </c>
    </row>
    <row r="285" spans="1:13" ht="18" customHeight="1" x14ac:dyDescent="0.3">
      <c r="A285" s="400" t="s">
        <v>91</v>
      </c>
      <c r="B285" s="366"/>
      <c r="C285" s="367"/>
      <c r="D285" s="368"/>
      <c r="E285" s="413">
        <f t="shared" si="23"/>
        <v>214.4</v>
      </c>
      <c r="F285" s="376"/>
      <c r="G285" s="414">
        <f t="shared" si="26"/>
        <v>7.2</v>
      </c>
      <c r="H285" s="413">
        <f t="shared" si="26"/>
        <v>7.2</v>
      </c>
      <c r="I285" s="376">
        <f t="shared" si="26"/>
        <v>202.9</v>
      </c>
      <c r="J285" s="414"/>
      <c r="K285" s="413"/>
      <c r="L285" s="376">
        <f t="shared" si="25"/>
        <v>224.1</v>
      </c>
      <c r="M285" s="414">
        <f t="shared" si="25"/>
        <v>225.6</v>
      </c>
    </row>
    <row r="286" spans="1:13" ht="18" customHeight="1" x14ac:dyDescent="0.3">
      <c r="A286" s="399" t="s">
        <v>92</v>
      </c>
      <c r="B286" s="366"/>
      <c r="C286" s="367"/>
      <c r="D286" s="368"/>
      <c r="E286" s="413">
        <f t="shared" si="23"/>
        <v>233</v>
      </c>
      <c r="F286" s="376"/>
      <c r="G286" s="414">
        <f t="shared" si="26"/>
        <v>5.4</v>
      </c>
      <c r="H286" s="413">
        <f t="shared" si="26"/>
        <v>8.1</v>
      </c>
      <c r="I286" s="376">
        <f t="shared" si="26"/>
        <v>191.2</v>
      </c>
      <c r="J286" s="414"/>
      <c r="K286" s="413"/>
      <c r="L286" s="376">
        <f t="shared" si="25"/>
        <v>234.7</v>
      </c>
      <c r="M286" s="414">
        <f t="shared" si="25"/>
        <v>181.3</v>
      </c>
    </row>
    <row r="287" spans="1:13" ht="18" customHeight="1" x14ac:dyDescent="0.3">
      <c r="A287" s="399" t="s">
        <v>93</v>
      </c>
      <c r="B287" s="366"/>
      <c r="C287" s="367"/>
      <c r="D287" s="368"/>
      <c r="E287" s="413">
        <f t="shared" si="23"/>
        <v>232.1</v>
      </c>
      <c r="F287" s="376"/>
      <c r="G287" s="414">
        <f t="shared" si="26"/>
        <v>7.1</v>
      </c>
      <c r="H287" s="413">
        <f t="shared" si="26"/>
        <v>5.7</v>
      </c>
      <c r="I287" s="376">
        <f t="shared" si="26"/>
        <v>181.8</v>
      </c>
      <c r="J287" s="414"/>
      <c r="K287" s="413"/>
      <c r="L287" s="376">
        <f t="shared" si="25"/>
        <v>247.4</v>
      </c>
      <c r="M287" s="414">
        <f t="shared" si="25"/>
        <v>205.9</v>
      </c>
    </row>
    <row r="288" spans="1:13" ht="18" customHeight="1" x14ac:dyDescent="0.3">
      <c r="A288" s="399" t="s">
        <v>94</v>
      </c>
      <c r="B288" s="366"/>
      <c r="C288" s="367"/>
      <c r="D288" s="368"/>
      <c r="E288" s="413">
        <f t="shared" si="23"/>
        <v>223.4</v>
      </c>
      <c r="F288" s="376"/>
      <c r="G288" s="414">
        <f t="shared" si="26"/>
        <v>6</v>
      </c>
      <c r="H288" s="413">
        <f t="shared" si="26"/>
        <v>53.1</v>
      </c>
      <c r="I288" s="376">
        <f t="shared" si="26"/>
        <v>168.1</v>
      </c>
      <c r="J288" s="414"/>
      <c r="K288" s="413"/>
      <c r="L288" s="376">
        <f t="shared" si="25"/>
        <v>242.2</v>
      </c>
      <c r="M288" s="414">
        <f t="shared" si="25"/>
        <v>198</v>
      </c>
    </row>
    <row r="289" spans="1:13" ht="18" customHeight="1" thickBot="1" x14ac:dyDescent="0.35">
      <c r="A289" s="416" t="s">
        <v>95</v>
      </c>
      <c r="B289" s="369"/>
      <c r="C289" s="370"/>
      <c r="D289" s="371"/>
      <c r="E289" s="420">
        <f t="shared" si="23"/>
        <v>231.2</v>
      </c>
      <c r="F289" s="421"/>
      <c r="G289" s="422">
        <f t="shared" si="26"/>
        <v>7.3</v>
      </c>
      <c r="H289" s="420">
        <f t="shared" si="26"/>
        <v>48.3</v>
      </c>
      <c r="I289" s="421">
        <f t="shared" si="26"/>
        <v>173.7</v>
      </c>
      <c r="J289" s="422"/>
      <c r="K289" s="420"/>
      <c r="L289" s="421">
        <f t="shared" si="25"/>
        <v>225.3</v>
      </c>
      <c r="M289" s="422">
        <f t="shared" si="25"/>
        <v>207.4</v>
      </c>
    </row>
    <row r="290" spans="1:13" ht="18" customHeight="1" thickBot="1" x14ac:dyDescent="0.35">
      <c r="A290" s="423" t="s">
        <v>59</v>
      </c>
      <c r="B290" s="372"/>
      <c r="C290" s="373"/>
      <c r="D290" s="374"/>
      <c r="E290" s="424">
        <f>SUM(E278:E289)</f>
        <v>2618.7999999999997</v>
      </c>
      <c r="F290" s="373"/>
      <c r="G290" s="425">
        <f t="shared" ref="G290:M290" si="27">SUM(G278:G289)</f>
        <v>86.899999999999991</v>
      </c>
      <c r="H290" s="424">
        <f t="shared" si="27"/>
        <v>165.89999999999998</v>
      </c>
      <c r="I290" s="373">
        <f t="shared" si="27"/>
        <v>2364.8000000000002</v>
      </c>
      <c r="J290" s="425"/>
      <c r="K290" s="424"/>
      <c r="L290" s="373">
        <f t="shared" si="27"/>
        <v>2801.1</v>
      </c>
      <c r="M290" s="426">
        <f t="shared" si="27"/>
        <v>2516.6999999999998</v>
      </c>
    </row>
    <row r="291" spans="1:13" ht="18" customHeight="1" x14ac:dyDescent="0.3">
      <c r="A291" s="412" t="s">
        <v>96</v>
      </c>
      <c r="B291" s="413"/>
      <c r="C291" s="376"/>
      <c r="D291" s="414"/>
      <c r="E291" s="413">
        <f t="shared" ref="E291:E302" si="28">SUM(E245)/5</f>
        <v>215.9</v>
      </c>
      <c r="F291" s="376"/>
      <c r="G291" s="414">
        <f t="shared" ref="G291:I291" si="29">SUM(G245)/5</f>
        <v>6.8</v>
      </c>
      <c r="H291" s="413">
        <f t="shared" si="29"/>
        <v>74.900000000000006</v>
      </c>
      <c r="I291" s="376">
        <f t="shared" si="29"/>
        <v>160.1</v>
      </c>
      <c r="J291" s="414"/>
      <c r="K291" s="413"/>
      <c r="L291" s="376">
        <f t="shared" ref="L291:M302" si="30">SUM(L245)/5</f>
        <v>258.89999999999998</v>
      </c>
      <c r="M291" s="414">
        <f t="shared" si="30"/>
        <v>205</v>
      </c>
    </row>
    <row r="292" spans="1:13" ht="18" customHeight="1" x14ac:dyDescent="0.3">
      <c r="A292" s="399" t="s">
        <v>97</v>
      </c>
      <c r="B292" s="366"/>
      <c r="C292" s="367"/>
      <c r="D292" s="368"/>
      <c r="E292" s="413">
        <f t="shared" si="28"/>
        <v>218.1</v>
      </c>
      <c r="F292" s="376"/>
      <c r="G292" s="414">
        <f t="shared" ref="G292:I302" si="31">SUM(G246)/5</f>
        <v>8.1999999999999993</v>
      </c>
      <c r="H292" s="413">
        <f t="shared" si="31"/>
        <v>64.599999999999994</v>
      </c>
      <c r="I292" s="376">
        <f t="shared" si="31"/>
        <v>145.1</v>
      </c>
      <c r="J292" s="414"/>
      <c r="K292" s="413"/>
      <c r="L292" s="376">
        <f t="shared" si="30"/>
        <v>224.8</v>
      </c>
      <c r="M292" s="414">
        <f t="shared" si="30"/>
        <v>213</v>
      </c>
    </row>
    <row r="293" spans="1:13" ht="18" customHeight="1" x14ac:dyDescent="0.3">
      <c r="A293" s="399" t="s">
        <v>98</v>
      </c>
      <c r="B293" s="366"/>
      <c r="C293" s="367"/>
      <c r="D293" s="368"/>
      <c r="E293" s="413">
        <f t="shared" si="28"/>
        <v>220.3</v>
      </c>
      <c r="F293" s="376"/>
      <c r="G293" s="414">
        <f t="shared" si="31"/>
        <v>7.7</v>
      </c>
      <c r="H293" s="413">
        <f t="shared" si="31"/>
        <v>50.4</v>
      </c>
      <c r="I293" s="376">
        <f t="shared" si="31"/>
        <v>126.9</v>
      </c>
      <c r="J293" s="414"/>
      <c r="K293" s="413"/>
      <c r="L293" s="376">
        <f t="shared" si="30"/>
        <v>220.7</v>
      </c>
      <c r="M293" s="414">
        <f t="shared" si="30"/>
        <v>215.5</v>
      </c>
    </row>
    <row r="294" spans="1:13" ht="18" customHeight="1" x14ac:dyDescent="0.3">
      <c r="A294" s="399" t="s">
        <v>99</v>
      </c>
      <c r="B294" s="366"/>
      <c r="C294" s="367"/>
      <c r="D294" s="368"/>
      <c r="E294" s="413">
        <f t="shared" si="28"/>
        <v>204</v>
      </c>
      <c r="F294" s="376"/>
      <c r="G294" s="414">
        <f t="shared" si="31"/>
        <v>4.8</v>
      </c>
      <c r="H294" s="413">
        <f t="shared" si="31"/>
        <v>65.400000000000006</v>
      </c>
      <c r="I294" s="376">
        <f t="shared" si="31"/>
        <v>114.2</v>
      </c>
      <c r="J294" s="414"/>
      <c r="K294" s="413"/>
      <c r="L294" s="376">
        <f t="shared" si="30"/>
        <v>214.1</v>
      </c>
      <c r="M294" s="414">
        <f t="shared" si="30"/>
        <v>204.4</v>
      </c>
    </row>
    <row r="295" spans="1:13" ht="18" customHeight="1" x14ac:dyDescent="0.3">
      <c r="A295" s="399" t="s">
        <v>100</v>
      </c>
      <c r="B295" s="366"/>
      <c r="C295" s="367"/>
      <c r="D295" s="368"/>
      <c r="E295" s="413">
        <f t="shared" si="28"/>
        <v>225.9</v>
      </c>
      <c r="F295" s="376"/>
      <c r="G295" s="414">
        <f t="shared" si="31"/>
        <v>4.5</v>
      </c>
      <c r="H295" s="413">
        <f t="shared" si="31"/>
        <v>66.3</v>
      </c>
      <c r="I295" s="376">
        <f t="shared" si="31"/>
        <v>134.69999999999999</v>
      </c>
      <c r="J295" s="414"/>
      <c r="K295" s="413"/>
      <c r="L295" s="376">
        <f t="shared" si="30"/>
        <v>214</v>
      </c>
      <c r="M295" s="414">
        <f t="shared" si="30"/>
        <v>214.8</v>
      </c>
    </row>
    <row r="296" spans="1:13" ht="18" customHeight="1" x14ac:dyDescent="0.3">
      <c r="A296" s="399" t="s">
        <v>101</v>
      </c>
      <c r="B296" s="366"/>
      <c r="C296" s="367"/>
      <c r="D296" s="368"/>
      <c r="E296" s="413">
        <f t="shared" si="28"/>
        <v>230.9</v>
      </c>
      <c r="F296" s="376"/>
      <c r="G296" s="414">
        <f t="shared" si="31"/>
        <v>6.9</v>
      </c>
      <c r="H296" s="413">
        <f t="shared" si="31"/>
        <v>49.9</v>
      </c>
      <c r="I296" s="376">
        <f t="shared" si="31"/>
        <v>149.6</v>
      </c>
      <c r="J296" s="414"/>
      <c r="K296" s="413"/>
      <c r="L296" s="376">
        <f t="shared" si="30"/>
        <v>229.6</v>
      </c>
      <c r="M296" s="414">
        <f t="shared" si="30"/>
        <v>203.4</v>
      </c>
    </row>
    <row r="297" spans="1:13" ht="18" customHeight="1" x14ac:dyDescent="0.3">
      <c r="A297" s="399" t="s">
        <v>102</v>
      </c>
      <c r="B297" s="366"/>
      <c r="C297" s="367"/>
      <c r="D297" s="368"/>
      <c r="E297" s="413">
        <f t="shared" si="28"/>
        <v>230.5</v>
      </c>
      <c r="F297" s="376"/>
      <c r="G297" s="414">
        <f t="shared" si="31"/>
        <v>6.7</v>
      </c>
      <c r="H297" s="413">
        <f t="shared" si="31"/>
        <v>66</v>
      </c>
      <c r="I297" s="376">
        <f t="shared" si="31"/>
        <v>160.30000000000001</v>
      </c>
      <c r="J297" s="414"/>
      <c r="K297" s="413"/>
      <c r="L297" s="376">
        <f t="shared" si="30"/>
        <v>234.4</v>
      </c>
      <c r="M297" s="414">
        <f t="shared" si="30"/>
        <v>214.6</v>
      </c>
    </row>
    <row r="298" spans="1:13" ht="18" customHeight="1" x14ac:dyDescent="0.3">
      <c r="A298" s="399" t="s">
        <v>103</v>
      </c>
      <c r="B298" s="366"/>
      <c r="C298" s="367"/>
      <c r="D298" s="368"/>
      <c r="E298" s="413">
        <f t="shared" si="28"/>
        <v>224.7</v>
      </c>
      <c r="F298" s="376"/>
      <c r="G298" s="414">
        <f t="shared" si="31"/>
        <v>6.9</v>
      </c>
      <c r="H298" s="413">
        <f t="shared" si="31"/>
        <v>53.7</v>
      </c>
      <c r="I298" s="376">
        <f t="shared" si="31"/>
        <v>135.9</v>
      </c>
      <c r="J298" s="414"/>
      <c r="K298" s="413"/>
      <c r="L298" s="376">
        <f t="shared" si="30"/>
        <v>236.4</v>
      </c>
      <c r="M298" s="414">
        <f t="shared" si="30"/>
        <v>223.9</v>
      </c>
    </row>
    <row r="299" spans="1:13" ht="18" customHeight="1" x14ac:dyDescent="0.3">
      <c r="A299" s="399" t="s">
        <v>104</v>
      </c>
      <c r="B299" s="366"/>
      <c r="C299" s="367"/>
      <c r="D299" s="368"/>
      <c r="E299" s="413">
        <f t="shared" si="28"/>
        <v>213.7</v>
      </c>
      <c r="F299" s="376"/>
      <c r="G299" s="414">
        <f t="shared" si="31"/>
        <v>6.1</v>
      </c>
      <c r="H299" s="413">
        <f t="shared" si="31"/>
        <v>49</v>
      </c>
      <c r="I299" s="376">
        <f t="shared" si="31"/>
        <v>129.80000000000001</v>
      </c>
      <c r="J299" s="414"/>
      <c r="K299" s="413"/>
      <c r="L299" s="376">
        <f t="shared" si="30"/>
        <v>229.3</v>
      </c>
      <c r="M299" s="414">
        <f t="shared" si="30"/>
        <v>237.3</v>
      </c>
    </row>
    <row r="300" spans="1:13" ht="18" customHeight="1" x14ac:dyDescent="0.3">
      <c r="A300" s="399" t="s">
        <v>105</v>
      </c>
      <c r="B300" s="366"/>
      <c r="C300" s="367"/>
      <c r="D300" s="368"/>
      <c r="E300" s="413">
        <f t="shared" si="28"/>
        <v>231</v>
      </c>
      <c r="F300" s="376"/>
      <c r="G300" s="414">
        <f t="shared" si="31"/>
        <v>6.5</v>
      </c>
      <c r="H300" s="413">
        <f t="shared" si="31"/>
        <v>44.2</v>
      </c>
      <c r="I300" s="376">
        <f t="shared" si="31"/>
        <v>127.6</v>
      </c>
      <c r="J300" s="414"/>
      <c r="K300" s="413"/>
      <c r="L300" s="376">
        <f t="shared" si="30"/>
        <v>224.1</v>
      </c>
      <c r="M300" s="414">
        <f t="shared" si="30"/>
        <v>239.5</v>
      </c>
    </row>
    <row r="301" spans="1:13" ht="18" customHeight="1" x14ac:dyDescent="0.3">
      <c r="A301" s="399" t="s">
        <v>106</v>
      </c>
      <c r="B301" s="366"/>
      <c r="C301" s="367"/>
      <c r="D301" s="368"/>
      <c r="E301" s="413">
        <f t="shared" si="28"/>
        <v>235.4</v>
      </c>
      <c r="F301" s="376"/>
      <c r="G301" s="414">
        <f t="shared" si="31"/>
        <v>7.6</v>
      </c>
      <c r="H301" s="413">
        <f t="shared" si="31"/>
        <v>41.6</v>
      </c>
      <c r="I301" s="376">
        <f t="shared" si="31"/>
        <v>109.1</v>
      </c>
      <c r="J301" s="414"/>
      <c r="K301" s="413"/>
      <c r="L301" s="376">
        <f t="shared" si="30"/>
        <v>217.6</v>
      </c>
      <c r="M301" s="414">
        <f t="shared" si="30"/>
        <v>224.3</v>
      </c>
    </row>
    <row r="302" spans="1:13" ht="18" customHeight="1" thickBot="1" x14ac:dyDescent="0.35">
      <c r="A302" s="416" t="s">
        <v>107</v>
      </c>
      <c r="B302" s="369"/>
      <c r="C302" s="370"/>
      <c r="D302" s="371"/>
      <c r="E302" s="420">
        <f t="shared" si="28"/>
        <v>233.7</v>
      </c>
      <c r="F302" s="421"/>
      <c r="G302" s="422">
        <f t="shared" si="31"/>
        <v>2.6</v>
      </c>
      <c r="H302" s="420">
        <f t="shared" si="31"/>
        <v>42.9</v>
      </c>
      <c r="I302" s="421">
        <f t="shared" si="31"/>
        <v>114.7</v>
      </c>
      <c r="J302" s="422"/>
      <c r="K302" s="420"/>
      <c r="L302" s="421">
        <f t="shared" si="30"/>
        <v>240.3</v>
      </c>
      <c r="M302" s="422">
        <f t="shared" si="30"/>
        <v>188.8</v>
      </c>
    </row>
    <row r="303" spans="1:13" ht="18" customHeight="1" thickBot="1" x14ac:dyDescent="0.35">
      <c r="A303" s="423" t="s">
        <v>60</v>
      </c>
      <c r="B303" s="427"/>
      <c r="C303" s="428"/>
      <c r="D303" s="429"/>
      <c r="E303" s="425">
        <f>SUM(E291:E302)</f>
        <v>2684.1</v>
      </c>
      <c r="F303" s="373"/>
      <c r="G303" s="430">
        <f t="shared" ref="G303:M303" si="32">SUM(G291:G302)</f>
        <v>75.299999999999983</v>
      </c>
      <c r="H303" s="372">
        <f t="shared" si="32"/>
        <v>668.90000000000009</v>
      </c>
      <c r="I303" s="373">
        <f t="shared" si="32"/>
        <v>1608</v>
      </c>
      <c r="J303" s="374"/>
      <c r="K303" s="425"/>
      <c r="L303" s="373">
        <f t="shared" si="32"/>
        <v>2744.2000000000003</v>
      </c>
      <c r="M303" s="374">
        <f t="shared" si="32"/>
        <v>2584.5000000000005</v>
      </c>
    </row>
    <row r="304" spans="1:13" ht="18" customHeight="1" thickBot="1" x14ac:dyDescent="0.35">
      <c r="A304" s="419" t="s">
        <v>47</v>
      </c>
      <c r="B304" s="427"/>
      <c r="C304" s="428"/>
      <c r="D304" s="429"/>
      <c r="E304" s="372">
        <f>SUM(E257)/5</f>
        <v>7395.5</v>
      </c>
      <c r="F304" s="373"/>
      <c r="G304" s="374">
        <f t="shared" ref="G304:I304" si="33">SUM(G257)/5</f>
        <v>237.7</v>
      </c>
      <c r="H304" s="372">
        <f t="shared" si="33"/>
        <v>908.9</v>
      </c>
      <c r="I304" s="373">
        <f t="shared" si="33"/>
        <v>6253</v>
      </c>
      <c r="J304" s="374"/>
      <c r="K304" s="372"/>
      <c r="L304" s="373">
        <f t="shared" ref="L304:M304" si="34">SUM(L257)/5</f>
        <v>7569.9</v>
      </c>
      <c r="M304" s="374">
        <f t="shared" si="34"/>
        <v>7211.6</v>
      </c>
    </row>
    <row r="306" spans="1:3" x14ac:dyDescent="0.25">
      <c r="A306" s="291" t="s">
        <v>113</v>
      </c>
      <c r="B306" s="291">
        <v>7396</v>
      </c>
    </row>
    <row r="307" spans="1:3" x14ac:dyDescent="0.25">
      <c r="A307" s="291" t="s">
        <v>135</v>
      </c>
      <c r="B307" s="291">
        <v>238</v>
      </c>
    </row>
    <row r="308" spans="1:3" x14ac:dyDescent="0.25">
      <c r="A308" s="291" t="s">
        <v>127</v>
      </c>
      <c r="B308" s="291">
        <v>909</v>
      </c>
    </row>
    <row r="309" spans="1:3" x14ac:dyDescent="0.25">
      <c r="A309" s="291" t="s">
        <v>62</v>
      </c>
      <c r="B309" s="291">
        <v>6253</v>
      </c>
    </row>
    <row r="310" spans="1:3" x14ac:dyDescent="0.25">
      <c r="A310" s="291" t="s">
        <v>65</v>
      </c>
      <c r="B310" s="291">
        <v>7570</v>
      </c>
    </row>
    <row r="311" spans="1:3" x14ac:dyDescent="0.25">
      <c r="A311" s="291" t="s">
        <v>115</v>
      </c>
      <c r="B311" s="291">
        <v>7212</v>
      </c>
      <c r="C311" s="291" t="s">
        <v>118</v>
      </c>
    </row>
  </sheetData>
  <mergeCells count="48">
    <mergeCell ref="A2:M2"/>
    <mergeCell ref="J3:M3"/>
    <mergeCell ref="A4:A5"/>
    <mergeCell ref="B4:D4"/>
    <mergeCell ref="E4:G4"/>
    <mergeCell ref="H4:J4"/>
    <mergeCell ref="K4:M4"/>
    <mergeCell ref="A45:M45"/>
    <mergeCell ref="J46:M46"/>
    <mergeCell ref="A47:A48"/>
    <mergeCell ref="B47:D47"/>
    <mergeCell ref="E47:G47"/>
    <mergeCell ref="H47:J47"/>
    <mergeCell ref="K47:M47"/>
    <mergeCell ref="A88:M88"/>
    <mergeCell ref="J89:M89"/>
    <mergeCell ref="A90:A91"/>
    <mergeCell ref="B90:D90"/>
    <mergeCell ref="E90:G90"/>
    <mergeCell ref="H90:J90"/>
    <mergeCell ref="K90:M90"/>
    <mergeCell ref="A131:M131"/>
    <mergeCell ref="J132:M132"/>
    <mergeCell ref="A133:A134"/>
    <mergeCell ref="B133:D133"/>
    <mergeCell ref="E133:G133"/>
    <mergeCell ref="H133:J133"/>
    <mergeCell ref="K133:M133"/>
    <mergeCell ref="A173:M173"/>
    <mergeCell ref="J174:M174"/>
    <mergeCell ref="A175:A176"/>
    <mergeCell ref="B175:D175"/>
    <mergeCell ref="E175:G175"/>
    <mergeCell ref="H175:J175"/>
    <mergeCell ref="K175:M175"/>
    <mergeCell ref="A217:M217"/>
    <mergeCell ref="A219:A220"/>
    <mergeCell ref="B219:D219"/>
    <mergeCell ref="E219:G219"/>
    <mergeCell ref="H219:J219"/>
    <mergeCell ref="K219:M219"/>
    <mergeCell ref="A261:M261"/>
    <mergeCell ref="A262:B262"/>
    <mergeCell ref="A263:A264"/>
    <mergeCell ref="B263:D263"/>
    <mergeCell ref="E263:G263"/>
    <mergeCell ref="H263:J263"/>
    <mergeCell ref="K263:M263"/>
  </mergeCells>
  <pageMargins left="0.75" right="0.75" top="0.1" bottom="0.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11"/>
  <sheetViews>
    <sheetView zoomScale="115" zoomScaleNormal="115" workbookViewId="0">
      <selection activeCell="A261" sqref="A261:M261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3" x14ac:dyDescent="0.3">
      <c r="A1" s="561" t="s">
        <v>150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3" ht="18" customHeight="1" thickBot="1" x14ac:dyDescent="0.35">
      <c r="A2" s="431" t="s">
        <v>1</v>
      </c>
      <c r="B2" s="293"/>
      <c r="C2" s="293"/>
      <c r="D2" s="293"/>
      <c r="E2" s="293"/>
      <c r="F2" s="293"/>
      <c r="G2" s="293"/>
      <c r="H2" s="363"/>
      <c r="I2" s="363"/>
      <c r="J2" s="633" t="s">
        <v>2</v>
      </c>
      <c r="K2" s="633"/>
      <c r="L2" s="633"/>
      <c r="M2" s="633"/>
    </row>
    <row r="3" spans="1:13" ht="18" customHeight="1" x14ac:dyDescent="0.3">
      <c r="A3" s="631" t="s">
        <v>3</v>
      </c>
      <c r="B3" s="618" t="s">
        <v>4</v>
      </c>
      <c r="C3" s="610"/>
      <c r="D3" s="619"/>
      <c r="E3" s="610" t="s">
        <v>5</v>
      </c>
      <c r="F3" s="610"/>
      <c r="G3" s="611"/>
      <c r="H3" s="612" t="s">
        <v>6</v>
      </c>
      <c r="I3" s="613"/>
      <c r="J3" s="614"/>
      <c r="K3" s="612" t="s">
        <v>7</v>
      </c>
      <c r="L3" s="613"/>
      <c r="M3" s="615"/>
    </row>
    <row r="4" spans="1:13" ht="17.5" customHeight="1" thickBot="1" x14ac:dyDescent="0.35">
      <c r="A4" s="632"/>
      <c r="B4" s="295" t="s">
        <v>8</v>
      </c>
      <c r="C4" s="296" t="s">
        <v>9</v>
      </c>
      <c r="D4" s="297" t="s">
        <v>10</v>
      </c>
      <c r="E4" s="381" t="s">
        <v>8</v>
      </c>
      <c r="F4" s="296" t="s">
        <v>9</v>
      </c>
      <c r="G4" s="296" t="s">
        <v>10</v>
      </c>
      <c r="H4" s="296" t="s">
        <v>8</v>
      </c>
      <c r="I4" s="296" t="s">
        <v>9</v>
      </c>
      <c r="J4" s="296" t="s">
        <v>10</v>
      </c>
      <c r="K4" s="296" t="s">
        <v>8</v>
      </c>
      <c r="L4" s="296" t="s">
        <v>9</v>
      </c>
      <c r="M4" s="297" t="s">
        <v>10</v>
      </c>
    </row>
    <row r="5" spans="1:13" ht="19" customHeight="1" x14ac:dyDescent="0.3">
      <c r="A5" s="402" t="s">
        <v>72</v>
      </c>
      <c r="B5" s="299"/>
      <c r="C5" s="300"/>
      <c r="D5" s="301"/>
      <c r="E5" s="383">
        <v>25</v>
      </c>
      <c r="F5" s="303"/>
      <c r="G5" s="303">
        <v>10</v>
      </c>
      <c r="H5" s="303">
        <v>13</v>
      </c>
      <c r="I5" s="303">
        <v>189</v>
      </c>
      <c r="J5" s="303"/>
      <c r="K5" s="303"/>
      <c r="L5" s="303">
        <v>210</v>
      </c>
      <c r="M5" s="303">
        <v>15</v>
      </c>
    </row>
    <row r="6" spans="1:13" ht="19" customHeight="1" x14ac:dyDescent="0.3">
      <c r="A6" s="403" t="s">
        <v>73</v>
      </c>
      <c r="B6" s="305"/>
      <c r="C6" s="306"/>
      <c r="D6" s="307"/>
      <c r="E6" s="385">
        <v>17</v>
      </c>
      <c r="F6" s="309"/>
      <c r="G6" s="309">
        <v>5</v>
      </c>
      <c r="H6" s="309">
        <v>4</v>
      </c>
      <c r="I6" s="309">
        <v>207</v>
      </c>
      <c r="J6" s="309"/>
      <c r="K6" s="309"/>
      <c r="L6" s="309">
        <v>256</v>
      </c>
      <c r="M6" s="309">
        <v>10</v>
      </c>
    </row>
    <row r="7" spans="1:13" ht="19" customHeight="1" x14ac:dyDescent="0.3">
      <c r="A7" s="403" t="s">
        <v>74</v>
      </c>
      <c r="B7" s="308"/>
      <c r="C7" s="309"/>
      <c r="D7" s="307"/>
      <c r="E7" s="385">
        <v>12</v>
      </c>
      <c r="F7" s="309"/>
      <c r="G7" s="309">
        <v>8</v>
      </c>
      <c r="H7" s="309">
        <v>7</v>
      </c>
      <c r="I7" s="309">
        <v>258</v>
      </c>
      <c r="J7" s="309"/>
      <c r="K7" s="309"/>
      <c r="L7" s="309">
        <v>289</v>
      </c>
      <c r="M7" s="309">
        <v>9</v>
      </c>
    </row>
    <row r="8" spans="1:13" ht="19" customHeight="1" x14ac:dyDescent="0.3">
      <c r="A8" s="403" t="s">
        <v>75</v>
      </c>
      <c r="B8" s="308"/>
      <c r="C8" s="309"/>
      <c r="D8" s="307"/>
      <c r="E8" s="385">
        <v>23</v>
      </c>
      <c r="F8" s="309"/>
      <c r="G8" s="309">
        <v>10</v>
      </c>
      <c r="H8" s="309">
        <v>9</v>
      </c>
      <c r="I8" s="309">
        <v>252</v>
      </c>
      <c r="J8" s="309"/>
      <c r="K8" s="309"/>
      <c r="L8" s="309">
        <v>231</v>
      </c>
      <c r="M8" s="309">
        <v>26</v>
      </c>
    </row>
    <row r="9" spans="1:13" ht="19" customHeight="1" x14ac:dyDescent="0.3">
      <c r="A9" s="403" t="s">
        <v>76</v>
      </c>
      <c r="B9" s="308"/>
      <c r="C9" s="309"/>
      <c r="D9" s="307"/>
      <c r="E9" s="385">
        <v>48</v>
      </c>
      <c r="F9" s="309"/>
      <c r="G9" s="309">
        <v>8</v>
      </c>
      <c r="H9" s="309">
        <v>6</v>
      </c>
      <c r="I9" s="309">
        <v>210</v>
      </c>
      <c r="J9" s="309"/>
      <c r="K9" s="309"/>
      <c r="L9" s="309">
        <v>254</v>
      </c>
      <c r="M9" s="309">
        <v>37</v>
      </c>
    </row>
    <row r="10" spans="1:13" ht="19" customHeight="1" x14ac:dyDescent="0.3">
      <c r="A10" s="403" t="s">
        <v>77</v>
      </c>
      <c r="B10" s="308"/>
      <c r="C10" s="309"/>
      <c r="D10" s="307"/>
      <c r="E10" s="385">
        <v>33</v>
      </c>
      <c r="F10" s="309"/>
      <c r="G10" s="309">
        <v>13</v>
      </c>
      <c r="H10" s="309">
        <v>3</v>
      </c>
      <c r="I10" s="309">
        <v>180</v>
      </c>
      <c r="J10" s="309"/>
      <c r="K10" s="309"/>
      <c r="L10" s="309">
        <v>230</v>
      </c>
      <c r="M10" s="309">
        <v>38</v>
      </c>
    </row>
    <row r="11" spans="1:13" ht="19" customHeight="1" x14ac:dyDescent="0.3">
      <c r="A11" s="403" t="s">
        <v>78</v>
      </c>
      <c r="B11" s="308"/>
      <c r="C11" s="309"/>
      <c r="D11" s="307"/>
      <c r="E11" s="385">
        <v>35</v>
      </c>
      <c r="F11" s="309"/>
      <c r="G11" s="309">
        <v>8</v>
      </c>
      <c r="H11" s="309">
        <v>8</v>
      </c>
      <c r="I11" s="309">
        <v>207</v>
      </c>
      <c r="J11" s="309"/>
      <c r="K11" s="309"/>
      <c r="L11" s="309">
        <v>268</v>
      </c>
      <c r="M11" s="309">
        <v>31</v>
      </c>
    </row>
    <row r="12" spans="1:13" ht="19" customHeight="1" x14ac:dyDescent="0.3">
      <c r="A12" s="403" t="s">
        <v>79</v>
      </c>
      <c r="B12" s="308"/>
      <c r="C12" s="309"/>
      <c r="D12" s="307"/>
      <c r="E12" s="385">
        <v>40</v>
      </c>
      <c r="F12" s="309"/>
      <c r="G12" s="309">
        <v>8</v>
      </c>
      <c r="H12" s="309">
        <v>4</v>
      </c>
      <c r="I12" s="309">
        <v>230</v>
      </c>
      <c r="J12" s="309"/>
      <c r="K12" s="309"/>
      <c r="L12" s="309">
        <v>287</v>
      </c>
      <c r="M12" s="309">
        <v>36</v>
      </c>
    </row>
    <row r="13" spans="1:13" ht="19" customHeight="1" x14ac:dyDescent="0.3">
      <c r="A13" s="403" t="s">
        <v>80</v>
      </c>
      <c r="B13" s="308"/>
      <c r="C13" s="309"/>
      <c r="D13" s="307"/>
      <c r="E13" s="385">
        <v>32</v>
      </c>
      <c r="F13" s="309"/>
      <c r="G13" s="309">
        <v>11</v>
      </c>
      <c r="H13" s="309">
        <v>8</v>
      </c>
      <c r="I13" s="309">
        <v>257</v>
      </c>
      <c r="J13" s="309"/>
      <c r="K13" s="309"/>
      <c r="L13" s="309">
        <v>294</v>
      </c>
      <c r="M13" s="309">
        <v>26</v>
      </c>
    </row>
    <row r="14" spans="1:13" ht="19" customHeight="1" x14ac:dyDescent="0.3">
      <c r="A14" s="403" t="s">
        <v>81</v>
      </c>
      <c r="B14" s="308"/>
      <c r="C14" s="309"/>
      <c r="D14" s="307"/>
      <c r="E14" s="385">
        <v>31</v>
      </c>
      <c r="F14" s="309"/>
      <c r="G14" s="309">
        <v>12</v>
      </c>
      <c r="H14" s="309">
        <v>7</v>
      </c>
      <c r="I14" s="309">
        <v>180</v>
      </c>
      <c r="J14" s="309"/>
      <c r="K14" s="309"/>
      <c r="L14" s="309">
        <v>240</v>
      </c>
      <c r="M14" s="309">
        <v>33</v>
      </c>
    </row>
    <row r="15" spans="1:13" ht="19" customHeight="1" x14ac:dyDescent="0.3">
      <c r="A15" s="403" t="s">
        <v>82</v>
      </c>
      <c r="B15" s="308"/>
      <c r="C15" s="309"/>
      <c r="D15" s="307"/>
      <c r="E15" s="385">
        <v>24</v>
      </c>
      <c r="F15" s="309"/>
      <c r="G15" s="309">
        <v>14</v>
      </c>
      <c r="H15" s="309">
        <v>4</v>
      </c>
      <c r="I15" s="309">
        <v>230</v>
      </c>
      <c r="J15" s="309"/>
      <c r="K15" s="309"/>
      <c r="L15" s="309">
        <v>257</v>
      </c>
      <c r="M15" s="309">
        <v>22</v>
      </c>
    </row>
    <row r="16" spans="1:13" ht="19" customHeight="1" x14ac:dyDescent="0.3">
      <c r="A16" s="403" t="s">
        <v>83</v>
      </c>
      <c r="B16" s="308"/>
      <c r="C16" s="309"/>
      <c r="D16" s="307"/>
      <c r="E16" s="385">
        <v>32</v>
      </c>
      <c r="F16" s="309"/>
      <c r="G16" s="309">
        <v>6</v>
      </c>
      <c r="H16" s="309">
        <v>6</v>
      </c>
      <c r="I16" s="309">
        <v>223</v>
      </c>
      <c r="J16" s="309"/>
      <c r="K16" s="309"/>
      <c r="L16" s="309">
        <v>247</v>
      </c>
      <c r="M16" s="309">
        <v>18</v>
      </c>
    </row>
    <row r="17" spans="1:13" ht="19" customHeight="1" x14ac:dyDescent="0.3">
      <c r="A17" s="403" t="s">
        <v>84</v>
      </c>
      <c r="B17" s="308"/>
      <c r="C17" s="309"/>
      <c r="D17" s="307"/>
      <c r="E17" s="385">
        <v>18</v>
      </c>
      <c r="F17" s="309"/>
      <c r="G17" s="309">
        <v>8</v>
      </c>
      <c r="H17" s="309">
        <v>3</v>
      </c>
      <c r="I17" s="309">
        <v>190</v>
      </c>
      <c r="J17" s="309"/>
      <c r="K17" s="309"/>
      <c r="L17" s="309">
        <v>250</v>
      </c>
      <c r="M17" s="309">
        <v>23</v>
      </c>
    </row>
    <row r="18" spans="1:13" ht="19" customHeight="1" x14ac:dyDescent="0.3">
      <c r="A18" s="403" t="s">
        <v>85</v>
      </c>
      <c r="B18" s="308"/>
      <c r="C18" s="309"/>
      <c r="D18" s="307"/>
      <c r="E18" s="385">
        <v>30</v>
      </c>
      <c r="F18" s="309"/>
      <c r="G18" s="309">
        <v>12</v>
      </c>
      <c r="H18" s="309">
        <v>8</v>
      </c>
      <c r="I18" s="309">
        <v>207</v>
      </c>
      <c r="J18" s="309"/>
      <c r="K18" s="309"/>
      <c r="L18" s="309">
        <v>237</v>
      </c>
      <c r="M18" s="309">
        <v>35</v>
      </c>
    </row>
    <row r="19" spans="1:13" ht="19" customHeight="1" x14ac:dyDescent="0.3">
      <c r="A19" s="403" t="s">
        <v>86</v>
      </c>
      <c r="B19" s="308"/>
      <c r="C19" s="309"/>
      <c r="D19" s="307"/>
      <c r="E19" s="385">
        <v>28</v>
      </c>
      <c r="F19" s="309"/>
      <c r="G19" s="309">
        <v>14</v>
      </c>
      <c r="H19" s="309">
        <v>4</v>
      </c>
      <c r="I19" s="309">
        <v>258</v>
      </c>
      <c r="J19" s="309"/>
      <c r="K19" s="309"/>
      <c r="L19" s="309">
        <v>240</v>
      </c>
      <c r="M19" s="309">
        <v>31</v>
      </c>
    </row>
    <row r="20" spans="1:13" ht="19" customHeight="1" x14ac:dyDescent="0.3">
      <c r="A20" s="403" t="s">
        <v>87</v>
      </c>
      <c r="B20" s="308"/>
      <c r="C20" s="309"/>
      <c r="D20" s="307"/>
      <c r="E20" s="385">
        <v>33</v>
      </c>
      <c r="F20" s="309"/>
      <c r="G20" s="309">
        <v>8</v>
      </c>
      <c r="H20" s="309">
        <v>13</v>
      </c>
      <c r="I20" s="309">
        <v>240</v>
      </c>
      <c r="J20" s="309"/>
      <c r="K20" s="309"/>
      <c r="L20" s="309">
        <v>290</v>
      </c>
      <c r="M20" s="309">
        <v>37</v>
      </c>
    </row>
    <row r="21" spans="1:13" ht="19" customHeight="1" x14ac:dyDescent="0.3">
      <c r="A21" s="403" t="s">
        <v>88</v>
      </c>
      <c r="B21" s="308"/>
      <c r="C21" s="309"/>
      <c r="D21" s="307"/>
      <c r="E21" s="385">
        <v>34</v>
      </c>
      <c r="F21" s="309"/>
      <c r="G21" s="309">
        <v>3</v>
      </c>
      <c r="H21" s="309">
        <v>7</v>
      </c>
      <c r="I21" s="309">
        <v>180</v>
      </c>
      <c r="J21" s="309"/>
      <c r="K21" s="309"/>
      <c r="L21" s="309">
        <v>248</v>
      </c>
      <c r="M21" s="309">
        <v>24</v>
      </c>
    </row>
    <row r="22" spans="1:13" ht="19" customHeight="1" x14ac:dyDescent="0.3">
      <c r="A22" s="403" t="s">
        <v>148</v>
      </c>
      <c r="B22" s="308"/>
      <c r="C22" s="309"/>
      <c r="D22" s="307"/>
      <c r="E22" s="385">
        <v>37</v>
      </c>
      <c r="F22" s="309"/>
      <c r="G22" s="309">
        <v>8</v>
      </c>
      <c r="H22" s="309">
        <v>3</v>
      </c>
      <c r="I22" s="309">
        <v>250</v>
      </c>
      <c r="J22" s="309"/>
      <c r="K22" s="309"/>
      <c r="L22" s="309">
        <v>280</v>
      </c>
      <c r="M22" s="309">
        <v>35</v>
      </c>
    </row>
    <row r="23" spans="1:13" ht="19" customHeight="1" x14ac:dyDescent="0.3">
      <c r="A23" s="404" t="s">
        <v>90</v>
      </c>
      <c r="B23" s="308"/>
      <c r="C23" s="309"/>
      <c r="D23" s="307"/>
      <c r="E23" s="385">
        <v>33</v>
      </c>
      <c r="F23" s="309"/>
      <c r="G23" s="309">
        <v>2</v>
      </c>
      <c r="H23" s="309">
        <v>8</v>
      </c>
      <c r="I23" s="309">
        <v>207</v>
      </c>
      <c r="J23" s="309"/>
      <c r="K23" s="309"/>
      <c r="L23" s="309">
        <v>236</v>
      </c>
      <c r="M23" s="309">
        <v>24</v>
      </c>
    </row>
    <row r="24" spans="1:13" ht="19" customHeight="1" x14ac:dyDescent="0.3">
      <c r="A24" s="404" t="s">
        <v>91</v>
      </c>
      <c r="B24" s="308"/>
      <c r="C24" s="309"/>
      <c r="D24" s="307"/>
      <c r="E24" s="385">
        <v>21</v>
      </c>
      <c r="F24" s="309"/>
      <c r="G24" s="309">
        <v>14</v>
      </c>
      <c r="H24" s="309">
        <v>2</v>
      </c>
      <c r="I24" s="309">
        <v>157</v>
      </c>
      <c r="J24" s="309"/>
      <c r="K24" s="309"/>
      <c r="L24" s="309">
        <v>257</v>
      </c>
      <c r="M24" s="309">
        <v>19</v>
      </c>
    </row>
    <row r="25" spans="1:13" ht="19" customHeight="1" x14ac:dyDescent="0.3">
      <c r="A25" s="403" t="s">
        <v>92</v>
      </c>
      <c r="B25" s="308"/>
      <c r="C25" s="309"/>
      <c r="D25" s="307"/>
      <c r="E25" s="385">
        <v>32</v>
      </c>
      <c r="F25" s="309"/>
      <c r="G25" s="309">
        <v>9</v>
      </c>
      <c r="H25" s="309">
        <v>4</v>
      </c>
      <c r="I25" s="309">
        <v>201</v>
      </c>
      <c r="J25" s="309"/>
      <c r="K25" s="309"/>
      <c r="L25" s="309">
        <v>207</v>
      </c>
      <c r="M25" s="309">
        <v>27</v>
      </c>
    </row>
    <row r="26" spans="1:13" ht="19" customHeight="1" x14ac:dyDescent="0.3">
      <c r="A26" s="403" t="s">
        <v>93</v>
      </c>
      <c r="B26" s="308"/>
      <c r="C26" s="309"/>
      <c r="D26" s="307"/>
      <c r="E26" s="385">
        <v>24</v>
      </c>
      <c r="F26" s="309"/>
      <c r="G26" s="309">
        <v>12</v>
      </c>
      <c r="H26" s="309">
        <v>9</v>
      </c>
      <c r="I26" s="309">
        <v>209</v>
      </c>
      <c r="J26" s="309"/>
      <c r="K26" s="309"/>
      <c r="L26" s="309">
        <v>280</v>
      </c>
      <c r="M26" s="309">
        <v>21</v>
      </c>
    </row>
    <row r="27" spans="1:13" ht="19" customHeight="1" x14ac:dyDescent="0.3">
      <c r="A27" s="403" t="s">
        <v>94</v>
      </c>
      <c r="B27" s="308"/>
      <c r="C27" s="309"/>
      <c r="D27" s="307"/>
      <c r="E27" s="385">
        <v>33</v>
      </c>
      <c r="F27" s="309"/>
      <c r="G27" s="309">
        <v>8</v>
      </c>
      <c r="H27" s="309">
        <v>6</v>
      </c>
      <c r="I27" s="309">
        <v>240</v>
      </c>
      <c r="J27" s="309"/>
      <c r="K27" s="309"/>
      <c r="L27" s="309">
        <v>207</v>
      </c>
      <c r="M27" s="309">
        <v>22</v>
      </c>
    </row>
    <row r="28" spans="1:13" ht="19" customHeight="1" x14ac:dyDescent="0.3">
      <c r="A28" s="403" t="s">
        <v>95</v>
      </c>
      <c r="B28" s="308"/>
      <c r="C28" s="309"/>
      <c r="D28" s="307"/>
      <c r="E28" s="385">
        <v>31</v>
      </c>
      <c r="F28" s="309"/>
      <c r="G28" s="309">
        <v>12</v>
      </c>
      <c r="H28" s="309">
        <v>4</v>
      </c>
      <c r="I28" s="309">
        <v>248</v>
      </c>
      <c r="J28" s="309"/>
      <c r="K28" s="309"/>
      <c r="L28" s="309">
        <v>228</v>
      </c>
      <c r="M28" s="309">
        <v>22</v>
      </c>
    </row>
    <row r="29" spans="1:13" ht="19" customHeight="1" x14ac:dyDescent="0.3">
      <c r="A29" s="403" t="s">
        <v>96</v>
      </c>
      <c r="B29" s="308"/>
      <c r="C29" s="309"/>
      <c r="D29" s="307"/>
      <c r="E29" s="385">
        <v>27</v>
      </c>
      <c r="F29" s="309"/>
      <c r="G29" s="309">
        <v>17</v>
      </c>
      <c r="H29" s="309">
        <v>7</v>
      </c>
      <c r="I29" s="309">
        <v>259</v>
      </c>
      <c r="J29" s="309"/>
      <c r="K29" s="309"/>
      <c r="L29" s="309">
        <v>290</v>
      </c>
      <c r="M29" s="309">
        <v>23</v>
      </c>
    </row>
    <row r="30" spans="1:13" ht="19" customHeight="1" x14ac:dyDescent="0.3">
      <c r="A30" s="403" t="s">
        <v>97</v>
      </c>
      <c r="B30" s="308"/>
      <c r="C30" s="309"/>
      <c r="D30" s="307"/>
      <c r="E30" s="385">
        <v>22</v>
      </c>
      <c r="F30" s="309"/>
      <c r="G30" s="309">
        <v>16</v>
      </c>
      <c r="H30" s="309">
        <v>4</v>
      </c>
      <c r="I30" s="309">
        <v>273</v>
      </c>
      <c r="J30" s="309"/>
      <c r="K30" s="309"/>
      <c r="L30" s="309">
        <v>321</v>
      </c>
      <c r="M30" s="309">
        <v>27</v>
      </c>
    </row>
    <row r="31" spans="1:13" ht="19" customHeight="1" x14ac:dyDescent="0.3">
      <c r="A31" s="403" t="s">
        <v>98</v>
      </c>
      <c r="B31" s="308"/>
      <c r="C31" s="309"/>
      <c r="D31" s="307"/>
      <c r="E31" s="385">
        <v>32</v>
      </c>
      <c r="F31" s="309"/>
      <c r="G31" s="309">
        <v>11</v>
      </c>
      <c r="H31" s="309">
        <v>7</v>
      </c>
      <c r="I31" s="309">
        <v>190</v>
      </c>
      <c r="J31" s="309"/>
      <c r="K31" s="309"/>
      <c r="L31" s="309">
        <v>297</v>
      </c>
      <c r="M31" s="309">
        <v>23</v>
      </c>
    </row>
    <row r="32" spans="1:13" ht="19" customHeight="1" x14ac:dyDescent="0.3">
      <c r="A32" s="403" t="s">
        <v>99</v>
      </c>
      <c r="B32" s="308"/>
      <c r="C32" s="309"/>
      <c r="D32" s="307"/>
      <c r="E32" s="385">
        <v>34</v>
      </c>
      <c r="F32" s="309"/>
      <c r="G32" s="309">
        <v>8</v>
      </c>
      <c r="H32" s="309">
        <v>14</v>
      </c>
      <c r="I32" s="309">
        <v>247</v>
      </c>
      <c r="J32" s="309"/>
      <c r="K32" s="309"/>
      <c r="L32" s="309">
        <v>273</v>
      </c>
      <c r="M32" s="309">
        <v>29</v>
      </c>
    </row>
    <row r="33" spans="1:13" ht="19" customHeight="1" x14ac:dyDescent="0.3">
      <c r="A33" s="403" t="s">
        <v>100</v>
      </c>
      <c r="B33" s="308"/>
      <c r="C33" s="309"/>
      <c r="D33" s="307"/>
      <c r="E33" s="385">
        <v>29</v>
      </c>
      <c r="F33" s="309"/>
      <c r="G33" s="309">
        <v>6</v>
      </c>
      <c r="H33" s="309">
        <v>6</v>
      </c>
      <c r="I33" s="309">
        <v>280</v>
      </c>
      <c r="J33" s="309"/>
      <c r="K33" s="309"/>
      <c r="L33" s="309">
        <v>307</v>
      </c>
      <c r="M33" s="309">
        <v>23</v>
      </c>
    </row>
    <row r="34" spans="1:13" ht="19" customHeight="1" x14ac:dyDescent="0.3">
      <c r="A34" s="403" t="s">
        <v>101</v>
      </c>
      <c r="B34" s="308"/>
      <c r="C34" s="309"/>
      <c r="D34" s="307"/>
      <c r="E34" s="385">
        <v>23</v>
      </c>
      <c r="F34" s="309"/>
      <c r="G34" s="309">
        <v>7</v>
      </c>
      <c r="H34" s="309">
        <v>3</v>
      </c>
      <c r="I34" s="309">
        <v>307</v>
      </c>
      <c r="J34" s="309"/>
      <c r="K34" s="309"/>
      <c r="L34" s="309">
        <v>303</v>
      </c>
      <c r="M34" s="309">
        <v>28</v>
      </c>
    </row>
    <row r="35" spans="1:13" ht="19" customHeight="1" x14ac:dyDescent="0.3">
      <c r="A35" s="403" t="s">
        <v>102</v>
      </c>
      <c r="B35" s="308"/>
      <c r="C35" s="309"/>
      <c r="D35" s="307"/>
      <c r="E35" s="385">
        <v>28</v>
      </c>
      <c r="F35" s="309"/>
      <c r="G35" s="309">
        <v>4</v>
      </c>
      <c r="H35" s="309">
        <v>7</v>
      </c>
      <c r="I35" s="309">
        <v>190</v>
      </c>
      <c r="J35" s="309"/>
      <c r="K35" s="309"/>
      <c r="L35" s="309">
        <v>277</v>
      </c>
      <c r="M35" s="309">
        <v>21</v>
      </c>
    </row>
    <row r="36" spans="1:13" ht="19" customHeight="1" x14ac:dyDescent="0.3">
      <c r="A36" s="403" t="s">
        <v>103</v>
      </c>
      <c r="B36" s="308"/>
      <c r="C36" s="309"/>
      <c r="D36" s="307"/>
      <c r="E36" s="385">
        <v>35</v>
      </c>
      <c r="F36" s="309"/>
      <c r="G36" s="309">
        <v>9</v>
      </c>
      <c r="H36" s="309">
        <v>8</v>
      </c>
      <c r="I36" s="309">
        <v>238</v>
      </c>
      <c r="J36" s="309"/>
      <c r="K36" s="309"/>
      <c r="L36" s="309">
        <v>293</v>
      </c>
      <c r="M36" s="309">
        <v>18</v>
      </c>
    </row>
    <row r="37" spans="1:13" ht="19" customHeight="1" x14ac:dyDescent="0.3">
      <c r="A37" s="403" t="s">
        <v>104</v>
      </c>
      <c r="B37" s="308"/>
      <c r="C37" s="309"/>
      <c r="D37" s="307"/>
      <c r="E37" s="385">
        <v>24</v>
      </c>
      <c r="F37" s="309"/>
      <c r="G37" s="309">
        <v>8</v>
      </c>
      <c r="H37" s="309">
        <v>4</v>
      </c>
      <c r="I37" s="309">
        <v>198</v>
      </c>
      <c r="J37" s="309"/>
      <c r="K37" s="309"/>
      <c r="L37" s="309">
        <v>296</v>
      </c>
      <c r="M37" s="309">
        <v>27</v>
      </c>
    </row>
    <row r="38" spans="1:13" ht="19" customHeight="1" x14ac:dyDescent="0.3">
      <c r="A38" s="403" t="s">
        <v>105</v>
      </c>
      <c r="B38" s="308"/>
      <c r="C38" s="309"/>
      <c r="D38" s="307"/>
      <c r="E38" s="385">
        <v>29</v>
      </c>
      <c r="F38" s="311"/>
      <c r="G38" s="309">
        <v>10</v>
      </c>
      <c r="H38" s="309">
        <v>7</v>
      </c>
      <c r="I38" s="309">
        <v>203</v>
      </c>
      <c r="J38" s="309"/>
      <c r="K38" s="309"/>
      <c r="L38" s="309">
        <v>257</v>
      </c>
      <c r="M38" s="309">
        <v>34</v>
      </c>
    </row>
    <row r="39" spans="1:13" ht="19" customHeight="1" x14ac:dyDescent="0.3">
      <c r="A39" s="403" t="s">
        <v>106</v>
      </c>
      <c r="B39" s="308"/>
      <c r="C39" s="309"/>
      <c r="D39" s="307"/>
      <c r="E39" s="385">
        <v>24</v>
      </c>
      <c r="F39" s="311"/>
      <c r="G39" s="309">
        <v>9</v>
      </c>
      <c r="H39" s="309">
        <v>13</v>
      </c>
      <c r="I39" s="309">
        <v>298</v>
      </c>
      <c r="J39" s="309"/>
      <c r="K39" s="309"/>
      <c r="L39" s="309">
        <v>356</v>
      </c>
      <c r="M39" s="309">
        <v>18</v>
      </c>
    </row>
    <row r="40" spans="1:13" ht="19" customHeight="1" thickBot="1" x14ac:dyDescent="0.35">
      <c r="A40" s="405" t="s">
        <v>107</v>
      </c>
      <c r="B40" s="313"/>
      <c r="C40" s="314"/>
      <c r="D40" s="315"/>
      <c r="E40" s="387">
        <v>27</v>
      </c>
      <c r="F40" s="316"/>
      <c r="G40" s="314">
        <v>8</v>
      </c>
      <c r="H40" s="314">
        <v>7</v>
      </c>
      <c r="I40" s="314">
        <v>257</v>
      </c>
      <c r="J40" s="314"/>
      <c r="K40" s="314"/>
      <c r="L40" s="314">
        <v>359</v>
      </c>
      <c r="M40" s="314">
        <v>23</v>
      </c>
    </row>
    <row r="41" spans="1:13" ht="21" customHeight="1" thickBot="1" x14ac:dyDescent="0.35">
      <c r="A41" s="356" t="s">
        <v>47</v>
      </c>
      <c r="B41" s="318"/>
      <c r="C41" s="319"/>
      <c r="D41" s="320"/>
      <c r="E41" s="393">
        <f>SUM(E5:E40)</f>
        <v>1040</v>
      </c>
      <c r="F41" s="319"/>
      <c r="G41" s="319">
        <f>SUM(G5:G40)</f>
        <v>336</v>
      </c>
      <c r="H41" s="319">
        <f>SUM(H5:H40)</f>
        <v>237</v>
      </c>
      <c r="I41" s="319">
        <f>SUM(I5:I40)</f>
        <v>8150</v>
      </c>
      <c r="J41" s="319"/>
      <c r="K41" s="319"/>
      <c r="L41" s="319">
        <f>SUM(L5:L40)</f>
        <v>9652</v>
      </c>
      <c r="M41" s="320">
        <f t="shared" ref="M41" si="0">SUM(M5:M40)</f>
        <v>915</v>
      </c>
    </row>
    <row r="42" spans="1:13" ht="21" customHeight="1" x14ac:dyDescent="0.25"/>
    <row r="43" spans="1:13" ht="21" customHeight="1" x14ac:dyDescent="0.3">
      <c r="A43" s="561" t="s">
        <v>150</v>
      </c>
      <c r="B43" s="561"/>
      <c r="C43" s="561"/>
      <c r="D43" s="561"/>
      <c r="E43" s="561"/>
      <c r="F43" s="561"/>
      <c r="G43" s="561"/>
      <c r="H43" s="561"/>
      <c r="I43" s="561"/>
      <c r="J43" s="561"/>
      <c r="K43" s="561"/>
      <c r="L43" s="561"/>
      <c r="M43" s="561"/>
    </row>
    <row r="44" spans="1:13" ht="21" customHeight="1" thickBot="1" x14ac:dyDescent="0.35">
      <c r="A44" s="431" t="s">
        <v>48</v>
      </c>
      <c r="B44" s="293"/>
      <c r="C44" s="293"/>
      <c r="D44" s="293"/>
      <c r="E44" s="293"/>
      <c r="F44" s="293"/>
      <c r="G44" s="293"/>
      <c r="H44" s="363"/>
      <c r="I44" s="363"/>
      <c r="J44" s="633" t="s">
        <v>49</v>
      </c>
      <c r="K44" s="633"/>
      <c r="L44" s="633"/>
      <c r="M44" s="633"/>
    </row>
    <row r="45" spans="1:13" ht="21" customHeight="1" x14ac:dyDescent="0.3">
      <c r="A45" s="634" t="s">
        <v>3</v>
      </c>
      <c r="B45" s="618" t="s">
        <v>4</v>
      </c>
      <c r="C45" s="610"/>
      <c r="D45" s="619"/>
      <c r="E45" s="618" t="s">
        <v>5</v>
      </c>
      <c r="F45" s="610"/>
      <c r="G45" s="619"/>
      <c r="H45" s="613" t="s">
        <v>6</v>
      </c>
      <c r="I45" s="613"/>
      <c r="J45" s="613"/>
      <c r="K45" s="620" t="s">
        <v>7</v>
      </c>
      <c r="L45" s="613"/>
      <c r="M45" s="615"/>
    </row>
    <row r="46" spans="1:13" ht="21" customHeight="1" thickBot="1" x14ac:dyDescent="0.35">
      <c r="A46" s="635"/>
      <c r="B46" s="295" t="s">
        <v>8</v>
      </c>
      <c r="C46" s="296" t="s">
        <v>9</v>
      </c>
      <c r="D46" s="297" t="s">
        <v>10</v>
      </c>
      <c r="E46" s="295" t="s">
        <v>8</v>
      </c>
      <c r="F46" s="296" t="s">
        <v>9</v>
      </c>
      <c r="G46" s="297" t="s">
        <v>10</v>
      </c>
      <c r="H46" s="381" t="s">
        <v>8</v>
      </c>
      <c r="I46" s="296" t="s">
        <v>9</v>
      </c>
      <c r="J46" s="382" t="s">
        <v>10</v>
      </c>
      <c r="K46" s="295" t="s">
        <v>8</v>
      </c>
      <c r="L46" s="296" t="s">
        <v>9</v>
      </c>
      <c r="M46" s="297" t="s">
        <v>10</v>
      </c>
    </row>
    <row r="47" spans="1:13" ht="19" customHeight="1" x14ac:dyDescent="0.3">
      <c r="A47" s="412" t="s">
        <v>72</v>
      </c>
      <c r="B47" s="324"/>
      <c r="C47" s="300"/>
      <c r="D47" s="301"/>
      <c r="E47" s="302">
        <v>14</v>
      </c>
      <c r="F47" s="303"/>
      <c r="G47" s="301">
        <v>10</v>
      </c>
      <c r="H47" s="383">
        <v>3</v>
      </c>
      <c r="I47" s="303">
        <v>340</v>
      </c>
      <c r="J47" s="384"/>
      <c r="K47" s="302"/>
      <c r="L47" s="303">
        <v>255</v>
      </c>
      <c r="M47" s="301">
        <v>16</v>
      </c>
    </row>
    <row r="48" spans="1:13" ht="19" customHeight="1" x14ac:dyDescent="0.3">
      <c r="A48" s="399" t="s">
        <v>73</v>
      </c>
      <c r="B48" s="325"/>
      <c r="C48" s="306"/>
      <c r="D48" s="307"/>
      <c r="E48" s="308">
        <v>34</v>
      </c>
      <c r="F48" s="309"/>
      <c r="G48" s="307">
        <v>4</v>
      </c>
      <c r="H48" s="385">
        <v>5</v>
      </c>
      <c r="I48" s="309">
        <v>258</v>
      </c>
      <c r="J48" s="386"/>
      <c r="K48" s="308"/>
      <c r="L48" s="309">
        <v>239</v>
      </c>
      <c r="M48" s="307">
        <v>27</v>
      </c>
    </row>
    <row r="49" spans="1:13" ht="19" customHeight="1" x14ac:dyDescent="0.3">
      <c r="A49" s="399" t="s">
        <v>74</v>
      </c>
      <c r="B49" s="308"/>
      <c r="C49" s="309"/>
      <c r="D49" s="307"/>
      <c r="E49" s="308">
        <v>23</v>
      </c>
      <c r="F49" s="309"/>
      <c r="G49" s="307">
        <v>8</v>
      </c>
      <c r="H49" s="385">
        <v>4</v>
      </c>
      <c r="I49" s="309">
        <v>307</v>
      </c>
      <c r="J49" s="386"/>
      <c r="K49" s="308"/>
      <c r="L49" s="309">
        <v>258</v>
      </c>
      <c r="M49" s="307">
        <v>21</v>
      </c>
    </row>
    <row r="50" spans="1:13" ht="19" customHeight="1" x14ac:dyDescent="0.3">
      <c r="A50" s="399" t="s">
        <v>75</v>
      </c>
      <c r="B50" s="308"/>
      <c r="C50" s="309"/>
      <c r="D50" s="307"/>
      <c r="E50" s="308">
        <v>26</v>
      </c>
      <c r="F50" s="309"/>
      <c r="G50" s="307">
        <v>5</v>
      </c>
      <c r="H50" s="385">
        <v>5</v>
      </c>
      <c r="I50" s="309">
        <v>354</v>
      </c>
      <c r="J50" s="386"/>
      <c r="K50" s="308"/>
      <c r="L50" s="309">
        <v>316</v>
      </c>
      <c r="M50" s="307">
        <v>32</v>
      </c>
    </row>
    <row r="51" spans="1:13" ht="19" customHeight="1" x14ac:dyDescent="0.3">
      <c r="A51" s="399" t="s">
        <v>76</v>
      </c>
      <c r="B51" s="308"/>
      <c r="C51" s="309"/>
      <c r="D51" s="307"/>
      <c r="E51" s="308">
        <v>35</v>
      </c>
      <c r="F51" s="309"/>
      <c r="G51" s="307">
        <v>11</v>
      </c>
      <c r="H51" s="385">
        <v>4</v>
      </c>
      <c r="I51" s="309">
        <v>303</v>
      </c>
      <c r="J51" s="386"/>
      <c r="K51" s="308"/>
      <c r="L51" s="309">
        <v>347</v>
      </c>
      <c r="M51" s="307">
        <v>38</v>
      </c>
    </row>
    <row r="52" spans="1:13" ht="19" customHeight="1" x14ac:dyDescent="0.3">
      <c r="A52" s="399" t="s">
        <v>77</v>
      </c>
      <c r="B52" s="308"/>
      <c r="C52" s="309"/>
      <c r="D52" s="307"/>
      <c r="E52" s="308">
        <v>20</v>
      </c>
      <c r="F52" s="309"/>
      <c r="G52" s="307">
        <v>8</v>
      </c>
      <c r="H52" s="385">
        <v>0</v>
      </c>
      <c r="I52" s="309">
        <v>400</v>
      </c>
      <c r="J52" s="386"/>
      <c r="K52" s="308"/>
      <c r="L52" s="309">
        <v>340</v>
      </c>
      <c r="M52" s="307">
        <v>24</v>
      </c>
    </row>
    <row r="53" spans="1:13" ht="19" customHeight="1" x14ac:dyDescent="0.3">
      <c r="A53" s="399" t="s">
        <v>78</v>
      </c>
      <c r="B53" s="308"/>
      <c r="C53" s="309"/>
      <c r="D53" s="307"/>
      <c r="E53" s="308">
        <v>29</v>
      </c>
      <c r="F53" s="309"/>
      <c r="G53" s="307">
        <v>15</v>
      </c>
      <c r="H53" s="385">
        <v>2</v>
      </c>
      <c r="I53" s="309">
        <v>340</v>
      </c>
      <c r="J53" s="386"/>
      <c r="K53" s="308"/>
      <c r="L53" s="309">
        <v>337</v>
      </c>
      <c r="M53" s="307">
        <v>29</v>
      </c>
    </row>
    <row r="54" spans="1:13" ht="19" customHeight="1" x14ac:dyDescent="0.3">
      <c r="A54" s="399" t="s">
        <v>79</v>
      </c>
      <c r="B54" s="308"/>
      <c r="C54" s="309"/>
      <c r="D54" s="307"/>
      <c r="E54" s="308">
        <v>35</v>
      </c>
      <c r="F54" s="309"/>
      <c r="G54" s="307">
        <v>4</v>
      </c>
      <c r="H54" s="385">
        <v>3</v>
      </c>
      <c r="I54" s="309">
        <v>345</v>
      </c>
      <c r="J54" s="386"/>
      <c r="K54" s="308"/>
      <c r="L54" s="309">
        <v>357</v>
      </c>
      <c r="M54" s="307">
        <v>29</v>
      </c>
    </row>
    <row r="55" spans="1:13" ht="19" customHeight="1" x14ac:dyDescent="0.3">
      <c r="A55" s="399" t="s">
        <v>80</v>
      </c>
      <c r="B55" s="308"/>
      <c r="C55" s="309"/>
      <c r="D55" s="307"/>
      <c r="E55" s="308">
        <v>34</v>
      </c>
      <c r="F55" s="309"/>
      <c r="G55" s="307">
        <v>9</v>
      </c>
      <c r="H55" s="385">
        <v>2</v>
      </c>
      <c r="I55" s="309">
        <v>320</v>
      </c>
      <c r="J55" s="386"/>
      <c r="K55" s="308"/>
      <c r="L55" s="309">
        <v>353</v>
      </c>
      <c r="M55" s="307">
        <v>30</v>
      </c>
    </row>
    <row r="56" spans="1:13" ht="19" customHeight="1" x14ac:dyDescent="0.3">
      <c r="A56" s="399" t="s">
        <v>81</v>
      </c>
      <c r="B56" s="308"/>
      <c r="C56" s="309"/>
      <c r="D56" s="307"/>
      <c r="E56" s="308">
        <v>25</v>
      </c>
      <c r="F56" s="309"/>
      <c r="G56" s="307">
        <v>10</v>
      </c>
      <c r="H56" s="385">
        <v>0</v>
      </c>
      <c r="I56" s="309">
        <v>307</v>
      </c>
      <c r="J56" s="386"/>
      <c r="K56" s="308"/>
      <c r="L56" s="309">
        <v>363</v>
      </c>
      <c r="M56" s="307">
        <v>25</v>
      </c>
    </row>
    <row r="57" spans="1:13" ht="19" customHeight="1" x14ac:dyDescent="0.3">
      <c r="A57" s="399" t="s">
        <v>82</v>
      </c>
      <c r="B57" s="308"/>
      <c r="C57" s="309"/>
      <c r="D57" s="307"/>
      <c r="E57" s="308">
        <v>19</v>
      </c>
      <c r="F57" s="309"/>
      <c r="G57" s="307">
        <v>4</v>
      </c>
      <c r="H57" s="385">
        <v>1</v>
      </c>
      <c r="I57" s="309">
        <v>340</v>
      </c>
      <c r="J57" s="386"/>
      <c r="K57" s="308"/>
      <c r="L57" s="309">
        <v>360</v>
      </c>
      <c r="M57" s="307">
        <v>18</v>
      </c>
    </row>
    <row r="58" spans="1:13" ht="19" customHeight="1" x14ac:dyDescent="0.3">
      <c r="A58" s="399" t="s">
        <v>83</v>
      </c>
      <c r="B58" s="308"/>
      <c r="C58" s="309"/>
      <c r="D58" s="307"/>
      <c r="E58" s="308">
        <v>25</v>
      </c>
      <c r="F58" s="309"/>
      <c r="G58" s="307">
        <v>4</v>
      </c>
      <c r="H58" s="385">
        <v>0</v>
      </c>
      <c r="I58" s="309">
        <v>324</v>
      </c>
      <c r="J58" s="386"/>
      <c r="K58" s="308"/>
      <c r="L58" s="309">
        <v>348</v>
      </c>
      <c r="M58" s="307">
        <v>33</v>
      </c>
    </row>
    <row r="59" spans="1:13" ht="19" customHeight="1" x14ac:dyDescent="0.3">
      <c r="A59" s="399" t="s">
        <v>84</v>
      </c>
      <c r="B59" s="308"/>
      <c r="C59" s="309"/>
      <c r="D59" s="307"/>
      <c r="E59" s="308">
        <v>28</v>
      </c>
      <c r="F59" s="309"/>
      <c r="G59" s="307">
        <v>8</v>
      </c>
      <c r="H59" s="385">
        <v>3</v>
      </c>
      <c r="I59" s="309">
        <v>307</v>
      </c>
      <c r="J59" s="386"/>
      <c r="K59" s="308"/>
      <c r="L59" s="309">
        <v>301</v>
      </c>
      <c r="M59" s="307">
        <v>37</v>
      </c>
    </row>
    <row r="60" spans="1:13" ht="19" customHeight="1" x14ac:dyDescent="0.3">
      <c r="A60" s="399" t="s">
        <v>85</v>
      </c>
      <c r="B60" s="308"/>
      <c r="C60" s="309"/>
      <c r="D60" s="307"/>
      <c r="E60" s="308">
        <v>32</v>
      </c>
      <c r="F60" s="309"/>
      <c r="G60" s="307">
        <v>10</v>
      </c>
      <c r="H60" s="385">
        <v>4</v>
      </c>
      <c r="I60" s="309">
        <v>290</v>
      </c>
      <c r="J60" s="386"/>
      <c r="K60" s="308"/>
      <c r="L60" s="309">
        <v>336</v>
      </c>
      <c r="M60" s="307">
        <v>33</v>
      </c>
    </row>
    <row r="61" spans="1:13" ht="19" customHeight="1" x14ac:dyDescent="0.3">
      <c r="A61" s="399" t="s">
        <v>86</v>
      </c>
      <c r="B61" s="308"/>
      <c r="C61" s="309"/>
      <c r="D61" s="307"/>
      <c r="E61" s="308">
        <v>29</v>
      </c>
      <c r="F61" s="309"/>
      <c r="G61" s="307">
        <v>8</v>
      </c>
      <c r="H61" s="385">
        <v>4</v>
      </c>
      <c r="I61" s="309">
        <v>340</v>
      </c>
      <c r="J61" s="386"/>
      <c r="K61" s="308"/>
      <c r="L61" s="309">
        <v>380</v>
      </c>
      <c r="M61" s="307">
        <v>25</v>
      </c>
    </row>
    <row r="62" spans="1:13" ht="19" customHeight="1" x14ac:dyDescent="0.3">
      <c r="A62" s="399" t="s">
        <v>87</v>
      </c>
      <c r="B62" s="308"/>
      <c r="C62" s="309"/>
      <c r="D62" s="307"/>
      <c r="E62" s="308">
        <v>33</v>
      </c>
      <c r="F62" s="309"/>
      <c r="G62" s="307">
        <v>11</v>
      </c>
      <c r="H62" s="385">
        <v>6</v>
      </c>
      <c r="I62" s="309">
        <v>303</v>
      </c>
      <c r="J62" s="386"/>
      <c r="K62" s="308"/>
      <c r="L62" s="309">
        <v>290</v>
      </c>
      <c r="M62" s="307">
        <v>29</v>
      </c>
    </row>
    <row r="63" spans="1:13" ht="19" customHeight="1" x14ac:dyDescent="0.3">
      <c r="A63" s="399" t="s">
        <v>88</v>
      </c>
      <c r="B63" s="308"/>
      <c r="C63" s="309"/>
      <c r="D63" s="307"/>
      <c r="E63" s="308">
        <v>27</v>
      </c>
      <c r="F63" s="309"/>
      <c r="G63" s="307">
        <v>4</v>
      </c>
      <c r="H63" s="385">
        <v>2</v>
      </c>
      <c r="I63" s="309">
        <v>309</v>
      </c>
      <c r="J63" s="386"/>
      <c r="K63" s="308"/>
      <c r="L63" s="309">
        <v>280</v>
      </c>
      <c r="M63" s="307">
        <v>32</v>
      </c>
    </row>
    <row r="64" spans="1:13" ht="19" customHeight="1" x14ac:dyDescent="0.3">
      <c r="A64" s="399" t="s">
        <v>148</v>
      </c>
      <c r="B64" s="308"/>
      <c r="C64" s="309"/>
      <c r="D64" s="307"/>
      <c r="E64" s="308">
        <v>34</v>
      </c>
      <c r="F64" s="309"/>
      <c r="G64" s="307">
        <v>13</v>
      </c>
      <c r="H64" s="385">
        <v>0</v>
      </c>
      <c r="I64" s="309">
        <v>303</v>
      </c>
      <c r="J64" s="386"/>
      <c r="K64" s="308"/>
      <c r="L64" s="309">
        <v>357</v>
      </c>
      <c r="M64" s="307">
        <v>24</v>
      </c>
    </row>
    <row r="65" spans="1:13" ht="19" customHeight="1" x14ac:dyDescent="0.3">
      <c r="A65" s="400" t="s">
        <v>90</v>
      </c>
      <c r="B65" s="308"/>
      <c r="C65" s="309"/>
      <c r="D65" s="307"/>
      <c r="E65" s="308">
        <v>29</v>
      </c>
      <c r="F65" s="309"/>
      <c r="G65" s="307">
        <v>8</v>
      </c>
      <c r="H65" s="385">
        <v>2</v>
      </c>
      <c r="I65" s="309">
        <v>287</v>
      </c>
      <c r="J65" s="386"/>
      <c r="K65" s="308"/>
      <c r="L65" s="309">
        <v>312</v>
      </c>
      <c r="M65" s="307">
        <v>28</v>
      </c>
    </row>
    <row r="66" spans="1:13" ht="19" customHeight="1" x14ac:dyDescent="0.3">
      <c r="A66" s="400" t="s">
        <v>91</v>
      </c>
      <c r="B66" s="308"/>
      <c r="C66" s="309"/>
      <c r="D66" s="307"/>
      <c r="E66" s="308">
        <v>35</v>
      </c>
      <c r="F66" s="309"/>
      <c r="G66" s="307">
        <v>9</v>
      </c>
      <c r="H66" s="385">
        <v>1</v>
      </c>
      <c r="I66" s="309">
        <v>320</v>
      </c>
      <c r="J66" s="386"/>
      <c r="K66" s="308"/>
      <c r="L66" s="309">
        <v>330</v>
      </c>
      <c r="M66" s="307">
        <v>23</v>
      </c>
    </row>
    <row r="67" spans="1:13" ht="19" customHeight="1" x14ac:dyDescent="0.3">
      <c r="A67" s="399" t="s">
        <v>92</v>
      </c>
      <c r="B67" s="308"/>
      <c r="C67" s="309"/>
      <c r="D67" s="307"/>
      <c r="E67" s="308">
        <v>42</v>
      </c>
      <c r="F67" s="309"/>
      <c r="G67" s="307">
        <v>4</v>
      </c>
      <c r="H67" s="385">
        <v>5</v>
      </c>
      <c r="I67" s="309">
        <v>297</v>
      </c>
      <c r="J67" s="386"/>
      <c r="K67" s="308"/>
      <c r="L67" s="309">
        <v>307</v>
      </c>
      <c r="M67" s="307">
        <v>18</v>
      </c>
    </row>
    <row r="68" spans="1:13" ht="19" customHeight="1" x14ac:dyDescent="0.3">
      <c r="A68" s="399" t="s">
        <v>93</v>
      </c>
      <c r="B68" s="308"/>
      <c r="C68" s="309"/>
      <c r="D68" s="307"/>
      <c r="E68" s="308">
        <v>33</v>
      </c>
      <c r="F68" s="309"/>
      <c r="G68" s="307">
        <v>8</v>
      </c>
      <c r="H68" s="385">
        <v>4</v>
      </c>
      <c r="I68" s="309">
        <v>340</v>
      </c>
      <c r="J68" s="386"/>
      <c r="K68" s="308"/>
      <c r="L68" s="309">
        <v>327</v>
      </c>
      <c r="M68" s="307">
        <v>33</v>
      </c>
    </row>
    <row r="69" spans="1:13" ht="19" customHeight="1" x14ac:dyDescent="0.3">
      <c r="A69" s="399" t="s">
        <v>94</v>
      </c>
      <c r="B69" s="308"/>
      <c r="C69" s="309"/>
      <c r="D69" s="307"/>
      <c r="E69" s="308">
        <v>27</v>
      </c>
      <c r="F69" s="309"/>
      <c r="G69" s="307">
        <v>7</v>
      </c>
      <c r="H69" s="385">
        <v>8</v>
      </c>
      <c r="I69" s="309">
        <v>290</v>
      </c>
      <c r="J69" s="386"/>
      <c r="K69" s="308"/>
      <c r="L69" s="309">
        <v>330</v>
      </c>
      <c r="M69" s="307">
        <v>29</v>
      </c>
    </row>
    <row r="70" spans="1:13" ht="19" customHeight="1" x14ac:dyDescent="0.3">
      <c r="A70" s="399" t="s">
        <v>95</v>
      </c>
      <c r="B70" s="308"/>
      <c r="C70" s="309"/>
      <c r="D70" s="307"/>
      <c r="E70" s="308">
        <v>19</v>
      </c>
      <c r="F70" s="309"/>
      <c r="G70" s="307">
        <v>12</v>
      </c>
      <c r="H70" s="385">
        <v>6</v>
      </c>
      <c r="I70" s="309">
        <v>320</v>
      </c>
      <c r="J70" s="386"/>
      <c r="K70" s="308"/>
      <c r="L70" s="309">
        <v>383</v>
      </c>
      <c r="M70" s="307">
        <v>29</v>
      </c>
    </row>
    <row r="71" spans="1:13" ht="19" customHeight="1" x14ac:dyDescent="0.3">
      <c r="A71" s="399" t="s">
        <v>96</v>
      </c>
      <c r="B71" s="308"/>
      <c r="C71" s="309"/>
      <c r="D71" s="307"/>
      <c r="E71" s="308">
        <v>28</v>
      </c>
      <c r="F71" s="309"/>
      <c r="G71" s="307">
        <v>6</v>
      </c>
      <c r="H71" s="385">
        <v>2</v>
      </c>
      <c r="I71" s="309">
        <v>290</v>
      </c>
      <c r="J71" s="386"/>
      <c r="K71" s="308"/>
      <c r="L71" s="309">
        <v>330</v>
      </c>
      <c r="M71" s="307">
        <v>33</v>
      </c>
    </row>
    <row r="72" spans="1:13" ht="19" customHeight="1" x14ac:dyDescent="0.3">
      <c r="A72" s="399" t="s">
        <v>97</v>
      </c>
      <c r="B72" s="308"/>
      <c r="C72" s="309"/>
      <c r="D72" s="307"/>
      <c r="E72" s="308">
        <v>37</v>
      </c>
      <c r="F72" s="309"/>
      <c r="G72" s="307">
        <v>9</v>
      </c>
      <c r="H72" s="385">
        <v>4</v>
      </c>
      <c r="I72" s="309">
        <v>357</v>
      </c>
      <c r="J72" s="386"/>
      <c r="K72" s="308"/>
      <c r="L72" s="309">
        <v>407</v>
      </c>
      <c r="M72" s="307">
        <v>37</v>
      </c>
    </row>
    <row r="73" spans="1:13" ht="19" customHeight="1" x14ac:dyDescent="0.3">
      <c r="A73" s="399" t="s">
        <v>98</v>
      </c>
      <c r="B73" s="308"/>
      <c r="C73" s="309"/>
      <c r="D73" s="307"/>
      <c r="E73" s="308">
        <v>43</v>
      </c>
      <c r="F73" s="309"/>
      <c r="G73" s="307">
        <v>11</v>
      </c>
      <c r="H73" s="385">
        <v>3</v>
      </c>
      <c r="I73" s="309">
        <v>359</v>
      </c>
      <c r="J73" s="386"/>
      <c r="K73" s="308"/>
      <c r="L73" s="309">
        <v>435</v>
      </c>
      <c r="M73" s="307">
        <v>40</v>
      </c>
    </row>
    <row r="74" spans="1:13" ht="19" customHeight="1" x14ac:dyDescent="0.3">
      <c r="A74" s="399" t="s">
        <v>99</v>
      </c>
      <c r="B74" s="308"/>
      <c r="C74" s="309"/>
      <c r="D74" s="307"/>
      <c r="E74" s="308">
        <v>42</v>
      </c>
      <c r="F74" s="309"/>
      <c r="G74" s="307">
        <v>8</v>
      </c>
      <c r="H74" s="385">
        <v>6</v>
      </c>
      <c r="I74" s="309">
        <v>330</v>
      </c>
      <c r="J74" s="386"/>
      <c r="K74" s="308"/>
      <c r="L74" s="309">
        <v>390</v>
      </c>
      <c r="M74" s="307">
        <v>38</v>
      </c>
    </row>
    <row r="75" spans="1:13" ht="19" customHeight="1" x14ac:dyDescent="0.3">
      <c r="A75" s="399" t="s">
        <v>100</v>
      </c>
      <c r="B75" s="308"/>
      <c r="C75" s="309"/>
      <c r="D75" s="307"/>
      <c r="E75" s="308">
        <v>28</v>
      </c>
      <c r="F75" s="309"/>
      <c r="G75" s="307">
        <v>13</v>
      </c>
      <c r="H75" s="385">
        <v>2</v>
      </c>
      <c r="I75" s="309">
        <v>350</v>
      </c>
      <c r="J75" s="386"/>
      <c r="K75" s="308"/>
      <c r="L75" s="309">
        <v>420</v>
      </c>
      <c r="M75" s="307">
        <v>32</v>
      </c>
    </row>
    <row r="76" spans="1:13" ht="19" customHeight="1" x14ac:dyDescent="0.3">
      <c r="A76" s="399" t="s">
        <v>101</v>
      </c>
      <c r="B76" s="308"/>
      <c r="C76" s="309"/>
      <c r="D76" s="307"/>
      <c r="E76" s="308">
        <v>38</v>
      </c>
      <c r="F76" s="309"/>
      <c r="G76" s="307">
        <v>9</v>
      </c>
      <c r="H76" s="385">
        <v>12</v>
      </c>
      <c r="I76" s="309">
        <v>440</v>
      </c>
      <c r="J76" s="386"/>
      <c r="K76" s="308"/>
      <c r="L76" s="309">
        <v>490</v>
      </c>
      <c r="M76" s="307">
        <v>43</v>
      </c>
    </row>
    <row r="77" spans="1:13" ht="19" customHeight="1" x14ac:dyDescent="0.3">
      <c r="A77" s="399" t="s">
        <v>102</v>
      </c>
      <c r="B77" s="308"/>
      <c r="C77" s="309"/>
      <c r="D77" s="307"/>
      <c r="E77" s="308">
        <v>34</v>
      </c>
      <c r="F77" s="309"/>
      <c r="G77" s="307">
        <v>9</v>
      </c>
      <c r="H77" s="385">
        <v>3</v>
      </c>
      <c r="I77" s="309">
        <v>410</v>
      </c>
      <c r="J77" s="386"/>
      <c r="K77" s="308"/>
      <c r="L77" s="309">
        <v>420</v>
      </c>
      <c r="M77" s="307">
        <v>45</v>
      </c>
    </row>
    <row r="78" spans="1:13" ht="19" customHeight="1" x14ac:dyDescent="0.3">
      <c r="A78" s="399" t="s">
        <v>103</v>
      </c>
      <c r="B78" s="308"/>
      <c r="C78" s="309"/>
      <c r="D78" s="307"/>
      <c r="E78" s="308">
        <v>43</v>
      </c>
      <c r="F78" s="309"/>
      <c r="G78" s="307">
        <v>13</v>
      </c>
      <c r="H78" s="385">
        <v>4</v>
      </c>
      <c r="I78" s="309">
        <v>407</v>
      </c>
      <c r="J78" s="386"/>
      <c r="K78" s="308"/>
      <c r="L78" s="309">
        <v>507</v>
      </c>
      <c r="M78" s="307">
        <v>52</v>
      </c>
    </row>
    <row r="79" spans="1:13" ht="19" customHeight="1" x14ac:dyDescent="0.3">
      <c r="A79" s="399" t="s">
        <v>104</v>
      </c>
      <c r="B79" s="308"/>
      <c r="C79" s="309"/>
      <c r="D79" s="307"/>
      <c r="E79" s="308">
        <v>38</v>
      </c>
      <c r="F79" s="309"/>
      <c r="G79" s="307">
        <v>8</v>
      </c>
      <c r="H79" s="385">
        <v>3</v>
      </c>
      <c r="I79" s="309">
        <v>409</v>
      </c>
      <c r="J79" s="386"/>
      <c r="K79" s="308"/>
      <c r="L79" s="309">
        <v>455</v>
      </c>
      <c r="M79" s="307">
        <v>35</v>
      </c>
    </row>
    <row r="80" spans="1:13" ht="19" customHeight="1" x14ac:dyDescent="0.3">
      <c r="A80" s="399" t="s">
        <v>105</v>
      </c>
      <c r="B80" s="308"/>
      <c r="C80" s="309"/>
      <c r="D80" s="307"/>
      <c r="E80" s="308">
        <v>42</v>
      </c>
      <c r="F80" s="311"/>
      <c r="G80" s="307">
        <v>13</v>
      </c>
      <c r="H80" s="385">
        <v>3</v>
      </c>
      <c r="I80" s="309">
        <v>330</v>
      </c>
      <c r="J80" s="386"/>
      <c r="K80" s="308"/>
      <c r="L80" s="309">
        <v>380</v>
      </c>
      <c r="M80" s="307">
        <v>38</v>
      </c>
    </row>
    <row r="81" spans="1:13" ht="19" customHeight="1" x14ac:dyDescent="0.3">
      <c r="A81" s="399" t="s">
        <v>106</v>
      </c>
      <c r="B81" s="308"/>
      <c r="C81" s="309"/>
      <c r="D81" s="307"/>
      <c r="E81" s="308">
        <v>34</v>
      </c>
      <c r="F81" s="311"/>
      <c r="G81" s="307">
        <v>4</v>
      </c>
      <c r="H81" s="385">
        <v>7</v>
      </c>
      <c r="I81" s="309">
        <v>357</v>
      </c>
      <c r="J81" s="386"/>
      <c r="K81" s="308"/>
      <c r="L81" s="309">
        <v>410</v>
      </c>
      <c r="M81" s="307">
        <v>38</v>
      </c>
    </row>
    <row r="82" spans="1:13" ht="19" customHeight="1" thickBot="1" x14ac:dyDescent="0.35">
      <c r="A82" s="416" t="s">
        <v>107</v>
      </c>
      <c r="B82" s="313"/>
      <c r="C82" s="314"/>
      <c r="D82" s="315"/>
      <c r="E82" s="313">
        <v>39</v>
      </c>
      <c r="F82" s="316"/>
      <c r="G82" s="315">
        <v>17</v>
      </c>
      <c r="H82" s="387">
        <v>4</v>
      </c>
      <c r="I82" s="314">
        <v>390</v>
      </c>
      <c r="J82" s="388"/>
      <c r="K82" s="313"/>
      <c r="L82" s="314">
        <v>430</v>
      </c>
      <c r="M82" s="315">
        <v>40</v>
      </c>
    </row>
    <row r="83" spans="1:13" ht="19" customHeight="1" thickBot="1" x14ac:dyDescent="0.35">
      <c r="A83" s="317" t="s">
        <v>47</v>
      </c>
      <c r="B83" s="318"/>
      <c r="C83" s="319"/>
      <c r="D83" s="320"/>
      <c r="E83" s="318">
        <f>SUM(E47:E82)</f>
        <v>1133</v>
      </c>
      <c r="F83" s="319"/>
      <c r="G83" s="320">
        <f>SUM(G47:G82)</f>
        <v>314</v>
      </c>
      <c r="H83" s="393">
        <f>SUM(H47:H82)</f>
        <v>127</v>
      </c>
      <c r="I83" s="319">
        <f>SUM(I47:I82)</f>
        <v>12073</v>
      </c>
      <c r="J83" s="394"/>
      <c r="K83" s="318"/>
      <c r="L83" s="319">
        <f>SUM(L47:L82)</f>
        <v>12880</v>
      </c>
      <c r="M83" s="320">
        <f>SUM(M47:M82)</f>
        <v>1133</v>
      </c>
    </row>
    <row r="86" spans="1:13" ht="13" x14ac:dyDescent="0.3">
      <c r="A86" s="561" t="s">
        <v>150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6" thickBot="1" x14ac:dyDescent="0.35">
      <c r="A87" s="431" t="s">
        <v>50</v>
      </c>
      <c r="B87" s="293"/>
      <c r="C87" s="293"/>
      <c r="D87" s="293"/>
      <c r="E87" s="293"/>
      <c r="F87" s="293"/>
      <c r="G87" s="293"/>
      <c r="H87" s="363"/>
      <c r="I87" s="363"/>
      <c r="J87" s="633" t="s">
        <v>51</v>
      </c>
      <c r="K87" s="633"/>
      <c r="L87" s="633"/>
      <c r="M87" s="633"/>
    </row>
    <row r="88" spans="1:13" ht="19" customHeight="1" x14ac:dyDescent="0.3">
      <c r="A88" s="634" t="s">
        <v>3</v>
      </c>
      <c r="B88" s="618" t="s">
        <v>4</v>
      </c>
      <c r="C88" s="610"/>
      <c r="D88" s="619"/>
      <c r="E88" s="618" t="s">
        <v>5</v>
      </c>
      <c r="F88" s="610"/>
      <c r="G88" s="619"/>
      <c r="H88" s="620" t="s">
        <v>6</v>
      </c>
      <c r="I88" s="613"/>
      <c r="J88" s="615"/>
      <c r="K88" s="620" t="s">
        <v>7</v>
      </c>
      <c r="L88" s="613"/>
      <c r="M88" s="615"/>
    </row>
    <row r="89" spans="1:13" ht="19" customHeight="1" thickBot="1" x14ac:dyDescent="0.35">
      <c r="A89" s="635"/>
      <c r="B89" s="295" t="s">
        <v>8</v>
      </c>
      <c r="C89" s="296" t="s">
        <v>9</v>
      </c>
      <c r="D89" s="297" t="s">
        <v>10</v>
      </c>
      <c r="E89" s="295" t="s">
        <v>8</v>
      </c>
      <c r="F89" s="296" t="s">
        <v>9</v>
      </c>
      <c r="G89" s="297" t="s">
        <v>10</v>
      </c>
      <c r="H89" s="295" t="s">
        <v>8</v>
      </c>
      <c r="I89" s="296" t="s">
        <v>9</v>
      </c>
      <c r="J89" s="297" t="s">
        <v>10</v>
      </c>
      <c r="K89" s="295" t="s">
        <v>8</v>
      </c>
      <c r="L89" s="296" t="s">
        <v>9</v>
      </c>
      <c r="M89" s="297" t="s">
        <v>10</v>
      </c>
    </row>
    <row r="90" spans="1:13" ht="19" customHeight="1" x14ac:dyDescent="0.3">
      <c r="A90" s="412" t="s">
        <v>72</v>
      </c>
      <c r="B90" s="324"/>
      <c r="C90" s="300"/>
      <c r="D90" s="301"/>
      <c r="E90" s="334">
        <f>SUM(E5+E47)/2</f>
        <v>19.5</v>
      </c>
      <c r="F90" s="335"/>
      <c r="G90" s="336">
        <f t="shared" ref="G90:M90" si="1">SUM(G5+G47)/2</f>
        <v>10</v>
      </c>
      <c r="H90" s="334">
        <f t="shared" si="1"/>
        <v>8</v>
      </c>
      <c r="I90" s="335">
        <f t="shared" si="1"/>
        <v>264.5</v>
      </c>
      <c r="J90" s="336"/>
      <c r="K90" s="334"/>
      <c r="L90" s="335">
        <f t="shared" si="1"/>
        <v>232.5</v>
      </c>
      <c r="M90" s="336">
        <f t="shared" si="1"/>
        <v>15.5</v>
      </c>
    </row>
    <row r="91" spans="1:13" ht="19" customHeight="1" x14ac:dyDescent="0.3">
      <c r="A91" s="399" t="s">
        <v>73</v>
      </c>
      <c r="B91" s="325"/>
      <c r="C91" s="306"/>
      <c r="D91" s="307"/>
      <c r="E91" s="334">
        <f t="shared" ref="E91:M106" si="2">SUM(E6+E48)/2</f>
        <v>25.5</v>
      </c>
      <c r="F91" s="335"/>
      <c r="G91" s="336">
        <f t="shared" si="2"/>
        <v>4.5</v>
      </c>
      <c r="H91" s="334">
        <f t="shared" si="2"/>
        <v>4.5</v>
      </c>
      <c r="I91" s="335">
        <f t="shared" si="2"/>
        <v>232.5</v>
      </c>
      <c r="J91" s="336"/>
      <c r="K91" s="334"/>
      <c r="L91" s="335">
        <f t="shared" si="2"/>
        <v>247.5</v>
      </c>
      <c r="M91" s="336">
        <f t="shared" si="2"/>
        <v>18.5</v>
      </c>
    </row>
    <row r="92" spans="1:13" ht="19" customHeight="1" x14ac:dyDescent="0.3">
      <c r="A92" s="399" t="s">
        <v>74</v>
      </c>
      <c r="B92" s="308"/>
      <c r="C92" s="309"/>
      <c r="D92" s="307"/>
      <c r="E92" s="334">
        <f t="shared" si="2"/>
        <v>17.5</v>
      </c>
      <c r="F92" s="335"/>
      <c r="G92" s="336">
        <f t="shared" si="2"/>
        <v>8</v>
      </c>
      <c r="H92" s="334">
        <f t="shared" si="2"/>
        <v>5.5</v>
      </c>
      <c r="I92" s="335">
        <f t="shared" si="2"/>
        <v>282.5</v>
      </c>
      <c r="J92" s="336"/>
      <c r="K92" s="334"/>
      <c r="L92" s="335">
        <f t="shared" si="2"/>
        <v>273.5</v>
      </c>
      <c r="M92" s="336">
        <f t="shared" si="2"/>
        <v>15</v>
      </c>
    </row>
    <row r="93" spans="1:13" ht="19" customHeight="1" x14ac:dyDescent="0.3">
      <c r="A93" s="399" t="s">
        <v>75</v>
      </c>
      <c r="B93" s="308"/>
      <c r="C93" s="309"/>
      <c r="D93" s="307"/>
      <c r="E93" s="334">
        <f t="shared" si="2"/>
        <v>24.5</v>
      </c>
      <c r="F93" s="335"/>
      <c r="G93" s="336">
        <f t="shared" si="2"/>
        <v>7.5</v>
      </c>
      <c r="H93" s="334">
        <f t="shared" si="2"/>
        <v>7</v>
      </c>
      <c r="I93" s="335">
        <f t="shared" si="2"/>
        <v>303</v>
      </c>
      <c r="J93" s="336"/>
      <c r="K93" s="334"/>
      <c r="L93" s="335">
        <f t="shared" si="2"/>
        <v>273.5</v>
      </c>
      <c r="M93" s="336">
        <f t="shared" si="2"/>
        <v>29</v>
      </c>
    </row>
    <row r="94" spans="1:13" ht="19" customHeight="1" x14ac:dyDescent="0.3">
      <c r="A94" s="399" t="s">
        <v>76</v>
      </c>
      <c r="B94" s="308"/>
      <c r="C94" s="309"/>
      <c r="D94" s="307"/>
      <c r="E94" s="334">
        <f t="shared" si="2"/>
        <v>41.5</v>
      </c>
      <c r="F94" s="335"/>
      <c r="G94" s="336">
        <f t="shared" si="2"/>
        <v>9.5</v>
      </c>
      <c r="H94" s="334">
        <f t="shared" si="2"/>
        <v>5</v>
      </c>
      <c r="I94" s="335">
        <f t="shared" si="2"/>
        <v>256.5</v>
      </c>
      <c r="J94" s="336"/>
      <c r="K94" s="334"/>
      <c r="L94" s="335">
        <f t="shared" si="2"/>
        <v>300.5</v>
      </c>
      <c r="M94" s="336">
        <f t="shared" si="2"/>
        <v>37.5</v>
      </c>
    </row>
    <row r="95" spans="1:13" ht="19" customHeight="1" x14ac:dyDescent="0.3">
      <c r="A95" s="399" t="s">
        <v>77</v>
      </c>
      <c r="B95" s="308"/>
      <c r="C95" s="309"/>
      <c r="D95" s="307"/>
      <c r="E95" s="334">
        <f t="shared" si="2"/>
        <v>26.5</v>
      </c>
      <c r="F95" s="335"/>
      <c r="G95" s="336">
        <f t="shared" si="2"/>
        <v>10.5</v>
      </c>
      <c r="H95" s="334">
        <f t="shared" si="2"/>
        <v>1.5</v>
      </c>
      <c r="I95" s="335">
        <f t="shared" si="2"/>
        <v>290</v>
      </c>
      <c r="J95" s="336"/>
      <c r="K95" s="334"/>
      <c r="L95" s="335">
        <f t="shared" si="2"/>
        <v>285</v>
      </c>
      <c r="M95" s="336">
        <f t="shared" si="2"/>
        <v>31</v>
      </c>
    </row>
    <row r="96" spans="1:13" ht="19" customHeight="1" x14ac:dyDescent="0.3">
      <c r="A96" s="399" t="s">
        <v>78</v>
      </c>
      <c r="B96" s="308"/>
      <c r="C96" s="309"/>
      <c r="D96" s="307"/>
      <c r="E96" s="334">
        <f t="shared" si="2"/>
        <v>32</v>
      </c>
      <c r="F96" s="335"/>
      <c r="G96" s="336">
        <f t="shared" si="2"/>
        <v>11.5</v>
      </c>
      <c r="H96" s="334">
        <f t="shared" si="2"/>
        <v>5</v>
      </c>
      <c r="I96" s="335">
        <f t="shared" si="2"/>
        <v>273.5</v>
      </c>
      <c r="J96" s="336"/>
      <c r="K96" s="334"/>
      <c r="L96" s="335">
        <f t="shared" si="2"/>
        <v>302.5</v>
      </c>
      <c r="M96" s="336">
        <f t="shared" si="2"/>
        <v>30</v>
      </c>
    </row>
    <row r="97" spans="1:13" ht="19" customHeight="1" x14ac:dyDescent="0.3">
      <c r="A97" s="399" t="s">
        <v>79</v>
      </c>
      <c r="B97" s="308"/>
      <c r="C97" s="309"/>
      <c r="D97" s="307"/>
      <c r="E97" s="334">
        <f t="shared" si="2"/>
        <v>37.5</v>
      </c>
      <c r="F97" s="335"/>
      <c r="G97" s="336">
        <f t="shared" si="2"/>
        <v>6</v>
      </c>
      <c r="H97" s="334">
        <f t="shared" si="2"/>
        <v>3.5</v>
      </c>
      <c r="I97" s="335">
        <f t="shared" si="2"/>
        <v>287.5</v>
      </c>
      <c r="J97" s="336"/>
      <c r="K97" s="334"/>
      <c r="L97" s="335">
        <f t="shared" si="2"/>
        <v>322</v>
      </c>
      <c r="M97" s="336">
        <f t="shared" si="2"/>
        <v>32.5</v>
      </c>
    </row>
    <row r="98" spans="1:13" ht="19" customHeight="1" x14ac:dyDescent="0.3">
      <c r="A98" s="399" t="s">
        <v>80</v>
      </c>
      <c r="B98" s="308"/>
      <c r="C98" s="309"/>
      <c r="D98" s="307"/>
      <c r="E98" s="334">
        <f t="shared" si="2"/>
        <v>33</v>
      </c>
      <c r="F98" s="335"/>
      <c r="G98" s="336">
        <f t="shared" si="2"/>
        <v>10</v>
      </c>
      <c r="H98" s="334">
        <f t="shared" si="2"/>
        <v>5</v>
      </c>
      <c r="I98" s="335">
        <f t="shared" si="2"/>
        <v>288.5</v>
      </c>
      <c r="J98" s="336"/>
      <c r="K98" s="334"/>
      <c r="L98" s="335">
        <f t="shared" si="2"/>
        <v>323.5</v>
      </c>
      <c r="M98" s="336">
        <f t="shared" si="2"/>
        <v>28</v>
      </c>
    </row>
    <row r="99" spans="1:13" ht="19" customHeight="1" x14ac:dyDescent="0.3">
      <c r="A99" s="399" t="s">
        <v>81</v>
      </c>
      <c r="B99" s="308"/>
      <c r="C99" s="309"/>
      <c r="D99" s="307"/>
      <c r="E99" s="334">
        <f t="shared" si="2"/>
        <v>28</v>
      </c>
      <c r="F99" s="335"/>
      <c r="G99" s="336">
        <f t="shared" si="2"/>
        <v>11</v>
      </c>
      <c r="H99" s="334">
        <f t="shared" si="2"/>
        <v>3.5</v>
      </c>
      <c r="I99" s="335">
        <f t="shared" si="2"/>
        <v>243.5</v>
      </c>
      <c r="J99" s="336"/>
      <c r="K99" s="334"/>
      <c r="L99" s="335">
        <f t="shared" si="2"/>
        <v>301.5</v>
      </c>
      <c r="M99" s="336">
        <f t="shared" si="2"/>
        <v>29</v>
      </c>
    </row>
    <row r="100" spans="1:13" ht="19" customHeight="1" x14ac:dyDescent="0.3">
      <c r="A100" s="399" t="s">
        <v>82</v>
      </c>
      <c r="B100" s="308"/>
      <c r="C100" s="309"/>
      <c r="D100" s="307"/>
      <c r="E100" s="334">
        <f t="shared" si="2"/>
        <v>21.5</v>
      </c>
      <c r="F100" s="335"/>
      <c r="G100" s="336">
        <f t="shared" si="2"/>
        <v>9</v>
      </c>
      <c r="H100" s="334">
        <f t="shared" si="2"/>
        <v>2.5</v>
      </c>
      <c r="I100" s="335">
        <f t="shared" si="2"/>
        <v>285</v>
      </c>
      <c r="J100" s="336"/>
      <c r="K100" s="334"/>
      <c r="L100" s="335">
        <f t="shared" si="2"/>
        <v>308.5</v>
      </c>
      <c r="M100" s="336">
        <f t="shared" si="2"/>
        <v>20</v>
      </c>
    </row>
    <row r="101" spans="1:13" ht="19" customHeight="1" x14ac:dyDescent="0.3">
      <c r="A101" s="399" t="s">
        <v>83</v>
      </c>
      <c r="B101" s="308"/>
      <c r="C101" s="309"/>
      <c r="D101" s="307"/>
      <c r="E101" s="334">
        <f t="shared" si="2"/>
        <v>28.5</v>
      </c>
      <c r="F101" s="335"/>
      <c r="G101" s="336">
        <f t="shared" si="2"/>
        <v>5</v>
      </c>
      <c r="H101" s="334">
        <f t="shared" si="2"/>
        <v>3</v>
      </c>
      <c r="I101" s="335">
        <f t="shared" si="2"/>
        <v>273.5</v>
      </c>
      <c r="J101" s="336"/>
      <c r="K101" s="334"/>
      <c r="L101" s="335">
        <f t="shared" si="2"/>
        <v>297.5</v>
      </c>
      <c r="M101" s="336">
        <f t="shared" si="2"/>
        <v>25.5</v>
      </c>
    </row>
    <row r="102" spans="1:13" ht="19" customHeight="1" x14ac:dyDescent="0.3">
      <c r="A102" s="399" t="s">
        <v>84</v>
      </c>
      <c r="B102" s="308"/>
      <c r="C102" s="309"/>
      <c r="D102" s="307"/>
      <c r="E102" s="334">
        <f t="shared" si="2"/>
        <v>23</v>
      </c>
      <c r="F102" s="335"/>
      <c r="G102" s="336">
        <f t="shared" si="2"/>
        <v>8</v>
      </c>
      <c r="H102" s="334">
        <f t="shared" si="2"/>
        <v>3</v>
      </c>
      <c r="I102" s="335">
        <f t="shared" si="2"/>
        <v>248.5</v>
      </c>
      <c r="J102" s="336"/>
      <c r="K102" s="334"/>
      <c r="L102" s="335">
        <f t="shared" si="2"/>
        <v>275.5</v>
      </c>
      <c r="M102" s="336">
        <f t="shared" si="2"/>
        <v>30</v>
      </c>
    </row>
    <row r="103" spans="1:13" ht="19" customHeight="1" x14ac:dyDescent="0.3">
      <c r="A103" s="399" t="s">
        <v>85</v>
      </c>
      <c r="B103" s="308"/>
      <c r="C103" s="309"/>
      <c r="D103" s="307"/>
      <c r="E103" s="334">
        <f t="shared" si="2"/>
        <v>31</v>
      </c>
      <c r="F103" s="335"/>
      <c r="G103" s="336">
        <f t="shared" si="2"/>
        <v>11</v>
      </c>
      <c r="H103" s="334">
        <f t="shared" si="2"/>
        <v>6</v>
      </c>
      <c r="I103" s="335">
        <f t="shared" si="2"/>
        <v>248.5</v>
      </c>
      <c r="J103" s="336"/>
      <c r="K103" s="334"/>
      <c r="L103" s="335">
        <f t="shared" si="2"/>
        <v>286.5</v>
      </c>
      <c r="M103" s="336">
        <f t="shared" si="2"/>
        <v>34</v>
      </c>
    </row>
    <row r="104" spans="1:13" ht="19" customHeight="1" x14ac:dyDescent="0.3">
      <c r="A104" s="399" t="s">
        <v>86</v>
      </c>
      <c r="B104" s="308"/>
      <c r="C104" s="309"/>
      <c r="D104" s="307"/>
      <c r="E104" s="334">
        <f t="shared" si="2"/>
        <v>28.5</v>
      </c>
      <c r="F104" s="335"/>
      <c r="G104" s="336">
        <f t="shared" si="2"/>
        <v>11</v>
      </c>
      <c r="H104" s="334">
        <f t="shared" si="2"/>
        <v>4</v>
      </c>
      <c r="I104" s="335">
        <f t="shared" si="2"/>
        <v>299</v>
      </c>
      <c r="J104" s="336"/>
      <c r="K104" s="334"/>
      <c r="L104" s="335">
        <f t="shared" si="2"/>
        <v>310</v>
      </c>
      <c r="M104" s="336">
        <f t="shared" si="2"/>
        <v>28</v>
      </c>
    </row>
    <row r="105" spans="1:13" ht="19" customHeight="1" x14ac:dyDescent="0.3">
      <c r="A105" s="399" t="s">
        <v>87</v>
      </c>
      <c r="B105" s="308"/>
      <c r="C105" s="309"/>
      <c r="D105" s="307"/>
      <c r="E105" s="334">
        <f t="shared" si="2"/>
        <v>33</v>
      </c>
      <c r="F105" s="335"/>
      <c r="G105" s="336">
        <f t="shared" si="2"/>
        <v>9.5</v>
      </c>
      <c r="H105" s="334">
        <f t="shared" si="2"/>
        <v>9.5</v>
      </c>
      <c r="I105" s="335">
        <f t="shared" si="2"/>
        <v>271.5</v>
      </c>
      <c r="J105" s="336"/>
      <c r="K105" s="334"/>
      <c r="L105" s="335">
        <f t="shared" si="2"/>
        <v>290</v>
      </c>
      <c r="M105" s="336">
        <f t="shared" si="2"/>
        <v>33</v>
      </c>
    </row>
    <row r="106" spans="1:13" ht="19" customHeight="1" x14ac:dyDescent="0.3">
      <c r="A106" s="399" t="s">
        <v>88</v>
      </c>
      <c r="B106" s="308"/>
      <c r="C106" s="309"/>
      <c r="D106" s="307"/>
      <c r="E106" s="334">
        <f t="shared" si="2"/>
        <v>30.5</v>
      </c>
      <c r="F106" s="335"/>
      <c r="G106" s="336">
        <f t="shared" si="2"/>
        <v>3.5</v>
      </c>
      <c r="H106" s="334">
        <f t="shared" si="2"/>
        <v>4.5</v>
      </c>
      <c r="I106" s="335">
        <f t="shared" si="2"/>
        <v>244.5</v>
      </c>
      <c r="J106" s="336"/>
      <c r="K106" s="334"/>
      <c r="L106" s="335">
        <f t="shared" si="2"/>
        <v>264</v>
      </c>
      <c r="M106" s="336">
        <f t="shared" si="2"/>
        <v>28</v>
      </c>
    </row>
    <row r="107" spans="1:13" ht="19" customHeight="1" x14ac:dyDescent="0.3">
      <c r="A107" s="399" t="s">
        <v>148</v>
      </c>
      <c r="B107" s="308"/>
      <c r="C107" s="309"/>
      <c r="D107" s="307"/>
      <c r="E107" s="334">
        <f t="shared" ref="E107:M122" si="3">SUM(E22+E64)/2</f>
        <v>35.5</v>
      </c>
      <c r="F107" s="335"/>
      <c r="G107" s="336">
        <f t="shared" si="3"/>
        <v>10.5</v>
      </c>
      <c r="H107" s="334">
        <f t="shared" si="3"/>
        <v>1.5</v>
      </c>
      <c r="I107" s="335">
        <f t="shared" si="3"/>
        <v>276.5</v>
      </c>
      <c r="J107" s="336"/>
      <c r="K107" s="334"/>
      <c r="L107" s="335">
        <f t="shared" si="3"/>
        <v>318.5</v>
      </c>
      <c r="M107" s="336">
        <f t="shared" si="3"/>
        <v>29.5</v>
      </c>
    </row>
    <row r="108" spans="1:13" ht="19" customHeight="1" x14ac:dyDescent="0.3">
      <c r="A108" s="400" t="s">
        <v>90</v>
      </c>
      <c r="B108" s="308"/>
      <c r="C108" s="309"/>
      <c r="D108" s="307"/>
      <c r="E108" s="334">
        <f t="shared" si="3"/>
        <v>31</v>
      </c>
      <c r="F108" s="335"/>
      <c r="G108" s="336">
        <f t="shared" si="3"/>
        <v>5</v>
      </c>
      <c r="H108" s="334">
        <f t="shared" si="3"/>
        <v>5</v>
      </c>
      <c r="I108" s="335">
        <f t="shared" si="3"/>
        <v>247</v>
      </c>
      <c r="J108" s="336"/>
      <c r="K108" s="334"/>
      <c r="L108" s="335">
        <f t="shared" si="3"/>
        <v>274</v>
      </c>
      <c r="M108" s="336">
        <f t="shared" si="3"/>
        <v>26</v>
      </c>
    </row>
    <row r="109" spans="1:13" ht="19" customHeight="1" x14ac:dyDescent="0.3">
      <c r="A109" s="400" t="s">
        <v>91</v>
      </c>
      <c r="B109" s="308"/>
      <c r="C109" s="309"/>
      <c r="D109" s="307"/>
      <c r="E109" s="334">
        <f t="shared" si="3"/>
        <v>28</v>
      </c>
      <c r="F109" s="335"/>
      <c r="G109" s="336">
        <f t="shared" si="3"/>
        <v>11.5</v>
      </c>
      <c r="H109" s="334">
        <f t="shared" si="3"/>
        <v>1.5</v>
      </c>
      <c r="I109" s="335">
        <f t="shared" si="3"/>
        <v>238.5</v>
      </c>
      <c r="J109" s="336"/>
      <c r="K109" s="334"/>
      <c r="L109" s="335">
        <f t="shared" si="3"/>
        <v>293.5</v>
      </c>
      <c r="M109" s="336">
        <f t="shared" si="3"/>
        <v>21</v>
      </c>
    </row>
    <row r="110" spans="1:13" ht="19" customHeight="1" x14ac:dyDescent="0.3">
      <c r="A110" s="399" t="s">
        <v>92</v>
      </c>
      <c r="B110" s="308"/>
      <c r="C110" s="309"/>
      <c r="D110" s="307"/>
      <c r="E110" s="334">
        <f t="shared" si="3"/>
        <v>37</v>
      </c>
      <c r="F110" s="335"/>
      <c r="G110" s="336">
        <f t="shared" si="3"/>
        <v>6.5</v>
      </c>
      <c r="H110" s="334">
        <f t="shared" si="3"/>
        <v>4.5</v>
      </c>
      <c r="I110" s="335">
        <f t="shared" si="3"/>
        <v>249</v>
      </c>
      <c r="J110" s="336"/>
      <c r="K110" s="334"/>
      <c r="L110" s="335">
        <f t="shared" si="3"/>
        <v>257</v>
      </c>
      <c r="M110" s="336">
        <f t="shared" si="3"/>
        <v>22.5</v>
      </c>
    </row>
    <row r="111" spans="1:13" ht="19" customHeight="1" x14ac:dyDescent="0.3">
      <c r="A111" s="399" t="s">
        <v>93</v>
      </c>
      <c r="B111" s="308"/>
      <c r="C111" s="309"/>
      <c r="D111" s="307"/>
      <c r="E111" s="334">
        <f t="shared" si="3"/>
        <v>28.5</v>
      </c>
      <c r="F111" s="335"/>
      <c r="G111" s="336">
        <f t="shared" si="3"/>
        <v>10</v>
      </c>
      <c r="H111" s="334">
        <f t="shared" si="3"/>
        <v>6.5</v>
      </c>
      <c r="I111" s="335">
        <f t="shared" si="3"/>
        <v>274.5</v>
      </c>
      <c r="J111" s="336"/>
      <c r="K111" s="334"/>
      <c r="L111" s="335">
        <f t="shared" si="3"/>
        <v>303.5</v>
      </c>
      <c r="M111" s="336">
        <f t="shared" si="3"/>
        <v>27</v>
      </c>
    </row>
    <row r="112" spans="1:13" ht="19" customHeight="1" x14ac:dyDescent="0.3">
      <c r="A112" s="399" t="s">
        <v>94</v>
      </c>
      <c r="B112" s="308"/>
      <c r="C112" s="309"/>
      <c r="D112" s="307"/>
      <c r="E112" s="334">
        <f t="shared" si="3"/>
        <v>30</v>
      </c>
      <c r="F112" s="335"/>
      <c r="G112" s="336">
        <f t="shared" si="3"/>
        <v>7.5</v>
      </c>
      <c r="H112" s="334">
        <f t="shared" si="3"/>
        <v>7</v>
      </c>
      <c r="I112" s="335">
        <f t="shared" si="3"/>
        <v>265</v>
      </c>
      <c r="J112" s="336"/>
      <c r="K112" s="334"/>
      <c r="L112" s="335">
        <f t="shared" si="3"/>
        <v>268.5</v>
      </c>
      <c r="M112" s="336">
        <f t="shared" si="3"/>
        <v>25.5</v>
      </c>
    </row>
    <row r="113" spans="1:13" ht="19" customHeight="1" x14ac:dyDescent="0.3">
      <c r="A113" s="399" t="s">
        <v>95</v>
      </c>
      <c r="B113" s="308"/>
      <c r="C113" s="309"/>
      <c r="D113" s="307"/>
      <c r="E113" s="334">
        <f t="shared" si="3"/>
        <v>25</v>
      </c>
      <c r="F113" s="335"/>
      <c r="G113" s="336">
        <f t="shared" si="3"/>
        <v>12</v>
      </c>
      <c r="H113" s="334">
        <f t="shared" si="3"/>
        <v>5</v>
      </c>
      <c r="I113" s="335">
        <f t="shared" si="3"/>
        <v>284</v>
      </c>
      <c r="J113" s="336"/>
      <c r="K113" s="334"/>
      <c r="L113" s="335">
        <f t="shared" si="3"/>
        <v>305.5</v>
      </c>
      <c r="M113" s="336">
        <f t="shared" si="3"/>
        <v>25.5</v>
      </c>
    </row>
    <row r="114" spans="1:13" ht="19" customHeight="1" x14ac:dyDescent="0.3">
      <c r="A114" s="399" t="s">
        <v>96</v>
      </c>
      <c r="B114" s="308"/>
      <c r="C114" s="309"/>
      <c r="D114" s="307"/>
      <c r="E114" s="334">
        <f t="shared" si="3"/>
        <v>27.5</v>
      </c>
      <c r="F114" s="335"/>
      <c r="G114" s="336">
        <f t="shared" si="3"/>
        <v>11.5</v>
      </c>
      <c r="H114" s="334">
        <f t="shared" si="3"/>
        <v>4.5</v>
      </c>
      <c r="I114" s="335">
        <f t="shared" si="3"/>
        <v>274.5</v>
      </c>
      <c r="J114" s="336"/>
      <c r="K114" s="334"/>
      <c r="L114" s="335">
        <f t="shared" si="3"/>
        <v>310</v>
      </c>
      <c r="M114" s="336">
        <f t="shared" si="3"/>
        <v>28</v>
      </c>
    </row>
    <row r="115" spans="1:13" ht="19" customHeight="1" x14ac:dyDescent="0.3">
      <c r="A115" s="399" t="s">
        <v>97</v>
      </c>
      <c r="B115" s="308"/>
      <c r="C115" s="309"/>
      <c r="D115" s="307"/>
      <c r="E115" s="334">
        <f t="shared" si="3"/>
        <v>29.5</v>
      </c>
      <c r="F115" s="335"/>
      <c r="G115" s="336">
        <f t="shared" si="3"/>
        <v>12.5</v>
      </c>
      <c r="H115" s="334">
        <f t="shared" si="3"/>
        <v>4</v>
      </c>
      <c r="I115" s="335">
        <f t="shared" si="3"/>
        <v>315</v>
      </c>
      <c r="J115" s="336"/>
      <c r="K115" s="334"/>
      <c r="L115" s="335">
        <f t="shared" si="3"/>
        <v>364</v>
      </c>
      <c r="M115" s="336">
        <f t="shared" si="3"/>
        <v>32</v>
      </c>
    </row>
    <row r="116" spans="1:13" ht="19" customHeight="1" x14ac:dyDescent="0.3">
      <c r="A116" s="399" t="s">
        <v>98</v>
      </c>
      <c r="B116" s="308"/>
      <c r="C116" s="309"/>
      <c r="D116" s="307"/>
      <c r="E116" s="334">
        <f t="shared" si="3"/>
        <v>37.5</v>
      </c>
      <c r="F116" s="335"/>
      <c r="G116" s="336">
        <f t="shared" si="3"/>
        <v>11</v>
      </c>
      <c r="H116" s="334">
        <f t="shared" si="3"/>
        <v>5</v>
      </c>
      <c r="I116" s="335">
        <f t="shared" si="3"/>
        <v>274.5</v>
      </c>
      <c r="J116" s="336"/>
      <c r="K116" s="334"/>
      <c r="L116" s="335">
        <f t="shared" si="3"/>
        <v>366</v>
      </c>
      <c r="M116" s="336">
        <f t="shared" si="3"/>
        <v>31.5</v>
      </c>
    </row>
    <row r="117" spans="1:13" ht="19" customHeight="1" x14ac:dyDescent="0.3">
      <c r="A117" s="399" t="s">
        <v>99</v>
      </c>
      <c r="B117" s="308"/>
      <c r="C117" s="309"/>
      <c r="D117" s="307"/>
      <c r="E117" s="334">
        <f t="shared" si="3"/>
        <v>38</v>
      </c>
      <c r="F117" s="335"/>
      <c r="G117" s="336">
        <f t="shared" si="3"/>
        <v>8</v>
      </c>
      <c r="H117" s="334">
        <f t="shared" si="3"/>
        <v>10</v>
      </c>
      <c r="I117" s="335">
        <f t="shared" si="3"/>
        <v>288.5</v>
      </c>
      <c r="J117" s="336"/>
      <c r="K117" s="334"/>
      <c r="L117" s="335">
        <f t="shared" si="3"/>
        <v>331.5</v>
      </c>
      <c r="M117" s="336">
        <f t="shared" si="3"/>
        <v>33.5</v>
      </c>
    </row>
    <row r="118" spans="1:13" ht="19" customHeight="1" x14ac:dyDescent="0.3">
      <c r="A118" s="399" t="s">
        <v>100</v>
      </c>
      <c r="B118" s="308"/>
      <c r="C118" s="309"/>
      <c r="D118" s="307"/>
      <c r="E118" s="334">
        <f t="shared" si="3"/>
        <v>28.5</v>
      </c>
      <c r="F118" s="335"/>
      <c r="G118" s="336">
        <f t="shared" si="3"/>
        <v>9.5</v>
      </c>
      <c r="H118" s="334">
        <f t="shared" si="3"/>
        <v>4</v>
      </c>
      <c r="I118" s="335">
        <f t="shared" si="3"/>
        <v>315</v>
      </c>
      <c r="J118" s="336"/>
      <c r="K118" s="334"/>
      <c r="L118" s="335">
        <f t="shared" si="3"/>
        <v>363.5</v>
      </c>
      <c r="M118" s="336">
        <f t="shared" si="3"/>
        <v>27.5</v>
      </c>
    </row>
    <row r="119" spans="1:13" ht="19" customHeight="1" x14ac:dyDescent="0.3">
      <c r="A119" s="399" t="s">
        <v>101</v>
      </c>
      <c r="B119" s="308"/>
      <c r="C119" s="309"/>
      <c r="D119" s="307"/>
      <c r="E119" s="334">
        <f t="shared" si="3"/>
        <v>30.5</v>
      </c>
      <c r="F119" s="335"/>
      <c r="G119" s="336">
        <f t="shared" si="3"/>
        <v>8</v>
      </c>
      <c r="H119" s="334">
        <f t="shared" si="3"/>
        <v>7.5</v>
      </c>
      <c r="I119" s="335">
        <f t="shared" si="3"/>
        <v>373.5</v>
      </c>
      <c r="J119" s="336"/>
      <c r="K119" s="334"/>
      <c r="L119" s="335">
        <f t="shared" si="3"/>
        <v>396.5</v>
      </c>
      <c r="M119" s="336">
        <f t="shared" si="3"/>
        <v>35.5</v>
      </c>
    </row>
    <row r="120" spans="1:13" ht="19" customHeight="1" x14ac:dyDescent="0.3">
      <c r="A120" s="399" t="s">
        <v>102</v>
      </c>
      <c r="B120" s="308"/>
      <c r="C120" s="309"/>
      <c r="D120" s="307"/>
      <c r="E120" s="334">
        <f t="shared" si="3"/>
        <v>31</v>
      </c>
      <c r="F120" s="335"/>
      <c r="G120" s="336">
        <f t="shared" si="3"/>
        <v>6.5</v>
      </c>
      <c r="H120" s="334">
        <f t="shared" si="3"/>
        <v>5</v>
      </c>
      <c r="I120" s="335">
        <f t="shared" si="3"/>
        <v>300</v>
      </c>
      <c r="J120" s="336"/>
      <c r="K120" s="334"/>
      <c r="L120" s="335">
        <f t="shared" si="3"/>
        <v>348.5</v>
      </c>
      <c r="M120" s="336">
        <f t="shared" si="3"/>
        <v>33</v>
      </c>
    </row>
    <row r="121" spans="1:13" ht="19" customHeight="1" x14ac:dyDescent="0.3">
      <c r="A121" s="399" t="s">
        <v>103</v>
      </c>
      <c r="B121" s="308"/>
      <c r="C121" s="309"/>
      <c r="D121" s="307"/>
      <c r="E121" s="334">
        <f t="shared" si="3"/>
        <v>39</v>
      </c>
      <c r="F121" s="335"/>
      <c r="G121" s="336">
        <f t="shared" si="3"/>
        <v>11</v>
      </c>
      <c r="H121" s="334">
        <f t="shared" si="3"/>
        <v>6</v>
      </c>
      <c r="I121" s="335">
        <f t="shared" si="3"/>
        <v>322.5</v>
      </c>
      <c r="J121" s="336"/>
      <c r="K121" s="334"/>
      <c r="L121" s="335">
        <f t="shared" si="3"/>
        <v>400</v>
      </c>
      <c r="M121" s="336">
        <f t="shared" si="3"/>
        <v>35</v>
      </c>
    </row>
    <row r="122" spans="1:13" ht="19" customHeight="1" x14ac:dyDescent="0.3">
      <c r="A122" s="399" t="s">
        <v>104</v>
      </c>
      <c r="B122" s="308"/>
      <c r="C122" s="309"/>
      <c r="D122" s="307"/>
      <c r="E122" s="334">
        <f t="shared" si="3"/>
        <v>31</v>
      </c>
      <c r="F122" s="335"/>
      <c r="G122" s="336">
        <f t="shared" si="3"/>
        <v>8</v>
      </c>
      <c r="H122" s="334">
        <f t="shared" si="3"/>
        <v>3.5</v>
      </c>
      <c r="I122" s="335">
        <f t="shared" si="3"/>
        <v>303.5</v>
      </c>
      <c r="J122" s="336"/>
      <c r="K122" s="334"/>
      <c r="L122" s="335">
        <f t="shared" si="3"/>
        <v>375.5</v>
      </c>
      <c r="M122" s="336">
        <f t="shared" si="3"/>
        <v>31</v>
      </c>
    </row>
    <row r="123" spans="1:13" ht="19" customHeight="1" x14ac:dyDescent="0.3">
      <c r="A123" s="399" t="s">
        <v>105</v>
      </c>
      <c r="B123" s="308"/>
      <c r="C123" s="309"/>
      <c r="D123" s="307"/>
      <c r="E123" s="334">
        <f t="shared" ref="E123:M126" si="4">SUM(E38+E80)/2</f>
        <v>35.5</v>
      </c>
      <c r="F123" s="335"/>
      <c r="G123" s="336">
        <f t="shared" si="4"/>
        <v>11.5</v>
      </c>
      <c r="H123" s="334">
        <f t="shared" si="4"/>
        <v>5</v>
      </c>
      <c r="I123" s="335">
        <f t="shared" si="4"/>
        <v>266.5</v>
      </c>
      <c r="J123" s="336"/>
      <c r="K123" s="334"/>
      <c r="L123" s="335">
        <f t="shared" si="4"/>
        <v>318.5</v>
      </c>
      <c r="M123" s="336">
        <f t="shared" si="4"/>
        <v>36</v>
      </c>
    </row>
    <row r="124" spans="1:13" ht="19" customHeight="1" x14ac:dyDescent="0.3">
      <c r="A124" s="399" t="s">
        <v>106</v>
      </c>
      <c r="B124" s="308"/>
      <c r="C124" s="309"/>
      <c r="D124" s="307"/>
      <c r="E124" s="334">
        <f t="shared" si="4"/>
        <v>29</v>
      </c>
      <c r="F124" s="335"/>
      <c r="G124" s="336">
        <f t="shared" si="4"/>
        <v>6.5</v>
      </c>
      <c r="H124" s="334">
        <f t="shared" si="4"/>
        <v>10</v>
      </c>
      <c r="I124" s="335">
        <f t="shared" si="4"/>
        <v>327.5</v>
      </c>
      <c r="J124" s="336"/>
      <c r="K124" s="334"/>
      <c r="L124" s="335">
        <f t="shared" si="4"/>
        <v>383</v>
      </c>
      <c r="M124" s="336">
        <f t="shared" si="4"/>
        <v>28</v>
      </c>
    </row>
    <row r="125" spans="1:13" ht="19" customHeight="1" thickBot="1" x14ac:dyDescent="0.35">
      <c r="A125" s="416" t="s">
        <v>107</v>
      </c>
      <c r="B125" s="313"/>
      <c r="C125" s="314"/>
      <c r="D125" s="315"/>
      <c r="E125" s="406">
        <f t="shared" si="4"/>
        <v>33</v>
      </c>
      <c r="F125" s="407"/>
      <c r="G125" s="408">
        <f t="shared" si="4"/>
        <v>12.5</v>
      </c>
      <c r="H125" s="406">
        <f t="shared" si="4"/>
        <v>5.5</v>
      </c>
      <c r="I125" s="407">
        <f t="shared" si="4"/>
        <v>323.5</v>
      </c>
      <c r="J125" s="408"/>
      <c r="K125" s="406"/>
      <c r="L125" s="407">
        <f t="shared" si="4"/>
        <v>394.5</v>
      </c>
      <c r="M125" s="408">
        <f t="shared" si="4"/>
        <v>31.5</v>
      </c>
    </row>
    <row r="126" spans="1:13" ht="19" customHeight="1" thickBot="1" x14ac:dyDescent="0.35">
      <c r="A126" s="419" t="s">
        <v>47</v>
      </c>
      <c r="B126" s="347"/>
      <c r="C126" s="348"/>
      <c r="D126" s="349"/>
      <c r="E126" s="350">
        <f t="shared" si="4"/>
        <v>1086.5</v>
      </c>
      <c r="F126" s="351"/>
      <c r="G126" s="352">
        <f t="shared" si="4"/>
        <v>325</v>
      </c>
      <c r="H126" s="350">
        <f t="shared" si="4"/>
        <v>182</v>
      </c>
      <c r="I126" s="351">
        <f t="shared" si="4"/>
        <v>10111.5</v>
      </c>
      <c r="J126" s="352"/>
      <c r="K126" s="350"/>
      <c r="L126" s="351">
        <f t="shared" si="4"/>
        <v>11266</v>
      </c>
      <c r="M126" s="352">
        <f t="shared" si="4"/>
        <v>1024</v>
      </c>
    </row>
    <row r="129" spans="1:13" ht="13" x14ac:dyDescent="0.3">
      <c r="A129" s="561" t="s">
        <v>150</v>
      </c>
      <c r="B129" s="561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</row>
    <row r="130" spans="1:13" ht="16" thickBot="1" x14ac:dyDescent="0.35">
      <c r="A130" s="431" t="s">
        <v>52</v>
      </c>
      <c r="B130" s="293"/>
      <c r="C130" s="293"/>
      <c r="D130" s="293"/>
      <c r="E130" s="293"/>
      <c r="F130" s="293"/>
      <c r="G130" s="293"/>
      <c r="H130" s="363"/>
      <c r="I130" s="363"/>
      <c r="J130" s="633" t="s">
        <v>53</v>
      </c>
      <c r="K130" s="633"/>
      <c r="L130" s="633"/>
      <c r="M130" s="633"/>
    </row>
    <row r="131" spans="1:13" ht="19" customHeight="1" x14ac:dyDescent="0.3">
      <c r="A131" s="631" t="s">
        <v>3</v>
      </c>
      <c r="B131" s="618" t="s">
        <v>4</v>
      </c>
      <c r="C131" s="610"/>
      <c r="D131" s="619"/>
      <c r="E131" s="618" t="s">
        <v>5</v>
      </c>
      <c r="F131" s="610"/>
      <c r="G131" s="619"/>
      <c r="H131" s="620" t="s">
        <v>6</v>
      </c>
      <c r="I131" s="613"/>
      <c r="J131" s="615"/>
      <c r="K131" s="620" t="s">
        <v>7</v>
      </c>
      <c r="L131" s="613"/>
      <c r="M131" s="615"/>
    </row>
    <row r="132" spans="1:13" ht="19" customHeight="1" thickBot="1" x14ac:dyDescent="0.35">
      <c r="A132" s="632"/>
      <c r="B132" s="295" t="s">
        <v>8</v>
      </c>
      <c r="C132" s="296" t="s">
        <v>9</v>
      </c>
      <c r="D132" s="297" t="s">
        <v>10</v>
      </c>
      <c r="E132" s="295" t="s">
        <v>8</v>
      </c>
      <c r="F132" s="296" t="s">
        <v>9</v>
      </c>
      <c r="G132" s="297" t="s">
        <v>10</v>
      </c>
      <c r="H132" s="295" t="s">
        <v>8</v>
      </c>
      <c r="I132" s="296" t="s">
        <v>9</v>
      </c>
      <c r="J132" s="297" t="s">
        <v>10</v>
      </c>
      <c r="K132" s="295" t="s">
        <v>8</v>
      </c>
      <c r="L132" s="296" t="s">
        <v>9</v>
      </c>
      <c r="M132" s="297" t="s">
        <v>10</v>
      </c>
    </row>
    <row r="133" spans="1:13" ht="19" customHeight="1" x14ac:dyDescent="0.3">
      <c r="A133" s="402" t="s">
        <v>72</v>
      </c>
      <c r="B133" s="324"/>
      <c r="C133" s="300"/>
      <c r="D133" s="301"/>
      <c r="E133" s="302">
        <v>19</v>
      </c>
      <c r="F133" s="303"/>
      <c r="G133" s="301">
        <v>8</v>
      </c>
      <c r="H133" s="302">
        <v>1</v>
      </c>
      <c r="I133" s="303">
        <v>365</v>
      </c>
      <c r="J133" s="301"/>
      <c r="K133" s="302"/>
      <c r="L133" s="303">
        <v>324</v>
      </c>
      <c r="M133" s="301">
        <v>27</v>
      </c>
    </row>
    <row r="134" spans="1:13" ht="19" customHeight="1" x14ac:dyDescent="0.3">
      <c r="A134" s="403" t="s">
        <v>73</v>
      </c>
      <c r="B134" s="325"/>
      <c r="C134" s="306"/>
      <c r="D134" s="307"/>
      <c r="E134" s="308">
        <v>22</v>
      </c>
      <c r="F134" s="309"/>
      <c r="G134" s="307">
        <v>13</v>
      </c>
      <c r="H134" s="308">
        <v>4</v>
      </c>
      <c r="I134" s="309">
        <v>386</v>
      </c>
      <c r="J134" s="307"/>
      <c r="K134" s="308"/>
      <c r="L134" s="309">
        <v>330</v>
      </c>
      <c r="M134" s="307">
        <v>24</v>
      </c>
    </row>
    <row r="135" spans="1:13" ht="19" customHeight="1" x14ac:dyDescent="0.3">
      <c r="A135" s="403" t="s">
        <v>74</v>
      </c>
      <c r="B135" s="308"/>
      <c r="C135" s="309"/>
      <c r="D135" s="307"/>
      <c r="E135" s="308">
        <v>25</v>
      </c>
      <c r="F135" s="309"/>
      <c r="G135" s="307">
        <v>7</v>
      </c>
      <c r="H135" s="308">
        <v>0</v>
      </c>
      <c r="I135" s="309">
        <v>420</v>
      </c>
      <c r="J135" s="307"/>
      <c r="K135" s="308"/>
      <c r="L135" s="309">
        <v>345</v>
      </c>
      <c r="M135" s="307">
        <v>24</v>
      </c>
    </row>
    <row r="136" spans="1:13" ht="19" customHeight="1" x14ac:dyDescent="0.3">
      <c r="A136" s="403" t="s">
        <v>75</v>
      </c>
      <c r="B136" s="308"/>
      <c r="C136" s="309"/>
      <c r="D136" s="307"/>
      <c r="E136" s="308">
        <v>19</v>
      </c>
      <c r="F136" s="309"/>
      <c r="G136" s="307">
        <v>4</v>
      </c>
      <c r="H136" s="308">
        <v>0</v>
      </c>
      <c r="I136" s="309">
        <v>357</v>
      </c>
      <c r="J136" s="307"/>
      <c r="K136" s="308"/>
      <c r="L136" s="309">
        <v>337</v>
      </c>
      <c r="M136" s="307">
        <v>22</v>
      </c>
    </row>
    <row r="137" spans="1:13" ht="19" customHeight="1" x14ac:dyDescent="0.3">
      <c r="A137" s="403" t="s">
        <v>76</v>
      </c>
      <c r="B137" s="308"/>
      <c r="C137" s="309"/>
      <c r="D137" s="307"/>
      <c r="E137" s="308">
        <v>28</v>
      </c>
      <c r="F137" s="309"/>
      <c r="G137" s="307">
        <v>7</v>
      </c>
      <c r="H137" s="308">
        <v>5</v>
      </c>
      <c r="I137" s="309">
        <v>330</v>
      </c>
      <c r="J137" s="307"/>
      <c r="K137" s="308"/>
      <c r="L137" s="309">
        <v>317</v>
      </c>
      <c r="M137" s="307">
        <v>23</v>
      </c>
    </row>
    <row r="138" spans="1:13" ht="19" customHeight="1" x14ac:dyDescent="0.3">
      <c r="A138" s="403" t="s">
        <v>77</v>
      </c>
      <c r="B138" s="308"/>
      <c r="C138" s="309"/>
      <c r="D138" s="307"/>
      <c r="E138" s="308">
        <v>23</v>
      </c>
      <c r="F138" s="309"/>
      <c r="G138" s="307">
        <v>5</v>
      </c>
      <c r="H138" s="308">
        <v>2</v>
      </c>
      <c r="I138" s="309">
        <v>350</v>
      </c>
      <c r="J138" s="307"/>
      <c r="K138" s="308"/>
      <c r="L138" s="309">
        <v>294</v>
      </c>
      <c r="M138" s="307">
        <v>31</v>
      </c>
    </row>
    <row r="139" spans="1:13" ht="19" customHeight="1" x14ac:dyDescent="0.3">
      <c r="A139" s="403" t="s">
        <v>78</v>
      </c>
      <c r="B139" s="308"/>
      <c r="C139" s="309"/>
      <c r="D139" s="307"/>
      <c r="E139" s="308">
        <v>28</v>
      </c>
      <c r="F139" s="309"/>
      <c r="G139" s="307">
        <v>8</v>
      </c>
      <c r="H139" s="308">
        <v>1</v>
      </c>
      <c r="I139" s="309">
        <v>330</v>
      </c>
      <c r="J139" s="307"/>
      <c r="K139" s="308"/>
      <c r="L139" s="309">
        <v>342</v>
      </c>
      <c r="M139" s="307">
        <v>33</v>
      </c>
    </row>
    <row r="140" spans="1:13" ht="19" customHeight="1" x14ac:dyDescent="0.3">
      <c r="A140" s="403" t="s">
        <v>79</v>
      </c>
      <c r="B140" s="308"/>
      <c r="C140" s="309"/>
      <c r="D140" s="307"/>
      <c r="E140" s="308">
        <v>31</v>
      </c>
      <c r="F140" s="309"/>
      <c r="G140" s="307">
        <v>11</v>
      </c>
      <c r="H140" s="308">
        <v>4</v>
      </c>
      <c r="I140" s="309">
        <v>320</v>
      </c>
      <c r="J140" s="307"/>
      <c r="K140" s="308"/>
      <c r="L140" s="309">
        <v>345</v>
      </c>
      <c r="M140" s="307">
        <v>20</v>
      </c>
    </row>
    <row r="141" spans="1:13" ht="19" customHeight="1" x14ac:dyDescent="0.3">
      <c r="A141" s="403" t="s">
        <v>80</v>
      </c>
      <c r="B141" s="308"/>
      <c r="C141" s="309"/>
      <c r="D141" s="307"/>
      <c r="E141" s="308">
        <v>28</v>
      </c>
      <c r="F141" s="309"/>
      <c r="G141" s="307">
        <v>4</v>
      </c>
      <c r="H141" s="308">
        <v>4</v>
      </c>
      <c r="I141" s="309">
        <v>343</v>
      </c>
      <c r="J141" s="307"/>
      <c r="K141" s="308"/>
      <c r="L141" s="309">
        <v>361</v>
      </c>
      <c r="M141" s="307">
        <v>33</v>
      </c>
    </row>
    <row r="142" spans="1:13" ht="19" customHeight="1" x14ac:dyDescent="0.3">
      <c r="A142" s="403" t="s">
        <v>81</v>
      </c>
      <c r="B142" s="308"/>
      <c r="C142" s="309"/>
      <c r="D142" s="307"/>
      <c r="E142" s="308">
        <v>26</v>
      </c>
      <c r="F142" s="309"/>
      <c r="G142" s="307">
        <v>9</v>
      </c>
      <c r="H142" s="308">
        <v>2</v>
      </c>
      <c r="I142" s="309">
        <v>307</v>
      </c>
      <c r="J142" s="307"/>
      <c r="K142" s="308"/>
      <c r="L142" s="309">
        <v>333</v>
      </c>
      <c r="M142" s="307">
        <v>36</v>
      </c>
    </row>
    <row r="143" spans="1:13" ht="19" customHeight="1" x14ac:dyDescent="0.3">
      <c r="A143" s="403" t="s">
        <v>82</v>
      </c>
      <c r="B143" s="308"/>
      <c r="C143" s="309"/>
      <c r="D143" s="307"/>
      <c r="E143" s="308">
        <v>38</v>
      </c>
      <c r="F143" s="309"/>
      <c r="G143" s="307">
        <v>4</v>
      </c>
      <c r="H143" s="308">
        <v>3</v>
      </c>
      <c r="I143" s="309">
        <v>327</v>
      </c>
      <c r="J143" s="307"/>
      <c r="K143" s="308"/>
      <c r="L143" s="309">
        <v>374</v>
      </c>
      <c r="M143" s="307">
        <v>33</v>
      </c>
    </row>
    <row r="144" spans="1:13" ht="19" customHeight="1" x14ac:dyDescent="0.3">
      <c r="A144" s="403" t="s">
        <v>83</v>
      </c>
      <c r="B144" s="308"/>
      <c r="C144" s="309"/>
      <c r="D144" s="307"/>
      <c r="E144" s="308">
        <v>19</v>
      </c>
      <c r="F144" s="309"/>
      <c r="G144" s="307">
        <v>13</v>
      </c>
      <c r="H144" s="308">
        <v>4</v>
      </c>
      <c r="I144" s="309">
        <v>307</v>
      </c>
      <c r="J144" s="307"/>
      <c r="K144" s="308"/>
      <c r="L144" s="309">
        <v>358</v>
      </c>
      <c r="M144" s="307">
        <v>33</v>
      </c>
    </row>
    <row r="145" spans="1:13" ht="19" customHeight="1" x14ac:dyDescent="0.3">
      <c r="A145" s="403" t="s">
        <v>84</v>
      </c>
      <c r="B145" s="308"/>
      <c r="C145" s="309"/>
      <c r="D145" s="307"/>
      <c r="E145" s="308">
        <v>27</v>
      </c>
      <c r="F145" s="309"/>
      <c r="G145" s="307">
        <v>6</v>
      </c>
      <c r="H145" s="308">
        <v>1</v>
      </c>
      <c r="I145" s="309">
        <v>308</v>
      </c>
      <c r="J145" s="307"/>
      <c r="K145" s="308"/>
      <c r="L145" s="309">
        <v>370</v>
      </c>
      <c r="M145" s="307">
        <v>30</v>
      </c>
    </row>
    <row r="146" spans="1:13" ht="19" customHeight="1" x14ac:dyDescent="0.3">
      <c r="A146" s="403" t="s">
        <v>85</v>
      </c>
      <c r="B146" s="308"/>
      <c r="C146" s="309"/>
      <c r="D146" s="307"/>
      <c r="E146" s="308">
        <v>32</v>
      </c>
      <c r="F146" s="309"/>
      <c r="G146" s="307">
        <v>9</v>
      </c>
      <c r="H146" s="308">
        <v>6</v>
      </c>
      <c r="I146" s="309">
        <v>280</v>
      </c>
      <c r="J146" s="307"/>
      <c r="K146" s="308"/>
      <c r="L146" s="309">
        <v>356</v>
      </c>
      <c r="M146" s="307">
        <v>37</v>
      </c>
    </row>
    <row r="147" spans="1:13" ht="19" customHeight="1" x14ac:dyDescent="0.3">
      <c r="A147" s="403" t="s">
        <v>86</v>
      </c>
      <c r="B147" s="308"/>
      <c r="C147" s="309"/>
      <c r="D147" s="307"/>
      <c r="E147" s="308">
        <v>24</v>
      </c>
      <c r="F147" s="309"/>
      <c r="G147" s="307">
        <v>7</v>
      </c>
      <c r="H147" s="308">
        <v>0</v>
      </c>
      <c r="I147" s="309">
        <v>320</v>
      </c>
      <c r="J147" s="307"/>
      <c r="K147" s="308"/>
      <c r="L147" s="309">
        <v>340</v>
      </c>
      <c r="M147" s="307">
        <v>40</v>
      </c>
    </row>
    <row r="148" spans="1:13" ht="19" customHeight="1" x14ac:dyDescent="0.3">
      <c r="A148" s="403" t="s">
        <v>87</v>
      </c>
      <c r="B148" s="308"/>
      <c r="C148" s="309"/>
      <c r="D148" s="307"/>
      <c r="E148" s="308">
        <v>32</v>
      </c>
      <c r="F148" s="309"/>
      <c r="G148" s="307">
        <v>4</v>
      </c>
      <c r="H148" s="308">
        <v>2</v>
      </c>
      <c r="I148" s="309">
        <v>337</v>
      </c>
      <c r="J148" s="307"/>
      <c r="K148" s="308"/>
      <c r="L148" s="309">
        <v>350</v>
      </c>
      <c r="M148" s="307">
        <v>33</v>
      </c>
    </row>
    <row r="149" spans="1:13" ht="19" customHeight="1" x14ac:dyDescent="0.3">
      <c r="A149" s="403" t="s">
        <v>88</v>
      </c>
      <c r="B149" s="308"/>
      <c r="C149" s="309"/>
      <c r="D149" s="307"/>
      <c r="E149" s="308">
        <v>34</v>
      </c>
      <c r="F149" s="309"/>
      <c r="G149" s="307">
        <v>8</v>
      </c>
      <c r="H149" s="308">
        <v>3</v>
      </c>
      <c r="I149" s="309">
        <v>297</v>
      </c>
      <c r="J149" s="307"/>
      <c r="K149" s="308"/>
      <c r="L149" s="309">
        <v>337</v>
      </c>
      <c r="M149" s="307">
        <v>30</v>
      </c>
    </row>
    <row r="150" spans="1:13" ht="19" customHeight="1" x14ac:dyDescent="0.3">
      <c r="A150" s="403" t="s">
        <v>89</v>
      </c>
      <c r="B150" s="308"/>
      <c r="C150" s="309"/>
      <c r="D150" s="307"/>
      <c r="E150" s="308">
        <v>42</v>
      </c>
      <c r="F150" s="309"/>
      <c r="G150" s="307">
        <v>4</v>
      </c>
      <c r="H150" s="308">
        <v>0</v>
      </c>
      <c r="I150" s="309">
        <v>320</v>
      </c>
      <c r="J150" s="307"/>
      <c r="K150" s="308"/>
      <c r="L150" s="309">
        <v>347</v>
      </c>
      <c r="M150" s="307">
        <v>38</v>
      </c>
    </row>
    <row r="151" spans="1:13" ht="19" customHeight="1" x14ac:dyDescent="0.3">
      <c r="A151" s="404" t="s">
        <v>90</v>
      </c>
      <c r="B151" s="308"/>
      <c r="C151" s="309"/>
      <c r="D151" s="307"/>
      <c r="E151" s="308">
        <v>24</v>
      </c>
      <c r="F151" s="309"/>
      <c r="G151" s="307">
        <v>12</v>
      </c>
      <c r="H151" s="308">
        <v>4</v>
      </c>
      <c r="I151" s="309">
        <v>320</v>
      </c>
      <c r="J151" s="307"/>
      <c r="K151" s="308"/>
      <c r="L151" s="309">
        <v>348</v>
      </c>
      <c r="M151" s="307">
        <v>28</v>
      </c>
    </row>
    <row r="152" spans="1:13" ht="19" customHeight="1" x14ac:dyDescent="0.3">
      <c r="A152" s="404" t="s">
        <v>91</v>
      </c>
      <c r="B152" s="308"/>
      <c r="C152" s="309"/>
      <c r="D152" s="307"/>
      <c r="E152" s="308">
        <v>29</v>
      </c>
      <c r="F152" s="309"/>
      <c r="G152" s="307">
        <v>8</v>
      </c>
      <c r="H152" s="308">
        <v>0</v>
      </c>
      <c r="I152" s="309">
        <v>340</v>
      </c>
      <c r="J152" s="307"/>
      <c r="K152" s="308"/>
      <c r="L152" s="309">
        <v>312</v>
      </c>
      <c r="M152" s="307">
        <v>37</v>
      </c>
    </row>
    <row r="153" spans="1:13" ht="19" customHeight="1" x14ac:dyDescent="0.3">
      <c r="A153" s="403" t="s">
        <v>92</v>
      </c>
      <c r="B153" s="308"/>
      <c r="C153" s="309"/>
      <c r="D153" s="307"/>
      <c r="E153" s="308">
        <v>28</v>
      </c>
      <c r="F153" s="309"/>
      <c r="G153" s="307">
        <v>8</v>
      </c>
      <c r="H153" s="308">
        <v>2</v>
      </c>
      <c r="I153" s="309">
        <v>290</v>
      </c>
      <c r="J153" s="307"/>
      <c r="K153" s="308"/>
      <c r="L153" s="309">
        <v>329</v>
      </c>
      <c r="M153" s="307">
        <v>35</v>
      </c>
    </row>
    <row r="154" spans="1:13" ht="19" customHeight="1" x14ac:dyDescent="0.3">
      <c r="A154" s="403" t="s">
        <v>93</v>
      </c>
      <c r="B154" s="308"/>
      <c r="C154" s="309"/>
      <c r="D154" s="307"/>
      <c r="E154" s="308">
        <v>32</v>
      </c>
      <c r="F154" s="309"/>
      <c r="G154" s="307">
        <v>9</v>
      </c>
      <c r="H154" s="308">
        <v>0</v>
      </c>
      <c r="I154" s="309">
        <v>330</v>
      </c>
      <c r="J154" s="307"/>
      <c r="K154" s="308"/>
      <c r="L154" s="309">
        <v>380</v>
      </c>
      <c r="M154" s="307">
        <v>32</v>
      </c>
    </row>
    <row r="155" spans="1:13" ht="19" customHeight="1" x14ac:dyDescent="0.3">
      <c r="A155" s="403" t="s">
        <v>94</v>
      </c>
      <c r="B155" s="308"/>
      <c r="C155" s="309"/>
      <c r="D155" s="307"/>
      <c r="E155" s="308">
        <v>29</v>
      </c>
      <c r="F155" s="309"/>
      <c r="G155" s="307">
        <v>4</v>
      </c>
      <c r="H155" s="308">
        <v>3</v>
      </c>
      <c r="I155" s="309">
        <v>322</v>
      </c>
      <c r="J155" s="307"/>
      <c r="K155" s="308"/>
      <c r="L155" s="309">
        <v>341</v>
      </c>
      <c r="M155" s="307">
        <v>32</v>
      </c>
    </row>
    <row r="156" spans="1:13" ht="19" customHeight="1" x14ac:dyDescent="0.3">
      <c r="A156" s="403" t="s">
        <v>95</v>
      </c>
      <c r="B156" s="308"/>
      <c r="C156" s="309"/>
      <c r="D156" s="307"/>
      <c r="E156" s="308">
        <v>37</v>
      </c>
      <c r="F156" s="309"/>
      <c r="G156" s="307">
        <v>14</v>
      </c>
      <c r="H156" s="308">
        <v>4</v>
      </c>
      <c r="I156" s="309">
        <v>333</v>
      </c>
      <c r="J156" s="307"/>
      <c r="K156" s="308"/>
      <c r="L156" s="309">
        <v>390</v>
      </c>
      <c r="M156" s="307">
        <v>35</v>
      </c>
    </row>
    <row r="157" spans="1:13" ht="19" customHeight="1" x14ac:dyDescent="0.3">
      <c r="A157" s="403" t="s">
        <v>96</v>
      </c>
      <c r="B157" s="308"/>
      <c r="C157" s="309"/>
      <c r="D157" s="307"/>
      <c r="E157" s="308">
        <v>29</v>
      </c>
      <c r="F157" s="309"/>
      <c r="G157" s="307">
        <v>6</v>
      </c>
      <c r="H157" s="308">
        <v>3</v>
      </c>
      <c r="I157" s="309">
        <v>334</v>
      </c>
      <c r="J157" s="307"/>
      <c r="K157" s="308"/>
      <c r="L157" s="309">
        <v>380</v>
      </c>
      <c r="M157" s="307">
        <v>40</v>
      </c>
    </row>
    <row r="158" spans="1:13" ht="19" customHeight="1" x14ac:dyDescent="0.3">
      <c r="A158" s="403" t="s">
        <v>97</v>
      </c>
      <c r="B158" s="308"/>
      <c r="C158" s="309"/>
      <c r="D158" s="307"/>
      <c r="E158" s="308">
        <v>29</v>
      </c>
      <c r="F158" s="309"/>
      <c r="G158" s="307">
        <v>9</v>
      </c>
      <c r="H158" s="308">
        <v>0</v>
      </c>
      <c r="I158" s="309">
        <v>327</v>
      </c>
      <c r="J158" s="307"/>
      <c r="K158" s="308"/>
      <c r="L158" s="309">
        <v>330</v>
      </c>
      <c r="M158" s="307">
        <v>34</v>
      </c>
    </row>
    <row r="159" spans="1:13" ht="19" customHeight="1" x14ac:dyDescent="0.3">
      <c r="A159" s="403" t="s">
        <v>98</v>
      </c>
      <c r="B159" s="308"/>
      <c r="C159" s="309"/>
      <c r="D159" s="307"/>
      <c r="E159" s="308">
        <v>33</v>
      </c>
      <c r="F159" s="309"/>
      <c r="G159" s="307">
        <v>15</v>
      </c>
      <c r="H159" s="308">
        <v>3</v>
      </c>
      <c r="I159" s="309">
        <v>336</v>
      </c>
      <c r="J159" s="307"/>
      <c r="K159" s="308"/>
      <c r="L159" s="309">
        <v>381</v>
      </c>
      <c r="M159" s="307">
        <v>32</v>
      </c>
    </row>
    <row r="160" spans="1:13" ht="19" customHeight="1" x14ac:dyDescent="0.3">
      <c r="A160" s="403" t="s">
        <v>99</v>
      </c>
      <c r="B160" s="308"/>
      <c r="C160" s="309"/>
      <c r="D160" s="307"/>
      <c r="E160" s="308">
        <v>38</v>
      </c>
      <c r="F160" s="309"/>
      <c r="G160" s="307">
        <v>13</v>
      </c>
      <c r="H160" s="308">
        <v>5</v>
      </c>
      <c r="I160" s="309">
        <v>297</v>
      </c>
      <c r="J160" s="307"/>
      <c r="K160" s="308"/>
      <c r="L160" s="309">
        <v>354</v>
      </c>
      <c r="M160" s="307">
        <v>38</v>
      </c>
    </row>
    <row r="161" spans="1:13" ht="19" customHeight="1" x14ac:dyDescent="0.3">
      <c r="A161" s="403" t="s">
        <v>100</v>
      </c>
      <c r="B161" s="308"/>
      <c r="C161" s="309"/>
      <c r="D161" s="307"/>
      <c r="E161" s="308">
        <v>33</v>
      </c>
      <c r="F161" s="309"/>
      <c r="G161" s="307">
        <v>17</v>
      </c>
      <c r="H161" s="308">
        <v>2</v>
      </c>
      <c r="I161" s="309">
        <v>395</v>
      </c>
      <c r="J161" s="307"/>
      <c r="K161" s="308"/>
      <c r="L161" s="309">
        <v>405</v>
      </c>
      <c r="M161" s="307">
        <v>43</v>
      </c>
    </row>
    <row r="162" spans="1:13" ht="19" customHeight="1" x14ac:dyDescent="0.3">
      <c r="A162" s="403" t="s">
        <v>101</v>
      </c>
      <c r="B162" s="308"/>
      <c r="C162" s="309"/>
      <c r="D162" s="307"/>
      <c r="E162" s="308">
        <v>38</v>
      </c>
      <c r="F162" s="309"/>
      <c r="G162" s="307">
        <v>13</v>
      </c>
      <c r="H162" s="308">
        <v>4</v>
      </c>
      <c r="I162" s="309">
        <v>340</v>
      </c>
      <c r="J162" s="307"/>
      <c r="K162" s="308"/>
      <c r="L162" s="309">
        <v>407</v>
      </c>
      <c r="M162" s="307">
        <v>38</v>
      </c>
    </row>
    <row r="163" spans="1:13" ht="19" customHeight="1" x14ac:dyDescent="0.3">
      <c r="A163" s="403" t="s">
        <v>102</v>
      </c>
      <c r="B163" s="308"/>
      <c r="C163" s="309"/>
      <c r="D163" s="307"/>
      <c r="E163" s="308">
        <v>38</v>
      </c>
      <c r="F163" s="309"/>
      <c r="G163" s="307">
        <v>19</v>
      </c>
      <c r="H163" s="308">
        <v>3</v>
      </c>
      <c r="I163" s="309">
        <v>407</v>
      </c>
      <c r="J163" s="307"/>
      <c r="K163" s="308"/>
      <c r="L163" s="309">
        <v>450</v>
      </c>
      <c r="M163" s="307">
        <v>41</v>
      </c>
    </row>
    <row r="164" spans="1:13" ht="19" customHeight="1" x14ac:dyDescent="0.3">
      <c r="A164" s="403" t="s">
        <v>103</v>
      </c>
      <c r="B164" s="308"/>
      <c r="C164" s="309"/>
      <c r="D164" s="307"/>
      <c r="E164" s="308">
        <v>37</v>
      </c>
      <c r="F164" s="309"/>
      <c r="G164" s="307">
        <v>12</v>
      </c>
      <c r="H164" s="308">
        <v>2</v>
      </c>
      <c r="I164" s="309">
        <v>340</v>
      </c>
      <c r="J164" s="307"/>
      <c r="K164" s="308"/>
      <c r="L164" s="309">
        <v>440</v>
      </c>
      <c r="M164" s="307">
        <v>47</v>
      </c>
    </row>
    <row r="165" spans="1:13" ht="19" customHeight="1" x14ac:dyDescent="0.3">
      <c r="A165" s="403" t="s">
        <v>104</v>
      </c>
      <c r="B165" s="308"/>
      <c r="C165" s="309"/>
      <c r="D165" s="307"/>
      <c r="E165" s="308">
        <v>38</v>
      </c>
      <c r="F165" s="309"/>
      <c r="G165" s="307">
        <v>9</v>
      </c>
      <c r="H165" s="308">
        <v>4</v>
      </c>
      <c r="I165" s="309">
        <v>377</v>
      </c>
      <c r="J165" s="307"/>
      <c r="K165" s="308"/>
      <c r="L165" s="309">
        <v>420</v>
      </c>
      <c r="M165" s="307">
        <v>43</v>
      </c>
    </row>
    <row r="166" spans="1:13" ht="19" customHeight="1" x14ac:dyDescent="0.3">
      <c r="A166" s="403" t="s">
        <v>105</v>
      </c>
      <c r="B166" s="308"/>
      <c r="C166" s="309"/>
      <c r="D166" s="307"/>
      <c r="E166" s="308">
        <v>32</v>
      </c>
      <c r="F166" s="309"/>
      <c r="G166" s="307">
        <v>8</v>
      </c>
      <c r="H166" s="308">
        <v>1</v>
      </c>
      <c r="I166" s="309">
        <v>297</v>
      </c>
      <c r="J166" s="307"/>
      <c r="K166" s="308"/>
      <c r="L166" s="309">
        <v>380</v>
      </c>
      <c r="M166" s="307">
        <v>37</v>
      </c>
    </row>
    <row r="167" spans="1:13" ht="19" customHeight="1" x14ac:dyDescent="0.3">
      <c r="A167" s="403" t="s">
        <v>106</v>
      </c>
      <c r="B167" s="308"/>
      <c r="C167" s="309"/>
      <c r="D167" s="307"/>
      <c r="E167" s="308">
        <v>34</v>
      </c>
      <c r="F167" s="309"/>
      <c r="G167" s="307">
        <v>4</v>
      </c>
      <c r="H167" s="308">
        <v>3</v>
      </c>
      <c r="I167" s="309">
        <v>342</v>
      </c>
      <c r="J167" s="307"/>
      <c r="K167" s="308"/>
      <c r="L167" s="309">
        <v>370</v>
      </c>
      <c r="M167" s="307">
        <v>24</v>
      </c>
    </row>
    <row r="168" spans="1:13" ht="19" customHeight="1" thickBot="1" x14ac:dyDescent="0.35">
      <c r="A168" s="405" t="s">
        <v>107</v>
      </c>
      <c r="B168" s="313"/>
      <c r="C168" s="314"/>
      <c r="D168" s="315"/>
      <c r="E168" s="313">
        <v>27</v>
      </c>
      <c r="F168" s="314"/>
      <c r="G168" s="315">
        <v>6</v>
      </c>
      <c r="H168" s="313">
        <v>6</v>
      </c>
      <c r="I168" s="314">
        <v>390</v>
      </c>
      <c r="J168" s="315"/>
      <c r="K168" s="313"/>
      <c r="L168" s="314">
        <v>297</v>
      </c>
      <c r="M168" s="315">
        <v>33</v>
      </c>
    </row>
    <row r="169" spans="1:13" ht="19" customHeight="1" thickBot="1" x14ac:dyDescent="0.35">
      <c r="A169" s="356" t="s">
        <v>47</v>
      </c>
      <c r="B169" s="318"/>
      <c r="C169" s="319"/>
      <c r="D169" s="320"/>
      <c r="E169" s="318">
        <f>SUM(E133:E168)</f>
        <v>1082</v>
      </c>
      <c r="F169" s="319"/>
      <c r="G169" s="320">
        <f>SUM(G133:G168)</f>
        <v>317</v>
      </c>
      <c r="H169" s="318">
        <f>SUM(H133:H168)</f>
        <v>91</v>
      </c>
      <c r="I169" s="319">
        <f>SUM(I133:I168)</f>
        <v>12121</v>
      </c>
      <c r="J169" s="320"/>
      <c r="K169" s="318"/>
      <c r="L169" s="319">
        <f>SUM(L133:L168)</f>
        <v>12874</v>
      </c>
      <c r="M169" s="320">
        <f t="shared" ref="M169" si="5">SUM(M133:M168)</f>
        <v>1196</v>
      </c>
    </row>
    <row r="170" spans="1:13" ht="19" customHeight="1" x14ac:dyDescent="0.3">
      <c r="A170" s="321"/>
      <c r="B170" s="322"/>
      <c r="C170" s="322"/>
      <c r="D170" s="322"/>
      <c r="E170" s="322"/>
      <c r="F170" s="322"/>
      <c r="G170" s="322"/>
      <c r="H170" s="322"/>
      <c r="I170" s="322"/>
      <c r="J170" s="322"/>
      <c r="K170" s="322"/>
      <c r="L170" s="322"/>
      <c r="M170" s="322"/>
    </row>
    <row r="172" spans="1:13" ht="18" customHeight="1" x14ac:dyDescent="0.25"/>
    <row r="173" spans="1:13" ht="18" customHeight="1" x14ac:dyDescent="0.3">
      <c r="A173" s="561" t="s">
        <v>150</v>
      </c>
      <c r="B173" s="561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</row>
    <row r="174" spans="1:13" ht="18" customHeight="1" thickBot="1" x14ac:dyDescent="0.35">
      <c r="A174" s="431" t="s">
        <v>54</v>
      </c>
      <c r="B174" s="293"/>
      <c r="C174" s="293"/>
      <c r="D174" s="293"/>
      <c r="E174" s="293"/>
      <c r="F174" s="293"/>
      <c r="G174" s="293"/>
      <c r="H174" s="363"/>
      <c r="I174" s="363"/>
      <c r="J174" s="633" t="s">
        <v>55</v>
      </c>
      <c r="K174" s="633"/>
      <c r="L174" s="633"/>
      <c r="M174" s="633"/>
    </row>
    <row r="175" spans="1:13" ht="18" customHeight="1" x14ac:dyDescent="0.3">
      <c r="A175" s="631" t="s">
        <v>3</v>
      </c>
      <c r="B175" s="618" t="s">
        <v>4</v>
      </c>
      <c r="C175" s="610"/>
      <c r="D175" s="619"/>
      <c r="E175" s="618" t="s">
        <v>5</v>
      </c>
      <c r="F175" s="610"/>
      <c r="G175" s="619"/>
      <c r="H175" s="620" t="s">
        <v>6</v>
      </c>
      <c r="I175" s="613"/>
      <c r="J175" s="615"/>
      <c r="K175" s="620" t="s">
        <v>7</v>
      </c>
      <c r="L175" s="613"/>
      <c r="M175" s="615"/>
    </row>
    <row r="176" spans="1:13" ht="18" customHeight="1" thickBot="1" x14ac:dyDescent="0.35">
      <c r="A176" s="632"/>
      <c r="B176" s="295" t="s">
        <v>8</v>
      </c>
      <c r="C176" s="296" t="s">
        <v>9</v>
      </c>
      <c r="D176" s="297" t="s">
        <v>10</v>
      </c>
      <c r="E176" s="295" t="s">
        <v>8</v>
      </c>
      <c r="F176" s="296" t="s">
        <v>9</v>
      </c>
      <c r="G176" s="297" t="s">
        <v>10</v>
      </c>
      <c r="H176" s="295" t="s">
        <v>8</v>
      </c>
      <c r="I176" s="296" t="s">
        <v>9</v>
      </c>
      <c r="J176" s="297" t="s">
        <v>10</v>
      </c>
      <c r="K176" s="295" t="s">
        <v>8</v>
      </c>
      <c r="L176" s="296" t="s">
        <v>9</v>
      </c>
      <c r="M176" s="297" t="s">
        <v>10</v>
      </c>
    </row>
    <row r="177" spans="1:13" ht="18" customHeight="1" x14ac:dyDescent="0.3">
      <c r="A177" s="402" t="s">
        <v>72</v>
      </c>
      <c r="B177" s="409"/>
      <c r="C177" s="300"/>
      <c r="D177" s="301"/>
      <c r="E177" s="302">
        <v>8</v>
      </c>
      <c r="F177" s="303"/>
      <c r="G177" s="301">
        <v>2</v>
      </c>
      <c r="H177" s="302">
        <v>0</v>
      </c>
      <c r="I177" s="303">
        <v>183</v>
      </c>
      <c r="J177" s="301"/>
      <c r="K177" s="302"/>
      <c r="L177" s="303">
        <v>170</v>
      </c>
      <c r="M177" s="301">
        <v>12</v>
      </c>
    </row>
    <row r="178" spans="1:13" ht="18" customHeight="1" x14ac:dyDescent="0.3">
      <c r="A178" s="403" t="s">
        <v>73</v>
      </c>
      <c r="B178" s="410"/>
      <c r="C178" s="306"/>
      <c r="D178" s="307"/>
      <c r="E178" s="308">
        <v>12</v>
      </c>
      <c r="F178" s="309"/>
      <c r="G178" s="307">
        <v>4</v>
      </c>
      <c r="H178" s="308">
        <v>2</v>
      </c>
      <c r="I178" s="309">
        <v>180</v>
      </c>
      <c r="J178" s="307"/>
      <c r="K178" s="308"/>
      <c r="L178" s="309">
        <v>192</v>
      </c>
      <c r="M178" s="307">
        <v>20</v>
      </c>
    </row>
    <row r="179" spans="1:13" ht="18" customHeight="1" x14ac:dyDescent="0.3">
      <c r="A179" s="403" t="s">
        <v>74</v>
      </c>
      <c r="B179" s="410"/>
      <c r="C179" s="309"/>
      <c r="D179" s="307"/>
      <c r="E179" s="308">
        <v>12</v>
      </c>
      <c r="F179" s="309"/>
      <c r="G179" s="307">
        <v>7</v>
      </c>
      <c r="H179" s="308">
        <v>1</v>
      </c>
      <c r="I179" s="309">
        <v>194</v>
      </c>
      <c r="J179" s="307"/>
      <c r="K179" s="308"/>
      <c r="L179" s="309">
        <v>182</v>
      </c>
      <c r="M179" s="307">
        <v>14</v>
      </c>
    </row>
    <row r="180" spans="1:13" ht="18" customHeight="1" x14ac:dyDescent="0.3">
      <c r="A180" s="403" t="s">
        <v>75</v>
      </c>
      <c r="B180" s="410"/>
      <c r="C180" s="309"/>
      <c r="D180" s="307"/>
      <c r="E180" s="308">
        <v>15</v>
      </c>
      <c r="F180" s="309"/>
      <c r="G180" s="307">
        <v>4</v>
      </c>
      <c r="H180" s="308">
        <v>0</v>
      </c>
      <c r="I180" s="309">
        <v>201</v>
      </c>
      <c r="J180" s="307"/>
      <c r="K180" s="308"/>
      <c r="L180" s="309">
        <v>188</v>
      </c>
      <c r="M180" s="307">
        <v>9</v>
      </c>
    </row>
    <row r="181" spans="1:13" ht="18" customHeight="1" x14ac:dyDescent="0.3">
      <c r="A181" s="403" t="s">
        <v>76</v>
      </c>
      <c r="B181" s="308"/>
      <c r="C181" s="309"/>
      <c r="D181" s="307"/>
      <c r="E181" s="308">
        <v>10</v>
      </c>
      <c r="F181" s="309"/>
      <c r="G181" s="307">
        <v>6</v>
      </c>
      <c r="H181" s="308">
        <v>1</v>
      </c>
      <c r="I181" s="309">
        <v>187</v>
      </c>
      <c r="J181" s="307"/>
      <c r="K181" s="308"/>
      <c r="L181" s="309">
        <v>203</v>
      </c>
      <c r="M181" s="307">
        <v>13</v>
      </c>
    </row>
    <row r="182" spans="1:13" ht="18" customHeight="1" x14ac:dyDescent="0.3">
      <c r="A182" s="403" t="s">
        <v>77</v>
      </c>
      <c r="B182" s="308"/>
      <c r="C182" s="309"/>
      <c r="D182" s="307"/>
      <c r="E182" s="308">
        <v>8</v>
      </c>
      <c r="F182" s="309"/>
      <c r="G182" s="307">
        <v>4</v>
      </c>
      <c r="H182" s="308">
        <v>3</v>
      </c>
      <c r="I182" s="309">
        <v>170</v>
      </c>
      <c r="J182" s="307"/>
      <c r="K182" s="308"/>
      <c r="L182" s="309">
        <v>238</v>
      </c>
      <c r="M182" s="307">
        <v>10</v>
      </c>
    </row>
    <row r="183" spans="1:13" ht="18" customHeight="1" x14ac:dyDescent="0.3">
      <c r="A183" s="403" t="s">
        <v>78</v>
      </c>
      <c r="B183" s="308"/>
      <c r="C183" s="309"/>
      <c r="D183" s="307"/>
      <c r="E183" s="308">
        <v>18</v>
      </c>
      <c r="F183" s="309"/>
      <c r="G183" s="307">
        <v>5</v>
      </c>
      <c r="H183" s="308">
        <v>0</v>
      </c>
      <c r="I183" s="309">
        <v>210</v>
      </c>
      <c r="J183" s="307"/>
      <c r="K183" s="308"/>
      <c r="L183" s="309">
        <v>227</v>
      </c>
      <c r="M183" s="307">
        <v>8</v>
      </c>
    </row>
    <row r="184" spans="1:13" ht="18" customHeight="1" x14ac:dyDescent="0.3">
      <c r="A184" s="403" t="s">
        <v>79</v>
      </c>
      <c r="B184" s="308"/>
      <c r="C184" s="309"/>
      <c r="D184" s="307"/>
      <c r="E184" s="308">
        <v>11</v>
      </c>
      <c r="F184" s="309"/>
      <c r="G184" s="307">
        <v>7</v>
      </c>
      <c r="H184" s="308">
        <v>0</v>
      </c>
      <c r="I184" s="309">
        <v>207</v>
      </c>
      <c r="J184" s="307"/>
      <c r="K184" s="308"/>
      <c r="L184" s="309">
        <v>230</v>
      </c>
      <c r="M184" s="307">
        <v>18</v>
      </c>
    </row>
    <row r="185" spans="1:13" ht="18" customHeight="1" x14ac:dyDescent="0.3">
      <c r="A185" s="403" t="s">
        <v>80</v>
      </c>
      <c r="B185" s="308"/>
      <c r="C185" s="309"/>
      <c r="D185" s="307"/>
      <c r="E185" s="308">
        <v>9</v>
      </c>
      <c r="F185" s="309"/>
      <c r="G185" s="307">
        <v>4</v>
      </c>
      <c r="H185" s="308">
        <v>2</v>
      </c>
      <c r="I185" s="309">
        <v>170</v>
      </c>
      <c r="J185" s="307"/>
      <c r="K185" s="308"/>
      <c r="L185" s="309">
        <v>187</v>
      </c>
      <c r="M185" s="307">
        <v>14</v>
      </c>
    </row>
    <row r="186" spans="1:13" ht="18" customHeight="1" x14ac:dyDescent="0.3">
      <c r="A186" s="403" t="s">
        <v>81</v>
      </c>
      <c r="B186" s="308"/>
      <c r="C186" s="309"/>
      <c r="D186" s="307"/>
      <c r="E186" s="308">
        <v>12</v>
      </c>
      <c r="F186" s="309"/>
      <c r="G186" s="307">
        <v>6</v>
      </c>
      <c r="H186" s="308">
        <v>1</v>
      </c>
      <c r="I186" s="309">
        <v>198</v>
      </c>
      <c r="J186" s="307"/>
      <c r="K186" s="308"/>
      <c r="L186" s="309">
        <v>234</v>
      </c>
      <c r="M186" s="307">
        <v>17</v>
      </c>
    </row>
    <row r="187" spans="1:13" ht="18" customHeight="1" x14ac:dyDescent="0.3">
      <c r="A187" s="403" t="s">
        <v>82</v>
      </c>
      <c r="B187" s="308"/>
      <c r="C187" s="309"/>
      <c r="D187" s="307"/>
      <c r="E187" s="308">
        <v>27</v>
      </c>
      <c r="F187" s="309"/>
      <c r="G187" s="307">
        <v>12</v>
      </c>
      <c r="H187" s="308">
        <v>4</v>
      </c>
      <c r="I187" s="309">
        <v>190</v>
      </c>
      <c r="J187" s="307"/>
      <c r="K187" s="308"/>
      <c r="L187" s="309">
        <v>247</v>
      </c>
      <c r="M187" s="307">
        <v>29</v>
      </c>
    </row>
    <row r="188" spans="1:13" ht="18" customHeight="1" x14ac:dyDescent="0.3">
      <c r="A188" s="403" t="s">
        <v>83</v>
      </c>
      <c r="B188" s="308"/>
      <c r="C188" s="309"/>
      <c r="D188" s="307"/>
      <c r="E188" s="308">
        <v>14</v>
      </c>
      <c r="F188" s="309"/>
      <c r="G188" s="307">
        <v>3</v>
      </c>
      <c r="H188" s="308">
        <v>3</v>
      </c>
      <c r="I188" s="309">
        <v>187</v>
      </c>
      <c r="J188" s="307"/>
      <c r="K188" s="308"/>
      <c r="L188" s="309">
        <v>236</v>
      </c>
      <c r="M188" s="307">
        <v>18</v>
      </c>
    </row>
    <row r="189" spans="1:13" ht="18" customHeight="1" x14ac:dyDescent="0.3">
      <c r="A189" s="403" t="s">
        <v>84</v>
      </c>
      <c r="B189" s="308"/>
      <c r="C189" s="309"/>
      <c r="D189" s="307"/>
      <c r="E189" s="308">
        <v>17</v>
      </c>
      <c r="F189" s="309"/>
      <c r="G189" s="307">
        <v>6</v>
      </c>
      <c r="H189" s="308">
        <v>0</v>
      </c>
      <c r="I189" s="309">
        <v>186</v>
      </c>
      <c r="J189" s="307"/>
      <c r="K189" s="308"/>
      <c r="L189" s="309">
        <v>274</v>
      </c>
      <c r="M189" s="307">
        <v>12</v>
      </c>
    </row>
    <row r="190" spans="1:13" ht="18" customHeight="1" x14ac:dyDescent="0.3">
      <c r="A190" s="403" t="s">
        <v>85</v>
      </c>
      <c r="B190" s="308"/>
      <c r="C190" s="309"/>
      <c r="D190" s="307"/>
      <c r="E190" s="308">
        <v>21</v>
      </c>
      <c r="F190" s="309"/>
      <c r="G190" s="307">
        <v>7</v>
      </c>
      <c r="H190" s="308">
        <v>1</v>
      </c>
      <c r="I190" s="309">
        <v>241</v>
      </c>
      <c r="J190" s="307"/>
      <c r="K190" s="308"/>
      <c r="L190" s="309">
        <v>291</v>
      </c>
      <c r="M190" s="307">
        <v>15</v>
      </c>
    </row>
    <row r="191" spans="1:13" ht="18" customHeight="1" x14ac:dyDescent="0.3">
      <c r="A191" s="403" t="s">
        <v>86</v>
      </c>
      <c r="B191" s="308"/>
      <c r="C191" s="309"/>
      <c r="D191" s="307"/>
      <c r="E191" s="308">
        <v>11</v>
      </c>
      <c r="F191" s="309"/>
      <c r="G191" s="307">
        <v>4</v>
      </c>
      <c r="H191" s="308">
        <v>2</v>
      </c>
      <c r="I191" s="309">
        <v>220</v>
      </c>
      <c r="J191" s="307"/>
      <c r="K191" s="308"/>
      <c r="L191" s="309">
        <v>242</v>
      </c>
      <c r="M191" s="307">
        <v>19</v>
      </c>
    </row>
    <row r="192" spans="1:13" ht="18" customHeight="1" x14ac:dyDescent="0.3">
      <c r="A192" s="403" t="s">
        <v>87</v>
      </c>
      <c r="B192" s="308"/>
      <c r="C192" s="309"/>
      <c r="D192" s="307"/>
      <c r="E192" s="308">
        <v>13</v>
      </c>
      <c r="F192" s="309"/>
      <c r="G192" s="307">
        <v>7</v>
      </c>
      <c r="H192" s="308">
        <v>3</v>
      </c>
      <c r="I192" s="309">
        <v>190</v>
      </c>
      <c r="J192" s="307"/>
      <c r="K192" s="308"/>
      <c r="L192" s="309">
        <v>219</v>
      </c>
      <c r="M192" s="307">
        <v>22</v>
      </c>
    </row>
    <row r="193" spans="1:13" ht="18" customHeight="1" x14ac:dyDescent="0.3">
      <c r="A193" s="403" t="s">
        <v>88</v>
      </c>
      <c r="B193" s="308"/>
      <c r="C193" s="309"/>
      <c r="D193" s="307"/>
      <c r="E193" s="308">
        <v>17</v>
      </c>
      <c r="F193" s="309"/>
      <c r="G193" s="307">
        <v>4</v>
      </c>
      <c r="H193" s="308">
        <v>0</v>
      </c>
      <c r="I193" s="309">
        <v>230</v>
      </c>
      <c r="J193" s="307"/>
      <c r="K193" s="308"/>
      <c r="L193" s="309">
        <v>301</v>
      </c>
      <c r="M193" s="307">
        <v>24</v>
      </c>
    </row>
    <row r="194" spans="1:13" ht="18" customHeight="1" x14ac:dyDescent="0.3">
      <c r="A194" s="403" t="s">
        <v>148</v>
      </c>
      <c r="B194" s="308"/>
      <c r="C194" s="309"/>
      <c r="D194" s="307"/>
      <c r="E194" s="308">
        <v>23</v>
      </c>
      <c r="F194" s="309"/>
      <c r="G194" s="307">
        <v>6</v>
      </c>
      <c r="H194" s="308">
        <v>1</v>
      </c>
      <c r="I194" s="309">
        <v>270</v>
      </c>
      <c r="J194" s="307"/>
      <c r="K194" s="308"/>
      <c r="L194" s="309">
        <v>279</v>
      </c>
      <c r="M194" s="307">
        <v>29</v>
      </c>
    </row>
    <row r="195" spans="1:13" ht="18" customHeight="1" x14ac:dyDescent="0.3">
      <c r="A195" s="404" t="s">
        <v>90</v>
      </c>
      <c r="B195" s="308"/>
      <c r="C195" s="309"/>
      <c r="D195" s="307"/>
      <c r="E195" s="308">
        <v>22</v>
      </c>
      <c r="F195" s="309"/>
      <c r="G195" s="307">
        <v>4</v>
      </c>
      <c r="H195" s="308">
        <v>4</v>
      </c>
      <c r="I195" s="309">
        <v>190</v>
      </c>
      <c r="J195" s="307"/>
      <c r="K195" s="308"/>
      <c r="L195" s="309">
        <v>273</v>
      </c>
      <c r="M195" s="307">
        <v>28</v>
      </c>
    </row>
    <row r="196" spans="1:13" ht="18" customHeight="1" x14ac:dyDescent="0.3">
      <c r="A196" s="404" t="s">
        <v>91</v>
      </c>
      <c r="B196" s="308"/>
      <c r="C196" s="309"/>
      <c r="D196" s="307"/>
      <c r="E196" s="308">
        <v>27</v>
      </c>
      <c r="F196" s="309"/>
      <c r="G196" s="307">
        <v>7</v>
      </c>
      <c r="H196" s="308">
        <v>0</v>
      </c>
      <c r="I196" s="309">
        <v>240</v>
      </c>
      <c r="J196" s="307"/>
      <c r="K196" s="308"/>
      <c r="L196" s="309">
        <v>280</v>
      </c>
      <c r="M196" s="307">
        <v>11</v>
      </c>
    </row>
    <row r="197" spans="1:13" ht="18" customHeight="1" x14ac:dyDescent="0.3">
      <c r="A197" s="403" t="s">
        <v>92</v>
      </c>
      <c r="B197" s="308"/>
      <c r="C197" s="309"/>
      <c r="D197" s="307"/>
      <c r="E197" s="308">
        <v>22</v>
      </c>
      <c r="F197" s="309"/>
      <c r="G197" s="307">
        <v>4</v>
      </c>
      <c r="H197" s="308">
        <v>2</v>
      </c>
      <c r="I197" s="309">
        <v>272</v>
      </c>
      <c r="J197" s="307"/>
      <c r="K197" s="308"/>
      <c r="L197" s="309">
        <v>281</v>
      </c>
      <c r="M197" s="307">
        <v>28</v>
      </c>
    </row>
    <row r="198" spans="1:13" ht="18" customHeight="1" x14ac:dyDescent="0.3">
      <c r="A198" s="403" t="s">
        <v>93</v>
      </c>
      <c r="B198" s="308"/>
      <c r="C198" s="309"/>
      <c r="D198" s="307"/>
      <c r="E198" s="308">
        <v>12</v>
      </c>
      <c r="F198" s="309"/>
      <c r="G198" s="307">
        <v>7</v>
      </c>
      <c r="H198" s="308">
        <v>0</v>
      </c>
      <c r="I198" s="309">
        <v>230</v>
      </c>
      <c r="J198" s="307"/>
      <c r="K198" s="308"/>
      <c r="L198" s="309">
        <v>283</v>
      </c>
      <c r="M198" s="307">
        <v>31</v>
      </c>
    </row>
    <row r="199" spans="1:13" ht="18" customHeight="1" x14ac:dyDescent="0.3">
      <c r="A199" s="403" t="s">
        <v>94</v>
      </c>
      <c r="B199" s="308"/>
      <c r="C199" s="309"/>
      <c r="D199" s="307"/>
      <c r="E199" s="308">
        <v>18</v>
      </c>
      <c r="F199" s="309"/>
      <c r="G199" s="307">
        <v>4</v>
      </c>
      <c r="H199" s="308">
        <v>3</v>
      </c>
      <c r="I199" s="309">
        <v>230</v>
      </c>
      <c r="J199" s="307"/>
      <c r="K199" s="308"/>
      <c r="L199" s="309">
        <v>253</v>
      </c>
      <c r="M199" s="307">
        <v>28</v>
      </c>
    </row>
    <row r="200" spans="1:13" ht="18" customHeight="1" x14ac:dyDescent="0.3">
      <c r="A200" s="403" t="s">
        <v>95</v>
      </c>
      <c r="B200" s="308"/>
      <c r="C200" s="309"/>
      <c r="D200" s="307"/>
      <c r="E200" s="308">
        <v>18</v>
      </c>
      <c r="F200" s="309"/>
      <c r="G200" s="307">
        <v>8</v>
      </c>
      <c r="H200" s="308">
        <v>0</v>
      </c>
      <c r="I200" s="309">
        <v>270</v>
      </c>
      <c r="J200" s="307"/>
      <c r="K200" s="308"/>
      <c r="L200" s="309">
        <v>220</v>
      </c>
      <c r="M200" s="307">
        <v>19</v>
      </c>
    </row>
    <row r="201" spans="1:13" ht="18" customHeight="1" x14ac:dyDescent="0.3">
      <c r="A201" s="403" t="s">
        <v>96</v>
      </c>
      <c r="B201" s="308"/>
      <c r="C201" s="309"/>
      <c r="D201" s="307"/>
      <c r="E201" s="308">
        <v>23</v>
      </c>
      <c r="F201" s="309"/>
      <c r="G201" s="307">
        <v>4</v>
      </c>
      <c r="H201" s="308">
        <v>0</v>
      </c>
      <c r="I201" s="309">
        <v>257</v>
      </c>
      <c r="J201" s="307"/>
      <c r="K201" s="308"/>
      <c r="L201" s="309">
        <v>290</v>
      </c>
      <c r="M201" s="307">
        <v>26</v>
      </c>
    </row>
    <row r="202" spans="1:13" ht="18" customHeight="1" x14ac:dyDescent="0.3">
      <c r="A202" s="403" t="s">
        <v>97</v>
      </c>
      <c r="B202" s="308"/>
      <c r="C202" s="309"/>
      <c r="D202" s="307"/>
      <c r="E202" s="308">
        <v>18</v>
      </c>
      <c r="F202" s="309"/>
      <c r="G202" s="307">
        <v>7</v>
      </c>
      <c r="H202" s="308">
        <v>3</v>
      </c>
      <c r="I202" s="309">
        <v>280</v>
      </c>
      <c r="J202" s="307"/>
      <c r="K202" s="308"/>
      <c r="L202" s="309">
        <v>307</v>
      </c>
      <c r="M202" s="307">
        <v>13</v>
      </c>
    </row>
    <row r="203" spans="1:13" ht="18" customHeight="1" x14ac:dyDescent="0.3">
      <c r="A203" s="403" t="s">
        <v>98</v>
      </c>
      <c r="B203" s="308"/>
      <c r="C203" s="309"/>
      <c r="D203" s="307"/>
      <c r="E203" s="308">
        <v>13</v>
      </c>
      <c r="F203" s="309"/>
      <c r="G203" s="307">
        <v>5</v>
      </c>
      <c r="H203" s="308">
        <v>1</v>
      </c>
      <c r="I203" s="309">
        <v>201</v>
      </c>
      <c r="J203" s="307"/>
      <c r="K203" s="308"/>
      <c r="L203" s="309">
        <v>234</v>
      </c>
      <c r="M203" s="307">
        <v>18</v>
      </c>
    </row>
    <row r="204" spans="1:13" ht="18" customHeight="1" x14ac:dyDescent="0.3">
      <c r="A204" s="403" t="s">
        <v>99</v>
      </c>
      <c r="B204" s="308"/>
      <c r="C204" s="309"/>
      <c r="D204" s="307"/>
      <c r="E204" s="308">
        <v>17</v>
      </c>
      <c r="F204" s="309"/>
      <c r="G204" s="307">
        <v>3</v>
      </c>
      <c r="H204" s="308">
        <v>2</v>
      </c>
      <c r="I204" s="309">
        <v>257</v>
      </c>
      <c r="J204" s="307"/>
      <c r="K204" s="308"/>
      <c r="L204" s="309">
        <v>157</v>
      </c>
      <c r="M204" s="307">
        <v>11</v>
      </c>
    </row>
    <row r="205" spans="1:13" ht="18" customHeight="1" x14ac:dyDescent="0.3">
      <c r="A205" s="403" t="s">
        <v>100</v>
      </c>
      <c r="B205" s="308"/>
      <c r="C205" s="309"/>
      <c r="D205" s="307"/>
      <c r="E205" s="308">
        <v>23</v>
      </c>
      <c r="F205" s="309"/>
      <c r="G205" s="307">
        <v>8</v>
      </c>
      <c r="H205" s="308">
        <v>0</v>
      </c>
      <c r="I205" s="309">
        <v>280</v>
      </c>
      <c r="J205" s="307"/>
      <c r="K205" s="308"/>
      <c r="L205" s="309">
        <v>251</v>
      </c>
      <c r="M205" s="307">
        <v>27</v>
      </c>
    </row>
    <row r="206" spans="1:13" ht="18" customHeight="1" x14ac:dyDescent="0.3">
      <c r="A206" s="403" t="s">
        <v>101</v>
      </c>
      <c r="B206" s="308"/>
      <c r="C206" s="309"/>
      <c r="D206" s="307"/>
      <c r="E206" s="308">
        <v>24</v>
      </c>
      <c r="F206" s="309"/>
      <c r="G206" s="307">
        <v>4</v>
      </c>
      <c r="H206" s="308">
        <v>3</v>
      </c>
      <c r="I206" s="309">
        <v>243</v>
      </c>
      <c r="J206" s="307"/>
      <c r="K206" s="308"/>
      <c r="L206" s="309">
        <v>220</v>
      </c>
      <c r="M206" s="307">
        <v>23</v>
      </c>
    </row>
    <row r="207" spans="1:13" ht="18" customHeight="1" x14ac:dyDescent="0.3">
      <c r="A207" s="403" t="s">
        <v>102</v>
      </c>
      <c r="B207" s="308"/>
      <c r="C207" s="309"/>
      <c r="D207" s="307"/>
      <c r="E207" s="308">
        <v>17</v>
      </c>
      <c r="F207" s="309"/>
      <c r="G207" s="307">
        <v>9</v>
      </c>
      <c r="H207" s="308">
        <v>4</v>
      </c>
      <c r="I207" s="309">
        <v>287</v>
      </c>
      <c r="J207" s="307"/>
      <c r="K207" s="308"/>
      <c r="L207" s="309">
        <v>230</v>
      </c>
      <c r="M207" s="307">
        <v>19</v>
      </c>
    </row>
    <row r="208" spans="1:13" ht="18" customHeight="1" x14ac:dyDescent="0.3">
      <c r="A208" s="403" t="s">
        <v>103</v>
      </c>
      <c r="B208" s="308"/>
      <c r="C208" s="309"/>
      <c r="D208" s="307"/>
      <c r="E208" s="308">
        <v>18</v>
      </c>
      <c r="F208" s="309"/>
      <c r="G208" s="307">
        <v>4</v>
      </c>
      <c r="H208" s="308">
        <v>0</v>
      </c>
      <c r="I208" s="309">
        <v>156</v>
      </c>
      <c r="J208" s="307"/>
      <c r="K208" s="308"/>
      <c r="L208" s="309">
        <v>280</v>
      </c>
      <c r="M208" s="307">
        <v>24</v>
      </c>
    </row>
    <row r="209" spans="1:13" ht="18" customHeight="1" x14ac:dyDescent="0.3">
      <c r="A209" s="403" t="s">
        <v>104</v>
      </c>
      <c r="B209" s="308"/>
      <c r="C209" s="309"/>
      <c r="D209" s="307"/>
      <c r="E209" s="308">
        <v>24</v>
      </c>
      <c r="F209" s="309"/>
      <c r="G209" s="307">
        <v>3</v>
      </c>
      <c r="H209" s="308">
        <v>4</v>
      </c>
      <c r="I209" s="309">
        <v>252</v>
      </c>
      <c r="J209" s="307"/>
      <c r="K209" s="308"/>
      <c r="L209" s="309">
        <v>290</v>
      </c>
      <c r="M209" s="307">
        <v>14</v>
      </c>
    </row>
    <row r="210" spans="1:13" ht="18" customHeight="1" x14ac:dyDescent="0.3">
      <c r="A210" s="403" t="s">
        <v>105</v>
      </c>
      <c r="B210" s="308"/>
      <c r="C210" s="309"/>
      <c r="D210" s="307"/>
      <c r="E210" s="308">
        <v>27</v>
      </c>
      <c r="F210" s="309"/>
      <c r="G210" s="307">
        <v>8</v>
      </c>
      <c r="H210" s="308">
        <v>2</v>
      </c>
      <c r="I210" s="309">
        <v>250</v>
      </c>
      <c r="J210" s="307"/>
      <c r="K210" s="308"/>
      <c r="L210" s="309">
        <v>257</v>
      </c>
      <c r="M210" s="307">
        <v>19</v>
      </c>
    </row>
    <row r="211" spans="1:13" ht="18" customHeight="1" x14ac:dyDescent="0.3">
      <c r="A211" s="403" t="s">
        <v>106</v>
      </c>
      <c r="B211" s="308"/>
      <c r="C211" s="309"/>
      <c r="D211" s="307"/>
      <c r="E211" s="308">
        <v>18</v>
      </c>
      <c r="F211" s="309"/>
      <c r="G211" s="307">
        <v>11</v>
      </c>
      <c r="H211" s="308">
        <v>3</v>
      </c>
      <c r="I211" s="309">
        <v>280</v>
      </c>
      <c r="J211" s="307"/>
      <c r="K211" s="308"/>
      <c r="L211" s="309">
        <v>228</v>
      </c>
      <c r="M211" s="307">
        <v>11</v>
      </c>
    </row>
    <row r="212" spans="1:13" ht="18" customHeight="1" thickBot="1" x14ac:dyDescent="0.35">
      <c r="A212" s="405" t="s">
        <v>107</v>
      </c>
      <c r="B212" s="313"/>
      <c r="C212" s="314"/>
      <c r="D212" s="315"/>
      <c r="E212" s="313">
        <v>23</v>
      </c>
      <c r="F212" s="314"/>
      <c r="G212" s="315">
        <v>3</v>
      </c>
      <c r="H212" s="313">
        <v>3</v>
      </c>
      <c r="I212" s="314">
        <v>177</v>
      </c>
      <c r="J212" s="315"/>
      <c r="K212" s="313"/>
      <c r="L212" s="314">
        <v>246</v>
      </c>
      <c r="M212" s="315">
        <v>10</v>
      </c>
    </row>
    <row r="213" spans="1:13" ht="18" customHeight="1" thickBot="1" x14ac:dyDescent="0.35">
      <c r="A213" s="346" t="s">
        <v>47</v>
      </c>
      <c r="B213" s="347"/>
      <c r="C213" s="319"/>
      <c r="D213" s="320"/>
      <c r="E213" s="318">
        <v>622</v>
      </c>
      <c r="F213" s="319"/>
      <c r="G213" s="320">
        <v>201</v>
      </c>
      <c r="H213" s="318">
        <v>58</v>
      </c>
      <c r="I213" s="319">
        <v>7966</v>
      </c>
      <c r="J213" s="320"/>
      <c r="K213" s="318"/>
      <c r="L213" s="319">
        <v>8720</v>
      </c>
      <c r="M213" s="320">
        <v>663</v>
      </c>
    </row>
    <row r="214" spans="1:13" ht="18" customHeight="1" x14ac:dyDescent="0.25"/>
    <row r="215" spans="1:13" ht="18" customHeight="1" x14ac:dyDescent="0.25"/>
    <row r="216" spans="1:13" ht="18" customHeight="1" x14ac:dyDescent="0.25"/>
    <row r="217" spans="1:13" ht="18" customHeight="1" x14ac:dyDescent="0.3">
      <c r="A217" s="561" t="s">
        <v>150</v>
      </c>
      <c r="B217" s="561"/>
      <c r="C217" s="561"/>
      <c r="D217" s="561"/>
      <c r="E217" s="561"/>
      <c r="F217" s="561"/>
      <c r="G217" s="561"/>
      <c r="H217" s="561"/>
      <c r="I217" s="561"/>
      <c r="J217" s="561"/>
      <c r="K217" s="561"/>
      <c r="L217" s="561"/>
      <c r="M217" s="561"/>
    </row>
    <row r="218" spans="1:13" ht="18" customHeight="1" thickBot="1" x14ac:dyDescent="0.35">
      <c r="A218" s="323" t="s">
        <v>56</v>
      </c>
      <c r="B218" s="293"/>
      <c r="C218" s="293"/>
      <c r="D218" s="293"/>
      <c r="E218" s="293"/>
      <c r="F218" s="293"/>
      <c r="G218" s="293"/>
      <c r="H218" s="294"/>
      <c r="I218" s="294"/>
      <c r="J218" s="294"/>
      <c r="K218" s="294"/>
      <c r="L218" s="294"/>
      <c r="M218" s="294"/>
    </row>
    <row r="219" spans="1:13" ht="18" customHeight="1" x14ac:dyDescent="0.3">
      <c r="A219" s="634" t="s">
        <v>3</v>
      </c>
      <c r="B219" s="618" t="s">
        <v>4</v>
      </c>
      <c r="C219" s="610"/>
      <c r="D219" s="619"/>
      <c r="E219" s="618" t="s">
        <v>5</v>
      </c>
      <c r="F219" s="610"/>
      <c r="G219" s="619"/>
      <c r="H219" s="620" t="s">
        <v>6</v>
      </c>
      <c r="I219" s="613"/>
      <c r="J219" s="615"/>
      <c r="K219" s="620" t="s">
        <v>7</v>
      </c>
      <c r="L219" s="613"/>
      <c r="M219" s="615"/>
    </row>
    <row r="220" spans="1:13" ht="18" customHeight="1" thickBot="1" x14ac:dyDescent="0.35">
      <c r="A220" s="635"/>
      <c r="B220" s="295" t="s">
        <v>8</v>
      </c>
      <c r="C220" s="296" t="s">
        <v>9</v>
      </c>
      <c r="D220" s="297" t="s">
        <v>10</v>
      </c>
      <c r="E220" s="295" t="s">
        <v>8</v>
      </c>
      <c r="F220" s="296" t="s">
        <v>9</v>
      </c>
      <c r="G220" s="297" t="s">
        <v>10</v>
      </c>
      <c r="H220" s="295" t="s">
        <v>8</v>
      </c>
      <c r="I220" s="296" t="s">
        <v>9</v>
      </c>
      <c r="J220" s="297" t="s">
        <v>10</v>
      </c>
      <c r="K220" s="295" t="s">
        <v>8</v>
      </c>
      <c r="L220" s="296" t="s">
        <v>9</v>
      </c>
      <c r="M220" s="297" t="s">
        <v>10</v>
      </c>
    </row>
    <row r="221" spans="1:13" ht="18" customHeight="1" x14ac:dyDescent="0.3">
      <c r="A221" s="412" t="s">
        <v>72</v>
      </c>
      <c r="B221" s="324"/>
      <c r="C221" s="300"/>
      <c r="D221" s="398"/>
      <c r="E221" s="413">
        <f t="shared" ref="E221:E257" si="6">SUM(E5+E47+E90+E133+E177)</f>
        <v>85.5</v>
      </c>
      <c r="F221" s="376"/>
      <c r="G221" s="414">
        <f t="shared" ref="G221:I236" si="7">SUM(G5+G47+G90+G133+G177)</f>
        <v>40</v>
      </c>
      <c r="H221" s="413">
        <f t="shared" si="7"/>
        <v>25</v>
      </c>
      <c r="I221" s="376">
        <f t="shared" si="7"/>
        <v>1341.5</v>
      </c>
      <c r="J221" s="414"/>
      <c r="K221" s="413"/>
      <c r="L221" s="376">
        <f t="shared" ref="L221:M236" si="8">SUM(L5+L47+L90+L133+L177)</f>
        <v>1191.5</v>
      </c>
      <c r="M221" s="414">
        <f t="shared" si="8"/>
        <v>85.5</v>
      </c>
    </row>
    <row r="222" spans="1:13" ht="18" customHeight="1" x14ac:dyDescent="0.3">
      <c r="A222" s="399" t="s">
        <v>73</v>
      </c>
      <c r="B222" s="325"/>
      <c r="C222" s="306"/>
      <c r="D222" s="415"/>
      <c r="E222" s="366">
        <f t="shared" si="6"/>
        <v>110.5</v>
      </c>
      <c r="F222" s="367"/>
      <c r="G222" s="368">
        <f t="shared" si="7"/>
        <v>30.5</v>
      </c>
      <c r="H222" s="366">
        <f t="shared" si="7"/>
        <v>19.5</v>
      </c>
      <c r="I222" s="367">
        <f t="shared" si="7"/>
        <v>1263.5</v>
      </c>
      <c r="J222" s="368"/>
      <c r="K222" s="366"/>
      <c r="L222" s="367">
        <f t="shared" si="8"/>
        <v>1264.5</v>
      </c>
      <c r="M222" s="368">
        <f t="shared" si="8"/>
        <v>99.5</v>
      </c>
    </row>
    <row r="223" spans="1:13" ht="18" customHeight="1" x14ac:dyDescent="0.3">
      <c r="A223" s="399" t="s">
        <v>74</v>
      </c>
      <c r="B223" s="325"/>
      <c r="C223" s="306"/>
      <c r="D223" s="415"/>
      <c r="E223" s="366">
        <f t="shared" si="6"/>
        <v>89.5</v>
      </c>
      <c r="F223" s="367"/>
      <c r="G223" s="368">
        <f t="shared" si="7"/>
        <v>38</v>
      </c>
      <c r="H223" s="366">
        <f t="shared" si="7"/>
        <v>17.5</v>
      </c>
      <c r="I223" s="367">
        <f t="shared" si="7"/>
        <v>1461.5</v>
      </c>
      <c r="J223" s="368"/>
      <c r="K223" s="366"/>
      <c r="L223" s="367">
        <f t="shared" si="8"/>
        <v>1347.5</v>
      </c>
      <c r="M223" s="368">
        <f t="shared" si="8"/>
        <v>83</v>
      </c>
    </row>
    <row r="224" spans="1:13" ht="18" customHeight="1" x14ac:dyDescent="0.3">
      <c r="A224" s="399" t="s">
        <v>75</v>
      </c>
      <c r="B224" s="325"/>
      <c r="C224" s="306"/>
      <c r="D224" s="415"/>
      <c r="E224" s="366">
        <f t="shared" si="6"/>
        <v>107.5</v>
      </c>
      <c r="F224" s="367"/>
      <c r="G224" s="368">
        <f t="shared" si="7"/>
        <v>30.5</v>
      </c>
      <c r="H224" s="366">
        <f t="shared" si="7"/>
        <v>21</v>
      </c>
      <c r="I224" s="367">
        <f t="shared" si="7"/>
        <v>1467</v>
      </c>
      <c r="J224" s="368"/>
      <c r="K224" s="366"/>
      <c r="L224" s="367">
        <f t="shared" si="8"/>
        <v>1345.5</v>
      </c>
      <c r="M224" s="368">
        <f t="shared" si="8"/>
        <v>118</v>
      </c>
    </row>
    <row r="225" spans="1:13" ht="18" customHeight="1" x14ac:dyDescent="0.3">
      <c r="A225" s="399" t="s">
        <v>76</v>
      </c>
      <c r="B225" s="325"/>
      <c r="C225" s="306"/>
      <c r="D225" s="415"/>
      <c r="E225" s="366">
        <f t="shared" si="6"/>
        <v>162.5</v>
      </c>
      <c r="F225" s="367"/>
      <c r="G225" s="368">
        <f t="shared" si="7"/>
        <v>41.5</v>
      </c>
      <c r="H225" s="366">
        <f t="shared" si="7"/>
        <v>21</v>
      </c>
      <c r="I225" s="367">
        <f t="shared" si="7"/>
        <v>1286.5</v>
      </c>
      <c r="J225" s="368"/>
      <c r="K225" s="366"/>
      <c r="L225" s="367">
        <f t="shared" si="8"/>
        <v>1421.5</v>
      </c>
      <c r="M225" s="368">
        <f t="shared" si="8"/>
        <v>148.5</v>
      </c>
    </row>
    <row r="226" spans="1:13" ht="18" customHeight="1" x14ac:dyDescent="0.3">
      <c r="A226" s="399" t="s">
        <v>77</v>
      </c>
      <c r="B226" s="325"/>
      <c r="C226" s="306"/>
      <c r="D226" s="415"/>
      <c r="E226" s="366">
        <f t="shared" si="6"/>
        <v>110.5</v>
      </c>
      <c r="F226" s="367"/>
      <c r="G226" s="368">
        <f t="shared" si="7"/>
        <v>40.5</v>
      </c>
      <c r="H226" s="366">
        <f t="shared" si="7"/>
        <v>9.5</v>
      </c>
      <c r="I226" s="367">
        <f t="shared" si="7"/>
        <v>1390</v>
      </c>
      <c r="J226" s="368"/>
      <c r="K226" s="366"/>
      <c r="L226" s="367">
        <f t="shared" si="8"/>
        <v>1387</v>
      </c>
      <c r="M226" s="368">
        <f t="shared" si="8"/>
        <v>134</v>
      </c>
    </row>
    <row r="227" spans="1:13" ht="18" customHeight="1" x14ac:dyDescent="0.3">
      <c r="A227" s="399" t="s">
        <v>78</v>
      </c>
      <c r="B227" s="325"/>
      <c r="C227" s="306"/>
      <c r="D227" s="415"/>
      <c r="E227" s="366">
        <f t="shared" si="6"/>
        <v>142</v>
      </c>
      <c r="F227" s="367"/>
      <c r="G227" s="368">
        <f t="shared" si="7"/>
        <v>47.5</v>
      </c>
      <c r="H227" s="366">
        <f t="shared" si="7"/>
        <v>16</v>
      </c>
      <c r="I227" s="367">
        <f t="shared" si="7"/>
        <v>1360.5</v>
      </c>
      <c r="J227" s="368"/>
      <c r="K227" s="366"/>
      <c r="L227" s="367">
        <f t="shared" si="8"/>
        <v>1476.5</v>
      </c>
      <c r="M227" s="368">
        <f t="shared" si="8"/>
        <v>131</v>
      </c>
    </row>
    <row r="228" spans="1:13" ht="18" customHeight="1" x14ac:dyDescent="0.3">
      <c r="A228" s="399" t="s">
        <v>79</v>
      </c>
      <c r="B228" s="325"/>
      <c r="C228" s="306"/>
      <c r="D228" s="415"/>
      <c r="E228" s="366">
        <f t="shared" si="6"/>
        <v>154.5</v>
      </c>
      <c r="F228" s="367"/>
      <c r="G228" s="368">
        <f t="shared" si="7"/>
        <v>36</v>
      </c>
      <c r="H228" s="366">
        <f t="shared" si="7"/>
        <v>14.5</v>
      </c>
      <c r="I228" s="367">
        <f t="shared" si="7"/>
        <v>1389.5</v>
      </c>
      <c r="J228" s="368"/>
      <c r="K228" s="366"/>
      <c r="L228" s="367">
        <f t="shared" si="8"/>
        <v>1541</v>
      </c>
      <c r="M228" s="368">
        <f t="shared" si="8"/>
        <v>135.5</v>
      </c>
    </row>
    <row r="229" spans="1:13" ht="18" customHeight="1" x14ac:dyDescent="0.3">
      <c r="A229" s="399" t="s">
        <v>80</v>
      </c>
      <c r="B229" s="325"/>
      <c r="C229" s="306"/>
      <c r="D229" s="415"/>
      <c r="E229" s="366">
        <f t="shared" si="6"/>
        <v>136</v>
      </c>
      <c r="F229" s="367"/>
      <c r="G229" s="368">
        <f t="shared" si="7"/>
        <v>38</v>
      </c>
      <c r="H229" s="366">
        <f t="shared" si="7"/>
        <v>21</v>
      </c>
      <c r="I229" s="367">
        <f t="shared" si="7"/>
        <v>1378.5</v>
      </c>
      <c r="J229" s="368"/>
      <c r="K229" s="366"/>
      <c r="L229" s="367">
        <f t="shared" si="8"/>
        <v>1518.5</v>
      </c>
      <c r="M229" s="368">
        <f t="shared" si="8"/>
        <v>131</v>
      </c>
    </row>
    <row r="230" spans="1:13" ht="18" customHeight="1" x14ac:dyDescent="0.3">
      <c r="A230" s="399" t="s">
        <v>81</v>
      </c>
      <c r="B230" s="325"/>
      <c r="C230" s="306"/>
      <c r="D230" s="415"/>
      <c r="E230" s="366">
        <f t="shared" si="6"/>
        <v>122</v>
      </c>
      <c r="F230" s="367"/>
      <c r="G230" s="368">
        <f t="shared" si="7"/>
        <v>48</v>
      </c>
      <c r="H230" s="366">
        <f t="shared" si="7"/>
        <v>13.5</v>
      </c>
      <c r="I230" s="367">
        <f t="shared" si="7"/>
        <v>1235.5</v>
      </c>
      <c r="J230" s="368"/>
      <c r="K230" s="366"/>
      <c r="L230" s="367">
        <f t="shared" si="8"/>
        <v>1471.5</v>
      </c>
      <c r="M230" s="368">
        <f t="shared" si="8"/>
        <v>140</v>
      </c>
    </row>
    <row r="231" spans="1:13" ht="18" customHeight="1" x14ac:dyDescent="0.3">
      <c r="A231" s="399" t="s">
        <v>82</v>
      </c>
      <c r="B231" s="325"/>
      <c r="C231" s="306"/>
      <c r="D231" s="415"/>
      <c r="E231" s="366">
        <f t="shared" si="6"/>
        <v>129.5</v>
      </c>
      <c r="F231" s="367"/>
      <c r="G231" s="368">
        <f t="shared" si="7"/>
        <v>43</v>
      </c>
      <c r="H231" s="366">
        <f t="shared" si="7"/>
        <v>14.5</v>
      </c>
      <c r="I231" s="367">
        <f t="shared" si="7"/>
        <v>1372</v>
      </c>
      <c r="J231" s="368"/>
      <c r="K231" s="366"/>
      <c r="L231" s="367">
        <f t="shared" si="8"/>
        <v>1546.5</v>
      </c>
      <c r="M231" s="368">
        <f t="shared" si="8"/>
        <v>122</v>
      </c>
    </row>
    <row r="232" spans="1:13" ht="18" customHeight="1" x14ac:dyDescent="0.3">
      <c r="A232" s="399" t="s">
        <v>83</v>
      </c>
      <c r="B232" s="325"/>
      <c r="C232" s="306"/>
      <c r="D232" s="415"/>
      <c r="E232" s="366">
        <f t="shared" si="6"/>
        <v>118.5</v>
      </c>
      <c r="F232" s="367"/>
      <c r="G232" s="368">
        <f t="shared" si="7"/>
        <v>31</v>
      </c>
      <c r="H232" s="366">
        <f t="shared" si="7"/>
        <v>16</v>
      </c>
      <c r="I232" s="367">
        <f t="shared" si="7"/>
        <v>1314.5</v>
      </c>
      <c r="J232" s="368"/>
      <c r="K232" s="366"/>
      <c r="L232" s="367">
        <f t="shared" si="8"/>
        <v>1486.5</v>
      </c>
      <c r="M232" s="368">
        <f t="shared" si="8"/>
        <v>127.5</v>
      </c>
    </row>
    <row r="233" spans="1:13" ht="18" customHeight="1" x14ac:dyDescent="0.3">
      <c r="A233" s="399" t="s">
        <v>84</v>
      </c>
      <c r="B233" s="325"/>
      <c r="C233" s="306"/>
      <c r="D233" s="415"/>
      <c r="E233" s="366">
        <f t="shared" si="6"/>
        <v>113</v>
      </c>
      <c r="F233" s="367"/>
      <c r="G233" s="368">
        <f t="shared" si="7"/>
        <v>36</v>
      </c>
      <c r="H233" s="366">
        <f t="shared" si="7"/>
        <v>10</v>
      </c>
      <c r="I233" s="367">
        <f t="shared" si="7"/>
        <v>1239.5</v>
      </c>
      <c r="J233" s="368"/>
      <c r="K233" s="366"/>
      <c r="L233" s="367">
        <f t="shared" si="8"/>
        <v>1470.5</v>
      </c>
      <c r="M233" s="368">
        <f t="shared" si="8"/>
        <v>132</v>
      </c>
    </row>
    <row r="234" spans="1:13" ht="18" customHeight="1" x14ac:dyDescent="0.3">
      <c r="A234" s="399" t="s">
        <v>85</v>
      </c>
      <c r="B234" s="325"/>
      <c r="C234" s="306"/>
      <c r="D234" s="415"/>
      <c r="E234" s="366">
        <f t="shared" si="6"/>
        <v>146</v>
      </c>
      <c r="F234" s="367"/>
      <c r="G234" s="368">
        <f t="shared" si="7"/>
        <v>49</v>
      </c>
      <c r="H234" s="366">
        <f t="shared" si="7"/>
        <v>25</v>
      </c>
      <c r="I234" s="367">
        <f t="shared" si="7"/>
        <v>1266.5</v>
      </c>
      <c r="J234" s="368"/>
      <c r="K234" s="366"/>
      <c r="L234" s="367">
        <f t="shared" si="8"/>
        <v>1506.5</v>
      </c>
      <c r="M234" s="368">
        <f t="shared" si="8"/>
        <v>154</v>
      </c>
    </row>
    <row r="235" spans="1:13" ht="18" customHeight="1" x14ac:dyDescent="0.3">
      <c r="A235" s="399" t="s">
        <v>86</v>
      </c>
      <c r="B235" s="325"/>
      <c r="C235" s="306"/>
      <c r="D235" s="415"/>
      <c r="E235" s="366">
        <f t="shared" si="6"/>
        <v>120.5</v>
      </c>
      <c r="F235" s="367"/>
      <c r="G235" s="368">
        <f t="shared" si="7"/>
        <v>44</v>
      </c>
      <c r="H235" s="366">
        <f t="shared" si="7"/>
        <v>14</v>
      </c>
      <c r="I235" s="367">
        <f t="shared" si="7"/>
        <v>1437</v>
      </c>
      <c r="J235" s="368"/>
      <c r="K235" s="366"/>
      <c r="L235" s="367">
        <f t="shared" si="8"/>
        <v>1512</v>
      </c>
      <c r="M235" s="368">
        <f t="shared" si="8"/>
        <v>143</v>
      </c>
    </row>
    <row r="236" spans="1:13" ht="18" customHeight="1" x14ac:dyDescent="0.3">
      <c r="A236" s="399" t="s">
        <v>87</v>
      </c>
      <c r="B236" s="325"/>
      <c r="C236" s="306"/>
      <c r="D236" s="415"/>
      <c r="E236" s="366">
        <f t="shared" si="6"/>
        <v>144</v>
      </c>
      <c r="F236" s="367"/>
      <c r="G236" s="368">
        <f t="shared" si="7"/>
        <v>39.5</v>
      </c>
      <c r="H236" s="366">
        <f t="shared" si="7"/>
        <v>33.5</v>
      </c>
      <c r="I236" s="367">
        <f t="shared" si="7"/>
        <v>1341.5</v>
      </c>
      <c r="J236" s="368"/>
      <c r="K236" s="366"/>
      <c r="L236" s="367">
        <f t="shared" si="8"/>
        <v>1439</v>
      </c>
      <c r="M236" s="368">
        <f t="shared" si="8"/>
        <v>154</v>
      </c>
    </row>
    <row r="237" spans="1:13" ht="18" customHeight="1" x14ac:dyDescent="0.3">
      <c r="A237" s="399" t="s">
        <v>88</v>
      </c>
      <c r="B237" s="325"/>
      <c r="C237" s="306"/>
      <c r="D237" s="415"/>
      <c r="E237" s="366">
        <f t="shared" si="6"/>
        <v>142.5</v>
      </c>
      <c r="F237" s="367"/>
      <c r="G237" s="368">
        <f t="shared" ref="G237:I252" si="9">SUM(G21+G63+G106+G149+G193)</f>
        <v>22.5</v>
      </c>
      <c r="H237" s="366">
        <f t="shared" si="9"/>
        <v>16.5</v>
      </c>
      <c r="I237" s="367">
        <f t="shared" si="9"/>
        <v>1260.5</v>
      </c>
      <c r="J237" s="368"/>
      <c r="K237" s="366"/>
      <c r="L237" s="367">
        <f t="shared" ref="L237:M252" si="10">SUM(L21+L63+L106+L149+L193)</f>
        <v>1430</v>
      </c>
      <c r="M237" s="368">
        <f t="shared" si="10"/>
        <v>138</v>
      </c>
    </row>
    <row r="238" spans="1:13" ht="18" customHeight="1" x14ac:dyDescent="0.3">
      <c r="A238" s="399" t="s">
        <v>148</v>
      </c>
      <c r="B238" s="325"/>
      <c r="C238" s="306"/>
      <c r="D238" s="415"/>
      <c r="E238" s="366">
        <f t="shared" si="6"/>
        <v>171.5</v>
      </c>
      <c r="F238" s="367"/>
      <c r="G238" s="368">
        <f t="shared" si="9"/>
        <v>41.5</v>
      </c>
      <c r="H238" s="366">
        <f t="shared" si="9"/>
        <v>5.5</v>
      </c>
      <c r="I238" s="367">
        <f t="shared" si="9"/>
        <v>1419.5</v>
      </c>
      <c r="J238" s="368"/>
      <c r="K238" s="366"/>
      <c r="L238" s="367">
        <f t="shared" si="10"/>
        <v>1581.5</v>
      </c>
      <c r="M238" s="368">
        <f t="shared" si="10"/>
        <v>155.5</v>
      </c>
    </row>
    <row r="239" spans="1:13" ht="18" customHeight="1" x14ac:dyDescent="0.3">
      <c r="A239" s="400" t="s">
        <v>90</v>
      </c>
      <c r="B239" s="325"/>
      <c r="C239" s="306"/>
      <c r="D239" s="415"/>
      <c r="E239" s="366">
        <f t="shared" si="6"/>
        <v>139</v>
      </c>
      <c r="F239" s="367"/>
      <c r="G239" s="368">
        <f t="shared" si="9"/>
        <v>31</v>
      </c>
      <c r="H239" s="366">
        <f t="shared" si="9"/>
        <v>23</v>
      </c>
      <c r="I239" s="367">
        <f t="shared" si="9"/>
        <v>1251</v>
      </c>
      <c r="J239" s="368"/>
      <c r="K239" s="366"/>
      <c r="L239" s="367">
        <f t="shared" si="10"/>
        <v>1443</v>
      </c>
      <c r="M239" s="368">
        <f t="shared" si="10"/>
        <v>134</v>
      </c>
    </row>
    <row r="240" spans="1:13" ht="18" customHeight="1" x14ac:dyDescent="0.3">
      <c r="A240" s="400" t="s">
        <v>91</v>
      </c>
      <c r="B240" s="325"/>
      <c r="C240" s="306"/>
      <c r="D240" s="415"/>
      <c r="E240" s="366">
        <f t="shared" si="6"/>
        <v>140</v>
      </c>
      <c r="F240" s="367"/>
      <c r="G240" s="368">
        <f t="shared" si="9"/>
        <v>49.5</v>
      </c>
      <c r="H240" s="366">
        <f t="shared" si="9"/>
        <v>4.5</v>
      </c>
      <c r="I240" s="367">
        <f t="shared" si="9"/>
        <v>1295.5</v>
      </c>
      <c r="J240" s="368"/>
      <c r="K240" s="366"/>
      <c r="L240" s="367">
        <f t="shared" si="10"/>
        <v>1472.5</v>
      </c>
      <c r="M240" s="368">
        <f t="shared" si="10"/>
        <v>111</v>
      </c>
    </row>
    <row r="241" spans="1:13" ht="18" customHeight="1" x14ac:dyDescent="0.3">
      <c r="A241" s="399" t="s">
        <v>92</v>
      </c>
      <c r="B241" s="325"/>
      <c r="C241" s="306"/>
      <c r="D241" s="415"/>
      <c r="E241" s="366">
        <f t="shared" si="6"/>
        <v>161</v>
      </c>
      <c r="F241" s="367"/>
      <c r="G241" s="368">
        <f t="shared" si="9"/>
        <v>31.5</v>
      </c>
      <c r="H241" s="366">
        <f t="shared" si="9"/>
        <v>17.5</v>
      </c>
      <c r="I241" s="367">
        <f t="shared" si="9"/>
        <v>1309</v>
      </c>
      <c r="J241" s="368"/>
      <c r="K241" s="366"/>
      <c r="L241" s="367">
        <f t="shared" si="10"/>
        <v>1381</v>
      </c>
      <c r="M241" s="368">
        <f t="shared" si="10"/>
        <v>130.5</v>
      </c>
    </row>
    <row r="242" spans="1:13" ht="18" customHeight="1" x14ac:dyDescent="0.3">
      <c r="A242" s="399" t="s">
        <v>93</v>
      </c>
      <c r="B242" s="325"/>
      <c r="C242" s="306"/>
      <c r="D242" s="415"/>
      <c r="E242" s="366">
        <f t="shared" si="6"/>
        <v>129.5</v>
      </c>
      <c r="F242" s="367"/>
      <c r="G242" s="368">
        <f t="shared" si="9"/>
        <v>46</v>
      </c>
      <c r="H242" s="366">
        <f t="shared" si="9"/>
        <v>19.5</v>
      </c>
      <c r="I242" s="367">
        <f t="shared" si="9"/>
        <v>1383.5</v>
      </c>
      <c r="J242" s="368"/>
      <c r="K242" s="366"/>
      <c r="L242" s="367">
        <f t="shared" si="10"/>
        <v>1573.5</v>
      </c>
      <c r="M242" s="368">
        <f t="shared" si="10"/>
        <v>144</v>
      </c>
    </row>
    <row r="243" spans="1:13" ht="18" customHeight="1" x14ac:dyDescent="0.3">
      <c r="A243" s="399" t="s">
        <v>94</v>
      </c>
      <c r="B243" s="325"/>
      <c r="C243" s="306"/>
      <c r="D243" s="415"/>
      <c r="E243" s="366">
        <f t="shared" si="6"/>
        <v>137</v>
      </c>
      <c r="F243" s="367"/>
      <c r="G243" s="368">
        <f t="shared" si="9"/>
        <v>30.5</v>
      </c>
      <c r="H243" s="366">
        <f t="shared" si="9"/>
        <v>27</v>
      </c>
      <c r="I243" s="367">
        <f t="shared" si="9"/>
        <v>1347</v>
      </c>
      <c r="J243" s="368"/>
      <c r="K243" s="366"/>
      <c r="L243" s="367">
        <f t="shared" si="10"/>
        <v>1399.5</v>
      </c>
      <c r="M243" s="368">
        <f t="shared" si="10"/>
        <v>136.5</v>
      </c>
    </row>
    <row r="244" spans="1:13" ht="18" customHeight="1" x14ac:dyDescent="0.3">
      <c r="A244" s="399" t="s">
        <v>95</v>
      </c>
      <c r="B244" s="325"/>
      <c r="C244" s="306"/>
      <c r="D244" s="415"/>
      <c r="E244" s="366">
        <f t="shared" si="6"/>
        <v>130</v>
      </c>
      <c r="F244" s="367"/>
      <c r="G244" s="368">
        <f t="shared" si="9"/>
        <v>58</v>
      </c>
      <c r="H244" s="366">
        <f t="shared" si="9"/>
        <v>19</v>
      </c>
      <c r="I244" s="367">
        <f t="shared" si="9"/>
        <v>1455</v>
      </c>
      <c r="J244" s="368"/>
      <c r="K244" s="366"/>
      <c r="L244" s="367">
        <f t="shared" si="10"/>
        <v>1526.5</v>
      </c>
      <c r="M244" s="368">
        <f t="shared" si="10"/>
        <v>130.5</v>
      </c>
    </row>
    <row r="245" spans="1:13" ht="18" customHeight="1" x14ac:dyDescent="0.3">
      <c r="A245" s="399" t="s">
        <v>96</v>
      </c>
      <c r="B245" s="325"/>
      <c r="C245" s="306"/>
      <c r="D245" s="415"/>
      <c r="E245" s="366">
        <f t="shared" si="6"/>
        <v>134.5</v>
      </c>
      <c r="F245" s="367"/>
      <c r="G245" s="368">
        <f t="shared" si="9"/>
        <v>44.5</v>
      </c>
      <c r="H245" s="366">
        <f t="shared" si="9"/>
        <v>16.5</v>
      </c>
      <c r="I245" s="367">
        <f t="shared" si="9"/>
        <v>1414.5</v>
      </c>
      <c r="J245" s="368"/>
      <c r="K245" s="366"/>
      <c r="L245" s="367">
        <f t="shared" si="10"/>
        <v>1600</v>
      </c>
      <c r="M245" s="368">
        <f t="shared" si="10"/>
        <v>150</v>
      </c>
    </row>
    <row r="246" spans="1:13" ht="18" customHeight="1" x14ac:dyDescent="0.3">
      <c r="A246" s="399" t="s">
        <v>97</v>
      </c>
      <c r="B246" s="325"/>
      <c r="C246" s="306"/>
      <c r="D246" s="415"/>
      <c r="E246" s="366">
        <f t="shared" si="6"/>
        <v>135.5</v>
      </c>
      <c r="F246" s="367"/>
      <c r="G246" s="368">
        <f t="shared" si="9"/>
        <v>53.5</v>
      </c>
      <c r="H246" s="366">
        <f t="shared" si="9"/>
        <v>15</v>
      </c>
      <c r="I246" s="367">
        <f t="shared" si="9"/>
        <v>1552</v>
      </c>
      <c r="J246" s="368"/>
      <c r="K246" s="366"/>
      <c r="L246" s="367">
        <f t="shared" si="10"/>
        <v>1729</v>
      </c>
      <c r="M246" s="368">
        <f t="shared" si="10"/>
        <v>143</v>
      </c>
    </row>
    <row r="247" spans="1:13" ht="18" customHeight="1" x14ac:dyDescent="0.3">
      <c r="A247" s="399" t="s">
        <v>98</v>
      </c>
      <c r="B247" s="325"/>
      <c r="C247" s="306"/>
      <c r="D247" s="415"/>
      <c r="E247" s="366">
        <f t="shared" si="6"/>
        <v>158.5</v>
      </c>
      <c r="F247" s="367"/>
      <c r="G247" s="368">
        <f t="shared" si="9"/>
        <v>53</v>
      </c>
      <c r="H247" s="366">
        <f t="shared" si="9"/>
        <v>19</v>
      </c>
      <c r="I247" s="367">
        <f t="shared" si="9"/>
        <v>1360.5</v>
      </c>
      <c r="J247" s="368"/>
      <c r="K247" s="366"/>
      <c r="L247" s="367">
        <f t="shared" si="10"/>
        <v>1713</v>
      </c>
      <c r="M247" s="368">
        <f t="shared" si="10"/>
        <v>144.5</v>
      </c>
    </row>
    <row r="248" spans="1:13" ht="18" customHeight="1" x14ac:dyDescent="0.3">
      <c r="A248" s="399" t="s">
        <v>99</v>
      </c>
      <c r="B248" s="325"/>
      <c r="C248" s="306"/>
      <c r="D248" s="415"/>
      <c r="E248" s="366">
        <f t="shared" si="6"/>
        <v>169</v>
      </c>
      <c r="F248" s="367"/>
      <c r="G248" s="368">
        <f t="shared" si="9"/>
        <v>40</v>
      </c>
      <c r="H248" s="366">
        <f t="shared" si="9"/>
        <v>37</v>
      </c>
      <c r="I248" s="367">
        <f t="shared" si="9"/>
        <v>1419.5</v>
      </c>
      <c r="J248" s="368"/>
      <c r="K248" s="366"/>
      <c r="L248" s="367">
        <f t="shared" si="10"/>
        <v>1505.5</v>
      </c>
      <c r="M248" s="368">
        <f t="shared" si="10"/>
        <v>149.5</v>
      </c>
    </row>
    <row r="249" spans="1:13" ht="18" customHeight="1" x14ac:dyDescent="0.3">
      <c r="A249" s="399" t="s">
        <v>100</v>
      </c>
      <c r="B249" s="325"/>
      <c r="C249" s="306"/>
      <c r="D249" s="415"/>
      <c r="E249" s="366">
        <f t="shared" si="6"/>
        <v>141.5</v>
      </c>
      <c r="F249" s="367"/>
      <c r="G249" s="368">
        <f t="shared" si="9"/>
        <v>53.5</v>
      </c>
      <c r="H249" s="366">
        <f t="shared" si="9"/>
        <v>14</v>
      </c>
      <c r="I249" s="367">
        <f t="shared" si="9"/>
        <v>1620</v>
      </c>
      <c r="J249" s="368"/>
      <c r="K249" s="366"/>
      <c r="L249" s="367">
        <f t="shared" si="10"/>
        <v>1746.5</v>
      </c>
      <c r="M249" s="368">
        <f t="shared" si="10"/>
        <v>152.5</v>
      </c>
    </row>
    <row r="250" spans="1:13" ht="18" customHeight="1" x14ac:dyDescent="0.3">
      <c r="A250" s="399" t="s">
        <v>101</v>
      </c>
      <c r="B250" s="325"/>
      <c r="C250" s="306"/>
      <c r="D250" s="415"/>
      <c r="E250" s="366">
        <f t="shared" si="6"/>
        <v>153.5</v>
      </c>
      <c r="F250" s="367"/>
      <c r="G250" s="368">
        <f t="shared" si="9"/>
        <v>41</v>
      </c>
      <c r="H250" s="366">
        <f t="shared" si="9"/>
        <v>29.5</v>
      </c>
      <c r="I250" s="367">
        <f t="shared" si="9"/>
        <v>1703.5</v>
      </c>
      <c r="J250" s="368"/>
      <c r="K250" s="366"/>
      <c r="L250" s="367">
        <f t="shared" si="10"/>
        <v>1816.5</v>
      </c>
      <c r="M250" s="368">
        <f t="shared" si="10"/>
        <v>167.5</v>
      </c>
    </row>
    <row r="251" spans="1:13" ht="18" customHeight="1" x14ac:dyDescent="0.3">
      <c r="A251" s="399" t="s">
        <v>102</v>
      </c>
      <c r="B251" s="325"/>
      <c r="C251" s="306"/>
      <c r="D251" s="415"/>
      <c r="E251" s="366">
        <f t="shared" si="6"/>
        <v>148</v>
      </c>
      <c r="F251" s="367"/>
      <c r="G251" s="368">
        <f t="shared" si="9"/>
        <v>47.5</v>
      </c>
      <c r="H251" s="366">
        <f t="shared" si="9"/>
        <v>22</v>
      </c>
      <c r="I251" s="367">
        <f t="shared" si="9"/>
        <v>1594</v>
      </c>
      <c r="J251" s="368"/>
      <c r="K251" s="366"/>
      <c r="L251" s="367">
        <f t="shared" si="10"/>
        <v>1725.5</v>
      </c>
      <c r="M251" s="368">
        <f t="shared" si="10"/>
        <v>159</v>
      </c>
    </row>
    <row r="252" spans="1:13" ht="18" customHeight="1" x14ac:dyDescent="0.3">
      <c r="A252" s="399" t="s">
        <v>103</v>
      </c>
      <c r="B252" s="325"/>
      <c r="C252" s="306"/>
      <c r="D252" s="415"/>
      <c r="E252" s="366">
        <f t="shared" si="6"/>
        <v>172</v>
      </c>
      <c r="F252" s="367"/>
      <c r="G252" s="368">
        <f t="shared" si="9"/>
        <v>49</v>
      </c>
      <c r="H252" s="366">
        <f t="shared" si="9"/>
        <v>20</v>
      </c>
      <c r="I252" s="367">
        <f t="shared" si="9"/>
        <v>1463.5</v>
      </c>
      <c r="J252" s="368"/>
      <c r="K252" s="366"/>
      <c r="L252" s="367">
        <f t="shared" si="10"/>
        <v>1920</v>
      </c>
      <c r="M252" s="368">
        <f t="shared" si="10"/>
        <v>176</v>
      </c>
    </row>
    <row r="253" spans="1:13" ht="18" customHeight="1" x14ac:dyDescent="0.3">
      <c r="A253" s="399" t="s">
        <v>104</v>
      </c>
      <c r="B253" s="325"/>
      <c r="C253" s="306"/>
      <c r="D253" s="415"/>
      <c r="E253" s="366">
        <f t="shared" si="6"/>
        <v>155</v>
      </c>
      <c r="F253" s="367"/>
      <c r="G253" s="368">
        <f t="shared" ref="G253:I257" si="11">SUM(G37+G79+G122+G165+G209)</f>
        <v>36</v>
      </c>
      <c r="H253" s="366">
        <f t="shared" si="11"/>
        <v>18.5</v>
      </c>
      <c r="I253" s="367">
        <f t="shared" si="11"/>
        <v>1539.5</v>
      </c>
      <c r="J253" s="368"/>
      <c r="K253" s="366"/>
      <c r="L253" s="367">
        <f t="shared" ref="L253:M257" si="12">SUM(L37+L79+L122+L165+L209)</f>
        <v>1836.5</v>
      </c>
      <c r="M253" s="368">
        <f t="shared" si="12"/>
        <v>150</v>
      </c>
    </row>
    <row r="254" spans="1:13" ht="18" customHeight="1" x14ac:dyDescent="0.3">
      <c r="A254" s="399" t="s">
        <v>105</v>
      </c>
      <c r="B254" s="325"/>
      <c r="C254" s="306"/>
      <c r="D254" s="415"/>
      <c r="E254" s="366">
        <f t="shared" si="6"/>
        <v>165.5</v>
      </c>
      <c r="F254" s="367"/>
      <c r="G254" s="368">
        <f t="shared" si="11"/>
        <v>50.5</v>
      </c>
      <c r="H254" s="366">
        <f t="shared" si="11"/>
        <v>18</v>
      </c>
      <c r="I254" s="367">
        <f t="shared" si="11"/>
        <v>1346.5</v>
      </c>
      <c r="J254" s="368"/>
      <c r="K254" s="366"/>
      <c r="L254" s="367">
        <f t="shared" si="12"/>
        <v>1592.5</v>
      </c>
      <c r="M254" s="368">
        <f t="shared" si="12"/>
        <v>164</v>
      </c>
    </row>
    <row r="255" spans="1:13" ht="18" customHeight="1" x14ac:dyDescent="0.3">
      <c r="A255" s="399" t="s">
        <v>106</v>
      </c>
      <c r="B255" s="325"/>
      <c r="C255" s="306"/>
      <c r="D255" s="415"/>
      <c r="E255" s="366">
        <f t="shared" si="6"/>
        <v>139</v>
      </c>
      <c r="F255" s="367"/>
      <c r="G255" s="368">
        <f t="shared" si="11"/>
        <v>34.5</v>
      </c>
      <c r="H255" s="366">
        <f t="shared" si="11"/>
        <v>36</v>
      </c>
      <c r="I255" s="367">
        <f t="shared" si="11"/>
        <v>1604.5</v>
      </c>
      <c r="J255" s="368"/>
      <c r="K255" s="366"/>
      <c r="L255" s="367">
        <f t="shared" si="12"/>
        <v>1747</v>
      </c>
      <c r="M255" s="368">
        <f t="shared" si="12"/>
        <v>119</v>
      </c>
    </row>
    <row r="256" spans="1:13" ht="18" customHeight="1" thickBot="1" x14ac:dyDescent="0.35">
      <c r="A256" s="416" t="s">
        <v>107</v>
      </c>
      <c r="B256" s="417"/>
      <c r="C256" s="360"/>
      <c r="D256" s="418"/>
      <c r="E256" s="369">
        <f t="shared" si="6"/>
        <v>149</v>
      </c>
      <c r="F256" s="370"/>
      <c r="G256" s="371">
        <f t="shared" si="11"/>
        <v>46.5</v>
      </c>
      <c r="H256" s="369">
        <f t="shared" si="11"/>
        <v>25.5</v>
      </c>
      <c r="I256" s="370">
        <f t="shared" si="11"/>
        <v>1537.5</v>
      </c>
      <c r="J256" s="371"/>
      <c r="K256" s="369"/>
      <c r="L256" s="370">
        <f t="shared" si="12"/>
        <v>1726.5</v>
      </c>
      <c r="M256" s="371">
        <f t="shared" si="12"/>
        <v>137.5</v>
      </c>
    </row>
    <row r="257" spans="1:13" ht="18" customHeight="1" thickBot="1" x14ac:dyDescent="0.35">
      <c r="A257" s="419" t="s">
        <v>47</v>
      </c>
      <c r="B257" s="329"/>
      <c r="C257" s="330"/>
      <c r="D257" s="331"/>
      <c r="E257" s="372">
        <f t="shared" si="6"/>
        <v>4963.5</v>
      </c>
      <c r="F257" s="373"/>
      <c r="G257" s="374">
        <f t="shared" si="11"/>
        <v>1493</v>
      </c>
      <c r="H257" s="372">
        <f t="shared" si="11"/>
        <v>695</v>
      </c>
      <c r="I257" s="373">
        <f t="shared" si="11"/>
        <v>50421.5</v>
      </c>
      <c r="J257" s="374"/>
      <c r="K257" s="372"/>
      <c r="L257" s="373">
        <f t="shared" si="12"/>
        <v>55392</v>
      </c>
      <c r="M257" s="374">
        <f t="shared" si="12"/>
        <v>4931</v>
      </c>
    </row>
    <row r="261" spans="1:13" ht="18" customHeight="1" x14ac:dyDescent="0.3">
      <c r="A261" s="561" t="s">
        <v>150</v>
      </c>
      <c r="B261" s="561"/>
      <c r="C261" s="561"/>
      <c r="D261" s="561"/>
      <c r="E261" s="561"/>
      <c r="F261" s="561"/>
      <c r="G261" s="561"/>
      <c r="H261" s="561"/>
      <c r="I261" s="561"/>
      <c r="J261" s="561"/>
      <c r="K261" s="561"/>
      <c r="L261" s="561"/>
      <c r="M261" s="561"/>
    </row>
    <row r="262" spans="1:13" ht="18" customHeight="1" thickBot="1" x14ac:dyDescent="0.35">
      <c r="A262" s="636" t="s">
        <v>57</v>
      </c>
      <c r="B262" s="637"/>
      <c r="C262" s="293"/>
      <c r="D262" s="293"/>
      <c r="E262" s="293"/>
      <c r="F262" s="293"/>
      <c r="G262" s="293"/>
      <c r="H262" s="294"/>
      <c r="I262" s="294"/>
      <c r="J262" s="294"/>
      <c r="K262" s="294"/>
      <c r="L262" s="294"/>
      <c r="M262" s="294"/>
    </row>
    <row r="263" spans="1:13" ht="18" customHeight="1" x14ac:dyDescent="0.3">
      <c r="A263" s="631" t="s">
        <v>3</v>
      </c>
      <c r="B263" s="618" t="s">
        <v>4</v>
      </c>
      <c r="C263" s="610"/>
      <c r="D263" s="619"/>
      <c r="E263" s="618" t="s">
        <v>5</v>
      </c>
      <c r="F263" s="610"/>
      <c r="G263" s="619"/>
      <c r="H263" s="620" t="s">
        <v>6</v>
      </c>
      <c r="I263" s="613"/>
      <c r="J263" s="615"/>
      <c r="K263" s="620" t="s">
        <v>7</v>
      </c>
      <c r="L263" s="613"/>
      <c r="M263" s="615"/>
    </row>
    <row r="264" spans="1:13" ht="18" customHeight="1" thickBot="1" x14ac:dyDescent="0.35">
      <c r="A264" s="632"/>
      <c r="B264" s="295" t="s">
        <v>8</v>
      </c>
      <c r="C264" s="296" t="s">
        <v>9</v>
      </c>
      <c r="D264" s="297" t="s">
        <v>10</v>
      </c>
      <c r="E264" s="432" t="s">
        <v>8</v>
      </c>
      <c r="F264" s="433" t="s">
        <v>9</v>
      </c>
      <c r="G264" s="434" t="s">
        <v>10</v>
      </c>
      <c r="H264" s="432" t="s">
        <v>8</v>
      </c>
      <c r="I264" s="433" t="s">
        <v>9</v>
      </c>
      <c r="J264" s="434" t="s">
        <v>10</v>
      </c>
      <c r="K264" s="432" t="s">
        <v>8</v>
      </c>
      <c r="L264" s="433" t="s">
        <v>9</v>
      </c>
      <c r="M264" s="434" t="s">
        <v>10</v>
      </c>
    </row>
    <row r="265" spans="1:13" ht="18" customHeight="1" x14ac:dyDescent="0.3">
      <c r="A265" s="402" t="s">
        <v>72</v>
      </c>
      <c r="B265" s="413"/>
      <c r="C265" s="376"/>
      <c r="D265" s="414"/>
      <c r="E265" s="366">
        <f>SUM(E221)/5</f>
        <v>17.100000000000001</v>
      </c>
      <c r="F265" s="367"/>
      <c r="G265" s="368">
        <f>SUM(G221)/5</f>
        <v>8</v>
      </c>
      <c r="H265" s="366">
        <f>SUM(H221)/5</f>
        <v>5</v>
      </c>
      <c r="I265" s="367">
        <f>SUM(I221)/5</f>
        <v>268.3</v>
      </c>
      <c r="J265" s="368"/>
      <c r="K265" s="366"/>
      <c r="L265" s="367">
        <f>SUM(L221)/5</f>
        <v>238.3</v>
      </c>
      <c r="M265" s="368">
        <f>SUM(M221)/5</f>
        <v>17.100000000000001</v>
      </c>
    </row>
    <row r="266" spans="1:13" ht="18" customHeight="1" x14ac:dyDescent="0.3">
      <c r="A266" s="403" t="s">
        <v>73</v>
      </c>
      <c r="B266" s="366"/>
      <c r="C266" s="367"/>
      <c r="D266" s="368"/>
      <c r="E266" s="366">
        <f t="shared" ref="E266:E276" si="13">SUM(E222)/5</f>
        <v>22.1</v>
      </c>
      <c r="F266" s="367"/>
      <c r="G266" s="368">
        <f t="shared" ref="G266:I276" si="14">SUM(G222)/5</f>
        <v>6.1</v>
      </c>
      <c r="H266" s="366">
        <f t="shared" si="14"/>
        <v>3.9</v>
      </c>
      <c r="I266" s="367">
        <f t="shared" si="14"/>
        <v>252.7</v>
      </c>
      <c r="J266" s="368"/>
      <c r="K266" s="366"/>
      <c r="L266" s="367">
        <f t="shared" ref="L266:M276" si="15">SUM(L222)/5</f>
        <v>252.9</v>
      </c>
      <c r="M266" s="368">
        <f t="shared" si="15"/>
        <v>19.899999999999999</v>
      </c>
    </row>
    <row r="267" spans="1:13" ht="18" customHeight="1" x14ac:dyDescent="0.3">
      <c r="A267" s="403" t="s">
        <v>74</v>
      </c>
      <c r="B267" s="366"/>
      <c r="C267" s="367"/>
      <c r="D267" s="368"/>
      <c r="E267" s="366">
        <f t="shared" si="13"/>
        <v>17.899999999999999</v>
      </c>
      <c r="F267" s="367"/>
      <c r="G267" s="368">
        <f t="shared" si="14"/>
        <v>7.6</v>
      </c>
      <c r="H267" s="366">
        <f t="shared" si="14"/>
        <v>3.5</v>
      </c>
      <c r="I267" s="367">
        <f t="shared" si="14"/>
        <v>292.3</v>
      </c>
      <c r="J267" s="368"/>
      <c r="K267" s="366"/>
      <c r="L267" s="367">
        <f t="shared" si="15"/>
        <v>269.5</v>
      </c>
      <c r="M267" s="368">
        <f t="shared" si="15"/>
        <v>16.600000000000001</v>
      </c>
    </row>
    <row r="268" spans="1:13" ht="18" customHeight="1" x14ac:dyDescent="0.3">
      <c r="A268" s="403" t="s">
        <v>75</v>
      </c>
      <c r="B268" s="366"/>
      <c r="C268" s="367"/>
      <c r="D268" s="368"/>
      <c r="E268" s="366">
        <f t="shared" si="13"/>
        <v>21.5</v>
      </c>
      <c r="F268" s="367"/>
      <c r="G268" s="368">
        <f t="shared" si="14"/>
        <v>6.1</v>
      </c>
      <c r="H268" s="366">
        <f t="shared" si="14"/>
        <v>4.2</v>
      </c>
      <c r="I268" s="367">
        <f t="shared" si="14"/>
        <v>293.39999999999998</v>
      </c>
      <c r="J268" s="368"/>
      <c r="K268" s="366"/>
      <c r="L268" s="367">
        <f t="shared" si="15"/>
        <v>269.10000000000002</v>
      </c>
      <c r="M268" s="368">
        <f t="shared" si="15"/>
        <v>23.6</v>
      </c>
    </row>
    <row r="269" spans="1:13" ht="18" customHeight="1" x14ac:dyDescent="0.3">
      <c r="A269" s="403" t="s">
        <v>76</v>
      </c>
      <c r="B269" s="366"/>
      <c r="C269" s="367"/>
      <c r="D269" s="368"/>
      <c r="E269" s="366">
        <f t="shared" si="13"/>
        <v>32.5</v>
      </c>
      <c r="F269" s="367"/>
      <c r="G269" s="368">
        <f t="shared" si="14"/>
        <v>8.3000000000000007</v>
      </c>
      <c r="H269" s="366">
        <f t="shared" si="14"/>
        <v>4.2</v>
      </c>
      <c r="I269" s="367">
        <f t="shared" si="14"/>
        <v>257.3</v>
      </c>
      <c r="J269" s="368"/>
      <c r="K269" s="366"/>
      <c r="L269" s="367">
        <f t="shared" si="15"/>
        <v>284.3</v>
      </c>
      <c r="M269" s="368">
        <f t="shared" si="15"/>
        <v>29.7</v>
      </c>
    </row>
    <row r="270" spans="1:13" ht="18" customHeight="1" x14ac:dyDescent="0.3">
      <c r="A270" s="403" t="s">
        <v>77</v>
      </c>
      <c r="B270" s="366"/>
      <c r="C270" s="367"/>
      <c r="D270" s="368"/>
      <c r="E270" s="366">
        <f t="shared" si="13"/>
        <v>22.1</v>
      </c>
      <c r="F270" s="367"/>
      <c r="G270" s="368">
        <f t="shared" si="14"/>
        <v>8.1</v>
      </c>
      <c r="H270" s="366">
        <f t="shared" si="14"/>
        <v>1.9</v>
      </c>
      <c r="I270" s="367">
        <f t="shared" si="14"/>
        <v>278</v>
      </c>
      <c r="J270" s="368"/>
      <c r="K270" s="366"/>
      <c r="L270" s="367">
        <f t="shared" si="15"/>
        <v>277.39999999999998</v>
      </c>
      <c r="M270" s="368">
        <f t="shared" si="15"/>
        <v>26.8</v>
      </c>
    </row>
    <row r="271" spans="1:13" ht="18" customHeight="1" x14ac:dyDescent="0.3">
      <c r="A271" s="403" t="s">
        <v>78</v>
      </c>
      <c r="B271" s="366"/>
      <c r="C271" s="367"/>
      <c r="D271" s="368"/>
      <c r="E271" s="366">
        <f t="shared" si="13"/>
        <v>28.4</v>
      </c>
      <c r="F271" s="367"/>
      <c r="G271" s="368">
        <f t="shared" si="14"/>
        <v>9.5</v>
      </c>
      <c r="H271" s="366">
        <f t="shared" si="14"/>
        <v>3.2</v>
      </c>
      <c r="I271" s="367">
        <f t="shared" si="14"/>
        <v>272.10000000000002</v>
      </c>
      <c r="J271" s="368"/>
      <c r="K271" s="366"/>
      <c r="L271" s="367">
        <f t="shared" si="15"/>
        <v>295.3</v>
      </c>
      <c r="M271" s="368">
        <f t="shared" si="15"/>
        <v>26.2</v>
      </c>
    </row>
    <row r="272" spans="1:13" ht="18" customHeight="1" x14ac:dyDescent="0.3">
      <c r="A272" s="403" t="s">
        <v>79</v>
      </c>
      <c r="B272" s="366"/>
      <c r="C272" s="367"/>
      <c r="D272" s="368"/>
      <c r="E272" s="366">
        <f t="shared" si="13"/>
        <v>30.9</v>
      </c>
      <c r="F272" s="367"/>
      <c r="G272" s="368">
        <f t="shared" si="14"/>
        <v>7.2</v>
      </c>
      <c r="H272" s="366">
        <f t="shared" si="14"/>
        <v>2.9</v>
      </c>
      <c r="I272" s="367">
        <f t="shared" si="14"/>
        <v>277.89999999999998</v>
      </c>
      <c r="J272" s="368"/>
      <c r="K272" s="366"/>
      <c r="L272" s="367">
        <f t="shared" si="15"/>
        <v>308.2</v>
      </c>
      <c r="M272" s="368">
        <f t="shared" si="15"/>
        <v>27.1</v>
      </c>
    </row>
    <row r="273" spans="1:13" ht="18" customHeight="1" x14ac:dyDescent="0.3">
      <c r="A273" s="403" t="s">
        <v>80</v>
      </c>
      <c r="B273" s="366"/>
      <c r="C273" s="367"/>
      <c r="D273" s="368"/>
      <c r="E273" s="366">
        <f t="shared" si="13"/>
        <v>27.2</v>
      </c>
      <c r="F273" s="367"/>
      <c r="G273" s="368">
        <f t="shared" si="14"/>
        <v>7.6</v>
      </c>
      <c r="H273" s="366">
        <f t="shared" si="14"/>
        <v>4.2</v>
      </c>
      <c r="I273" s="367">
        <f t="shared" si="14"/>
        <v>275.7</v>
      </c>
      <c r="J273" s="368"/>
      <c r="K273" s="366"/>
      <c r="L273" s="367">
        <f t="shared" si="15"/>
        <v>303.7</v>
      </c>
      <c r="M273" s="368">
        <f t="shared" si="15"/>
        <v>26.2</v>
      </c>
    </row>
    <row r="274" spans="1:13" ht="18" customHeight="1" x14ac:dyDescent="0.3">
      <c r="A274" s="403" t="s">
        <v>81</v>
      </c>
      <c r="B274" s="366"/>
      <c r="C274" s="367"/>
      <c r="D274" s="368"/>
      <c r="E274" s="366">
        <f t="shared" si="13"/>
        <v>24.4</v>
      </c>
      <c r="F274" s="367"/>
      <c r="G274" s="368">
        <f t="shared" si="14"/>
        <v>9.6</v>
      </c>
      <c r="H274" s="366">
        <f t="shared" si="14"/>
        <v>2.7</v>
      </c>
      <c r="I274" s="367">
        <f t="shared" si="14"/>
        <v>247.1</v>
      </c>
      <c r="J274" s="368"/>
      <c r="K274" s="366"/>
      <c r="L274" s="367">
        <f t="shared" si="15"/>
        <v>294.3</v>
      </c>
      <c r="M274" s="368">
        <f t="shared" si="15"/>
        <v>28</v>
      </c>
    </row>
    <row r="275" spans="1:13" ht="18" customHeight="1" x14ac:dyDescent="0.3">
      <c r="A275" s="403" t="s">
        <v>82</v>
      </c>
      <c r="B275" s="366"/>
      <c r="C275" s="367"/>
      <c r="D275" s="368"/>
      <c r="E275" s="366">
        <f t="shared" si="13"/>
        <v>25.9</v>
      </c>
      <c r="F275" s="367"/>
      <c r="G275" s="368">
        <f t="shared" si="14"/>
        <v>8.6</v>
      </c>
      <c r="H275" s="366">
        <f t="shared" si="14"/>
        <v>2.9</v>
      </c>
      <c r="I275" s="367">
        <f t="shared" si="14"/>
        <v>274.39999999999998</v>
      </c>
      <c r="J275" s="368"/>
      <c r="K275" s="366"/>
      <c r="L275" s="367">
        <f t="shared" si="15"/>
        <v>309.3</v>
      </c>
      <c r="M275" s="368">
        <f t="shared" si="15"/>
        <v>24.4</v>
      </c>
    </row>
    <row r="276" spans="1:13" ht="18" customHeight="1" thickBot="1" x14ac:dyDescent="0.35">
      <c r="A276" s="405" t="s">
        <v>83</v>
      </c>
      <c r="B276" s="369"/>
      <c r="C276" s="370"/>
      <c r="D276" s="371"/>
      <c r="E276" s="369">
        <f t="shared" si="13"/>
        <v>23.7</v>
      </c>
      <c r="F276" s="370"/>
      <c r="G276" s="371">
        <f t="shared" si="14"/>
        <v>6.2</v>
      </c>
      <c r="H276" s="369">
        <f t="shared" si="14"/>
        <v>3.2</v>
      </c>
      <c r="I276" s="370">
        <f t="shared" si="14"/>
        <v>262.89999999999998</v>
      </c>
      <c r="J276" s="371"/>
      <c r="K276" s="369"/>
      <c r="L276" s="370">
        <f t="shared" si="15"/>
        <v>297.3</v>
      </c>
      <c r="M276" s="371">
        <f t="shared" si="15"/>
        <v>25.5</v>
      </c>
    </row>
    <row r="277" spans="1:13" ht="18" customHeight="1" thickBot="1" x14ac:dyDescent="0.35">
      <c r="A277" s="435" t="s">
        <v>58</v>
      </c>
      <c r="B277" s="372"/>
      <c r="C277" s="373"/>
      <c r="D277" s="374"/>
      <c r="E277" s="372">
        <f>SUM(E265:E276)</f>
        <v>293.7</v>
      </c>
      <c r="F277" s="373"/>
      <c r="G277" s="374">
        <f t="shared" ref="G277:M277" si="16">SUM(G265:G276)</f>
        <v>92.899999999999991</v>
      </c>
      <c r="H277" s="372">
        <f t="shared" si="16"/>
        <v>41.800000000000004</v>
      </c>
      <c r="I277" s="373">
        <f t="shared" si="16"/>
        <v>3252.1</v>
      </c>
      <c r="J277" s="374"/>
      <c r="K277" s="372"/>
      <c r="L277" s="373">
        <f t="shared" si="16"/>
        <v>3399.6000000000004</v>
      </c>
      <c r="M277" s="374">
        <f t="shared" si="16"/>
        <v>291.09999999999997</v>
      </c>
    </row>
    <row r="278" spans="1:13" ht="18" customHeight="1" x14ac:dyDescent="0.3">
      <c r="A278" s="402" t="s">
        <v>84</v>
      </c>
      <c r="B278" s="413"/>
      <c r="C278" s="376"/>
      <c r="D278" s="414"/>
      <c r="E278" s="413">
        <f>SUM(E233)/5</f>
        <v>22.6</v>
      </c>
      <c r="F278" s="376"/>
      <c r="G278" s="414">
        <f t="shared" ref="G278:M278" si="17">SUM(G233)/5</f>
        <v>7.2</v>
      </c>
      <c r="H278" s="413">
        <f t="shared" si="17"/>
        <v>2</v>
      </c>
      <c r="I278" s="376">
        <f t="shared" si="17"/>
        <v>247.9</v>
      </c>
      <c r="J278" s="414"/>
      <c r="K278" s="413"/>
      <c r="L278" s="376">
        <f t="shared" si="17"/>
        <v>294.10000000000002</v>
      </c>
      <c r="M278" s="414">
        <f t="shared" si="17"/>
        <v>26.4</v>
      </c>
    </row>
    <row r="279" spans="1:13" ht="18" customHeight="1" x14ac:dyDescent="0.3">
      <c r="A279" s="403" t="s">
        <v>85</v>
      </c>
      <c r="B279" s="366"/>
      <c r="C279" s="367"/>
      <c r="D279" s="368"/>
      <c r="E279" s="366">
        <f t="shared" ref="E279:M289" si="18">SUM(E234)/5</f>
        <v>29.2</v>
      </c>
      <c r="F279" s="367"/>
      <c r="G279" s="368">
        <f t="shared" si="18"/>
        <v>9.8000000000000007</v>
      </c>
      <c r="H279" s="366">
        <f t="shared" si="18"/>
        <v>5</v>
      </c>
      <c r="I279" s="367">
        <f t="shared" si="18"/>
        <v>253.3</v>
      </c>
      <c r="J279" s="368"/>
      <c r="K279" s="366"/>
      <c r="L279" s="367">
        <f t="shared" si="18"/>
        <v>301.3</v>
      </c>
      <c r="M279" s="368">
        <f t="shared" si="18"/>
        <v>30.8</v>
      </c>
    </row>
    <row r="280" spans="1:13" ht="18" customHeight="1" x14ac:dyDescent="0.3">
      <c r="A280" s="403" t="s">
        <v>86</v>
      </c>
      <c r="B280" s="366"/>
      <c r="C280" s="367"/>
      <c r="D280" s="368"/>
      <c r="E280" s="366">
        <f t="shared" si="18"/>
        <v>24.1</v>
      </c>
      <c r="F280" s="367"/>
      <c r="G280" s="368">
        <f t="shared" si="18"/>
        <v>8.8000000000000007</v>
      </c>
      <c r="H280" s="366">
        <f t="shared" si="18"/>
        <v>2.8</v>
      </c>
      <c r="I280" s="367">
        <f t="shared" si="18"/>
        <v>287.39999999999998</v>
      </c>
      <c r="J280" s="368"/>
      <c r="K280" s="366"/>
      <c r="L280" s="367">
        <f t="shared" si="18"/>
        <v>302.39999999999998</v>
      </c>
      <c r="M280" s="368">
        <f t="shared" si="18"/>
        <v>28.6</v>
      </c>
    </row>
    <row r="281" spans="1:13" ht="18" customHeight="1" x14ac:dyDescent="0.3">
      <c r="A281" s="403" t="s">
        <v>87</v>
      </c>
      <c r="B281" s="366"/>
      <c r="C281" s="367"/>
      <c r="D281" s="368"/>
      <c r="E281" s="366">
        <f t="shared" si="18"/>
        <v>28.8</v>
      </c>
      <c r="F281" s="367"/>
      <c r="G281" s="368">
        <f t="shared" si="18"/>
        <v>7.9</v>
      </c>
      <c r="H281" s="366">
        <f t="shared" si="18"/>
        <v>6.7</v>
      </c>
      <c r="I281" s="367">
        <f t="shared" si="18"/>
        <v>268.3</v>
      </c>
      <c r="J281" s="368"/>
      <c r="K281" s="366"/>
      <c r="L281" s="367">
        <f t="shared" si="18"/>
        <v>287.8</v>
      </c>
      <c r="M281" s="368">
        <f t="shared" si="18"/>
        <v>30.8</v>
      </c>
    </row>
    <row r="282" spans="1:13" ht="18" customHeight="1" x14ac:dyDescent="0.3">
      <c r="A282" s="403" t="s">
        <v>88</v>
      </c>
      <c r="B282" s="366"/>
      <c r="C282" s="367"/>
      <c r="D282" s="368"/>
      <c r="E282" s="366">
        <f t="shared" si="18"/>
        <v>28.5</v>
      </c>
      <c r="F282" s="367"/>
      <c r="G282" s="368">
        <f t="shared" si="18"/>
        <v>4.5</v>
      </c>
      <c r="H282" s="366">
        <f t="shared" si="18"/>
        <v>3.3</v>
      </c>
      <c r="I282" s="367">
        <f t="shared" si="18"/>
        <v>252.1</v>
      </c>
      <c r="J282" s="368"/>
      <c r="K282" s="366"/>
      <c r="L282" s="367">
        <f t="shared" si="18"/>
        <v>286</v>
      </c>
      <c r="M282" s="368">
        <f t="shared" si="18"/>
        <v>27.6</v>
      </c>
    </row>
    <row r="283" spans="1:13" ht="18" customHeight="1" x14ac:dyDescent="0.3">
      <c r="A283" s="403" t="s">
        <v>148</v>
      </c>
      <c r="B283" s="366"/>
      <c r="C283" s="367"/>
      <c r="D283" s="368"/>
      <c r="E283" s="366">
        <f t="shared" si="18"/>
        <v>34.299999999999997</v>
      </c>
      <c r="F283" s="367"/>
      <c r="G283" s="368">
        <f t="shared" si="18"/>
        <v>8.3000000000000007</v>
      </c>
      <c r="H283" s="366">
        <f t="shared" si="18"/>
        <v>1.1000000000000001</v>
      </c>
      <c r="I283" s="367">
        <f t="shared" si="18"/>
        <v>283.89999999999998</v>
      </c>
      <c r="J283" s="368"/>
      <c r="K283" s="366"/>
      <c r="L283" s="367">
        <f t="shared" si="18"/>
        <v>316.3</v>
      </c>
      <c r="M283" s="368">
        <f t="shared" si="18"/>
        <v>31.1</v>
      </c>
    </row>
    <row r="284" spans="1:13" ht="18" customHeight="1" x14ac:dyDescent="0.3">
      <c r="A284" s="404" t="s">
        <v>90</v>
      </c>
      <c r="B284" s="366"/>
      <c r="C284" s="367"/>
      <c r="D284" s="368"/>
      <c r="E284" s="366">
        <f t="shared" si="18"/>
        <v>27.8</v>
      </c>
      <c r="F284" s="367"/>
      <c r="G284" s="368">
        <f t="shared" si="18"/>
        <v>6.2</v>
      </c>
      <c r="H284" s="366">
        <f t="shared" si="18"/>
        <v>4.5999999999999996</v>
      </c>
      <c r="I284" s="367">
        <f t="shared" si="18"/>
        <v>250.2</v>
      </c>
      <c r="J284" s="368"/>
      <c r="K284" s="366"/>
      <c r="L284" s="367">
        <f t="shared" si="18"/>
        <v>288.60000000000002</v>
      </c>
      <c r="M284" s="368">
        <f t="shared" si="18"/>
        <v>26.8</v>
      </c>
    </row>
    <row r="285" spans="1:13" ht="18" customHeight="1" x14ac:dyDescent="0.3">
      <c r="A285" s="404" t="s">
        <v>91</v>
      </c>
      <c r="B285" s="366"/>
      <c r="C285" s="367"/>
      <c r="D285" s="368"/>
      <c r="E285" s="366">
        <f t="shared" si="18"/>
        <v>28</v>
      </c>
      <c r="F285" s="367"/>
      <c r="G285" s="368">
        <f t="shared" si="18"/>
        <v>9.9</v>
      </c>
      <c r="H285" s="366">
        <f t="shared" si="18"/>
        <v>0.9</v>
      </c>
      <c r="I285" s="367">
        <f t="shared" si="18"/>
        <v>259.10000000000002</v>
      </c>
      <c r="J285" s="368"/>
      <c r="K285" s="366"/>
      <c r="L285" s="367">
        <f t="shared" si="18"/>
        <v>294.5</v>
      </c>
      <c r="M285" s="368">
        <f t="shared" si="18"/>
        <v>22.2</v>
      </c>
    </row>
    <row r="286" spans="1:13" ht="18" customHeight="1" x14ac:dyDescent="0.3">
      <c r="A286" s="403" t="s">
        <v>92</v>
      </c>
      <c r="B286" s="366"/>
      <c r="C286" s="367"/>
      <c r="D286" s="368"/>
      <c r="E286" s="366">
        <f t="shared" si="18"/>
        <v>32.200000000000003</v>
      </c>
      <c r="F286" s="367"/>
      <c r="G286" s="368">
        <f t="shared" si="18"/>
        <v>6.3</v>
      </c>
      <c r="H286" s="366">
        <f t="shared" si="18"/>
        <v>3.5</v>
      </c>
      <c r="I286" s="367">
        <f t="shared" si="18"/>
        <v>261.8</v>
      </c>
      <c r="J286" s="368"/>
      <c r="K286" s="366"/>
      <c r="L286" s="367">
        <f t="shared" si="18"/>
        <v>276.2</v>
      </c>
      <c r="M286" s="368">
        <f t="shared" si="18"/>
        <v>26.1</v>
      </c>
    </row>
    <row r="287" spans="1:13" ht="18" customHeight="1" x14ac:dyDescent="0.3">
      <c r="A287" s="403" t="s">
        <v>93</v>
      </c>
      <c r="B287" s="366"/>
      <c r="C287" s="367"/>
      <c r="D287" s="368"/>
      <c r="E287" s="366">
        <f t="shared" si="18"/>
        <v>25.9</v>
      </c>
      <c r="F287" s="367"/>
      <c r="G287" s="368">
        <f t="shared" si="18"/>
        <v>9.1999999999999993</v>
      </c>
      <c r="H287" s="366">
        <f t="shared" si="18"/>
        <v>3.9</v>
      </c>
      <c r="I287" s="367">
        <f t="shared" si="18"/>
        <v>276.7</v>
      </c>
      <c r="J287" s="368"/>
      <c r="K287" s="366"/>
      <c r="L287" s="367">
        <f t="shared" si="18"/>
        <v>314.7</v>
      </c>
      <c r="M287" s="368">
        <f t="shared" si="18"/>
        <v>28.8</v>
      </c>
    </row>
    <row r="288" spans="1:13" ht="18" customHeight="1" x14ac:dyDescent="0.3">
      <c r="A288" s="403" t="s">
        <v>94</v>
      </c>
      <c r="B288" s="366"/>
      <c r="C288" s="367"/>
      <c r="D288" s="368"/>
      <c r="E288" s="366">
        <f t="shared" si="18"/>
        <v>27.4</v>
      </c>
      <c r="F288" s="367"/>
      <c r="G288" s="368">
        <f t="shared" si="18"/>
        <v>6.1</v>
      </c>
      <c r="H288" s="366">
        <f t="shared" si="18"/>
        <v>5.4</v>
      </c>
      <c r="I288" s="367">
        <f t="shared" si="18"/>
        <v>269.39999999999998</v>
      </c>
      <c r="J288" s="368"/>
      <c r="K288" s="366"/>
      <c r="L288" s="367">
        <f t="shared" si="18"/>
        <v>279.89999999999998</v>
      </c>
      <c r="M288" s="368">
        <f t="shared" si="18"/>
        <v>27.3</v>
      </c>
    </row>
    <row r="289" spans="1:13" ht="18" customHeight="1" thickBot="1" x14ac:dyDescent="0.35">
      <c r="A289" s="405" t="s">
        <v>95</v>
      </c>
      <c r="B289" s="369"/>
      <c r="C289" s="370"/>
      <c r="D289" s="371"/>
      <c r="E289" s="369">
        <f t="shared" si="18"/>
        <v>26</v>
      </c>
      <c r="F289" s="370"/>
      <c r="G289" s="371">
        <f t="shared" si="18"/>
        <v>11.6</v>
      </c>
      <c r="H289" s="369">
        <f t="shared" si="18"/>
        <v>3.8</v>
      </c>
      <c r="I289" s="370">
        <f t="shared" si="18"/>
        <v>291</v>
      </c>
      <c r="J289" s="371"/>
      <c r="K289" s="369"/>
      <c r="L289" s="370">
        <f t="shared" si="18"/>
        <v>305.3</v>
      </c>
      <c r="M289" s="371">
        <f t="shared" si="18"/>
        <v>26.1</v>
      </c>
    </row>
    <row r="290" spans="1:13" ht="18" customHeight="1" thickBot="1" x14ac:dyDescent="0.35">
      <c r="A290" s="435" t="s">
        <v>59</v>
      </c>
      <c r="B290" s="372"/>
      <c r="C290" s="373"/>
      <c r="D290" s="374"/>
      <c r="E290" s="372">
        <f>SUM(E278:E289)</f>
        <v>334.79999999999995</v>
      </c>
      <c r="F290" s="373"/>
      <c r="G290" s="374">
        <f t="shared" ref="G290:M290" si="19">SUM(G278:G289)</f>
        <v>95.8</v>
      </c>
      <c r="H290" s="372">
        <f t="shared" si="19"/>
        <v>42.999999999999993</v>
      </c>
      <c r="I290" s="373">
        <f t="shared" si="19"/>
        <v>3201.1000000000004</v>
      </c>
      <c r="J290" s="374"/>
      <c r="K290" s="372"/>
      <c r="L290" s="373">
        <f t="shared" si="19"/>
        <v>3547.1</v>
      </c>
      <c r="M290" s="374">
        <f t="shared" si="19"/>
        <v>332.6</v>
      </c>
    </row>
    <row r="291" spans="1:13" ht="18" customHeight="1" x14ac:dyDescent="0.3">
      <c r="A291" s="402" t="s">
        <v>96</v>
      </c>
      <c r="B291" s="413"/>
      <c r="C291" s="376"/>
      <c r="D291" s="414"/>
      <c r="E291" s="413">
        <f>SUM(E245)/5</f>
        <v>26.9</v>
      </c>
      <c r="F291" s="376"/>
      <c r="G291" s="414">
        <f t="shared" ref="G291:M291" si="20">SUM(G245)/5</f>
        <v>8.9</v>
      </c>
      <c r="H291" s="413">
        <f t="shared" si="20"/>
        <v>3.3</v>
      </c>
      <c r="I291" s="376">
        <f t="shared" si="20"/>
        <v>282.89999999999998</v>
      </c>
      <c r="J291" s="414"/>
      <c r="K291" s="413"/>
      <c r="L291" s="376">
        <f t="shared" si="20"/>
        <v>320</v>
      </c>
      <c r="M291" s="414">
        <f t="shared" si="20"/>
        <v>30</v>
      </c>
    </row>
    <row r="292" spans="1:13" ht="18" customHeight="1" x14ac:dyDescent="0.3">
      <c r="A292" s="403" t="s">
        <v>97</v>
      </c>
      <c r="B292" s="366"/>
      <c r="C292" s="367"/>
      <c r="D292" s="368"/>
      <c r="E292" s="366">
        <f t="shared" ref="E292:M302" si="21">SUM(E246)/5</f>
        <v>27.1</v>
      </c>
      <c r="F292" s="367"/>
      <c r="G292" s="368">
        <f t="shared" si="21"/>
        <v>10.7</v>
      </c>
      <c r="H292" s="366">
        <f t="shared" si="21"/>
        <v>3</v>
      </c>
      <c r="I292" s="367">
        <f t="shared" si="21"/>
        <v>310.39999999999998</v>
      </c>
      <c r="J292" s="368"/>
      <c r="K292" s="366"/>
      <c r="L292" s="367">
        <f t="shared" si="21"/>
        <v>345.8</v>
      </c>
      <c r="M292" s="368">
        <f t="shared" si="21"/>
        <v>28.6</v>
      </c>
    </row>
    <row r="293" spans="1:13" ht="18" customHeight="1" x14ac:dyDescent="0.3">
      <c r="A293" s="403" t="s">
        <v>98</v>
      </c>
      <c r="B293" s="366"/>
      <c r="C293" s="367"/>
      <c r="D293" s="368"/>
      <c r="E293" s="366">
        <f t="shared" si="21"/>
        <v>31.7</v>
      </c>
      <c r="F293" s="367"/>
      <c r="G293" s="368">
        <f t="shared" si="21"/>
        <v>10.6</v>
      </c>
      <c r="H293" s="366">
        <f t="shared" si="21"/>
        <v>3.8</v>
      </c>
      <c r="I293" s="367">
        <f t="shared" si="21"/>
        <v>272.10000000000002</v>
      </c>
      <c r="J293" s="368"/>
      <c r="K293" s="366"/>
      <c r="L293" s="367">
        <f t="shared" si="21"/>
        <v>342.6</v>
      </c>
      <c r="M293" s="368">
        <f t="shared" si="21"/>
        <v>28.9</v>
      </c>
    </row>
    <row r="294" spans="1:13" ht="18" customHeight="1" x14ac:dyDescent="0.3">
      <c r="A294" s="403" t="s">
        <v>99</v>
      </c>
      <c r="B294" s="366"/>
      <c r="C294" s="367"/>
      <c r="D294" s="368"/>
      <c r="E294" s="366">
        <f t="shared" si="21"/>
        <v>33.799999999999997</v>
      </c>
      <c r="F294" s="367"/>
      <c r="G294" s="368">
        <f t="shared" si="21"/>
        <v>8</v>
      </c>
      <c r="H294" s="366">
        <f t="shared" si="21"/>
        <v>7.4</v>
      </c>
      <c r="I294" s="367">
        <f t="shared" si="21"/>
        <v>283.89999999999998</v>
      </c>
      <c r="J294" s="368"/>
      <c r="K294" s="366"/>
      <c r="L294" s="367">
        <f t="shared" si="21"/>
        <v>301.10000000000002</v>
      </c>
      <c r="M294" s="368">
        <f t="shared" si="21"/>
        <v>29.9</v>
      </c>
    </row>
    <row r="295" spans="1:13" ht="18" customHeight="1" x14ac:dyDescent="0.3">
      <c r="A295" s="403" t="s">
        <v>100</v>
      </c>
      <c r="B295" s="366"/>
      <c r="C295" s="367"/>
      <c r="D295" s="368"/>
      <c r="E295" s="366">
        <f t="shared" si="21"/>
        <v>28.3</v>
      </c>
      <c r="F295" s="367"/>
      <c r="G295" s="368">
        <f t="shared" si="21"/>
        <v>10.7</v>
      </c>
      <c r="H295" s="366">
        <f t="shared" si="21"/>
        <v>2.8</v>
      </c>
      <c r="I295" s="367">
        <f t="shared" si="21"/>
        <v>324</v>
      </c>
      <c r="J295" s="368"/>
      <c r="K295" s="366"/>
      <c r="L295" s="367">
        <f t="shared" si="21"/>
        <v>349.3</v>
      </c>
      <c r="M295" s="368">
        <f t="shared" si="21"/>
        <v>30.5</v>
      </c>
    </row>
    <row r="296" spans="1:13" ht="18" customHeight="1" x14ac:dyDescent="0.3">
      <c r="A296" s="403" t="s">
        <v>101</v>
      </c>
      <c r="B296" s="366"/>
      <c r="C296" s="367"/>
      <c r="D296" s="368"/>
      <c r="E296" s="366">
        <f t="shared" si="21"/>
        <v>30.7</v>
      </c>
      <c r="F296" s="367"/>
      <c r="G296" s="368">
        <f t="shared" si="21"/>
        <v>8.1999999999999993</v>
      </c>
      <c r="H296" s="366">
        <f t="shared" si="21"/>
        <v>5.9</v>
      </c>
      <c r="I296" s="367">
        <f t="shared" si="21"/>
        <v>340.7</v>
      </c>
      <c r="J296" s="368"/>
      <c r="K296" s="366"/>
      <c r="L296" s="367">
        <f t="shared" si="21"/>
        <v>363.3</v>
      </c>
      <c r="M296" s="368">
        <f t="shared" si="21"/>
        <v>33.5</v>
      </c>
    </row>
    <row r="297" spans="1:13" ht="18" customHeight="1" x14ac:dyDescent="0.3">
      <c r="A297" s="403" t="s">
        <v>102</v>
      </c>
      <c r="B297" s="366"/>
      <c r="C297" s="367"/>
      <c r="D297" s="368"/>
      <c r="E297" s="366">
        <f t="shared" si="21"/>
        <v>29.6</v>
      </c>
      <c r="F297" s="367"/>
      <c r="G297" s="368">
        <f t="shared" si="21"/>
        <v>9.5</v>
      </c>
      <c r="H297" s="366">
        <f t="shared" si="21"/>
        <v>4.4000000000000004</v>
      </c>
      <c r="I297" s="367">
        <f t="shared" si="21"/>
        <v>318.8</v>
      </c>
      <c r="J297" s="368"/>
      <c r="K297" s="366"/>
      <c r="L297" s="367">
        <f t="shared" si="21"/>
        <v>345.1</v>
      </c>
      <c r="M297" s="368">
        <f t="shared" si="21"/>
        <v>31.8</v>
      </c>
    </row>
    <row r="298" spans="1:13" ht="18" customHeight="1" x14ac:dyDescent="0.3">
      <c r="A298" s="403" t="s">
        <v>103</v>
      </c>
      <c r="B298" s="366"/>
      <c r="C298" s="367"/>
      <c r="D298" s="368"/>
      <c r="E298" s="366">
        <f t="shared" si="21"/>
        <v>34.4</v>
      </c>
      <c r="F298" s="367"/>
      <c r="G298" s="368">
        <f t="shared" si="21"/>
        <v>9.8000000000000007</v>
      </c>
      <c r="H298" s="366">
        <f t="shared" si="21"/>
        <v>4</v>
      </c>
      <c r="I298" s="367">
        <f t="shared" si="21"/>
        <v>292.7</v>
      </c>
      <c r="J298" s="368"/>
      <c r="K298" s="366"/>
      <c r="L298" s="367">
        <f t="shared" si="21"/>
        <v>384</v>
      </c>
      <c r="M298" s="368">
        <f t="shared" si="21"/>
        <v>35.200000000000003</v>
      </c>
    </row>
    <row r="299" spans="1:13" ht="18" customHeight="1" x14ac:dyDescent="0.3">
      <c r="A299" s="403" t="s">
        <v>104</v>
      </c>
      <c r="B299" s="366"/>
      <c r="C299" s="367"/>
      <c r="D299" s="368"/>
      <c r="E299" s="366">
        <f t="shared" si="21"/>
        <v>31</v>
      </c>
      <c r="F299" s="367"/>
      <c r="G299" s="368">
        <f t="shared" si="21"/>
        <v>7.2</v>
      </c>
      <c r="H299" s="366">
        <f t="shared" si="21"/>
        <v>3.7</v>
      </c>
      <c r="I299" s="367">
        <f t="shared" si="21"/>
        <v>307.89999999999998</v>
      </c>
      <c r="J299" s="368"/>
      <c r="K299" s="366"/>
      <c r="L299" s="367">
        <f t="shared" si="21"/>
        <v>367.3</v>
      </c>
      <c r="M299" s="368">
        <f t="shared" si="21"/>
        <v>30</v>
      </c>
    </row>
    <row r="300" spans="1:13" ht="18" customHeight="1" x14ac:dyDescent="0.3">
      <c r="A300" s="403" t="s">
        <v>105</v>
      </c>
      <c r="B300" s="366"/>
      <c r="C300" s="367"/>
      <c r="D300" s="368"/>
      <c r="E300" s="366">
        <f t="shared" si="21"/>
        <v>33.1</v>
      </c>
      <c r="F300" s="367"/>
      <c r="G300" s="368">
        <f t="shared" si="21"/>
        <v>10.1</v>
      </c>
      <c r="H300" s="366">
        <f t="shared" si="21"/>
        <v>3.6</v>
      </c>
      <c r="I300" s="367">
        <f t="shared" si="21"/>
        <v>269.3</v>
      </c>
      <c r="J300" s="368"/>
      <c r="K300" s="366"/>
      <c r="L300" s="367">
        <f t="shared" si="21"/>
        <v>318.5</v>
      </c>
      <c r="M300" s="368">
        <f t="shared" si="21"/>
        <v>32.799999999999997</v>
      </c>
    </row>
    <row r="301" spans="1:13" ht="18" customHeight="1" x14ac:dyDescent="0.3">
      <c r="A301" s="403" t="s">
        <v>106</v>
      </c>
      <c r="B301" s="366"/>
      <c r="C301" s="367"/>
      <c r="D301" s="368"/>
      <c r="E301" s="366">
        <f t="shared" si="21"/>
        <v>27.8</v>
      </c>
      <c r="F301" s="367"/>
      <c r="G301" s="368">
        <f t="shared" si="21"/>
        <v>6.9</v>
      </c>
      <c r="H301" s="366">
        <f t="shared" si="21"/>
        <v>7.2</v>
      </c>
      <c r="I301" s="367">
        <f t="shared" si="21"/>
        <v>320.89999999999998</v>
      </c>
      <c r="J301" s="368"/>
      <c r="K301" s="366"/>
      <c r="L301" s="367">
        <f t="shared" si="21"/>
        <v>349.4</v>
      </c>
      <c r="M301" s="368">
        <f t="shared" si="21"/>
        <v>23.8</v>
      </c>
    </row>
    <row r="302" spans="1:13" ht="18" customHeight="1" thickBot="1" x14ac:dyDescent="0.35">
      <c r="A302" s="405" t="s">
        <v>107</v>
      </c>
      <c r="B302" s="369"/>
      <c r="C302" s="370"/>
      <c r="D302" s="371"/>
      <c r="E302" s="369">
        <f t="shared" si="21"/>
        <v>29.8</v>
      </c>
      <c r="F302" s="370"/>
      <c r="G302" s="371">
        <f t="shared" si="21"/>
        <v>9.3000000000000007</v>
      </c>
      <c r="H302" s="369">
        <f t="shared" si="21"/>
        <v>5.0999999999999996</v>
      </c>
      <c r="I302" s="370">
        <f t="shared" si="21"/>
        <v>307.5</v>
      </c>
      <c r="J302" s="371"/>
      <c r="K302" s="369"/>
      <c r="L302" s="370">
        <f t="shared" si="21"/>
        <v>345.3</v>
      </c>
      <c r="M302" s="371">
        <f t="shared" si="21"/>
        <v>27.5</v>
      </c>
    </row>
    <row r="303" spans="1:13" ht="18" customHeight="1" thickBot="1" x14ac:dyDescent="0.35">
      <c r="A303" s="435" t="s">
        <v>60</v>
      </c>
      <c r="B303" s="372"/>
      <c r="C303" s="373"/>
      <c r="D303" s="374"/>
      <c r="E303" s="372">
        <f>SUM(E291:E302)</f>
        <v>364.20000000000005</v>
      </c>
      <c r="F303" s="373"/>
      <c r="G303" s="374">
        <f t="shared" ref="G303:M303" si="22">SUM(G291:G302)</f>
        <v>109.9</v>
      </c>
      <c r="H303" s="372">
        <f t="shared" si="22"/>
        <v>54.20000000000001</v>
      </c>
      <c r="I303" s="373">
        <f t="shared" si="22"/>
        <v>3631.1000000000004</v>
      </c>
      <c r="J303" s="374"/>
      <c r="K303" s="372"/>
      <c r="L303" s="373">
        <f t="shared" si="22"/>
        <v>4131.7</v>
      </c>
      <c r="M303" s="374">
        <f t="shared" si="22"/>
        <v>362.50000000000006</v>
      </c>
    </row>
    <row r="304" spans="1:13" ht="18" customHeight="1" thickBot="1" x14ac:dyDescent="0.35">
      <c r="A304" s="436" t="s">
        <v>47</v>
      </c>
      <c r="B304" s="372"/>
      <c r="C304" s="373"/>
      <c r="D304" s="374"/>
      <c r="E304" s="372">
        <f>SUM(E257)/5</f>
        <v>992.7</v>
      </c>
      <c r="F304" s="373"/>
      <c r="G304" s="374">
        <f t="shared" ref="G304:M304" si="23">SUM(G257)/5</f>
        <v>298.60000000000002</v>
      </c>
      <c r="H304" s="372">
        <f t="shared" si="23"/>
        <v>139</v>
      </c>
      <c r="I304" s="373">
        <f t="shared" si="23"/>
        <v>10084.299999999999</v>
      </c>
      <c r="J304" s="374"/>
      <c r="K304" s="372"/>
      <c r="L304" s="373">
        <f t="shared" si="23"/>
        <v>11078.4</v>
      </c>
      <c r="M304" s="374">
        <f t="shared" si="23"/>
        <v>986.2</v>
      </c>
    </row>
    <row r="306" spans="1:2" x14ac:dyDescent="0.25">
      <c r="A306" s="291" t="s">
        <v>113</v>
      </c>
      <c r="B306" s="291">
        <v>993</v>
      </c>
    </row>
    <row r="307" spans="1:2" x14ac:dyDescent="0.25">
      <c r="A307" s="291" t="s">
        <v>135</v>
      </c>
      <c r="B307" s="291">
        <v>299</v>
      </c>
    </row>
    <row r="308" spans="1:2" x14ac:dyDescent="0.25">
      <c r="A308" s="291" t="s">
        <v>127</v>
      </c>
      <c r="B308" s="291">
        <v>139</v>
      </c>
    </row>
    <row r="309" spans="1:2" x14ac:dyDescent="0.25">
      <c r="A309" s="291" t="s">
        <v>62</v>
      </c>
      <c r="B309" s="291">
        <v>10084</v>
      </c>
    </row>
    <row r="310" spans="1:2" x14ac:dyDescent="0.25">
      <c r="A310" s="291" t="s">
        <v>65</v>
      </c>
      <c r="B310" s="291">
        <v>11078</v>
      </c>
    </row>
    <row r="311" spans="1:2" x14ac:dyDescent="0.25">
      <c r="A311" s="291" t="s">
        <v>115</v>
      </c>
      <c r="B311" s="291">
        <v>986</v>
      </c>
    </row>
  </sheetData>
  <mergeCells count="48">
    <mergeCell ref="A1:M1"/>
    <mergeCell ref="J2:M2"/>
    <mergeCell ref="A3:A4"/>
    <mergeCell ref="B3:D3"/>
    <mergeCell ref="E3:G3"/>
    <mergeCell ref="H3:J3"/>
    <mergeCell ref="K3:M3"/>
    <mergeCell ref="A43:M43"/>
    <mergeCell ref="J44:M44"/>
    <mergeCell ref="A45:A46"/>
    <mergeCell ref="B45:D45"/>
    <mergeCell ref="E45:G45"/>
    <mergeCell ref="H45:J45"/>
    <mergeCell ref="K45:M45"/>
    <mergeCell ref="A86:M86"/>
    <mergeCell ref="J87:M87"/>
    <mergeCell ref="A88:A89"/>
    <mergeCell ref="B88:D88"/>
    <mergeCell ref="E88:G88"/>
    <mergeCell ref="H88:J88"/>
    <mergeCell ref="K88:M88"/>
    <mergeCell ref="A129:M129"/>
    <mergeCell ref="J130:M130"/>
    <mergeCell ref="A131:A132"/>
    <mergeCell ref="B131:D131"/>
    <mergeCell ref="E131:G131"/>
    <mergeCell ref="H131:J131"/>
    <mergeCell ref="K131:M131"/>
    <mergeCell ref="A173:M173"/>
    <mergeCell ref="J174:M174"/>
    <mergeCell ref="A175:A176"/>
    <mergeCell ref="B175:D175"/>
    <mergeCell ref="E175:G175"/>
    <mergeCell ref="H175:J175"/>
    <mergeCell ref="K175:M175"/>
    <mergeCell ref="A217:M217"/>
    <mergeCell ref="A219:A220"/>
    <mergeCell ref="B219:D219"/>
    <mergeCell ref="E219:G219"/>
    <mergeCell ref="H219:J219"/>
    <mergeCell ref="K219:M219"/>
    <mergeCell ref="A261:M261"/>
    <mergeCell ref="A262:B262"/>
    <mergeCell ref="A263:A264"/>
    <mergeCell ref="B263:D263"/>
    <mergeCell ref="E263:G263"/>
    <mergeCell ref="H263:J263"/>
    <mergeCell ref="K263:M263"/>
  </mergeCells>
  <pageMargins left="0.75" right="0.75" top="0.1" bottom="0.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06"/>
  <sheetViews>
    <sheetView zoomScale="115" zoomScaleNormal="115" workbookViewId="0">
      <selection activeCell="A256" sqref="A256:M256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3">
      <c r="A1" s="561" t="s">
        <v>151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3" ht="18" customHeight="1" thickBot="1" x14ac:dyDescent="0.35">
      <c r="A2" s="323" t="s">
        <v>1</v>
      </c>
      <c r="B2" s="293"/>
      <c r="C2" s="293"/>
      <c r="D2" s="293"/>
      <c r="E2" s="293"/>
      <c r="F2" s="293"/>
      <c r="G2" s="293"/>
      <c r="H2" s="294"/>
      <c r="I2" s="294"/>
      <c r="J2" s="633" t="s">
        <v>2</v>
      </c>
      <c r="K2" s="633"/>
      <c r="L2" s="633"/>
      <c r="M2" s="633"/>
    </row>
    <row r="3" spans="1:13" ht="18" customHeight="1" x14ac:dyDescent="0.3">
      <c r="A3" s="631" t="s">
        <v>3</v>
      </c>
      <c r="B3" s="618" t="s">
        <v>4</v>
      </c>
      <c r="C3" s="610"/>
      <c r="D3" s="619"/>
      <c r="E3" s="618" t="s">
        <v>5</v>
      </c>
      <c r="F3" s="610"/>
      <c r="G3" s="619"/>
      <c r="H3" s="620" t="s">
        <v>6</v>
      </c>
      <c r="I3" s="613"/>
      <c r="J3" s="615"/>
      <c r="K3" s="620" t="s">
        <v>7</v>
      </c>
      <c r="L3" s="613"/>
      <c r="M3" s="615"/>
    </row>
    <row r="4" spans="1:13" ht="17.5" customHeight="1" thickBot="1" x14ac:dyDescent="0.35">
      <c r="A4" s="632"/>
      <c r="B4" s="295" t="s">
        <v>8</v>
      </c>
      <c r="C4" s="296" t="s">
        <v>9</v>
      </c>
      <c r="D4" s="297" t="s">
        <v>10</v>
      </c>
      <c r="E4" s="295" t="s">
        <v>8</v>
      </c>
      <c r="F4" s="296" t="s">
        <v>9</v>
      </c>
      <c r="G4" s="297" t="s">
        <v>10</v>
      </c>
      <c r="H4" s="295" t="s">
        <v>8</v>
      </c>
      <c r="I4" s="296" t="s">
        <v>9</v>
      </c>
      <c r="J4" s="297" t="s">
        <v>10</v>
      </c>
      <c r="K4" s="295" t="s">
        <v>8</v>
      </c>
      <c r="L4" s="296" t="s">
        <v>9</v>
      </c>
      <c r="M4" s="297" t="s">
        <v>10</v>
      </c>
    </row>
    <row r="5" spans="1:13" ht="19" customHeight="1" x14ac:dyDescent="0.3">
      <c r="A5" s="402" t="s">
        <v>72</v>
      </c>
      <c r="B5" s="299">
        <v>51</v>
      </c>
      <c r="C5" s="300"/>
      <c r="D5" s="301">
        <v>65</v>
      </c>
      <c r="E5" s="302"/>
      <c r="F5" s="303"/>
      <c r="G5" s="301"/>
      <c r="H5" s="302"/>
      <c r="I5" s="303">
        <v>268</v>
      </c>
      <c r="J5" s="301">
        <v>50</v>
      </c>
      <c r="K5" s="302">
        <v>57</v>
      </c>
      <c r="L5" s="303">
        <v>273</v>
      </c>
      <c r="M5" s="301"/>
    </row>
    <row r="6" spans="1:13" ht="19" customHeight="1" x14ac:dyDescent="0.3">
      <c r="A6" s="403" t="s">
        <v>73</v>
      </c>
      <c r="B6" s="305">
        <v>63</v>
      </c>
      <c r="C6" s="306"/>
      <c r="D6" s="307">
        <v>54</v>
      </c>
      <c r="E6" s="308"/>
      <c r="F6" s="309"/>
      <c r="G6" s="307"/>
      <c r="H6" s="308"/>
      <c r="I6" s="309">
        <v>250</v>
      </c>
      <c r="J6" s="307">
        <v>49</v>
      </c>
      <c r="K6" s="308">
        <v>40</v>
      </c>
      <c r="L6" s="309">
        <v>245</v>
      </c>
      <c r="M6" s="307"/>
    </row>
    <row r="7" spans="1:13" ht="19" customHeight="1" x14ac:dyDescent="0.3">
      <c r="A7" s="403" t="s">
        <v>74</v>
      </c>
      <c r="B7" s="308">
        <v>57</v>
      </c>
      <c r="C7" s="309"/>
      <c r="D7" s="307">
        <v>45</v>
      </c>
      <c r="E7" s="308"/>
      <c r="F7" s="309"/>
      <c r="G7" s="307"/>
      <c r="H7" s="308"/>
      <c r="I7" s="309">
        <v>252</v>
      </c>
      <c r="J7" s="307">
        <v>40</v>
      </c>
      <c r="K7" s="308">
        <v>38</v>
      </c>
      <c r="L7" s="309">
        <v>270</v>
      </c>
      <c r="M7" s="307"/>
    </row>
    <row r="8" spans="1:13" ht="19" customHeight="1" x14ac:dyDescent="0.3">
      <c r="A8" s="403" t="s">
        <v>75</v>
      </c>
      <c r="B8" s="308">
        <v>46</v>
      </c>
      <c r="C8" s="309"/>
      <c r="D8" s="307">
        <v>32</v>
      </c>
      <c r="E8" s="308"/>
      <c r="F8" s="309"/>
      <c r="G8" s="307"/>
      <c r="H8" s="308"/>
      <c r="I8" s="309">
        <v>232</v>
      </c>
      <c r="J8" s="307">
        <v>34</v>
      </c>
      <c r="K8" s="308">
        <v>35</v>
      </c>
      <c r="L8" s="309">
        <v>205</v>
      </c>
      <c r="M8" s="307"/>
    </row>
    <row r="9" spans="1:13" ht="19" customHeight="1" x14ac:dyDescent="0.3">
      <c r="A9" s="403" t="s">
        <v>76</v>
      </c>
      <c r="B9" s="308">
        <v>37</v>
      </c>
      <c r="C9" s="309"/>
      <c r="D9" s="307">
        <v>29</v>
      </c>
      <c r="E9" s="308"/>
      <c r="F9" s="309"/>
      <c r="G9" s="307"/>
      <c r="H9" s="308"/>
      <c r="I9" s="309">
        <v>270</v>
      </c>
      <c r="J9" s="307">
        <v>26</v>
      </c>
      <c r="K9" s="308">
        <v>47</v>
      </c>
      <c r="L9" s="309">
        <v>290</v>
      </c>
      <c r="M9" s="307"/>
    </row>
    <row r="10" spans="1:13" ht="19" customHeight="1" x14ac:dyDescent="0.3">
      <c r="A10" s="403" t="s">
        <v>77</v>
      </c>
      <c r="B10" s="308">
        <v>28</v>
      </c>
      <c r="C10" s="309"/>
      <c r="D10" s="307">
        <v>40</v>
      </c>
      <c r="E10" s="308"/>
      <c r="F10" s="309"/>
      <c r="G10" s="307"/>
      <c r="H10" s="308"/>
      <c r="I10" s="309">
        <v>204</v>
      </c>
      <c r="J10" s="307">
        <v>17</v>
      </c>
      <c r="K10" s="308">
        <v>39</v>
      </c>
      <c r="L10" s="309">
        <v>204</v>
      </c>
      <c r="M10" s="307"/>
    </row>
    <row r="11" spans="1:13" ht="19" customHeight="1" x14ac:dyDescent="0.3">
      <c r="A11" s="403" t="s">
        <v>78</v>
      </c>
      <c r="B11" s="308">
        <v>17</v>
      </c>
      <c r="C11" s="309"/>
      <c r="D11" s="307">
        <v>27</v>
      </c>
      <c r="E11" s="308"/>
      <c r="F11" s="309"/>
      <c r="G11" s="307"/>
      <c r="H11" s="308"/>
      <c r="I11" s="309">
        <v>203</v>
      </c>
      <c r="J11" s="307">
        <v>12</v>
      </c>
      <c r="K11" s="308">
        <v>46</v>
      </c>
      <c r="L11" s="309">
        <v>201</v>
      </c>
      <c r="M11" s="307"/>
    </row>
    <row r="12" spans="1:13" ht="19" customHeight="1" x14ac:dyDescent="0.3">
      <c r="A12" s="403" t="s">
        <v>79</v>
      </c>
      <c r="B12" s="308">
        <v>19</v>
      </c>
      <c r="C12" s="309"/>
      <c r="D12" s="307">
        <v>25</v>
      </c>
      <c r="E12" s="308"/>
      <c r="F12" s="309"/>
      <c r="G12" s="307"/>
      <c r="H12" s="308"/>
      <c r="I12" s="309">
        <v>240</v>
      </c>
      <c r="J12" s="307">
        <v>9</v>
      </c>
      <c r="K12" s="308">
        <v>34</v>
      </c>
      <c r="L12" s="309">
        <v>257</v>
      </c>
      <c r="M12" s="307"/>
    </row>
    <row r="13" spans="1:13" ht="19" customHeight="1" x14ac:dyDescent="0.3">
      <c r="A13" s="403" t="s">
        <v>80</v>
      </c>
      <c r="B13" s="308">
        <v>32</v>
      </c>
      <c r="C13" s="309"/>
      <c r="D13" s="307">
        <v>36</v>
      </c>
      <c r="E13" s="308"/>
      <c r="F13" s="309"/>
      <c r="G13" s="307"/>
      <c r="H13" s="308"/>
      <c r="I13" s="309">
        <v>237</v>
      </c>
      <c r="J13" s="307">
        <v>28</v>
      </c>
      <c r="K13" s="308">
        <v>40</v>
      </c>
      <c r="L13" s="309">
        <v>218</v>
      </c>
      <c r="M13" s="307"/>
    </row>
    <row r="14" spans="1:13" ht="19" customHeight="1" x14ac:dyDescent="0.3">
      <c r="A14" s="403" t="s">
        <v>81</v>
      </c>
      <c r="B14" s="308">
        <v>29</v>
      </c>
      <c r="C14" s="309"/>
      <c r="D14" s="307">
        <v>33</v>
      </c>
      <c r="E14" s="308"/>
      <c r="F14" s="309"/>
      <c r="G14" s="307"/>
      <c r="H14" s="308"/>
      <c r="I14" s="309">
        <v>182</v>
      </c>
      <c r="J14" s="307">
        <v>20</v>
      </c>
      <c r="K14" s="308">
        <v>50</v>
      </c>
      <c r="L14" s="309">
        <v>238</v>
      </c>
      <c r="M14" s="307"/>
    </row>
    <row r="15" spans="1:13" ht="19" customHeight="1" x14ac:dyDescent="0.3">
      <c r="A15" s="403" t="s">
        <v>82</v>
      </c>
      <c r="B15" s="308">
        <v>40</v>
      </c>
      <c r="C15" s="309"/>
      <c r="D15" s="307">
        <v>39</v>
      </c>
      <c r="E15" s="308"/>
      <c r="F15" s="309"/>
      <c r="G15" s="307"/>
      <c r="H15" s="308"/>
      <c r="I15" s="309">
        <v>194</v>
      </c>
      <c r="J15" s="307">
        <v>37</v>
      </c>
      <c r="K15" s="308">
        <v>42</v>
      </c>
      <c r="L15" s="309">
        <v>241</v>
      </c>
      <c r="M15" s="307"/>
    </row>
    <row r="16" spans="1:13" ht="19" customHeight="1" x14ac:dyDescent="0.3">
      <c r="A16" s="403" t="s">
        <v>83</v>
      </c>
      <c r="B16" s="308">
        <v>57</v>
      </c>
      <c r="C16" s="309"/>
      <c r="D16" s="307">
        <v>44</v>
      </c>
      <c r="E16" s="308"/>
      <c r="F16" s="309"/>
      <c r="G16" s="307"/>
      <c r="H16" s="308"/>
      <c r="I16" s="309">
        <v>195</v>
      </c>
      <c r="J16" s="307">
        <v>48</v>
      </c>
      <c r="K16" s="308">
        <v>54</v>
      </c>
      <c r="L16" s="309">
        <v>194</v>
      </c>
      <c r="M16" s="307"/>
    </row>
    <row r="17" spans="1:13" ht="19" customHeight="1" x14ac:dyDescent="0.3">
      <c r="A17" s="403" t="s">
        <v>84</v>
      </c>
      <c r="B17" s="308">
        <v>33</v>
      </c>
      <c r="C17" s="309"/>
      <c r="D17" s="307">
        <v>28</v>
      </c>
      <c r="E17" s="308"/>
      <c r="F17" s="309"/>
      <c r="G17" s="307"/>
      <c r="H17" s="308"/>
      <c r="I17" s="309">
        <v>210</v>
      </c>
      <c r="J17" s="307">
        <v>37</v>
      </c>
      <c r="K17" s="308">
        <v>26</v>
      </c>
      <c r="L17" s="309">
        <v>234</v>
      </c>
      <c r="M17" s="307"/>
    </row>
    <row r="18" spans="1:13" ht="19" customHeight="1" x14ac:dyDescent="0.3">
      <c r="A18" s="403" t="s">
        <v>85</v>
      </c>
      <c r="B18" s="308">
        <v>39</v>
      </c>
      <c r="C18" s="309"/>
      <c r="D18" s="307">
        <v>34</v>
      </c>
      <c r="E18" s="308"/>
      <c r="F18" s="309"/>
      <c r="G18" s="307"/>
      <c r="H18" s="308"/>
      <c r="I18" s="309">
        <v>221</v>
      </c>
      <c r="J18" s="307">
        <v>46</v>
      </c>
      <c r="K18" s="308">
        <v>18</v>
      </c>
      <c r="L18" s="309">
        <v>201</v>
      </c>
      <c r="M18" s="307"/>
    </row>
    <row r="19" spans="1:13" ht="19" customHeight="1" x14ac:dyDescent="0.3">
      <c r="A19" s="403" t="s">
        <v>86</v>
      </c>
      <c r="B19" s="308">
        <v>40</v>
      </c>
      <c r="C19" s="309"/>
      <c r="D19" s="307">
        <v>26</v>
      </c>
      <c r="E19" s="308"/>
      <c r="F19" s="309"/>
      <c r="G19" s="307"/>
      <c r="H19" s="308"/>
      <c r="I19" s="309">
        <v>230</v>
      </c>
      <c r="J19" s="307">
        <v>35</v>
      </c>
      <c r="K19" s="308">
        <v>22</v>
      </c>
      <c r="L19" s="309">
        <v>236</v>
      </c>
      <c r="M19" s="307"/>
    </row>
    <row r="20" spans="1:13" ht="19" customHeight="1" x14ac:dyDescent="0.3">
      <c r="A20" s="403" t="s">
        <v>87</v>
      </c>
      <c r="B20" s="308">
        <v>51</v>
      </c>
      <c r="C20" s="309"/>
      <c r="D20" s="307">
        <v>44</v>
      </c>
      <c r="E20" s="308"/>
      <c r="F20" s="309"/>
      <c r="G20" s="307"/>
      <c r="H20" s="308"/>
      <c r="I20" s="309">
        <v>240</v>
      </c>
      <c r="J20" s="307">
        <v>42</v>
      </c>
      <c r="K20" s="308">
        <v>37</v>
      </c>
      <c r="L20" s="309">
        <v>209</v>
      </c>
      <c r="M20" s="307"/>
    </row>
    <row r="21" spans="1:13" ht="19" customHeight="1" x14ac:dyDescent="0.3">
      <c r="A21" s="403" t="s">
        <v>88</v>
      </c>
      <c r="B21" s="308">
        <v>47</v>
      </c>
      <c r="C21" s="309"/>
      <c r="D21" s="307">
        <v>25</v>
      </c>
      <c r="E21" s="308"/>
      <c r="F21" s="309"/>
      <c r="G21" s="307"/>
      <c r="H21" s="308"/>
      <c r="I21" s="309">
        <v>244</v>
      </c>
      <c r="J21" s="307">
        <v>24</v>
      </c>
      <c r="K21" s="308">
        <v>42</v>
      </c>
      <c r="L21" s="309">
        <v>263</v>
      </c>
      <c r="M21" s="307"/>
    </row>
    <row r="22" spans="1:13" ht="19" customHeight="1" x14ac:dyDescent="0.3">
      <c r="A22" s="403" t="s">
        <v>148</v>
      </c>
      <c r="B22" s="308">
        <v>39</v>
      </c>
      <c r="C22" s="309"/>
      <c r="D22" s="307">
        <v>31</v>
      </c>
      <c r="E22" s="308"/>
      <c r="F22" s="309"/>
      <c r="G22" s="307"/>
      <c r="H22" s="308"/>
      <c r="I22" s="309">
        <v>271</v>
      </c>
      <c r="J22" s="307">
        <v>16</v>
      </c>
      <c r="K22" s="308">
        <v>44</v>
      </c>
      <c r="L22" s="309">
        <v>222</v>
      </c>
      <c r="M22" s="307"/>
    </row>
    <row r="23" spans="1:13" ht="19" customHeight="1" x14ac:dyDescent="0.3">
      <c r="A23" s="404" t="s">
        <v>90</v>
      </c>
      <c r="B23" s="308">
        <v>42</v>
      </c>
      <c r="C23" s="309"/>
      <c r="D23" s="307">
        <v>37</v>
      </c>
      <c r="E23" s="308"/>
      <c r="F23" s="309"/>
      <c r="G23" s="307"/>
      <c r="H23" s="308"/>
      <c r="I23" s="309">
        <v>230</v>
      </c>
      <c r="J23" s="307">
        <v>27</v>
      </c>
      <c r="K23" s="308">
        <v>55</v>
      </c>
      <c r="L23" s="309">
        <v>237</v>
      </c>
      <c r="M23" s="307"/>
    </row>
    <row r="24" spans="1:13" ht="19" customHeight="1" x14ac:dyDescent="0.3">
      <c r="A24" s="404" t="s">
        <v>91</v>
      </c>
      <c r="B24" s="308">
        <v>47</v>
      </c>
      <c r="C24" s="309"/>
      <c r="D24" s="307">
        <v>52</v>
      </c>
      <c r="E24" s="308"/>
      <c r="F24" s="309"/>
      <c r="G24" s="307"/>
      <c r="H24" s="308"/>
      <c r="I24" s="309">
        <v>234</v>
      </c>
      <c r="J24" s="307">
        <v>32</v>
      </c>
      <c r="K24" s="308">
        <v>37</v>
      </c>
      <c r="L24" s="309">
        <v>154</v>
      </c>
      <c r="M24" s="307"/>
    </row>
    <row r="25" spans="1:13" ht="19" customHeight="1" x14ac:dyDescent="0.3">
      <c r="A25" s="403" t="s">
        <v>92</v>
      </c>
      <c r="B25" s="308">
        <v>40</v>
      </c>
      <c r="C25" s="309"/>
      <c r="D25" s="307">
        <v>45</v>
      </c>
      <c r="E25" s="308"/>
      <c r="F25" s="309"/>
      <c r="G25" s="307"/>
      <c r="H25" s="308"/>
      <c r="I25" s="309">
        <v>203</v>
      </c>
      <c r="J25" s="307">
        <v>47</v>
      </c>
      <c r="K25" s="308">
        <v>39</v>
      </c>
      <c r="L25" s="309">
        <v>216</v>
      </c>
      <c r="M25" s="307"/>
    </row>
    <row r="26" spans="1:13" ht="19" customHeight="1" x14ac:dyDescent="0.3">
      <c r="A26" s="403" t="s">
        <v>93</v>
      </c>
      <c r="B26" s="308">
        <v>38</v>
      </c>
      <c r="C26" s="309"/>
      <c r="D26" s="307">
        <v>49</v>
      </c>
      <c r="E26" s="308"/>
      <c r="F26" s="309"/>
      <c r="G26" s="307"/>
      <c r="H26" s="308"/>
      <c r="I26" s="309">
        <v>290</v>
      </c>
      <c r="J26" s="307">
        <v>31</v>
      </c>
      <c r="K26" s="308">
        <v>61</v>
      </c>
      <c r="L26" s="309">
        <v>258</v>
      </c>
      <c r="M26" s="307"/>
    </row>
    <row r="27" spans="1:13" ht="19" customHeight="1" x14ac:dyDescent="0.3">
      <c r="A27" s="403" t="s">
        <v>94</v>
      </c>
      <c r="B27" s="308">
        <v>45</v>
      </c>
      <c r="C27" s="309"/>
      <c r="D27" s="307">
        <v>34</v>
      </c>
      <c r="E27" s="308"/>
      <c r="F27" s="309"/>
      <c r="G27" s="307"/>
      <c r="H27" s="308"/>
      <c r="I27" s="309">
        <v>247</v>
      </c>
      <c r="J27" s="307">
        <v>27</v>
      </c>
      <c r="K27" s="308">
        <v>44</v>
      </c>
      <c r="L27" s="309">
        <v>205</v>
      </c>
      <c r="M27" s="307"/>
    </row>
    <row r="28" spans="1:13" ht="19" customHeight="1" x14ac:dyDescent="0.3">
      <c r="A28" s="403" t="s">
        <v>95</v>
      </c>
      <c r="B28" s="308">
        <v>37</v>
      </c>
      <c r="C28" s="309"/>
      <c r="D28" s="307">
        <v>28</v>
      </c>
      <c r="E28" s="308"/>
      <c r="F28" s="309"/>
      <c r="G28" s="307"/>
      <c r="H28" s="308"/>
      <c r="I28" s="309">
        <v>265</v>
      </c>
      <c r="J28" s="307">
        <v>43</v>
      </c>
      <c r="K28" s="308">
        <v>57</v>
      </c>
      <c r="L28" s="309">
        <v>237</v>
      </c>
      <c r="M28" s="307"/>
    </row>
    <row r="29" spans="1:13" ht="19" customHeight="1" x14ac:dyDescent="0.3">
      <c r="A29" s="403" t="s">
        <v>96</v>
      </c>
      <c r="B29" s="308">
        <v>28</v>
      </c>
      <c r="C29" s="309"/>
      <c r="D29" s="307">
        <v>44</v>
      </c>
      <c r="E29" s="308"/>
      <c r="F29" s="309"/>
      <c r="G29" s="307"/>
      <c r="H29" s="308"/>
      <c r="I29" s="309">
        <v>301</v>
      </c>
      <c r="J29" s="307">
        <v>33</v>
      </c>
      <c r="K29" s="308">
        <v>47</v>
      </c>
      <c r="L29" s="309">
        <v>287</v>
      </c>
      <c r="M29" s="307"/>
    </row>
    <row r="30" spans="1:13" ht="19" customHeight="1" x14ac:dyDescent="0.3">
      <c r="A30" s="403" t="s">
        <v>97</v>
      </c>
      <c r="B30" s="308">
        <v>50</v>
      </c>
      <c r="C30" s="309"/>
      <c r="D30" s="307">
        <v>21</v>
      </c>
      <c r="E30" s="308"/>
      <c r="F30" s="309"/>
      <c r="G30" s="307"/>
      <c r="H30" s="308"/>
      <c r="I30" s="309">
        <v>267</v>
      </c>
      <c r="J30" s="307">
        <v>47</v>
      </c>
      <c r="K30" s="308">
        <v>52</v>
      </c>
      <c r="L30" s="309">
        <v>248</v>
      </c>
      <c r="M30" s="307"/>
    </row>
    <row r="31" spans="1:13" ht="19" customHeight="1" x14ac:dyDescent="0.3">
      <c r="A31" s="403" t="s">
        <v>98</v>
      </c>
      <c r="B31" s="308">
        <v>47</v>
      </c>
      <c r="C31" s="309"/>
      <c r="D31" s="307">
        <v>32</v>
      </c>
      <c r="E31" s="308"/>
      <c r="F31" s="309"/>
      <c r="G31" s="307"/>
      <c r="H31" s="308"/>
      <c r="I31" s="309">
        <v>282</v>
      </c>
      <c r="J31" s="307">
        <v>52</v>
      </c>
      <c r="K31" s="308">
        <v>54</v>
      </c>
      <c r="L31" s="309">
        <v>270</v>
      </c>
      <c r="M31" s="307"/>
    </row>
    <row r="32" spans="1:13" ht="19" customHeight="1" x14ac:dyDescent="0.3">
      <c r="A32" s="403" t="s">
        <v>99</v>
      </c>
      <c r="B32" s="308">
        <v>33</v>
      </c>
      <c r="C32" s="309"/>
      <c r="D32" s="307">
        <v>39</v>
      </c>
      <c r="E32" s="308"/>
      <c r="F32" s="309"/>
      <c r="G32" s="307"/>
      <c r="H32" s="308"/>
      <c r="I32" s="309">
        <v>277</v>
      </c>
      <c r="J32" s="307">
        <v>60</v>
      </c>
      <c r="K32" s="308">
        <v>47</v>
      </c>
      <c r="L32" s="309">
        <v>282</v>
      </c>
      <c r="M32" s="307"/>
    </row>
    <row r="33" spans="1:13" ht="19" customHeight="1" x14ac:dyDescent="0.3">
      <c r="A33" s="403" t="s">
        <v>100</v>
      </c>
      <c r="B33" s="308">
        <v>47</v>
      </c>
      <c r="C33" s="309"/>
      <c r="D33" s="307">
        <v>45</v>
      </c>
      <c r="E33" s="308"/>
      <c r="F33" s="309"/>
      <c r="G33" s="307"/>
      <c r="H33" s="308"/>
      <c r="I33" s="309">
        <v>325</v>
      </c>
      <c r="J33" s="307">
        <v>43</v>
      </c>
      <c r="K33" s="308">
        <v>50</v>
      </c>
      <c r="L33" s="309">
        <v>295</v>
      </c>
      <c r="M33" s="307"/>
    </row>
    <row r="34" spans="1:13" ht="19" customHeight="1" x14ac:dyDescent="0.3">
      <c r="A34" s="403" t="s">
        <v>101</v>
      </c>
      <c r="B34" s="308">
        <v>58</v>
      </c>
      <c r="C34" s="309"/>
      <c r="D34" s="307">
        <v>61</v>
      </c>
      <c r="E34" s="308"/>
      <c r="F34" s="309"/>
      <c r="G34" s="307"/>
      <c r="H34" s="308"/>
      <c r="I34" s="309">
        <v>277</v>
      </c>
      <c r="J34" s="307">
        <v>56</v>
      </c>
      <c r="K34" s="308">
        <v>62</v>
      </c>
      <c r="L34" s="309">
        <v>280</v>
      </c>
      <c r="M34" s="307"/>
    </row>
    <row r="35" spans="1:13" ht="19" customHeight="1" x14ac:dyDescent="0.3">
      <c r="A35" s="403" t="s">
        <v>102</v>
      </c>
      <c r="B35" s="308">
        <v>62</v>
      </c>
      <c r="C35" s="309"/>
      <c r="D35" s="307">
        <v>57</v>
      </c>
      <c r="E35" s="308"/>
      <c r="F35" s="309"/>
      <c r="G35" s="307"/>
      <c r="H35" s="308"/>
      <c r="I35" s="309">
        <v>224</v>
      </c>
      <c r="J35" s="307">
        <v>58</v>
      </c>
      <c r="K35" s="308">
        <v>47</v>
      </c>
      <c r="L35" s="309">
        <v>218</v>
      </c>
      <c r="M35" s="307"/>
    </row>
    <row r="36" spans="1:13" ht="19" customHeight="1" x14ac:dyDescent="0.3">
      <c r="A36" s="403" t="s">
        <v>103</v>
      </c>
      <c r="B36" s="308">
        <v>49</v>
      </c>
      <c r="C36" s="309"/>
      <c r="D36" s="307">
        <v>44</v>
      </c>
      <c r="E36" s="308"/>
      <c r="F36" s="309"/>
      <c r="G36" s="307"/>
      <c r="H36" s="308"/>
      <c r="I36" s="309">
        <v>252</v>
      </c>
      <c r="J36" s="307">
        <v>66</v>
      </c>
      <c r="K36" s="308">
        <v>55</v>
      </c>
      <c r="L36" s="309">
        <v>240</v>
      </c>
      <c r="M36" s="307"/>
    </row>
    <row r="37" spans="1:13" ht="19" customHeight="1" x14ac:dyDescent="0.3">
      <c r="A37" s="403" t="s">
        <v>104</v>
      </c>
      <c r="B37" s="308">
        <v>51</v>
      </c>
      <c r="C37" s="309"/>
      <c r="D37" s="307">
        <v>55</v>
      </c>
      <c r="E37" s="308"/>
      <c r="F37" s="309"/>
      <c r="G37" s="307"/>
      <c r="H37" s="308"/>
      <c r="I37" s="309">
        <v>280</v>
      </c>
      <c r="J37" s="307">
        <v>54</v>
      </c>
      <c r="K37" s="308">
        <v>50</v>
      </c>
      <c r="L37" s="309">
        <v>275</v>
      </c>
      <c r="M37" s="307"/>
    </row>
    <row r="38" spans="1:13" ht="19" customHeight="1" x14ac:dyDescent="0.3">
      <c r="A38" s="403" t="s">
        <v>105</v>
      </c>
      <c r="B38" s="308">
        <v>42</v>
      </c>
      <c r="C38" s="309"/>
      <c r="D38" s="307">
        <v>50</v>
      </c>
      <c r="E38" s="308"/>
      <c r="F38" s="311"/>
      <c r="G38" s="307"/>
      <c r="H38" s="308"/>
      <c r="I38" s="309">
        <v>305</v>
      </c>
      <c r="J38" s="307">
        <v>43</v>
      </c>
      <c r="K38" s="308">
        <v>53</v>
      </c>
      <c r="L38" s="309">
        <v>296</v>
      </c>
      <c r="M38" s="307"/>
    </row>
    <row r="39" spans="1:13" ht="19" customHeight="1" x14ac:dyDescent="0.3">
      <c r="A39" s="403" t="s">
        <v>106</v>
      </c>
      <c r="B39" s="308">
        <v>60</v>
      </c>
      <c r="C39" s="309"/>
      <c r="D39" s="307">
        <v>49</v>
      </c>
      <c r="E39" s="308"/>
      <c r="F39" s="311"/>
      <c r="G39" s="307"/>
      <c r="H39" s="308"/>
      <c r="I39" s="309">
        <v>272</v>
      </c>
      <c r="J39" s="307">
        <v>52</v>
      </c>
      <c r="K39" s="308">
        <v>47</v>
      </c>
      <c r="L39" s="309">
        <v>283</v>
      </c>
      <c r="M39" s="307"/>
    </row>
    <row r="40" spans="1:13" ht="19" customHeight="1" thickBot="1" x14ac:dyDescent="0.35">
      <c r="A40" s="405" t="s">
        <v>107</v>
      </c>
      <c r="B40" s="313">
        <v>56</v>
      </c>
      <c r="C40" s="314"/>
      <c r="D40" s="315">
        <v>58</v>
      </c>
      <c r="E40" s="313"/>
      <c r="F40" s="316"/>
      <c r="G40" s="315"/>
      <c r="H40" s="313"/>
      <c r="I40" s="314">
        <v>285</v>
      </c>
      <c r="J40" s="315">
        <v>67</v>
      </c>
      <c r="K40" s="313">
        <v>65</v>
      </c>
      <c r="L40" s="314">
        <v>290</v>
      </c>
      <c r="M40" s="315"/>
    </row>
    <row r="41" spans="1:13" ht="21" customHeight="1" thickBot="1" x14ac:dyDescent="0.35">
      <c r="A41" s="356" t="s">
        <v>47</v>
      </c>
      <c r="B41" s="318">
        <v>1187</v>
      </c>
      <c r="C41" s="319"/>
      <c r="D41" s="320">
        <f t="shared" ref="D41:L41" si="0">SUM(D5:D40)</f>
        <v>1457</v>
      </c>
      <c r="E41" s="318"/>
      <c r="F41" s="319"/>
      <c r="G41" s="320"/>
      <c r="H41" s="318"/>
      <c r="I41" s="319">
        <f t="shared" si="0"/>
        <v>8959</v>
      </c>
      <c r="J41" s="320">
        <f t="shared" si="0"/>
        <v>1408</v>
      </c>
      <c r="K41" s="318">
        <f t="shared" si="0"/>
        <v>1633</v>
      </c>
      <c r="L41" s="319">
        <f t="shared" si="0"/>
        <v>8772</v>
      </c>
      <c r="M41" s="320"/>
    </row>
    <row r="42" spans="1:13" ht="21" customHeight="1" x14ac:dyDescent="0.25"/>
    <row r="43" spans="1:13" ht="21" customHeight="1" x14ac:dyDescent="0.3">
      <c r="A43" s="561" t="s">
        <v>151</v>
      </c>
      <c r="B43" s="561"/>
      <c r="C43" s="561"/>
      <c r="D43" s="561"/>
      <c r="E43" s="561"/>
      <c r="F43" s="561"/>
      <c r="G43" s="561"/>
      <c r="H43" s="561"/>
      <c r="I43" s="561"/>
      <c r="J43" s="561"/>
      <c r="K43" s="561"/>
      <c r="L43" s="561"/>
      <c r="M43" s="561"/>
    </row>
    <row r="44" spans="1:13" ht="21" customHeight="1" thickBot="1" x14ac:dyDescent="0.35">
      <c r="A44" s="323" t="s">
        <v>48</v>
      </c>
      <c r="B44" s="293"/>
      <c r="C44" s="293"/>
      <c r="D44" s="293"/>
      <c r="E44" s="293"/>
      <c r="F44" s="293"/>
      <c r="G44" s="293"/>
      <c r="H44" s="294"/>
      <c r="I44" s="294"/>
      <c r="J44" s="633" t="s">
        <v>49</v>
      </c>
      <c r="K44" s="633"/>
      <c r="L44" s="633"/>
      <c r="M44" s="633"/>
    </row>
    <row r="45" spans="1:13" ht="21" customHeight="1" x14ac:dyDescent="0.3">
      <c r="A45" s="631" t="s">
        <v>3</v>
      </c>
      <c r="B45" s="618" t="s">
        <v>4</v>
      </c>
      <c r="C45" s="610"/>
      <c r="D45" s="619"/>
      <c r="E45" s="618" t="s">
        <v>5</v>
      </c>
      <c r="F45" s="610"/>
      <c r="G45" s="619"/>
      <c r="H45" s="620" t="s">
        <v>6</v>
      </c>
      <c r="I45" s="613"/>
      <c r="J45" s="615"/>
      <c r="K45" s="620" t="s">
        <v>7</v>
      </c>
      <c r="L45" s="613"/>
      <c r="M45" s="615"/>
    </row>
    <row r="46" spans="1:13" ht="21" customHeight="1" thickBot="1" x14ac:dyDescent="0.35">
      <c r="A46" s="632"/>
      <c r="B46" s="295" t="s">
        <v>8</v>
      </c>
      <c r="C46" s="296" t="s">
        <v>9</v>
      </c>
      <c r="D46" s="297" t="s">
        <v>10</v>
      </c>
      <c r="E46" s="295" t="s">
        <v>8</v>
      </c>
      <c r="F46" s="296" t="s">
        <v>9</v>
      </c>
      <c r="G46" s="297" t="s">
        <v>10</v>
      </c>
      <c r="H46" s="295" t="s">
        <v>8</v>
      </c>
      <c r="I46" s="296" t="s">
        <v>9</v>
      </c>
      <c r="J46" s="297" t="s">
        <v>10</v>
      </c>
      <c r="K46" s="295" t="s">
        <v>8</v>
      </c>
      <c r="L46" s="296" t="s">
        <v>9</v>
      </c>
      <c r="M46" s="297" t="s">
        <v>10</v>
      </c>
    </row>
    <row r="47" spans="1:13" ht="19" customHeight="1" x14ac:dyDescent="0.3">
      <c r="A47" s="402" t="s">
        <v>72</v>
      </c>
      <c r="B47" s="299">
        <v>37</v>
      </c>
      <c r="C47" s="300"/>
      <c r="D47" s="301">
        <v>42</v>
      </c>
      <c r="E47" s="302"/>
      <c r="F47" s="303"/>
      <c r="G47" s="301"/>
      <c r="H47" s="302"/>
      <c r="I47" s="303">
        <v>215</v>
      </c>
      <c r="J47" s="301">
        <v>51</v>
      </c>
      <c r="K47" s="302">
        <v>19</v>
      </c>
      <c r="L47" s="303">
        <v>232</v>
      </c>
      <c r="M47" s="301"/>
    </row>
    <row r="48" spans="1:13" ht="19" customHeight="1" x14ac:dyDescent="0.3">
      <c r="A48" s="403" t="s">
        <v>73</v>
      </c>
      <c r="B48" s="305">
        <v>28</v>
      </c>
      <c r="C48" s="306"/>
      <c r="D48" s="307">
        <v>17</v>
      </c>
      <c r="E48" s="308"/>
      <c r="F48" s="309"/>
      <c r="G48" s="307"/>
      <c r="H48" s="308"/>
      <c r="I48" s="309">
        <v>240</v>
      </c>
      <c r="J48" s="307">
        <v>36</v>
      </c>
      <c r="K48" s="308">
        <v>25</v>
      </c>
      <c r="L48" s="309">
        <v>240</v>
      </c>
      <c r="M48" s="307"/>
    </row>
    <row r="49" spans="1:13" ht="19" customHeight="1" x14ac:dyDescent="0.3">
      <c r="A49" s="403" t="s">
        <v>74</v>
      </c>
      <c r="B49" s="308">
        <v>32</v>
      </c>
      <c r="C49" s="309"/>
      <c r="D49" s="307">
        <v>26</v>
      </c>
      <c r="E49" s="308"/>
      <c r="F49" s="309"/>
      <c r="G49" s="307"/>
      <c r="H49" s="308"/>
      <c r="I49" s="309">
        <v>212</v>
      </c>
      <c r="J49" s="307">
        <v>42</v>
      </c>
      <c r="K49" s="308">
        <v>19</v>
      </c>
      <c r="L49" s="309">
        <v>195</v>
      </c>
      <c r="M49" s="307"/>
    </row>
    <row r="50" spans="1:13" ht="19" customHeight="1" x14ac:dyDescent="0.3">
      <c r="A50" s="403" t="s">
        <v>75</v>
      </c>
      <c r="B50" s="308">
        <v>43</v>
      </c>
      <c r="C50" s="309"/>
      <c r="D50" s="307">
        <v>53</v>
      </c>
      <c r="E50" s="308"/>
      <c r="F50" s="309"/>
      <c r="G50" s="307"/>
      <c r="H50" s="308"/>
      <c r="I50" s="309">
        <v>272</v>
      </c>
      <c r="J50" s="307">
        <v>46</v>
      </c>
      <c r="K50" s="308">
        <v>27</v>
      </c>
      <c r="L50" s="309">
        <v>263</v>
      </c>
      <c r="M50" s="307"/>
    </row>
    <row r="51" spans="1:13" ht="19" customHeight="1" x14ac:dyDescent="0.3">
      <c r="A51" s="403" t="s">
        <v>76</v>
      </c>
      <c r="B51" s="308">
        <v>54</v>
      </c>
      <c r="C51" s="309"/>
      <c r="D51" s="307">
        <v>62</v>
      </c>
      <c r="E51" s="308"/>
      <c r="F51" s="309"/>
      <c r="G51" s="307"/>
      <c r="H51" s="308"/>
      <c r="I51" s="309">
        <v>267</v>
      </c>
      <c r="J51" s="307">
        <v>50</v>
      </c>
      <c r="K51" s="308">
        <v>40</v>
      </c>
      <c r="L51" s="309">
        <v>255</v>
      </c>
      <c r="M51" s="307"/>
    </row>
    <row r="52" spans="1:13" ht="19" customHeight="1" x14ac:dyDescent="0.3">
      <c r="A52" s="403" t="s">
        <v>77</v>
      </c>
      <c r="B52" s="308">
        <v>48</v>
      </c>
      <c r="C52" s="309"/>
      <c r="D52" s="307">
        <v>42</v>
      </c>
      <c r="E52" s="308"/>
      <c r="F52" s="309"/>
      <c r="G52" s="307"/>
      <c r="H52" s="308"/>
      <c r="I52" s="309">
        <v>283</v>
      </c>
      <c r="J52" s="307">
        <v>38</v>
      </c>
      <c r="K52" s="308">
        <v>38</v>
      </c>
      <c r="L52" s="309">
        <v>240</v>
      </c>
      <c r="M52" s="307"/>
    </row>
    <row r="53" spans="1:13" ht="19" customHeight="1" x14ac:dyDescent="0.3">
      <c r="A53" s="403" t="s">
        <v>78</v>
      </c>
      <c r="B53" s="308">
        <v>59</v>
      </c>
      <c r="C53" s="309"/>
      <c r="D53" s="307">
        <v>47</v>
      </c>
      <c r="E53" s="308"/>
      <c r="F53" s="309"/>
      <c r="G53" s="307"/>
      <c r="H53" s="308"/>
      <c r="I53" s="309">
        <v>268</v>
      </c>
      <c r="J53" s="307">
        <v>40</v>
      </c>
      <c r="K53" s="308">
        <v>44</v>
      </c>
      <c r="L53" s="309">
        <v>271</v>
      </c>
      <c r="M53" s="307"/>
    </row>
    <row r="54" spans="1:13" ht="19" customHeight="1" x14ac:dyDescent="0.3">
      <c r="A54" s="403" t="s">
        <v>79</v>
      </c>
      <c r="B54" s="308">
        <v>60</v>
      </c>
      <c r="C54" s="309"/>
      <c r="D54" s="307">
        <v>53</v>
      </c>
      <c r="E54" s="308"/>
      <c r="F54" s="309"/>
      <c r="G54" s="307"/>
      <c r="H54" s="308"/>
      <c r="I54" s="309">
        <v>274</v>
      </c>
      <c r="J54" s="307">
        <v>44</v>
      </c>
      <c r="K54" s="308">
        <v>29</v>
      </c>
      <c r="L54" s="309">
        <v>291</v>
      </c>
      <c r="M54" s="307"/>
    </row>
    <row r="55" spans="1:13" ht="19" customHeight="1" x14ac:dyDescent="0.3">
      <c r="A55" s="403" t="s">
        <v>80</v>
      </c>
      <c r="B55" s="308">
        <v>55</v>
      </c>
      <c r="C55" s="309"/>
      <c r="D55" s="307">
        <v>58</v>
      </c>
      <c r="E55" s="308"/>
      <c r="F55" s="309"/>
      <c r="G55" s="307"/>
      <c r="H55" s="308"/>
      <c r="I55" s="309">
        <v>262</v>
      </c>
      <c r="J55" s="307">
        <v>42</v>
      </c>
      <c r="K55" s="308">
        <v>35</v>
      </c>
      <c r="L55" s="309">
        <v>250</v>
      </c>
      <c r="M55" s="307"/>
    </row>
    <row r="56" spans="1:13" ht="19" customHeight="1" x14ac:dyDescent="0.3">
      <c r="A56" s="403" t="s">
        <v>81</v>
      </c>
      <c r="B56" s="308">
        <v>51</v>
      </c>
      <c r="C56" s="309"/>
      <c r="D56" s="307">
        <v>54</v>
      </c>
      <c r="E56" s="308"/>
      <c r="F56" s="309"/>
      <c r="G56" s="307"/>
      <c r="H56" s="308"/>
      <c r="I56" s="309">
        <v>218</v>
      </c>
      <c r="J56" s="307">
        <v>49</v>
      </c>
      <c r="K56" s="308">
        <v>30</v>
      </c>
      <c r="L56" s="309">
        <v>261</v>
      </c>
      <c r="M56" s="307"/>
    </row>
    <row r="57" spans="1:13" ht="19" customHeight="1" x14ac:dyDescent="0.3">
      <c r="A57" s="403" t="s">
        <v>82</v>
      </c>
      <c r="B57" s="308">
        <v>38</v>
      </c>
      <c r="C57" s="309"/>
      <c r="D57" s="307">
        <v>49</v>
      </c>
      <c r="E57" s="308"/>
      <c r="F57" s="309"/>
      <c r="G57" s="307"/>
      <c r="H57" s="308"/>
      <c r="I57" s="309">
        <v>288</v>
      </c>
      <c r="J57" s="307">
        <v>31</v>
      </c>
      <c r="K57" s="308">
        <v>21</v>
      </c>
      <c r="L57" s="309">
        <v>267</v>
      </c>
      <c r="M57" s="307"/>
    </row>
    <row r="58" spans="1:13" ht="19" customHeight="1" x14ac:dyDescent="0.3">
      <c r="A58" s="403" t="s">
        <v>83</v>
      </c>
      <c r="B58" s="308">
        <v>40</v>
      </c>
      <c r="C58" s="309"/>
      <c r="D58" s="307">
        <v>38</v>
      </c>
      <c r="E58" s="308"/>
      <c r="F58" s="309"/>
      <c r="G58" s="307"/>
      <c r="H58" s="308"/>
      <c r="I58" s="309">
        <v>293</v>
      </c>
      <c r="J58" s="307">
        <v>36</v>
      </c>
      <c r="K58" s="308">
        <v>48</v>
      </c>
      <c r="L58" s="309">
        <v>248</v>
      </c>
      <c r="M58" s="307"/>
    </row>
    <row r="59" spans="1:13" ht="19" customHeight="1" x14ac:dyDescent="0.3">
      <c r="A59" s="403" t="s">
        <v>84</v>
      </c>
      <c r="B59" s="308">
        <v>26</v>
      </c>
      <c r="C59" s="309"/>
      <c r="D59" s="307">
        <v>30</v>
      </c>
      <c r="E59" s="308"/>
      <c r="F59" s="309"/>
      <c r="G59" s="307"/>
      <c r="H59" s="308"/>
      <c r="I59" s="309">
        <v>272</v>
      </c>
      <c r="J59" s="307">
        <v>22</v>
      </c>
      <c r="K59" s="308">
        <v>24</v>
      </c>
      <c r="L59" s="309">
        <v>257</v>
      </c>
      <c r="M59" s="307"/>
    </row>
    <row r="60" spans="1:13" ht="19" customHeight="1" x14ac:dyDescent="0.3">
      <c r="A60" s="403" t="s">
        <v>85</v>
      </c>
      <c r="B60" s="308">
        <v>29</v>
      </c>
      <c r="C60" s="309"/>
      <c r="D60" s="307">
        <v>25</v>
      </c>
      <c r="E60" s="308"/>
      <c r="F60" s="309"/>
      <c r="G60" s="307"/>
      <c r="H60" s="308"/>
      <c r="I60" s="309">
        <v>265</v>
      </c>
      <c r="J60" s="307">
        <v>19</v>
      </c>
      <c r="K60" s="308">
        <v>32</v>
      </c>
      <c r="L60" s="309">
        <v>236</v>
      </c>
      <c r="M60" s="307"/>
    </row>
    <row r="61" spans="1:13" ht="19" customHeight="1" x14ac:dyDescent="0.3">
      <c r="A61" s="403" t="s">
        <v>86</v>
      </c>
      <c r="B61" s="308">
        <v>32</v>
      </c>
      <c r="C61" s="309"/>
      <c r="D61" s="307">
        <v>22</v>
      </c>
      <c r="E61" s="308"/>
      <c r="F61" s="309"/>
      <c r="G61" s="307"/>
      <c r="H61" s="308"/>
      <c r="I61" s="309">
        <v>241</v>
      </c>
      <c r="J61" s="307">
        <v>28</v>
      </c>
      <c r="K61" s="308">
        <v>37</v>
      </c>
      <c r="L61" s="309">
        <v>227</v>
      </c>
      <c r="M61" s="307"/>
    </row>
    <row r="62" spans="1:13" ht="19" customHeight="1" x14ac:dyDescent="0.3">
      <c r="A62" s="403" t="s">
        <v>87</v>
      </c>
      <c r="B62" s="308">
        <v>38</v>
      </c>
      <c r="C62" s="309"/>
      <c r="D62" s="307">
        <v>29</v>
      </c>
      <c r="E62" s="308"/>
      <c r="F62" s="309"/>
      <c r="G62" s="307"/>
      <c r="H62" s="308"/>
      <c r="I62" s="309">
        <v>256</v>
      </c>
      <c r="J62" s="307">
        <v>32</v>
      </c>
      <c r="K62" s="308">
        <v>34</v>
      </c>
      <c r="L62" s="309">
        <v>249</v>
      </c>
      <c r="M62" s="307"/>
    </row>
    <row r="63" spans="1:13" ht="19" customHeight="1" x14ac:dyDescent="0.3">
      <c r="A63" s="403" t="s">
        <v>88</v>
      </c>
      <c r="B63" s="308">
        <v>40</v>
      </c>
      <c r="C63" s="309"/>
      <c r="D63" s="307">
        <v>33</v>
      </c>
      <c r="E63" s="308"/>
      <c r="F63" s="309"/>
      <c r="G63" s="307"/>
      <c r="H63" s="308"/>
      <c r="I63" s="309">
        <v>248</v>
      </c>
      <c r="J63" s="307">
        <v>25</v>
      </c>
      <c r="K63" s="308">
        <v>12</v>
      </c>
      <c r="L63" s="309">
        <v>214</v>
      </c>
      <c r="M63" s="307"/>
    </row>
    <row r="64" spans="1:13" ht="19" customHeight="1" x14ac:dyDescent="0.3">
      <c r="A64" s="403" t="s">
        <v>148</v>
      </c>
      <c r="B64" s="308">
        <v>22</v>
      </c>
      <c r="C64" s="309"/>
      <c r="D64" s="307">
        <v>19</v>
      </c>
      <c r="E64" s="308"/>
      <c r="F64" s="309"/>
      <c r="G64" s="307"/>
      <c r="H64" s="308"/>
      <c r="I64" s="309">
        <v>274</v>
      </c>
      <c r="J64" s="307">
        <v>29</v>
      </c>
      <c r="K64" s="308">
        <v>22</v>
      </c>
      <c r="L64" s="309">
        <v>231</v>
      </c>
      <c r="M64" s="307"/>
    </row>
    <row r="65" spans="1:13" ht="19" customHeight="1" x14ac:dyDescent="0.3">
      <c r="A65" s="404" t="s">
        <v>90</v>
      </c>
      <c r="B65" s="308">
        <v>53</v>
      </c>
      <c r="C65" s="309"/>
      <c r="D65" s="307">
        <v>21</v>
      </c>
      <c r="E65" s="308"/>
      <c r="F65" s="309"/>
      <c r="G65" s="307"/>
      <c r="H65" s="308"/>
      <c r="I65" s="309">
        <v>260</v>
      </c>
      <c r="J65" s="307">
        <v>38</v>
      </c>
      <c r="K65" s="308">
        <v>32</v>
      </c>
      <c r="L65" s="309">
        <v>245</v>
      </c>
      <c r="M65" s="307"/>
    </row>
    <row r="66" spans="1:13" ht="19" customHeight="1" x14ac:dyDescent="0.3">
      <c r="A66" s="404" t="s">
        <v>91</v>
      </c>
      <c r="B66" s="308">
        <v>60</v>
      </c>
      <c r="C66" s="309"/>
      <c r="D66" s="307">
        <v>32</v>
      </c>
      <c r="E66" s="308"/>
      <c r="F66" s="309"/>
      <c r="G66" s="307"/>
      <c r="H66" s="308"/>
      <c r="I66" s="309">
        <v>227</v>
      </c>
      <c r="J66" s="307">
        <v>23</v>
      </c>
      <c r="K66" s="308">
        <v>38</v>
      </c>
      <c r="L66" s="309">
        <v>211</v>
      </c>
      <c r="M66" s="307"/>
    </row>
    <row r="67" spans="1:13" ht="19" customHeight="1" x14ac:dyDescent="0.3">
      <c r="A67" s="403" t="s">
        <v>92</v>
      </c>
      <c r="B67" s="308">
        <v>58</v>
      </c>
      <c r="C67" s="309"/>
      <c r="D67" s="307">
        <v>36</v>
      </c>
      <c r="E67" s="308"/>
      <c r="F67" s="309"/>
      <c r="G67" s="307"/>
      <c r="H67" s="308"/>
      <c r="I67" s="309">
        <v>273</v>
      </c>
      <c r="J67" s="307">
        <v>30</v>
      </c>
      <c r="K67" s="308">
        <v>25</v>
      </c>
      <c r="L67" s="309">
        <v>252</v>
      </c>
      <c r="M67" s="307"/>
    </row>
    <row r="68" spans="1:13" ht="19" customHeight="1" x14ac:dyDescent="0.3">
      <c r="A68" s="403" t="s">
        <v>93</v>
      </c>
      <c r="B68" s="308">
        <v>41</v>
      </c>
      <c r="C68" s="309"/>
      <c r="D68" s="307">
        <v>28</v>
      </c>
      <c r="E68" s="308"/>
      <c r="F68" s="309"/>
      <c r="G68" s="307"/>
      <c r="H68" s="308"/>
      <c r="I68" s="309">
        <v>210</v>
      </c>
      <c r="J68" s="307">
        <v>36</v>
      </c>
      <c r="K68" s="308">
        <v>40</v>
      </c>
      <c r="L68" s="309">
        <v>227</v>
      </c>
      <c r="M68" s="307"/>
    </row>
    <row r="69" spans="1:13" ht="19" customHeight="1" x14ac:dyDescent="0.3">
      <c r="A69" s="403" t="s">
        <v>94</v>
      </c>
      <c r="B69" s="308">
        <v>49</v>
      </c>
      <c r="C69" s="309"/>
      <c r="D69" s="307">
        <v>18</v>
      </c>
      <c r="E69" s="308"/>
      <c r="F69" s="309"/>
      <c r="G69" s="307"/>
      <c r="H69" s="308"/>
      <c r="I69" s="309">
        <v>265</v>
      </c>
      <c r="J69" s="307">
        <v>40</v>
      </c>
      <c r="K69" s="308">
        <v>50</v>
      </c>
      <c r="L69" s="309">
        <v>243</v>
      </c>
      <c r="M69" s="307"/>
    </row>
    <row r="70" spans="1:13" ht="19" customHeight="1" x14ac:dyDescent="0.3">
      <c r="A70" s="403" t="s">
        <v>95</v>
      </c>
      <c r="B70" s="308">
        <v>32</v>
      </c>
      <c r="C70" s="309"/>
      <c r="D70" s="307">
        <v>32</v>
      </c>
      <c r="E70" s="308"/>
      <c r="F70" s="309"/>
      <c r="G70" s="307"/>
      <c r="H70" s="308"/>
      <c r="I70" s="309">
        <v>256</v>
      </c>
      <c r="J70" s="307">
        <v>47</v>
      </c>
      <c r="K70" s="308">
        <v>47</v>
      </c>
      <c r="L70" s="309">
        <v>234</v>
      </c>
      <c r="M70" s="307"/>
    </row>
    <row r="71" spans="1:13" ht="19" customHeight="1" x14ac:dyDescent="0.3">
      <c r="A71" s="403" t="s">
        <v>96</v>
      </c>
      <c r="B71" s="308">
        <v>23</v>
      </c>
      <c r="C71" s="309"/>
      <c r="D71" s="307">
        <v>23</v>
      </c>
      <c r="E71" s="308"/>
      <c r="F71" s="309"/>
      <c r="G71" s="307"/>
      <c r="H71" s="308"/>
      <c r="I71" s="309">
        <v>236</v>
      </c>
      <c r="J71" s="307">
        <v>38</v>
      </c>
      <c r="K71" s="308">
        <v>39</v>
      </c>
      <c r="L71" s="309">
        <v>201</v>
      </c>
      <c r="M71" s="307"/>
    </row>
    <row r="72" spans="1:13" ht="19" customHeight="1" x14ac:dyDescent="0.3">
      <c r="A72" s="403" t="s">
        <v>97</v>
      </c>
      <c r="B72" s="308">
        <v>29</v>
      </c>
      <c r="C72" s="309"/>
      <c r="D72" s="307">
        <v>40</v>
      </c>
      <c r="E72" s="308"/>
      <c r="F72" s="309"/>
      <c r="G72" s="307"/>
      <c r="H72" s="308"/>
      <c r="I72" s="309">
        <v>263</v>
      </c>
      <c r="J72" s="307">
        <v>41</v>
      </c>
      <c r="K72" s="308">
        <v>42</v>
      </c>
      <c r="L72" s="309">
        <v>278</v>
      </c>
      <c r="M72" s="307"/>
    </row>
    <row r="73" spans="1:13" ht="19" customHeight="1" x14ac:dyDescent="0.3">
      <c r="A73" s="403" t="s">
        <v>98</v>
      </c>
      <c r="B73" s="308">
        <v>36</v>
      </c>
      <c r="C73" s="309"/>
      <c r="D73" s="307">
        <v>47</v>
      </c>
      <c r="E73" s="308"/>
      <c r="F73" s="309"/>
      <c r="G73" s="307"/>
      <c r="H73" s="308"/>
      <c r="I73" s="309">
        <v>290</v>
      </c>
      <c r="J73" s="307">
        <v>32</v>
      </c>
      <c r="K73" s="308">
        <v>50</v>
      </c>
      <c r="L73" s="309">
        <v>285</v>
      </c>
      <c r="M73" s="307"/>
    </row>
    <row r="74" spans="1:13" ht="19" customHeight="1" x14ac:dyDescent="0.3">
      <c r="A74" s="403" t="s">
        <v>99</v>
      </c>
      <c r="B74" s="308">
        <v>43</v>
      </c>
      <c r="C74" s="309"/>
      <c r="D74" s="307">
        <v>38</v>
      </c>
      <c r="E74" s="308"/>
      <c r="F74" s="309"/>
      <c r="G74" s="307"/>
      <c r="H74" s="308"/>
      <c r="I74" s="309">
        <v>271</v>
      </c>
      <c r="J74" s="307">
        <v>28</v>
      </c>
      <c r="K74" s="308">
        <v>57</v>
      </c>
      <c r="L74" s="309">
        <v>267</v>
      </c>
      <c r="M74" s="307"/>
    </row>
    <row r="75" spans="1:13" ht="19" customHeight="1" x14ac:dyDescent="0.3">
      <c r="A75" s="403" t="s">
        <v>100</v>
      </c>
      <c r="B75" s="308">
        <v>22</v>
      </c>
      <c r="C75" s="309"/>
      <c r="D75" s="307">
        <v>46</v>
      </c>
      <c r="E75" s="308"/>
      <c r="F75" s="309"/>
      <c r="G75" s="307"/>
      <c r="H75" s="308"/>
      <c r="I75" s="309">
        <v>283</v>
      </c>
      <c r="J75" s="307">
        <v>43</v>
      </c>
      <c r="K75" s="308">
        <v>43</v>
      </c>
      <c r="L75" s="309">
        <v>272</v>
      </c>
      <c r="M75" s="307"/>
    </row>
    <row r="76" spans="1:13" ht="19" customHeight="1" x14ac:dyDescent="0.3">
      <c r="A76" s="403" t="s">
        <v>101</v>
      </c>
      <c r="B76" s="308">
        <v>48</v>
      </c>
      <c r="C76" s="309"/>
      <c r="D76" s="307">
        <v>29</v>
      </c>
      <c r="E76" s="308"/>
      <c r="F76" s="309"/>
      <c r="G76" s="307"/>
      <c r="H76" s="308"/>
      <c r="I76" s="309">
        <v>290</v>
      </c>
      <c r="J76" s="307">
        <v>39</v>
      </c>
      <c r="K76" s="308">
        <v>61</v>
      </c>
      <c r="L76" s="309">
        <v>279</v>
      </c>
      <c r="M76" s="307"/>
    </row>
    <row r="77" spans="1:13" ht="19" customHeight="1" x14ac:dyDescent="0.3">
      <c r="A77" s="403" t="s">
        <v>102</v>
      </c>
      <c r="B77" s="308">
        <v>50</v>
      </c>
      <c r="C77" s="309"/>
      <c r="D77" s="307">
        <v>39</v>
      </c>
      <c r="E77" s="308"/>
      <c r="F77" s="309"/>
      <c r="G77" s="307"/>
      <c r="H77" s="308"/>
      <c r="I77" s="309">
        <v>296</v>
      </c>
      <c r="J77" s="307">
        <v>28</v>
      </c>
      <c r="K77" s="308">
        <v>58</v>
      </c>
      <c r="L77" s="309">
        <v>294</v>
      </c>
      <c r="M77" s="307"/>
    </row>
    <row r="78" spans="1:13" ht="19" customHeight="1" x14ac:dyDescent="0.3">
      <c r="A78" s="403" t="s">
        <v>103</v>
      </c>
      <c r="B78" s="308">
        <v>57</v>
      </c>
      <c r="C78" s="309"/>
      <c r="D78" s="307">
        <v>45</v>
      </c>
      <c r="E78" s="308"/>
      <c r="F78" s="309"/>
      <c r="G78" s="307"/>
      <c r="H78" s="308"/>
      <c r="I78" s="309">
        <v>284</v>
      </c>
      <c r="J78" s="307">
        <v>34</v>
      </c>
      <c r="K78" s="308">
        <v>64</v>
      </c>
      <c r="L78" s="309">
        <v>280</v>
      </c>
      <c r="M78" s="307"/>
    </row>
    <row r="79" spans="1:13" ht="19" customHeight="1" x14ac:dyDescent="0.3">
      <c r="A79" s="403" t="s">
        <v>104</v>
      </c>
      <c r="B79" s="308">
        <v>49</v>
      </c>
      <c r="C79" s="309"/>
      <c r="D79" s="307">
        <v>23</v>
      </c>
      <c r="E79" s="308"/>
      <c r="F79" s="309"/>
      <c r="G79" s="307"/>
      <c r="H79" s="308"/>
      <c r="I79" s="309">
        <v>254</v>
      </c>
      <c r="J79" s="307">
        <v>38</v>
      </c>
      <c r="K79" s="308">
        <v>59</v>
      </c>
      <c r="L79" s="309">
        <v>291</v>
      </c>
      <c r="M79" s="307"/>
    </row>
    <row r="80" spans="1:13" ht="19" customHeight="1" x14ac:dyDescent="0.3">
      <c r="A80" s="403" t="s">
        <v>105</v>
      </c>
      <c r="B80" s="308">
        <v>52</v>
      </c>
      <c r="C80" s="309"/>
      <c r="D80" s="307">
        <v>55</v>
      </c>
      <c r="E80" s="308"/>
      <c r="F80" s="311"/>
      <c r="G80" s="307"/>
      <c r="H80" s="308"/>
      <c r="I80" s="309">
        <v>295</v>
      </c>
      <c r="J80" s="307">
        <v>41</v>
      </c>
      <c r="K80" s="308">
        <v>44</v>
      </c>
      <c r="L80" s="309">
        <v>274</v>
      </c>
      <c r="M80" s="307"/>
    </row>
    <row r="81" spans="1:13" ht="19" customHeight="1" x14ac:dyDescent="0.3">
      <c r="A81" s="403" t="s">
        <v>106</v>
      </c>
      <c r="B81" s="308">
        <v>61</v>
      </c>
      <c r="C81" s="309"/>
      <c r="D81" s="307">
        <v>63</v>
      </c>
      <c r="E81" s="308"/>
      <c r="F81" s="311"/>
      <c r="G81" s="307"/>
      <c r="H81" s="308"/>
      <c r="I81" s="309">
        <v>305</v>
      </c>
      <c r="J81" s="307">
        <v>52</v>
      </c>
      <c r="K81" s="308">
        <v>65</v>
      </c>
      <c r="L81" s="309">
        <v>266</v>
      </c>
      <c r="M81" s="307"/>
    </row>
    <row r="82" spans="1:13" ht="19" customHeight="1" thickBot="1" x14ac:dyDescent="0.35">
      <c r="A82" s="405" t="s">
        <v>107</v>
      </c>
      <c r="B82" s="313">
        <v>55</v>
      </c>
      <c r="C82" s="314"/>
      <c r="D82" s="315">
        <v>45</v>
      </c>
      <c r="E82" s="313"/>
      <c r="F82" s="316"/>
      <c r="G82" s="315"/>
      <c r="H82" s="313"/>
      <c r="I82" s="314">
        <v>298</v>
      </c>
      <c r="J82" s="315">
        <v>63</v>
      </c>
      <c r="K82" s="313">
        <v>51</v>
      </c>
      <c r="L82" s="314">
        <v>293</v>
      </c>
      <c r="M82" s="315"/>
    </row>
    <row r="83" spans="1:13" ht="19" customHeight="1" thickBot="1" x14ac:dyDescent="0.35">
      <c r="A83" s="356" t="s">
        <v>47</v>
      </c>
      <c r="B83" s="318">
        <f>SUM(B47:B82)</f>
        <v>1550</v>
      </c>
      <c r="C83" s="319"/>
      <c r="D83" s="320">
        <f>SUM(D47:D82)</f>
        <v>1359</v>
      </c>
      <c r="E83" s="318"/>
      <c r="F83" s="319"/>
      <c r="G83" s="320"/>
      <c r="H83" s="318"/>
      <c r="I83" s="319">
        <f t="shared" ref="I83:L83" si="1">SUM(I47:I82)</f>
        <v>9504</v>
      </c>
      <c r="J83" s="320">
        <f t="shared" si="1"/>
        <v>1351</v>
      </c>
      <c r="K83" s="318">
        <f t="shared" si="1"/>
        <v>1401</v>
      </c>
      <c r="L83" s="319">
        <f t="shared" si="1"/>
        <v>9119</v>
      </c>
      <c r="M83" s="320"/>
    </row>
    <row r="84" spans="1:13" ht="18" customHeight="1" x14ac:dyDescent="0.25"/>
    <row r="85" spans="1:13" ht="18" customHeight="1" x14ac:dyDescent="0.3">
      <c r="A85" s="561" t="s">
        <v>151</v>
      </c>
      <c r="B85" s="561"/>
      <c r="C85" s="561"/>
      <c r="D85" s="561"/>
      <c r="E85" s="561"/>
      <c r="F85" s="561"/>
      <c r="G85" s="561"/>
      <c r="H85" s="561"/>
      <c r="I85" s="561"/>
      <c r="J85" s="561"/>
      <c r="K85" s="561"/>
      <c r="L85" s="561"/>
      <c r="M85" s="561"/>
    </row>
    <row r="86" spans="1:13" ht="18" customHeight="1" thickBot="1" x14ac:dyDescent="0.35">
      <c r="A86" s="323" t="s">
        <v>50</v>
      </c>
      <c r="B86" s="293"/>
      <c r="C86" s="293"/>
      <c r="D86" s="293"/>
      <c r="E86" s="293"/>
      <c r="F86" s="293"/>
      <c r="G86" s="293"/>
      <c r="H86" s="294"/>
      <c r="I86" s="294"/>
      <c r="J86" s="633" t="s">
        <v>51</v>
      </c>
      <c r="K86" s="633"/>
      <c r="L86" s="633"/>
      <c r="M86" s="633"/>
    </row>
    <row r="87" spans="1:13" ht="19" customHeight="1" x14ac:dyDescent="0.3">
      <c r="A87" s="631" t="s">
        <v>3</v>
      </c>
      <c r="B87" s="618" t="s">
        <v>4</v>
      </c>
      <c r="C87" s="610"/>
      <c r="D87" s="619"/>
      <c r="E87" s="618" t="s">
        <v>5</v>
      </c>
      <c r="F87" s="610"/>
      <c r="G87" s="619"/>
      <c r="H87" s="620" t="s">
        <v>6</v>
      </c>
      <c r="I87" s="613"/>
      <c r="J87" s="615"/>
      <c r="K87" s="620" t="s">
        <v>7</v>
      </c>
      <c r="L87" s="613"/>
      <c r="M87" s="615"/>
    </row>
    <row r="88" spans="1:13" ht="19" customHeight="1" thickBot="1" x14ac:dyDescent="0.35">
      <c r="A88" s="632"/>
      <c r="B88" s="295" t="s">
        <v>8</v>
      </c>
      <c r="C88" s="296" t="s">
        <v>9</v>
      </c>
      <c r="D88" s="297" t="s">
        <v>10</v>
      </c>
      <c r="E88" s="295" t="s">
        <v>8</v>
      </c>
      <c r="F88" s="296" t="s">
        <v>9</v>
      </c>
      <c r="G88" s="297" t="s">
        <v>10</v>
      </c>
      <c r="H88" s="295" t="s">
        <v>8</v>
      </c>
      <c r="I88" s="296" t="s">
        <v>9</v>
      </c>
      <c r="J88" s="297" t="s">
        <v>10</v>
      </c>
      <c r="K88" s="295" t="s">
        <v>8</v>
      </c>
      <c r="L88" s="296" t="s">
        <v>9</v>
      </c>
      <c r="M88" s="297" t="s">
        <v>10</v>
      </c>
    </row>
    <row r="89" spans="1:13" ht="19" customHeight="1" x14ac:dyDescent="0.3">
      <c r="A89" s="402" t="s">
        <v>72</v>
      </c>
      <c r="B89" s="413">
        <f>SUM(B5+B47)/2</f>
        <v>44</v>
      </c>
      <c r="C89" s="376"/>
      <c r="D89" s="414">
        <f t="shared" ref="D89:L89" si="2">SUM(D5+D47)/2</f>
        <v>53.5</v>
      </c>
      <c r="E89" s="413"/>
      <c r="F89" s="376"/>
      <c r="G89" s="414"/>
      <c r="H89" s="413"/>
      <c r="I89" s="376">
        <f t="shared" si="2"/>
        <v>241.5</v>
      </c>
      <c r="J89" s="414">
        <f t="shared" si="2"/>
        <v>50.5</v>
      </c>
      <c r="K89" s="413">
        <f t="shared" si="2"/>
        <v>38</v>
      </c>
      <c r="L89" s="376">
        <f t="shared" si="2"/>
        <v>252.5</v>
      </c>
      <c r="M89" s="414"/>
    </row>
    <row r="90" spans="1:13" ht="19" customHeight="1" x14ac:dyDescent="0.3">
      <c r="A90" s="403" t="s">
        <v>73</v>
      </c>
      <c r="B90" s="366">
        <f t="shared" ref="B90:B125" si="3">SUM(B6+B48)/2</f>
        <v>45.5</v>
      </c>
      <c r="C90" s="367"/>
      <c r="D90" s="368">
        <f t="shared" ref="D90:D125" si="4">SUM(D6+D48)/2</f>
        <v>35.5</v>
      </c>
      <c r="E90" s="366"/>
      <c r="F90" s="367"/>
      <c r="G90" s="368"/>
      <c r="H90" s="366"/>
      <c r="I90" s="367">
        <f t="shared" ref="I90:L105" si="5">SUM(I6+I48)/2</f>
        <v>245</v>
      </c>
      <c r="J90" s="368">
        <f t="shared" si="5"/>
        <v>42.5</v>
      </c>
      <c r="K90" s="366">
        <f t="shared" si="5"/>
        <v>32.5</v>
      </c>
      <c r="L90" s="367">
        <f t="shared" si="5"/>
        <v>242.5</v>
      </c>
      <c r="M90" s="368"/>
    </row>
    <row r="91" spans="1:13" ht="19" customHeight="1" x14ac:dyDescent="0.3">
      <c r="A91" s="403" t="s">
        <v>74</v>
      </c>
      <c r="B91" s="366">
        <f t="shared" si="3"/>
        <v>44.5</v>
      </c>
      <c r="C91" s="367"/>
      <c r="D91" s="368">
        <f t="shared" si="4"/>
        <v>35.5</v>
      </c>
      <c r="E91" s="366"/>
      <c r="F91" s="367"/>
      <c r="G91" s="368"/>
      <c r="H91" s="366"/>
      <c r="I91" s="367">
        <f t="shared" si="5"/>
        <v>232</v>
      </c>
      <c r="J91" s="368">
        <f t="shared" si="5"/>
        <v>41</v>
      </c>
      <c r="K91" s="366">
        <f t="shared" si="5"/>
        <v>28.5</v>
      </c>
      <c r="L91" s="367">
        <f t="shared" si="5"/>
        <v>232.5</v>
      </c>
      <c r="M91" s="368"/>
    </row>
    <row r="92" spans="1:13" ht="19" customHeight="1" x14ac:dyDescent="0.3">
      <c r="A92" s="403" t="s">
        <v>75</v>
      </c>
      <c r="B92" s="366">
        <f t="shared" si="3"/>
        <v>44.5</v>
      </c>
      <c r="C92" s="367"/>
      <c r="D92" s="368">
        <f t="shared" si="4"/>
        <v>42.5</v>
      </c>
      <c r="E92" s="366"/>
      <c r="F92" s="367"/>
      <c r="G92" s="368"/>
      <c r="H92" s="366"/>
      <c r="I92" s="367">
        <f t="shared" si="5"/>
        <v>252</v>
      </c>
      <c r="J92" s="368">
        <f t="shared" si="5"/>
        <v>40</v>
      </c>
      <c r="K92" s="366">
        <f t="shared" si="5"/>
        <v>31</v>
      </c>
      <c r="L92" s="367">
        <f t="shared" si="5"/>
        <v>234</v>
      </c>
      <c r="M92" s="368"/>
    </row>
    <row r="93" spans="1:13" ht="19" customHeight="1" x14ac:dyDescent="0.3">
      <c r="A93" s="403" t="s">
        <v>76</v>
      </c>
      <c r="B93" s="366">
        <f t="shared" si="3"/>
        <v>45.5</v>
      </c>
      <c r="C93" s="367"/>
      <c r="D93" s="368">
        <f t="shared" si="4"/>
        <v>45.5</v>
      </c>
      <c r="E93" s="366"/>
      <c r="F93" s="367"/>
      <c r="G93" s="368"/>
      <c r="H93" s="366"/>
      <c r="I93" s="367">
        <f t="shared" si="5"/>
        <v>268.5</v>
      </c>
      <c r="J93" s="368">
        <f t="shared" si="5"/>
        <v>38</v>
      </c>
      <c r="K93" s="366">
        <f t="shared" si="5"/>
        <v>43.5</v>
      </c>
      <c r="L93" s="367">
        <f t="shared" si="5"/>
        <v>272.5</v>
      </c>
      <c r="M93" s="368"/>
    </row>
    <row r="94" spans="1:13" ht="19" customHeight="1" x14ac:dyDescent="0.3">
      <c r="A94" s="403" t="s">
        <v>77</v>
      </c>
      <c r="B94" s="366">
        <f t="shared" si="3"/>
        <v>38</v>
      </c>
      <c r="C94" s="367"/>
      <c r="D94" s="368">
        <f t="shared" si="4"/>
        <v>41</v>
      </c>
      <c r="E94" s="366"/>
      <c r="F94" s="367"/>
      <c r="G94" s="368"/>
      <c r="H94" s="366"/>
      <c r="I94" s="367">
        <f t="shared" si="5"/>
        <v>243.5</v>
      </c>
      <c r="J94" s="368">
        <f t="shared" si="5"/>
        <v>27.5</v>
      </c>
      <c r="K94" s="366">
        <f t="shared" si="5"/>
        <v>38.5</v>
      </c>
      <c r="L94" s="367">
        <f t="shared" si="5"/>
        <v>222</v>
      </c>
      <c r="M94" s="368"/>
    </row>
    <row r="95" spans="1:13" ht="19" customHeight="1" x14ac:dyDescent="0.3">
      <c r="A95" s="403" t="s">
        <v>78</v>
      </c>
      <c r="B95" s="366">
        <f t="shared" si="3"/>
        <v>38</v>
      </c>
      <c r="C95" s="367"/>
      <c r="D95" s="368">
        <f t="shared" si="4"/>
        <v>37</v>
      </c>
      <c r="E95" s="366"/>
      <c r="F95" s="367"/>
      <c r="G95" s="368"/>
      <c r="H95" s="366"/>
      <c r="I95" s="367">
        <f t="shared" si="5"/>
        <v>235.5</v>
      </c>
      <c r="J95" s="368">
        <f t="shared" si="5"/>
        <v>26</v>
      </c>
      <c r="K95" s="366">
        <f t="shared" si="5"/>
        <v>45</v>
      </c>
      <c r="L95" s="367">
        <f t="shared" si="5"/>
        <v>236</v>
      </c>
      <c r="M95" s="368"/>
    </row>
    <row r="96" spans="1:13" ht="19" customHeight="1" x14ac:dyDescent="0.3">
      <c r="A96" s="403" t="s">
        <v>79</v>
      </c>
      <c r="B96" s="366">
        <f t="shared" si="3"/>
        <v>39.5</v>
      </c>
      <c r="C96" s="367"/>
      <c r="D96" s="368">
        <f t="shared" si="4"/>
        <v>39</v>
      </c>
      <c r="E96" s="366"/>
      <c r="F96" s="367"/>
      <c r="G96" s="368"/>
      <c r="H96" s="366"/>
      <c r="I96" s="367">
        <f t="shared" si="5"/>
        <v>257</v>
      </c>
      <c r="J96" s="368">
        <f t="shared" si="5"/>
        <v>26.5</v>
      </c>
      <c r="K96" s="366">
        <f t="shared" si="5"/>
        <v>31.5</v>
      </c>
      <c r="L96" s="367">
        <f t="shared" si="5"/>
        <v>274</v>
      </c>
      <c r="M96" s="368"/>
    </row>
    <row r="97" spans="1:13" ht="19" customHeight="1" x14ac:dyDescent="0.3">
      <c r="A97" s="403" t="s">
        <v>80</v>
      </c>
      <c r="B97" s="366">
        <f t="shared" si="3"/>
        <v>43.5</v>
      </c>
      <c r="C97" s="367"/>
      <c r="D97" s="368">
        <f t="shared" si="4"/>
        <v>47</v>
      </c>
      <c r="E97" s="366"/>
      <c r="F97" s="367"/>
      <c r="G97" s="368"/>
      <c r="H97" s="366"/>
      <c r="I97" s="367">
        <f t="shared" si="5"/>
        <v>249.5</v>
      </c>
      <c r="J97" s="368">
        <f t="shared" si="5"/>
        <v>35</v>
      </c>
      <c r="K97" s="366">
        <f t="shared" si="5"/>
        <v>37.5</v>
      </c>
      <c r="L97" s="367">
        <f t="shared" si="5"/>
        <v>234</v>
      </c>
      <c r="M97" s="368"/>
    </row>
    <row r="98" spans="1:13" ht="19" customHeight="1" x14ac:dyDescent="0.3">
      <c r="A98" s="403" t="s">
        <v>81</v>
      </c>
      <c r="B98" s="366">
        <f t="shared" si="3"/>
        <v>40</v>
      </c>
      <c r="C98" s="367"/>
      <c r="D98" s="368">
        <f t="shared" si="4"/>
        <v>43.5</v>
      </c>
      <c r="E98" s="366"/>
      <c r="F98" s="367"/>
      <c r="G98" s="368"/>
      <c r="H98" s="366"/>
      <c r="I98" s="367">
        <f t="shared" si="5"/>
        <v>200</v>
      </c>
      <c r="J98" s="368">
        <f t="shared" si="5"/>
        <v>34.5</v>
      </c>
      <c r="K98" s="366">
        <f t="shared" si="5"/>
        <v>40</v>
      </c>
      <c r="L98" s="367">
        <f t="shared" si="5"/>
        <v>249.5</v>
      </c>
      <c r="M98" s="368"/>
    </row>
    <row r="99" spans="1:13" ht="19" customHeight="1" x14ac:dyDescent="0.3">
      <c r="A99" s="403" t="s">
        <v>82</v>
      </c>
      <c r="B99" s="366">
        <f t="shared" si="3"/>
        <v>39</v>
      </c>
      <c r="C99" s="367"/>
      <c r="D99" s="368">
        <f t="shared" si="4"/>
        <v>44</v>
      </c>
      <c r="E99" s="366"/>
      <c r="F99" s="367"/>
      <c r="G99" s="368"/>
      <c r="H99" s="366"/>
      <c r="I99" s="367">
        <f t="shared" si="5"/>
        <v>241</v>
      </c>
      <c r="J99" s="368">
        <f t="shared" si="5"/>
        <v>34</v>
      </c>
      <c r="K99" s="366">
        <f t="shared" si="5"/>
        <v>31.5</v>
      </c>
      <c r="L99" s="367">
        <f t="shared" si="5"/>
        <v>254</v>
      </c>
      <c r="M99" s="368"/>
    </row>
    <row r="100" spans="1:13" ht="19" customHeight="1" x14ac:dyDescent="0.3">
      <c r="A100" s="403" t="s">
        <v>83</v>
      </c>
      <c r="B100" s="366">
        <f t="shared" si="3"/>
        <v>48.5</v>
      </c>
      <c r="C100" s="367"/>
      <c r="D100" s="368">
        <f t="shared" si="4"/>
        <v>41</v>
      </c>
      <c r="E100" s="366"/>
      <c r="F100" s="367"/>
      <c r="G100" s="368"/>
      <c r="H100" s="366"/>
      <c r="I100" s="367">
        <f t="shared" si="5"/>
        <v>244</v>
      </c>
      <c r="J100" s="368">
        <f t="shared" si="5"/>
        <v>42</v>
      </c>
      <c r="K100" s="366">
        <f t="shared" si="5"/>
        <v>51</v>
      </c>
      <c r="L100" s="367">
        <f t="shared" si="5"/>
        <v>221</v>
      </c>
      <c r="M100" s="368"/>
    </row>
    <row r="101" spans="1:13" ht="19" customHeight="1" x14ac:dyDescent="0.3">
      <c r="A101" s="403" t="s">
        <v>84</v>
      </c>
      <c r="B101" s="366">
        <f t="shared" si="3"/>
        <v>29.5</v>
      </c>
      <c r="C101" s="367"/>
      <c r="D101" s="368">
        <f t="shared" si="4"/>
        <v>29</v>
      </c>
      <c r="E101" s="366"/>
      <c r="F101" s="367"/>
      <c r="G101" s="368"/>
      <c r="H101" s="366"/>
      <c r="I101" s="367">
        <f t="shared" si="5"/>
        <v>241</v>
      </c>
      <c r="J101" s="368">
        <f t="shared" si="5"/>
        <v>29.5</v>
      </c>
      <c r="K101" s="366">
        <f t="shared" si="5"/>
        <v>25</v>
      </c>
      <c r="L101" s="367">
        <f t="shared" si="5"/>
        <v>245.5</v>
      </c>
      <c r="M101" s="368"/>
    </row>
    <row r="102" spans="1:13" ht="19" customHeight="1" x14ac:dyDescent="0.3">
      <c r="A102" s="403" t="s">
        <v>85</v>
      </c>
      <c r="B102" s="366">
        <f t="shared" si="3"/>
        <v>34</v>
      </c>
      <c r="C102" s="367"/>
      <c r="D102" s="368">
        <f t="shared" si="4"/>
        <v>29.5</v>
      </c>
      <c r="E102" s="366"/>
      <c r="F102" s="367"/>
      <c r="G102" s="368"/>
      <c r="H102" s="366"/>
      <c r="I102" s="367">
        <f t="shared" si="5"/>
        <v>243</v>
      </c>
      <c r="J102" s="368">
        <f t="shared" si="5"/>
        <v>32.5</v>
      </c>
      <c r="K102" s="366">
        <f t="shared" si="5"/>
        <v>25</v>
      </c>
      <c r="L102" s="367">
        <f t="shared" si="5"/>
        <v>218.5</v>
      </c>
      <c r="M102" s="368"/>
    </row>
    <row r="103" spans="1:13" ht="19" customHeight="1" x14ac:dyDescent="0.3">
      <c r="A103" s="403" t="s">
        <v>86</v>
      </c>
      <c r="B103" s="366">
        <f t="shared" si="3"/>
        <v>36</v>
      </c>
      <c r="C103" s="367"/>
      <c r="D103" s="368">
        <f t="shared" si="4"/>
        <v>24</v>
      </c>
      <c r="E103" s="366"/>
      <c r="F103" s="367"/>
      <c r="G103" s="368"/>
      <c r="H103" s="366"/>
      <c r="I103" s="367">
        <f t="shared" si="5"/>
        <v>235.5</v>
      </c>
      <c r="J103" s="368">
        <f t="shared" si="5"/>
        <v>31.5</v>
      </c>
      <c r="K103" s="366">
        <f t="shared" si="5"/>
        <v>29.5</v>
      </c>
      <c r="L103" s="367">
        <f t="shared" si="5"/>
        <v>231.5</v>
      </c>
      <c r="M103" s="368"/>
    </row>
    <row r="104" spans="1:13" ht="19" customHeight="1" x14ac:dyDescent="0.3">
      <c r="A104" s="403" t="s">
        <v>87</v>
      </c>
      <c r="B104" s="366">
        <f t="shared" si="3"/>
        <v>44.5</v>
      </c>
      <c r="C104" s="367"/>
      <c r="D104" s="368">
        <f t="shared" si="4"/>
        <v>36.5</v>
      </c>
      <c r="E104" s="366"/>
      <c r="F104" s="367"/>
      <c r="G104" s="368"/>
      <c r="H104" s="366"/>
      <c r="I104" s="367">
        <f t="shared" si="5"/>
        <v>248</v>
      </c>
      <c r="J104" s="368">
        <f t="shared" si="5"/>
        <v>37</v>
      </c>
      <c r="K104" s="366">
        <f t="shared" si="5"/>
        <v>35.5</v>
      </c>
      <c r="L104" s="367">
        <f t="shared" si="5"/>
        <v>229</v>
      </c>
      <c r="M104" s="368"/>
    </row>
    <row r="105" spans="1:13" ht="19" customHeight="1" x14ac:dyDescent="0.3">
      <c r="A105" s="403" t="s">
        <v>88</v>
      </c>
      <c r="B105" s="366">
        <f t="shared" si="3"/>
        <v>43.5</v>
      </c>
      <c r="C105" s="367"/>
      <c r="D105" s="368">
        <f t="shared" si="4"/>
        <v>29</v>
      </c>
      <c r="E105" s="366"/>
      <c r="F105" s="367"/>
      <c r="G105" s="368"/>
      <c r="H105" s="366"/>
      <c r="I105" s="367">
        <f t="shared" si="5"/>
        <v>246</v>
      </c>
      <c r="J105" s="368">
        <f t="shared" si="5"/>
        <v>24.5</v>
      </c>
      <c r="K105" s="366">
        <f t="shared" si="5"/>
        <v>27</v>
      </c>
      <c r="L105" s="367">
        <f t="shared" si="5"/>
        <v>238.5</v>
      </c>
      <c r="M105" s="368"/>
    </row>
    <row r="106" spans="1:13" ht="19" customHeight="1" x14ac:dyDescent="0.3">
      <c r="A106" s="403" t="s">
        <v>148</v>
      </c>
      <c r="B106" s="366">
        <f t="shared" si="3"/>
        <v>30.5</v>
      </c>
      <c r="C106" s="367"/>
      <c r="D106" s="368">
        <f t="shared" si="4"/>
        <v>25</v>
      </c>
      <c r="E106" s="366"/>
      <c r="F106" s="367"/>
      <c r="G106" s="368"/>
      <c r="H106" s="366"/>
      <c r="I106" s="367">
        <f t="shared" ref="I106:L121" si="6">SUM(I22+I64)/2</f>
        <v>272.5</v>
      </c>
      <c r="J106" s="368">
        <f t="shared" si="6"/>
        <v>22.5</v>
      </c>
      <c r="K106" s="366">
        <f t="shared" si="6"/>
        <v>33</v>
      </c>
      <c r="L106" s="367">
        <f t="shared" si="6"/>
        <v>226.5</v>
      </c>
      <c r="M106" s="368"/>
    </row>
    <row r="107" spans="1:13" ht="19" customHeight="1" x14ac:dyDescent="0.3">
      <c r="A107" s="404" t="s">
        <v>90</v>
      </c>
      <c r="B107" s="366">
        <f t="shared" si="3"/>
        <v>47.5</v>
      </c>
      <c r="C107" s="367"/>
      <c r="D107" s="368">
        <f t="shared" si="4"/>
        <v>29</v>
      </c>
      <c r="E107" s="366"/>
      <c r="F107" s="367"/>
      <c r="G107" s="368"/>
      <c r="H107" s="366"/>
      <c r="I107" s="367">
        <f t="shared" si="6"/>
        <v>245</v>
      </c>
      <c r="J107" s="368">
        <f t="shared" si="6"/>
        <v>32.5</v>
      </c>
      <c r="K107" s="366">
        <f t="shared" si="6"/>
        <v>43.5</v>
      </c>
      <c r="L107" s="367">
        <f t="shared" si="6"/>
        <v>241</v>
      </c>
      <c r="M107" s="368"/>
    </row>
    <row r="108" spans="1:13" ht="19" customHeight="1" x14ac:dyDescent="0.3">
      <c r="A108" s="404" t="s">
        <v>91</v>
      </c>
      <c r="B108" s="366">
        <f t="shared" si="3"/>
        <v>53.5</v>
      </c>
      <c r="C108" s="367"/>
      <c r="D108" s="368">
        <f t="shared" si="4"/>
        <v>42</v>
      </c>
      <c r="E108" s="366"/>
      <c r="F108" s="367"/>
      <c r="G108" s="368"/>
      <c r="H108" s="366"/>
      <c r="I108" s="367">
        <f t="shared" si="6"/>
        <v>230.5</v>
      </c>
      <c r="J108" s="368">
        <f t="shared" si="6"/>
        <v>27.5</v>
      </c>
      <c r="K108" s="366">
        <f t="shared" si="6"/>
        <v>37.5</v>
      </c>
      <c r="L108" s="367">
        <f t="shared" si="6"/>
        <v>182.5</v>
      </c>
      <c r="M108" s="368"/>
    </row>
    <row r="109" spans="1:13" ht="19" customHeight="1" x14ac:dyDescent="0.3">
      <c r="A109" s="403" t="s">
        <v>92</v>
      </c>
      <c r="B109" s="366">
        <f t="shared" si="3"/>
        <v>49</v>
      </c>
      <c r="C109" s="367"/>
      <c r="D109" s="368">
        <f t="shared" si="4"/>
        <v>40.5</v>
      </c>
      <c r="E109" s="366"/>
      <c r="F109" s="367"/>
      <c r="G109" s="368"/>
      <c r="H109" s="366"/>
      <c r="I109" s="367">
        <f t="shared" si="6"/>
        <v>238</v>
      </c>
      <c r="J109" s="368">
        <f t="shared" si="6"/>
        <v>38.5</v>
      </c>
      <c r="K109" s="366">
        <f t="shared" si="6"/>
        <v>32</v>
      </c>
      <c r="L109" s="367">
        <f t="shared" si="6"/>
        <v>234</v>
      </c>
      <c r="M109" s="368"/>
    </row>
    <row r="110" spans="1:13" ht="19" customHeight="1" x14ac:dyDescent="0.3">
      <c r="A110" s="403" t="s">
        <v>93</v>
      </c>
      <c r="B110" s="366">
        <f t="shared" si="3"/>
        <v>39.5</v>
      </c>
      <c r="C110" s="367"/>
      <c r="D110" s="368">
        <f t="shared" si="4"/>
        <v>38.5</v>
      </c>
      <c r="E110" s="366"/>
      <c r="F110" s="367"/>
      <c r="G110" s="368"/>
      <c r="H110" s="366"/>
      <c r="I110" s="367">
        <f t="shared" si="6"/>
        <v>250</v>
      </c>
      <c r="J110" s="368">
        <f t="shared" si="6"/>
        <v>33.5</v>
      </c>
      <c r="K110" s="366">
        <f t="shared" si="6"/>
        <v>50.5</v>
      </c>
      <c r="L110" s="367">
        <f t="shared" si="6"/>
        <v>242.5</v>
      </c>
      <c r="M110" s="368"/>
    </row>
    <row r="111" spans="1:13" ht="19" customHeight="1" x14ac:dyDescent="0.3">
      <c r="A111" s="403" t="s">
        <v>94</v>
      </c>
      <c r="B111" s="366">
        <f t="shared" si="3"/>
        <v>47</v>
      </c>
      <c r="C111" s="367"/>
      <c r="D111" s="368">
        <f t="shared" si="4"/>
        <v>26</v>
      </c>
      <c r="E111" s="366"/>
      <c r="F111" s="367"/>
      <c r="G111" s="368"/>
      <c r="H111" s="366"/>
      <c r="I111" s="367">
        <f t="shared" si="6"/>
        <v>256</v>
      </c>
      <c r="J111" s="368">
        <f t="shared" si="6"/>
        <v>33.5</v>
      </c>
      <c r="K111" s="366">
        <f t="shared" si="6"/>
        <v>47</v>
      </c>
      <c r="L111" s="367">
        <f t="shared" si="6"/>
        <v>224</v>
      </c>
      <c r="M111" s="368"/>
    </row>
    <row r="112" spans="1:13" ht="19" customHeight="1" x14ac:dyDescent="0.3">
      <c r="A112" s="403" t="s">
        <v>95</v>
      </c>
      <c r="B112" s="366">
        <f t="shared" si="3"/>
        <v>34.5</v>
      </c>
      <c r="C112" s="367"/>
      <c r="D112" s="368">
        <f t="shared" si="4"/>
        <v>30</v>
      </c>
      <c r="E112" s="366"/>
      <c r="F112" s="367"/>
      <c r="G112" s="368"/>
      <c r="H112" s="366"/>
      <c r="I112" s="367">
        <f t="shared" si="6"/>
        <v>260.5</v>
      </c>
      <c r="J112" s="368">
        <f t="shared" si="6"/>
        <v>45</v>
      </c>
      <c r="K112" s="366">
        <f t="shared" si="6"/>
        <v>52</v>
      </c>
      <c r="L112" s="367">
        <f t="shared" si="6"/>
        <v>235.5</v>
      </c>
      <c r="M112" s="368"/>
    </row>
    <row r="113" spans="1:13" ht="19" customHeight="1" x14ac:dyDescent="0.3">
      <c r="A113" s="403" t="s">
        <v>96</v>
      </c>
      <c r="B113" s="366">
        <f t="shared" si="3"/>
        <v>25.5</v>
      </c>
      <c r="C113" s="367"/>
      <c r="D113" s="368">
        <f t="shared" si="4"/>
        <v>33.5</v>
      </c>
      <c r="E113" s="366"/>
      <c r="F113" s="367"/>
      <c r="G113" s="368"/>
      <c r="H113" s="366"/>
      <c r="I113" s="367">
        <f t="shared" si="6"/>
        <v>268.5</v>
      </c>
      <c r="J113" s="368">
        <f t="shared" si="6"/>
        <v>35.5</v>
      </c>
      <c r="K113" s="366">
        <f t="shared" si="6"/>
        <v>43</v>
      </c>
      <c r="L113" s="367">
        <f t="shared" si="6"/>
        <v>244</v>
      </c>
      <c r="M113" s="368"/>
    </row>
    <row r="114" spans="1:13" ht="19" customHeight="1" x14ac:dyDescent="0.3">
      <c r="A114" s="403" t="s">
        <v>97</v>
      </c>
      <c r="B114" s="366">
        <f t="shared" si="3"/>
        <v>39.5</v>
      </c>
      <c r="C114" s="367"/>
      <c r="D114" s="368">
        <f t="shared" si="4"/>
        <v>30.5</v>
      </c>
      <c r="E114" s="366"/>
      <c r="F114" s="367"/>
      <c r="G114" s="368"/>
      <c r="H114" s="366"/>
      <c r="I114" s="367">
        <f t="shared" si="6"/>
        <v>265</v>
      </c>
      <c r="J114" s="368">
        <f t="shared" si="6"/>
        <v>44</v>
      </c>
      <c r="K114" s="366">
        <f t="shared" si="6"/>
        <v>47</v>
      </c>
      <c r="L114" s="367">
        <f t="shared" si="6"/>
        <v>263</v>
      </c>
      <c r="M114" s="368"/>
    </row>
    <row r="115" spans="1:13" ht="19" customHeight="1" x14ac:dyDescent="0.3">
      <c r="A115" s="403" t="s">
        <v>98</v>
      </c>
      <c r="B115" s="366">
        <f t="shared" si="3"/>
        <v>41.5</v>
      </c>
      <c r="C115" s="367"/>
      <c r="D115" s="368">
        <f t="shared" si="4"/>
        <v>39.5</v>
      </c>
      <c r="E115" s="366"/>
      <c r="F115" s="367"/>
      <c r="G115" s="368"/>
      <c r="H115" s="366"/>
      <c r="I115" s="367">
        <f t="shared" si="6"/>
        <v>286</v>
      </c>
      <c r="J115" s="368">
        <f t="shared" si="6"/>
        <v>42</v>
      </c>
      <c r="K115" s="366">
        <f t="shared" si="6"/>
        <v>52</v>
      </c>
      <c r="L115" s="367">
        <f t="shared" si="6"/>
        <v>277.5</v>
      </c>
      <c r="M115" s="368"/>
    </row>
    <row r="116" spans="1:13" ht="19" customHeight="1" x14ac:dyDescent="0.3">
      <c r="A116" s="403" t="s">
        <v>99</v>
      </c>
      <c r="B116" s="366">
        <f t="shared" si="3"/>
        <v>38</v>
      </c>
      <c r="C116" s="367"/>
      <c r="D116" s="368">
        <f t="shared" si="4"/>
        <v>38.5</v>
      </c>
      <c r="E116" s="366"/>
      <c r="F116" s="367"/>
      <c r="G116" s="368"/>
      <c r="H116" s="366"/>
      <c r="I116" s="367">
        <f t="shared" si="6"/>
        <v>274</v>
      </c>
      <c r="J116" s="368">
        <f t="shared" si="6"/>
        <v>44</v>
      </c>
      <c r="K116" s="366">
        <f t="shared" si="6"/>
        <v>52</v>
      </c>
      <c r="L116" s="367">
        <f t="shared" si="6"/>
        <v>274.5</v>
      </c>
      <c r="M116" s="368"/>
    </row>
    <row r="117" spans="1:13" ht="19" customHeight="1" x14ac:dyDescent="0.3">
      <c r="A117" s="403" t="s">
        <v>100</v>
      </c>
      <c r="B117" s="366">
        <f t="shared" si="3"/>
        <v>34.5</v>
      </c>
      <c r="C117" s="367"/>
      <c r="D117" s="368">
        <f t="shared" si="4"/>
        <v>45.5</v>
      </c>
      <c r="E117" s="366"/>
      <c r="F117" s="367"/>
      <c r="G117" s="368"/>
      <c r="H117" s="366"/>
      <c r="I117" s="367">
        <f t="shared" si="6"/>
        <v>304</v>
      </c>
      <c r="J117" s="368">
        <f t="shared" si="6"/>
        <v>43</v>
      </c>
      <c r="K117" s="366">
        <f t="shared" si="6"/>
        <v>46.5</v>
      </c>
      <c r="L117" s="367">
        <f t="shared" si="6"/>
        <v>283.5</v>
      </c>
      <c r="M117" s="368"/>
    </row>
    <row r="118" spans="1:13" ht="19" customHeight="1" x14ac:dyDescent="0.3">
      <c r="A118" s="403" t="s">
        <v>101</v>
      </c>
      <c r="B118" s="366">
        <f t="shared" si="3"/>
        <v>53</v>
      </c>
      <c r="C118" s="367"/>
      <c r="D118" s="368">
        <f t="shared" si="4"/>
        <v>45</v>
      </c>
      <c r="E118" s="366"/>
      <c r="F118" s="367"/>
      <c r="G118" s="368"/>
      <c r="H118" s="366"/>
      <c r="I118" s="367">
        <f t="shared" si="6"/>
        <v>283.5</v>
      </c>
      <c r="J118" s="368">
        <f t="shared" si="6"/>
        <v>47.5</v>
      </c>
      <c r="K118" s="366">
        <f t="shared" si="6"/>
        <v>61.5</v>
      </c>
      <c r="L118" s="367">
        <f t="shared" si="6"/>
        <v>279.5</v>
      </c>
      <c r="M118" s="368"/>
    </row>
    <row r="119" spans="1:13" ht="19" customHeight="1" x14ac:dyDescent="0.3">
      <c r="A119" s="403" t="s">
        <v>102</v>
      </c>
      <c r="B119" s="366">
        <f t="shared" si="3"/>
        <v>56</v>
      </c>
      <c r="C119" s="367"/>
      <c r="D119" s="368">
        <f t="shared" si="4"/>
        <v>48</v>
      </c>
      <c r="E119" s="366"/>
      <c r="F119" s="367"/>
      <c r="G119" s="368"/>
      <c r="H119" s="366"/>
      <c r="I119" s="367">
        <f t="shared" si="6"/>
        <v>260</v>
      </c>
      <c r="J119" s="368">
        <f t="shared" si="6"/>
        <v>43</v>
      </c>
      <c r="K119" s="366">
        <f t="shared" si="6"/>
        <v>52.5</v>
      </c>
      <c r="L119" s="367">
        <f t="shared" si="6"/>
        <v>256</v>
      </c>
      <c r="M119" s="368"/>
    </row>
    <row r="120" spans="1:13" ht="19" customHeight="1" x14ac:dyDescent="0.3">
      <c r="A120" s="403" t="s">
        <v>103</v>
      </c>
      <c r="B120" s="366">
        <f t="shared" si="3"/>
        <v>53</v>
      </c>
      <c r="C120" s="367"/>
      <c r="D120" s="368">
        <f t="shared" si="4"/>
        <v>44.5</v>
      </c>
      <c r="E120" s="366"/>
      <c r="F120" s="367"/>
      <c r="G120" s="368"/>
      <c r="H120" s="366"/>
      <c r="I120" s="367">
        <f t="shared" si="6"/>
        <v>268</v>
      </c>
      <c r="J120" s="368">
        <f t="shared" si="6"/>
        <v>50</v>
      </c>
      <c r="K120" s="366">
        <f t="shared" si="6"/>
        <v>59.5</v>
      </c>
      <c r="L120" s="367">
        <f t="shared" si="6"/>
        <v>260</v>
      </c>
      <c r="M120" s="368"/>
    </row>
    <row r="121" spans="1:13" ht="19" customHeight="1" x14ac:dyDescent="0.3">
      <c r="A121" s="403" t="s">
        <v>104</v>
      </c>
      <c r="B121" s="366">
        <f t="shared" si="3"/>
        <v>50</v>
      </c>
      <c r="C121" s="367"/>
      <c r="D121" s="368">
        <f t="shared" si="4"/>
        <v>39</v>
      </c>
      <c r="E121" s="366"/>
      <c r="F121" s="367"/>
      <c r="G121" s="368"/>
      <c r="H121" s="366"/>
      <c r="I121" s="367">
        <f t="shared" si="6"/>
        <v>267</v>
      </c>
      <c r="J121" s="368">
        <f t="shared" si="6"/>
        <v>46</v>
      </c>
      <c r="K121" s="366">
        <f t="shared" si="6"/>
        <v>54.5</v>
      </c>
      <c r="L121" s="367">
        <f t="shared" si="6"/>
        <v>283</v>
      </c>
      <c r="M121" s="368"/>
    </row>
    <row r="122" spans="1:13" ht="19" customHeight="1" x14ac:dyDescent="0.3">
      <c r="A122" s="403" t="s">
        <v>105</v>
      </c>
      <c r="B122" s="366">
        <f t="shared" si="3"/>
        <v>47</v>
      </c>
      <c r="C122" s="367"/>
      <c r="D122" s="368">
        <f t="shared" si="4"/>
        <v>52.5</v>
      </c>
      <c r="E122" s="366"/>
      <c r="F122" s="367"/>
      <c r="G122" s="368"/>
      <c r="H122" s="366"/>
      <c r="I122" s="367">
        <f t="shared" ref="I122:L125" si="7">SUM(I38+I80)/2</f>
        <v>300</v>
      </c>
      <c r="J122" s="368">
        <f t="shared" si="7"/>
        <v>42</v>
      </c>
      <c r="K122" s="366">
        <f t="shared" si="7"/>
        <v>48.5</v>
      </c>
      <c r="L122" s="367">
        <f t="shared" si="7"/>
        <v>285</v>
      </c>
      <c r="M122" s="368"/>
    </row>
    <row r="123" spans="1:13" ht="19" customHeight="1" x14ac:dyDescent="0.3">
      <c r="A123" s="403" t="s">
        <v>106</v>
      </c>
      <c r="B123" s="366">
        <f t="shared" si="3"/>
        <v>60.5</v>
      </c>
      <c r="C123" s="367"/>
      <c r="D123" s="368">
        <f t="shared" si="4"/>
        <v>56</v>
      </c>
      <c r="E123" s="366"/>
      <c r="F123" s="367"/>
      <c r="G123" s="368"/>
      <c r="H123" s="366"/>
      <c r="I123" s="367">
        <f t="shared" si="7"/>
        <v>288.5</v>
      </c>
      <c r="J123" s="368">
        <f t="shared" si="7"/>
        <v>52</v>
      </c>
      <c r="K123" s="366">
        <f t="shared" si="7"/>
        <v>56</v>
      </c>
      <c r="L123" s="367">
        <f t="shared" si="7"/>
        <v>274.5</v>
      </c>
      <c r="M123" s="368"/>
    </row>
    <row r="124" spans="1:13" ht="19" customHeight="1" thickBot="1" x14ac:dyDescent="0.35">
      <c r="A124" s="405" t="s">
        <v>107</v>
      </c>
      <c r="B124" s="369">
        <f t="shared" si="3"/>
        <v>55.5</v>
      </c>
      <c r="C124" s="370"/>
      <c r="D124" s="371">
        <f t="shared" si="4"/>
        <v>51.5</v>
      </c>
      <c r="E124" s="369"/>
      <c r="F124" s="370"/>
      <c r="G124" s="371"/>
      <c r="H124" s="369"/>
      <c r="I124" s="370">
        <f t="shared" si="7"/>
        <v>291.5</v>
      </c>
      <c r="J124" s="371">
        <f t="shared" si="7"/>
        <v>65</v>
      </c>
      <c r="K124" s="369">
        <f t="shared" si="7"/>
        <v>58</v>
      </c>
      <c r="L124" s="370">
        <f t="shared" si="7"/>
        <v>291.5</v>
      </c>
      <c r="M124" s="371"/>
    </row>
    <row r="125" spans="1:13" ht="19" customHeight="1" thickBot="1" x14ac:dyDescent="0.35">
      <c r="A125" s="346" t="s">
        <v>47</v>
      </c>
      <c r="B125" s="372">
        <f t="shared" si="3"/>
        <v>1368.5</v>
      </c>
      <c r="C125" s="373"/>
      <c r="D125" s="374">
        <f t="shared" si="4"/>
        <v>1408</v>
      </c>
      <c r="E125" s="372"/>
      <c r="F125" s="373"/>
      <c r="G125" s="374"/>
      <c r="H125" s="372"/>
      <c r="I125" s="373">
        <f t="shared" si="7"/>
        <v>9231.5</v>
      </c>
      <c r="J125" s="374">
        <f t="shared" si="7"/>
        <v>1379.5</v>
      </c>
      <c r="K125" s="372">
        <f t="shared" si="7"/>
        <v>1517</v>
      </c>
      <c r="L125" s="373">
        <f t="shared" si="7"/>
        <v>8945.5</v>
      </c>
      <c r="M125" s="374"/>
    </row>
    <row r="126" spans="1:13" ht="18" customHeight="1" x14ac:dyDescent="0.25"/>
    <row r="127" spans="1:13" ht="18" customHeight="1" x14ac:dyDescent="0.3">
      <c r="A127" s="561" t="s">
        <v>151</v>
      </c>
      <c r="B127" s="561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</row>
    <row r="128" spans="1:13" ht="16" thickBot="1" x14ac:dyDescent="0.35">
      <c r="A128" s="323" t="s">
        <v>52</v>
      </c>
      <c r="B128" s="293"/>
      <c r="C128" s="293"/>
      <c r="D128" s="293"/>
      <c r="E128" s="293"/>
      <c r="F128" s="293"/>
      <c r="G128" s="293"/>
      <c r="H128" s="294"/>
      <c r="I128" s="294"/>
      <c r="J128" s="633" t="s">
        <v>53</v>
      </c>
      <c r="K128" s="633"/>
      <c r="L128" s="633"/>
      <c r="M128" s="633"/>
    </row>
    <row r="129" spans="1:13" ht="19" customHeight="1" x14ac:dyDescent="0.3">
      <c r="A129" s="631" t="s">
        <v>3</v>
      </c>
      <c r="B129" s="618" t="s">
        <v>4</v>
      </c>
      <c r="C129" s="610"/>
      <c r="D129" s="619"/>
      <c r="E129" s="618" t="s">
        <v>5</v>
      </c>
      <c r="F129" s="610"/>
      <c r="G129" s="619"/>
      <c r="H129" s="620" t="s">
        <v>6</v>
      </c>
      <c r="I129" s="613"/>
      <c r="J129" s="615"/>
      <c r="K129" s="620" t="s">
        <v>7</v>
      </c>
      <c r="L129" s="613"/>
      <c r="M129" s="615"/>
    </row>
    <row r="130" spans="1:13" ht="19" customHeight="1" thickBot="1" x14ac:dyDescent="0.35">
      <c r="A130" s="632"/>
      <c r="B130" s="295" t="s">
        <v>8</v>
      </c>
      <c r="C130" s="296" t="s">
        <v>9</v>
      </c>
      <c r="D130" s="297" t="s">
        <v>10</v>
      </c>
      <c r="E130" s="295" t="s">
        <v>8</v>
      </c>
      <c r="F130" s="296" t="s">
        <v>9</v>
      </c>
      <c r="G130" s="297" t="s">
        <v>10</v>
      </c>
      <c r="H130" s="295" t="s">
        <v>8</v>
      </c>
      <c r="I130" s="296" t="s">
        <v>9</v>
      </c>
      <c r="J130" s="297" t="s">
        <v>10</v>
      </c>
      <c r="K130" s="295" t="s">
        <v>8</v>
      </c>
      <c r="L130" s="296" t="s">
        <v>9</v>
      </c>
      <c r="M130" s="297" t="s">
        <v>10</v>
      </c>
    </row>
    <row r="131" spans="1:13" ht="19" customHeight="1" x14ac:dyDescent="0.3">
      <c r="A131" s="402" t="s">
        <v>72</v>
      </c>
      <c r="B131" s="299">
        <v>48</v>
      </c>
      <c r="C131" s="300"/>
      <c r="D131" s="301">
        <v>62</v>
      </c>
      <c r="E131" s="302"/>
      <c r="F131" s="303"/>
      <c r="G131" s="301"/>
      <c r="H131" s="302"/>
      <c r="I131" s="303">
        <v>245</v>
      </c>
      <c r="J131" s="301">
        <v>41</v>
      </c>
      <c r="K131" s="302">
        <v>52</v>
      </c>
      <c r="L131" s="303">
        <v>233</v>
      </c>
      <c r="M131" s="301"/>
    </row>
    <row r="132" spans="1:13" ht="19" customHeight="1" x14ac:dyDescent="0.3">
      <c r="A132" s="403" t="s">
        <v>73</v>
      </c>
      <c r="B132" s="305">
        <v>51</v>
      </c>
      <c r="C132" s="306"/>
      <c r="D132" s="307">
        <v>42</v>
      </c>
      <c r="E132" s="308"/>
      <c r="F132" s="309"/>
      <c r="G132" s="307"/>
      <c r="H132" s="308"/>
      <c r="I132" s="309">
        <v>273</v>
      </c>
      <c r="J132" s="307">
        <v>37</v>
      </c>
      <c r="K132" s="308">
        <v>32</v>
      </c>
      <c r="L132" s="309">
        <v>256</v>
      </c>
      <c r="M132" s="307"/>
    </row>
    <row r="133" spans="1:13" ht="19" customHeight="1" x14ac:dyDescent="0.3">
      <c r="A133" s="403" t="s">
        <v>74</v>
      </c>
      <c r="B133" s="308">
        <v>46</v>
      </c>
      <c r="C133" s="309"/>
      <c r="D133" s="307">
        <v>35</v>
      </c>
      <c r="E133" s="308"/>
      <c r="F133" s="309"/>
      <c r="G133" s="307"/>
      <c r="H133" s="308"/>
      <c r="I133" s="309">
        <v>264</v>
      </c>
      <c r="J133" s="307">
        <v>48</v>
      </c>
      <c r="K133" s="308">
        <v>39</v>
      </c>
      <c r="L133" s="309">
        <v>225</v>
      </c>
      <c r="M133" s="307"/>
    </row>
    <row r="134" spans="1:13" ht="19" customHeight="1" x14ac:dyDescent="0.3">
      <c r="A134" s="403" t="s">
        <v>75</v>
      </c>
      <c r="B134" s="308">
        <v>40</v>
      </c>
      <c r="C134" s="309"/>
      <c r="D134" s="307">
        <v>39</v>
      </c>
      <c r="E134" s="308"/>
      <c r="F134" s="309"/>
      <c r="G134" s="307"/>
      <c r="H134" s="308"/>
      <c r="I134" s="309">
        <v>235</v>
      </c>
      <c r="J134" s="307">
        <v>32</v>
      </c>
      <c r="K134" s="308">
        <v>16</v>
      </c>
      <c r="L134" s="309">
        <v>217</v>
      </c>
      <c r="M134" s="307"/>
    </row>
    <row r="135" spans="1:13" ht="19" customHeight="1" x14ac:dyDescent="0.3">
      <c r="A135" s="403" t="s">
        <v>76</v>
      </c>
      <c r="B135" s="308">
        <v>37</v>
      </c>
      <c r="C135" s="309"/>
      <c r="D135" s="307">
        <v>29</v>
      </c>
      <c r="E135" s="308"/>
      <c r="F135" s="309"/>
      <c r="G135" s="307"/>
      <c r="H135" s="308"/>
      <c r="I135" s="309">
        <v>286</v>
      </c>
      <c r="J135" s="307">
        <v>44</v>
      </c>
      <c r="K135" s="308">
        <v>27</v>
      </c>
      <c r="L135" s="309">
        <v>254</v>
      </c>
      <c r="M135" s="307"/>
    </row>
    <row r="136" spans="1:13" ht="19" customHeight="1" x14ac:dyDescent="0.3">
      <c r="A136" s="403" t="s">
        <v>77</v>
      </c>
      <c r="B136" s="308">
        <v>28</v>
      </c>
      <c r="C136" s="309"/>
      <c r="D136" s="307">
        <v>48</v>
      </c>
      <c r="E136" s="308"/>
      <c r="F136" s="309"/>
      <c r="G136" s="307"/>
      <c r="H136" s="308"/>
      <c r="I136" s="309">
        <v>282</v>
      </c>
      <c r="J136" s="307">
        <v>25</v>
      </c>
      <c r="K136" s="308">
        <v>15</v>
      </c>
      <c r="L136" s="309">
        <v>260</v>
      </c>
      <c r="M136" s="307"/>
    </row>
    <row r="137" spans="1:13" ht="19" customHeight="1" x14ac:dyDescent="0.3">
      <c r="A137" s="403" t="s">
        <v>78</v>
      </c>
      <c r="B137" s="308">
        <v>45</v>
      </c>
      <c r="C137" s="309"/>
      <c r="D137" s="307">
        <v>34</v>
      </c>
      <c r="E137" s="308"/>
      <c r="F137" s="309"/>
      <c r="G137" s="307"/>
      <c r="H137" s="308"/>
      <c r="I137" s="309">
        <v>332</v>
      </c>
      <c r="J137" s="307">
        <v>37</v>
      </c>
      <c r="K137" s="308">
        <v>25</v>
      </c>
      <c r="L137" s="309">
        <v>279</v>
      </c>
      <c r="M137" s="307"/>
    </row>
    <row r="138" spans="1:13" ht="19" customHeight="1" x14ac:dyDescent="0.3">
      <c r="A138" s="403" t="s">
        <v>79</v>
      </c>
      <c r="B138" s="308">
        <v>37</v>
      </c>
      <c r="C138" s="309"/>
      <c r="D138" s="307">
        <v>29</v>
      </c>
      <c r="E138" s="308"/>
      <c r="F138" s="309"/>
      <c r="G138" s="307"/>
      <c r="H138" s="308"/>
      <c r="I138" s="309">
        <v>267</v>
      </c>
      <c r="J138" s="307">
        <v>18</v>
      </c>
      <c r="K138" s="308">
        <v>33</v>
      </c>
      <c r="L138" s="309">
        <v>244</v>
      </c>
      <c r="M138" s="307"/>
    </row>
    <row r="139" spans="1:13" ht="19" customHeight="1" x14ac:dyDescent="0.3">
      <c r="A139" s="403" t="s">
        <v>80</v>
      </c>
      <c r="B139" s="308">
        <v>55</v>
      </c>
      <c r="C139" s="309"/>
      <c r="D139" s="307">
        <v>49</v>
      </c>
      <c r="E139" s="308"/>
      <c r="F139" s="309"/>
      <c r="G139" s="307"/>
      <c r="H139" s="308"/>
      <c r="I139" s="309">
        <v>241</v>
      </c>
      <c r="J139" s="307">
        <v>43</v>
      </c>
      <c r="K139" s="308">
        <v>7</v>
      </c>
      <c r="L139" s="309">
        <v>257</v>
      </c>
      <c r="M139" s="307"/>
    </row>
    <row r="140" spans="1:13" ht="19" customHeight="1" x14ac:dyDescent="0.3">
      <c r="A140" s="403" t="s">
        <v>81</v>
      </c>
      <c r="B140" s="308">
        <v>23</v>
      </c>
      <c r="C140" s="309"/>
      <c r="D140" s="307">
        <v>34</v>
      </c>
      <c r="E140" s="308"/>
      <c r="F140" s="309"/>
      <c r="G140" s="307"/>
      <c r="H140" s="308"/>
      <c r="I140" s="309">
        <v>317</v>
      </c>
      <c r="J140" s="307">
        <v>43</v>
      </c>
      <c r="K140" s="308">
        <v>18</v>
      </c>
      <c r="L140" s="309">
        <v>272</v>
      </c>
      <c r="M140" s="307"/>
    </row>
    <row r="141" spans="1:13" ht="19" customHeight="1" x14ac:dyDescent="0.3">
      <c r="A141" s="403" t="s">
        <v>82</v>
      </c>
      <c r="B141" s="308">
        <v>39</v>
      </c>
      <c r="C141" s="309"/>
      <c r="D141" s="307">
        <v>22</v>
      </c>
      <c r="E141" s="308"/>
      <c r="F141" s="309"/>
      <c r="G141" s="307"/>
      <c r="H141" s="308"/>
      <c r="I141" s="309">
        <v>294</v>
      </c>
      <c r="J141" s="307">
        <v>52</v>
      </c>
      <c r="K141" s="308">
        <v>26</v>
      </c>
      <c r="L141" s="309">
        <v>265</v>
      </c>
      <c r="M141" s="307"/>
    </row>
    <row r="142" spans="1:13" ht="19" customHeight="1" x14ac:dyDescent="0.3">
      <c r="A142" s="403" t="s">
        <v>83</v>
      </c>
      <c r="B142" s="308">
        <v>42</v>
      </c>
      <c r="C142" s="309"/>
      <c r="D142" s="307">
        <v>19</v>
      </c>
      <c r="E142" s="308"/>
      <c r="F142" s="309"/>
      <c r="G142" s="307"/>
      <c r="H142" s="308"/>
      <c r="I142" s="309">
        <v>347</v>
      </c>
      <c r="J142" s="307">
        <v>27</v>
      </c>
      <c r="K142" s="308">
        <v>38</v>
      </c>
      <c r="L142" s="309">
        <v>281</v>
      </c>
      <c r="M142" s="307"/>
    </row>
    <row r="143" spans="1:13" ht="19" customHeight="1" x14ac:dyDescent="0.3">
      <c r="A143" s="403" t="s">
        <v>84</v>
      </c>
      <c r="B143" s="308">
        <v>31</v>
      </c>
      <c r="C143" s="309"/>
      <c r="D143" s="307">
        <v>27</v>
      </c>
      <c r="E143" s="308"/>
      <c r="F143" s="309"/>
      <c r="G143" s="307"/>
      <c r="H143" s="308"/>
      <c r="I143" s="309">
        <v>287</v>
      </c>
      <c r="J143" s="307">
        <v>32</v>
      </c>
      <c r="K143" s="308">
        <v>41</v>
      </c>
      <c r="L143" s="309">
        <v>260</v>
      </c>
      <c r="M143" s="307"/>
    </row>
    <row r="144" spans="1:13" ht="19" customHeight="1" x14ac:dyDescent="0.3">
      <c r="A144" s="403" t="s">
        <v>85</v>
      </c>
      <c r="B144" s="308">
        <v>29</v>
      </c>
      <c r="C144" s="309"/>
      <c r="D144" s="307">
        <v>32</v>
      </c>
      <c r="E144" s="308"/>
      <c r="F144" s="309"/>
      <c r="G144" s="307"/>
      <c r="H144" s="308"/>
      <c r="I144" s="309">
        <v>273</v>
      </c>
      <c r="J144" s="307">
        <v>24</v>
      </c>
      <c r="K144" s="308">
        <v>28</v>
      </c>
      <c r="L144" s="309">
        <v>266</v>
      </c>
      <c r="M144" s="307"/>
    </row>
    <row r="145" spans="1:13" ht="19" customHeight="1" x14ac:dyDescent="0.3">
      <c r="A145" s="403" t="s">
        <v>86</v>
      </c>
      <c r="B145" s="308">
        <v>37</v>
      </c>
      <c r="C145" s="309"/>
      <c r="D145" s="307">
        <v>22</v>
      </c>
      <c r="E145" s="308"/>
      <c r="F145" s="309"/>
      <c r="G145" s="307"/>
      <c r="H145" s="308"/>
      <c r="I145" s="309">
        <v>265</v>
      </c>
      <c r="J145" s="307">
        <v>40</v>
      </c>
      <c r="K145" s="308">
        <v>21</v>
      </c>
      <c r="L145" s="309">
        <v>240</v>
      </c>
      <c r="M145" s="307"/>
    </row>
    <row r="146" spans="1:13" ht="19" customHeight="1" x14ac:dyDescent="0.3">
      <c r="A146" s="403" t="s">
        <v>87</v>
      </c>
      <c r="B146" s="308">
        <v>47</v>
      </c>
      <c r="C146" s="309"/>
      <c r="D146" s="307">
        <v>12</v>
      </c>
      <c r="E146" s="308"/>
      <c r="F146" s="309"/>
      <c r="G146" s="307"/>
      <c r="H146" s="308"/>
      <c r="I146" s="309">
        <v>250</v>
      </c>
      <c r="J146" s="307">
        <v>32</v>
      </c>
      <c r="K146" s="308">
        <v>36</v>
      </c>
      <c r="L146" s="309">
        <v>232</v>
      </c>
      <c r="M146" s="307"/>
    </row>
    <row r="147" spans="1:13" ht="19" customHeight="1" x14ac:dyDescent="0.3">
      <c r="A147" s="403" t="s">
        <v>88</v>
      </c>
      <c r="B147" s="308">
        <v>41</v>
      </c>
      <c r="C147" s="309"/>
      <c r="D147" s="307">
        <v>21</v>
      </c>
      <c r="E147" s="308"/>
      <c r="F147" s="309"/>
      <c r="G147" s="307"/>
      <c r="H147" s="308"/>
      <c r="I147" s="309">
        <v>273</v>
      </c>
      <c r="J147" s="307">
        <v>55</v>
      </c>
      <c r="K147" s="308">
        <v>41</v>
      </c>
      <c r="L147" s="309">
        <v>254</v>
      </c>
      <c r="M147" s="307"/>
    </row>
    <row r="148" spans="1:13" ht="19" customHeight="1" x14ac:dyDescent="0.3">
      <c r="A148" s="403" t="s">
        <v>89</v>
      </c>
      <c r="B148" s="308">
        <v>34</v>
      </c>
      <c r="C148" s="309"/>
      <c r="D148" s="307">
        <v>29</v>
      </c>
      <c r="E148" s="308"/>
      <c r="F148" s="309"/>
      <c r="G148" s="307"/>
      <c r="H148" s="308"/>
      <c r="I148" s="309">
        <v>314</v>
      </c>
      <c r="J148" s="307">
        <v>44</v>
      </c>
      <c r="K148" s="308">
        <v>22</v>
      </c>
      <c r="L148" s="309">
        <v>209</v>
      </c>
      <c r="M148" s="307"/>
    </row>
    <row r="149" spans="1:13" ht="19" customHeight="1" x14ac:dyDescent="0.3">
      <c r="A149" s="404" t="s">
        <v>90</v>
      </c>
      <c r="B149" s="308">
        <v>22</v>
      </c>
      <c r="C149" s="309"/>
      <c r="D149" s="307">
        <v>34</v>
      </c>
      <c r="E149" s="308"/>
      <c r="F149" s="309"/>
      <c r="G149" s="307"/>
      <c r="H149" s="308"/>
      <c r="I149" s="309">
        <v>247</v>
      </c>
      <c r="J149" s="307">
        <v>47</v>
      </c>
      <c r="K149" s="308">
        <v>14</v>
      </c>
      <c r="L149" s="309">
        <v>265</v>
      </c>
      <c r="M149" s="307"/>
    </row>
    <row r="150" spans="1:13" ht="19" customHeight="1" x14ac:dyDescent="0.3">
      <c r="A150" s="404" t="s">
        <v>91</v>
      </c>
      <c r="B150" s="308">
        <v>34</v>
      </c>
      <c r="C150" s="309"/>
      <c r="D150" s="307">
        <v>45</v>
      </c>
      <c r="E150" s="308"/>
      <c r="F150" s="309"/>
      <c r="G150" s="307"/>
      <c r="H150" s="308"/>
      <c r="I150" s="309">
        <v>266</v>
      </c>
      <c r="J150" s="307">
        <v>30</v>
      </c>
      <c r="K150" s="308">
        <v>33</v>
      </c>
      <c r="L150" s="309">
        <v>212</v>
      </c>
      <c r="M150" s="307"/>
    </row>
    <row r="151" spans="1:13" ht="19" customHeight="1" x14ac:dyDescent="0.3">
      <c r="A151" s="403" t="s">
        <v>92</v>
      </c>
      <c r="B151" s="308">
        <v>45</v>
      </c>
      <c r="C151" s="309"/>
      <c r="D151" s="307">
        <v>25</v>
      </c>
      <c r="E151" s="308"/>
      <c r="F151" s="309"/>
      <c r="G151" s="307"/>
      <c r="H151" s="308"/>
      <c r="I151" s="309">
        <v>278</v>
      </c>
      <c r="J151" s="307">
        <v>35</v>
      </c>
      <c r="K151" s="308">
        <v>28</v>
      </c>
      <c r="L151" s="309">
        <v>248</v>
      </c>
      <c r="M151" s="307"/>
    </row>
    <row r="152" spans="1:13" ht="19" customHeight="1" x14ac:dyDescent="0.3">
      <c r="A152" s="403" t="s">
        <v>93</v>
      </c>
      <c r="B152" s="308">
        <v>27</v>
      </c>
      <c r="C152" s="309"/>
      <c r="D152" s="307">
        <v>37</v>
      </c>
      <c r="E152" s="308"/>
      <c r="F152" s="309"/>
      <c r="G152" s="307"/>
      <c r="H152" s="308"/>
      <c r="I152" s="309">
        <v>299</v>
      </c>
      <c r="J152" s="307">
        <v>39</v>
      </c>
      <c r="K152" s="308">
        <v>45</v>
      </c>
      <c r="L152" s="309">
        <v>264</v>
      </c>
      <c r="M152" s="307"/>
    </row>
    <row r="153" spans="1:13" ht="19" customHeight="1" x14ac:dyDescent="0.3">
      <c r="A153" s="403" t="s">
        <v>94</v>
      </c>
      <c r="B153" s="308">
        <v>29</v>
      </c>
      <c r="C153" s="309"/>
      <c r="D153" s="307">
        <v>30</v>
      </c>
      <c r="E153" s="308"/>
      <c r="F153" s="309"/>
      <c r="G153" s="307"/>
      <c r="H153" s="308"/>
      <c r="I153" s="309">
        <v>321</v>
      </c>
      <c r="J153" s="307">
        <v>40</v>
      </c>
      <c r="K153" s="308">
        <v>39</v>
      </c>
      <c r="L153" s="309">
        <v>232</v>
      </c>
      <c r="M153" s="307"/>
    </row>
    <row r="154" spans="1:13" ht="19" customHeight="1" x14ac:dyDescent="0.3">
      <c r="A154" s="403" t="s">
        <v>95</v>
      </c>
      <c r="B154" s="308">
        <v>37</v>
      </c>
      <c r="C154" s="309"/>
      <c r="D154" s="307">
        <v>25</v>
      </c>
      <c r="E154" s="308"/>
      <c r="F154" s="309"/>
      <c r="G154" s="307"/>
      <c r="H154" s="308"/>
      <c r="I154" s="309">
        <v>366</v>
      </c>
      <c r="J154" s="307">
        <v>32</v>
      </c>
      <c r="K154" s="308">
        <v>24</v>
      </c>
      <c r="L154" s="309">
        <v>278</v>
      </c>
      <c r="M154" s="307"/>
    </row>
    <row r="155" spans="1:13" ht="19" customHeight="1" x14ac:dyDescent="0.3">
      <c r="A155" s="403" t="s">
        <v>96</v>
      </c>
      <c r="B155" s="308">
        <v>42</v>
      </c>
      <c r="C155" s="309"/>
      <c r="D155" s="307">
        <v>26</v>
      </c>
      <c r="E155" s="308"/>
      <c r="F155" s="309"/>
      <c r="G155" s="307"/>
      <c r="H155" s="308"/>
      <c r="I155" s="309">
        <v>354</v>
      </c>
      <c r="J155" s="307">
        <v>37</v>
      </c>
      <c r="K155" s="308">
        <v>51</v>
      </c>
      <c r="L155" s="309">
        <v>261</v>
      </c>
      <c r="M155" s="307"/>
    </row>
    <row r="156" spans="1:13" ht="19" customHeight="1" x14ac:dyDescent="0.3">
      <c r="A156" s="403" t="s">
        <v>97</v>
      </c>
      <c r="B156" s="308">
        <v>25</v>
      </c>
      <c r="C156" s="309"/>
      <c r="D156" s="307">
        <v>42</v>
      </c>
      <c r="E156" s="308"/>
      <c r="F156" s="309"/>
      <c r="G156" s="307"/>
      <c r="H156" s="308"/>
      <c r="I156" s="309">
        <v>361</v>
      </c>
      <c r="J156" s="307">
        <v>24</v>
      </c>
      <c r="K156" s="308">
        <v>42</v>
      </c>
      <c r="L156" s="309">
        <v>304</v>
      </c>
      <c r="M156" s="307"/>
    </row>
    <row r="157" spans="1:13" ht="19" customHeight="1" x14ac:dyDescent="0.3">
      <c r="A157" s="403" t="s">
        <v>98</v>
      </c>
      <c r="B157" s="308">
        <v>19</v>
      </c>
      <c r="C157" s="309"/>
      <c r="D157" s="307">
        <v>45</v>
      </c>
      <c r="E157" s="308"/>
      <c r="F157" s="309"/>
      <c r="G157" s="307"/>
      <c r="H157" s="308"/>
      <c r="I157" s="309">
        <v>297</v>
      </c>
      <c r="J157" s="307">
        <v>51</v>
      </c>
      <c r="K157" s="308">
        <v>37</v>
      </c>
      <c r="L157" s="309">
        <v>270</v>
      </c>
      <c r="M157" s="307"/>
    </row>
    <row r="158" spans="1:13" ht="19" customHeight="1" x14ac:dyDescent="0.3">
      <c r="A158" s="403" t="s">
        <v>99</v>
      </c>
      <c r="B158" s="308">
        <v>26</v>
      </c>
      <c r="C158" s="309"/>
      <c r="D158" s="307">
        <v>25</v>
      </c>
      <c r="E158" s="308"/>
      <c r="F158" s="309"/>
      <c r="G158" s="307"/>
      <c r="H158" s="308"/>
      <c r="I158" s="309">
        <v>345</v>
      </c>
      <c r="J158" s="307">
        <v>36</v>
      </c>
      <c r="K158" s="308">
        <v>55</v>
      </c>
      <c r="L158" s="309">
        <v>284</v>
      </c>
      <c r="M158" s="307"/>
    </row>
    <row r="159" spans="1:13" ht="19" customHeight="1" x14ac:dyDescent="0.3">
      <c r="A159" s="403" t="s">
        <v>100</v>
      </c>
      <c r="B159" s="308">
        <v>37</v>
      </c>
      <c r="C159" s="309"/>
      <c r="D159" s="307">
        <v>34</v>
      </c>
      <c r="E159" s="308"/>
      <c r="F159" s="309"/>
      <c r="G159" s="307"/>
      <c r="H159" s="308"/>
      <c r="I159" s="309">
        <v>351</v>
      </c>
      <c r="J159" s="307">
        <v>27</v>
      </c>
      <c r="K159" s="308">
        <v>44</v>
      </c>
      <c r="L159" s="309">
        <v>263</v>
      </c>
      <c r="M159" s="307"/>
    </row>
    <row r="160" spans="1:13" ht="19" customHeight="1" x14ac:dyDescent="0.3">
      <c r="A160" s="403" t="s">
        <v>101</v>
      </c>
      <c r="B160" s="308">
        <v>41</v>
      </c>
      <c r="C160" s="309"/>
      <c r="D160" s="307">
        <v>39</v>
      </c>
      <c r="E160" s="308"/>
      <c r="F160" s="309"/>
      <c r="G160" s="307"/>
      <c r="H160" s="308"/>
      <c r="I160" s="309">
        <v>344</v>
      </c>
      <c r="J160" s="307">
        <v>32</v>
      </c>
      <c r="K160" s="308">
        <v>52</v>
      </c>
      <c r="L160" s="309">
        <v>276</v>
      </c>
      <c r="M160" s="307"/>
    </row>
    <row r="161" spans="1:13" ht="19" customHeight="1" x14ac:dyDescent="0.3">
      <c r="A161" s="403" t="s">
        <v>102</v>
      </c>
      <c r="B161" s="308">
        <v>39</v>
      </c>
      <c r="C161" s="309"/>
      <c r="D161" s="307">
        <v>42</v>
      </c>
      <c r="E161" s="308"/>
      <c r="F161" s="309"/>
      <c r="G161" s="307"/>
      <c r="H161" s="308"/>
      <c r="I161" s="309">
        <v>361</v>
      </c>
      <c r="J161" s="307">
        <v>39</v>
      </c>
      <c r="K161" s="308">
        <v>38</v>
      </c>
      <c r="L161" s="309">
        <v>284</v>
      </c>
      <c r="M161" s="307"/>
    </row>
    <row r="162" spans="1:13" ht="19" customHeight="1" x14ac:dyDescent="0.3">
      <c r="A162" s="403" t="s">
        <v>103</v>
      </c>
      <c r="B162" s="308">
        <v>50</v>
      </c>
      <c r="C162" s="309"/>
      <c r="D162" s="307">
        <v>35</v>
      </c>
      <c r="E162" s="308"/>
      <c r="F162" s="309"/>
      <c r="G162" s="307"/>
      <c r="H162" s="308"/>
      <c r="I162" s="309">
        <v>296</v>
      </c>
      <c r="J162" s="307">
        <v>41</v>
      </c>
      <c r="K162" s="308">
        <v>47</v>
      </c>
      <c r="L162" s="309">
        <v>265</v>
      </c>
      <c r="M162" s="307"/>
    </row>
    <row r="163" spans="1:13" ht="19" customHeight="1" x14ac:dyDescent="0.3">
      <c r="A163" s="403" t="s">
        <v>104</v>
      </c>
      <c r="B163" s="308">
        <v>48</v>
      </c>
      <c r="C163" s="309"/>
      <c r="D163" s="307">
        <v>44</v>
      </c>
      <c r="E163" s="308"/>
      <c r="F163" s="309"/>
      <c r="G163" s="307"/>
      <c r="H163" s="308"/>
      <c r="I163" s="309">
        <v>282</v>
      </c>
      <c r="J163" s="307">
        <v>35</v>
      </c>
      <c r="K163" s="308">
        <v>54</v>
      </c>
      <c r="L163" s="309">
        <v>253</v>
      </c>
      <c r="M163" s="307"/>
    </row>
    <row r="164" spans="1:13" ht="19" customHeight="1" x14ac:dyDescent="0.3">
      <c r="A164" s="403" t="s">
        <v>105</v>
      </c>
      <c r="B164" s="308">
        <v>60</v>
      </c>
      <c r="C164" s="309"/>
      <c r="D164" s="307">
        <v>32</v>
      </c>
      <c r="E164" s="308"/>
      <c r="F164" s="309"/>
      <c r="G164" s="307"/>
      <c r="H164" s="308"/>
      <c r="I164" s="309">
        <v>305</v>
      </c>
      <c r="J164" s="307">
        <v>39</v>
      </c>
      <c r="K164" s="308">
        <v>65</v>
      </c>
      <c r="L164" s="309">
        <v>270</v>
      </c>
      <c r="M164" s="307"/>
    </row>
    <row r="165" spans="1:13" ht="19" customHeight="1" x14ac:dyDescent="0.3">
      <c r="A165" s="403" t="s">
        <v>106</v>
      </c>
      <c r="B165" s="308">
        <v>58</v>
      </c>
      <c r="C165" s="309"/>
      <c r="D165" s="307">
        <v>21</v>
      </c>
      <c r="E165" s="308"/>
      <c r="F165" s="309"/>
      <c r="G165" s="307"/>
      <c r="H165" s="308"/>
      <c r="I165" s="309">
        <v>298</v>
      </c>
      <c r="J165" s="307">
        <v>28</v>
      </c>
      <c r="K165" s="308">
        <v>48</v>
      </c>
      <c r="L165" s="309">
        <v>255</v>
      </c>
      <c r="M165" s="307"/>
    </row>
    <row r="166" spans="1:13" ht="19" customHeight="1" thickBot="1" x14ac:dyDescent="0.35">
      <c r="A166" s="405" t="s">
        <v>107</v>
      </c>
      <c r="B166" s="313">
        <v>51</v>
      </c>
      <c r="C166" s="314"/>
      <c r="D166" s="315">
        <v>49</v>
      </c>
      <c r="E166" s="313"/>
      <c r="F166" s="314"/>
      <c r="G166" s="315"/>
      <c r="H166" s="313"/>
      <c r="I166" s="314">
        <v>312</v>
      </c>
      <c r="J166" s="315">
        <v>54</v>
      </c>
      <c r="K166" s="313">
        <v>55</v>
      </c>
      <c r="L166" s="314">
        <v>281</v>
      </c>
      <c r="M166" s="315"/>
    </row>
    <row r="167" spans="1:13" ht="19" customHeight="1" thickBot="1" x14ac:dyDescent="0.35">
      <c r="A167" s="356" t="s">
        <v>47</v>
      </c>
      <c r="B167" s="318">
        <f t="shared" ref="B167:L167" si="8">SUM(B131:B166)</f>
        <v>1400</v>
      </c>
      <c r="C167" s="319"/>
      <c r="D167" s="320">
        <f t="shared" si="8"/>
        <v>1215</v>
      </c>
      <c r="E167" s="318"/>
      <c r="F167" s="319"/>
      <c r="G167" s="320"/>
      <c r="H167" s="318"/>
      <c r="I167" s="319">
        <f t="shared" si="8"/>
        <v>10728</v>
      </c>
      <c r="J167" s="320">
        <f t="shared" si="8"/>
        <v>1340</v>
      </c>
      <c r="K167" s="318">
        <f t="shared" si="8"/>
        <v>1288</v>
      </c>
      <c r="L167" s="319">
        <f t="shared" si="8"/>
        <v>9269</v>
      </c>
      <c r="M167" s="320"/>
    </row>
    <row r="168" spans="1:13" ht="18" customHeight="1" x14ac:dyDescent="0.25"/>
    <row r="169" spans="1:13" ht="18" customHeight="1" x14ac:dyDescent="0.3">
      <c r="A169" s="561" t="s">
        <v>151</v>
      </c>
      <c r="B169" s="561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</row>
    <row r="170" spans="1:13" ht="18" customHeight="1" thickBot="1" x14ac:dyDescent="0.35">
      <c r="A170" s="323" t="s">
        <v>54</v>
      </c>
      <c r="B170" s="293"/>
      <c r="C170" s="293"/>
      <c r="D170" s="293"/>
      <c r="E170" s="293"/>
      <c r="F170" s="293"/>
      <c r="G170" s="293"/>
      <c r="H170" s="294"/>
      <c r="I170" s="294"/>
      <c r="J170" s="633" t="s">
        <v>55</v>
      </c>
      <c r="K170" s="633"/>
      <c r="L170" s="633"/>
      <c r="M170" s="633"/>
    </row>
    <row r="171" spans="1:13" ht="18" customHeight="1" x14ac:dyDescent="0.3">
      <c r="A171" s="634" t="s">
        <v>3</v>
      </c>
      <c r="B171" s="618" t="s">
        <v>4</v>
      </c>
      <c r="C171" s="610"/>
      <c r="D171" s="619"/>
      <c r="E171" s="618" t="s">
        <v>5</v>
      </c>
      <c r="F171" s="610"/>
      <c r="G171" s="619"/>
      <c r="H171" s="620" t="s">
        <v>6</v>
      </c>
      <c r="I171" s="613"/>
      <c r="J171" s="615"/>
      <c r="K171" s="620" t="s">
        <v>7</v>
      </c>
      <c r="L171" s="613"/>
      <c r="M171" s="615"/>
    </row>
    <row r="172" spans="1:13" ht="18" customHeight="1" thickBot="1" x14ac:dyDescent="0.35">
      <c r="A172" s="635"/>
      <c r="B172" s="295" t="s">
        <v>8</v>
      </c>
      <c r="C172" s="296" t="s">
        <v>9</v>
      </c>
      <c r="D172" s="297" t="s">
        <v>10</v>
      </c>
      <c r="E172" s="295" t="s">
        <v>8</v>
      </c>
      <c r="F172" s="296" t="s">
        <v>9</v>
      </c>
      <c r="G172" s="297" t="s">
        <v>10</v>
      </c>
      <c r="H172" s="295" t="s">
        <v>8</v>
      </c>
      <c r="I172" s="296" t="s">
        <v>9</v>
      </c>
      <c r="J172" s="297" t="s">
        <v>10</v>
      </c>
      <c r="K172" s="295" t="s">
        <v>8</v>
      </c>
      <c r="L172" s="296" t="s">
        <v>9</v>
      </c>
      <c r="M172" s="297" t="s">
        <v>10</v>
      </c>
    </row>
    <row r="173" spans="1:13" ht="18" customHeight="1" x14ac:dyDescent="0.3">
      <c r="A173" s="412" t="s">
        <v>72</v>
      </c>
      <c r="B173" s="409">
        <v>45</v>
      </c>
      <c r="C173" s="300"/>
      <c r="D173" s="301">
        <v>36</v>
      </c>
      <c r="E173" s="302"/>
      <c r="F173" s="303"/>
      <c r="G173" s="301"/>
      <c r="H173" s="302"/>
      <c r="I173" s="303">
        <v>175</v>
      </c>
      <c r="J173" s="301">
        <v>35</v>
      </c>
      <c r="K173" s="302">
        <v>10</v>
      </c>
      <c r="L173" s="303">
        <v>165</v>
      </c>
      <c r="M173" s="301"/>
    </row>
    <row r="174" spans="1:13" ht="18" customHeight="1" x14ac:dyDescent="0.3">
      <c r="A174" s="399" t="s">
        <v>73</v>
      </c>
      <c r="B174" s="410">
        <v>37</v>
      </c>
      <c r="C174" s="306"/>
      <c r="D174" s="307">
        <v>17</v>
      </c>
      <c r="E174" s="308"/>
      <c r="F174" s="309"/>
      <c r="G174" s="307"/>
      <c r="H174" s="308"/>
      <c r="I174" s="309">
        <v>157</v>
      </c>
      <c r="J174" s="307">
        <v>24</v>
      </c>
      <c r="K174" s="308">
        <v>140</v>
      </c>
      <c r="L174" s="309">
        <v>157</v>
      </c>
      <c r="M174" s="307"/>
    </row>
    <row r="175" spans="1:13" ht="18" customHeight="1" x14ac:dyDescent="0.3">
      <c r="A175" s="399" t="s">
        <v>74</v>
      </c>
      <c r="B175" s="410">
        <v>28</v>
      </c>
      <c r="C175" s="309"/>
      <c r="D175" s="307">
        <v>25</v>
      </c>
      <c r="E175" s="308"/>
      <c r="F175" s="309"/>
      <c r="G175" s="307"/>
      <c r="H175" s="308"/>
      <c r="I175" s="309">
        <v>170</v>
      </c>
      <c r="J175" s="307">
        <v>32</v>
      </c>
      <c r="K175" s="308">
        <v>157</v>
      </c>
      <c r="L175" s="309">
        <v>170</v>
      </c>
      <c r="M175" s="307"/>
    </row>
    <row r="176" spans="1:13" ht="18" customHeight="1" x14ac:dyDescent="0.3">
      <c r="A176" s="399" t="s">
        <v>75</v>
      </c>
      <c r="B176" s="410">
        <v>41</v>
      </c>
      <c r="C176" s="309"/>
      <c r="D176" s="307">
        <v>32</v>
      </c>
      <c r="E176" s="308"/>
      <c r="F176" s="309"/>
      <c r="G176" s="307"/>
      <c r="H176" s="308"/>
      <c r="I176" s="309">
        <v>166</v>
      </c>
      <c r="J176" s="307">
        <v>27</v>
      </c>
      <c r="K176" s="308">
        <v>152</v>
      </c>
      <c r="L176" s="309">
        <v>166</v>
      </c>
      <c r="M176" s="307"/>
    </row>
    <row r="177" spans="1:13" ht="18" customHeight="1" x14ac:dyDescent="0.3">
      <c r="A177" s="399" t="s">
        <v>76</v>
      </c>
      <c r="B177" s="308">
        <v>35</v>
      </c>
      <c r="C177" s="309"/>
      <c r="D177" s="307">
        <v>29</v>
      </c>
      <c r="E177" s="308"/>
      <c r="F177" s="309"/>
      <c r="G177" s="307"/>
      <c r="H177" s="308"/>
      <c r="I177" s="309">
        <v>159</v>
      </c>
      <c r="J177" s="307">
        <v>30</v>
      </c>
      <c r="K177" s="308">
        <v>171</v>
      </c>
      <c r="L177" s="309">
        <v>159</v>
      </c>
      <c r="M177" s="307"/>
    </row>
    <row r="178" spans="1:13" ht="18" customHeight="1" x14ac:dyDescent="0.3">
      <c r="A178" s="399" t="s">
        <v>77</v>
      </c>
      <c r="B178" s="308">
        <v>22</v>
      </c>
      <c r="C178" s="309"/>
      <c r="D178" s="307">
        <v>23</v>
      </c>
      <c r="E178" s="308"/>
      <c r="F178" s="309"/>
      <c r="G178" s="307"/>
      <c r="H178" s="308"/>
      <c r="I178" s="309">
        <v>151</v>
      </c>
      <c r="J178" s="307">
        <v>19</v>
      </c>
      <c r="K178" s="308">
        <v>120</v>
      </c>
      <c r="L178" s="309">
        <v>151</v>
      </c>
      <c r="M178" s="307"/>
    </row>
    <row r="179" spans="1:13" ht="18" customHeight="1" x14ac:dyDescent="0.3">
      <c r="A179" s="399" t="s">
        <v>78</v>
      </c>
      <c r="B179" s="308">
        <v>29</v>
      </c>
      <c r="C179" s="309"/>
      <c r="D179" s="307">
        <v>22</v>
      </c>
      <c r="E179" s="308"/>
      <c r="F179" s="309"/>
      <c r="G179" s="307"/>
      <c r="H179" s="308"/>
      <c r="I179" s="309">
        <v>184</v>
      </c>
      <c r="J179" s="307">
        <v>25</v>
      </c>
      <c r="K179" s="308">
        <v>155</v>
      </c>
      <c r="L179" s="309">
        <v>184</v>
      </c>
      <c r="M179" s="307"/>
    </row>
    <row r="180" spans="1:13" ht="18" customHeight="1" x14ac:dyDescent="0.3">
      <c r="A180" s="399" t="s">
        <v>79</v>
      </c>
      <c r="B180" s="308">
        <v>24</v>
      </c>
      <c r="C180" s="309"/>
      <c r="D180" s="307">
        <v>17</v>
      </c>
      <c r="E180" s="308"/>
      <c r="F180" s="309"/>
      <c r="G180" s="307"/>
      <c r="H180" s="308"/>
      <c r="I180" s="309">
        <v>197</v>
      </c>
      <c r="J180" s="307">
        <v>28</v>
      </c>
      <c r="K180" s="308">
        <v>206</v>
      </c>
      <c r="L180" s="309">
        <v>197</v>
      </c>
      <c r="M180" s="307"/>
    </row>
    <row r="181" spans="1:13" ht="18" customHeight="1" x14ac:dyDescent="0.3">
      <c r="A181" s="399" t="s">
        <v>80</v>
      </c>
      <c r="B181" s="308">
        <v>19</v>
      </c>
      <c r="C181" s="309"/>
      <c r="D181" s="307">
        <v>32</v>
      </c>
      <c r="E181" s="308"/>
      <c r="F181" s="309"/>
      <c r="G181" s="307"/>
      <c r="H181" s="308"/>
      <c r="I181" s="309">
        <v>183</v>
      </c>
      <c r="J181" s="307">
        <v>15</v>
      </c>
      <c r="K181" s="308">
        <v>179</v>
      </c>
      <c r="L181" s="309">
        <v>183</v>
      </c>
      <c r="M181" s="307"/>
    </row>
    <row r="182" spans="1:13" ht="18" customHeight="1" x14ac:dyDescent="0.3">
      <c r="A182" s="399" t="s">
        <v>81</v>
      </c>
      <c r="B182" s="308">
        <v>26</v>
      </c>
      <c r="C182" s="309"/>
      <c r="D182" s="307">
        <v>29</v>
      </c>
      <c r="E182" s="308"/>
      <c r="F182" s="309"/>
      <c r="G182" s="307"/>
      <c r="H182" s="308"/>
      <c r="I182" s="309">
        <v>212</v>
      </c>
      <c r="J182" s="307">
        <v>34</v>
      </c>
      <c r="K182" s="308">
        <v>160</v>
      </c>
      <c r="L182" s="309">
        <v>212</v>
      </c>
      <c r="M182" s="307"/>
    </row>
    <row r="183" spans="1:13" ht="18" customHeight="1" x14ac:dyDescent="0.3">
      <c r="A183" s="399" t="s">
        <v>82</v>
      </c>
      <c r="B183" s="308">
        <v>20</v>
      </c>
      <c r="C183" s="309"/>
      <c r="D183" s="307">
        <v>21</v>
      </c>
      <c r="E183" s="308"/>
      <c r="F183" s="309"/>
      <c r="G183" s="307"/>
      <c r="H183" s="308"/>
      <c r="I183" s="309">
        <v>171</v>
      </c>
      <c r="J183" s="307">
        <v>27</v>
      </c>
      <c r="K183" s="308">
        <v>182</v>
      </c>
      <c r="L183" s="309">
        <v>171</v>
      </c>
      <c r="M183" s="307"/>
    </row>
    <row r="184" spans="1:13" ht="18" customHeight="1" x14ac:dyDescent="0.3">
      <c r="A184" s="399" t="s">
        <v>83</v>
      </c>
      <c r="B184" s="308">
        <v>28</v>
      </c>
      <c r="C184" s="309"/>
      <c r="D184" s="307">
        <v>37</v>
      </c>
      <c r="E184" s="308"/>
      <c r="F184" s="309"/>
      <c r="G184" s="307"/>
      <c r="H184" s="308"/>
      <c r="I184" s="309">
        <v>198</v>
      </c>
      <c r="J184" s="307">
        <v>35</v>
      </c>
      <c r="K184" s="308">
        <v>173</v>
      </c>
      <c r="L184" s="309">
        <v>198</v>
      </c>
      <c r="M184" s="307"/>
    </row>
    <row r="185" spans="1:13" ht="18" customHeight="1" x14ac:dyDescent="0.3">
      <c r="A185" s="399" t="s">
        <v>84</v>
      </c>
      <c r="B185" s="308">
        <v>19</v>
      </c>
      <c r="C185" s="309"/>
      <c r="D185" s="307">
        <v>21</v>
      </c>
      <c r="E185" s="308"/>
      <c r="F185" s="309"/>
      <c r="G185" s="307"/>
      <c r="H185" s="308"/>
      <c r="I185" s="309">
        <v>184</v>
      </c>
      <c r="J185" s="307">
        <v>30</v>
      </c>
      <c r="K185" s="308">
        <v>167</v>
      </c>
      <c r="L185" s="309">
        <v>184</v>
      </c>
      <c r="M185" s="307"/>
    </row>
    <row r="186" spans="1:13" ht="18" customHeight="1" x14ac:dyDescent="0.3">
      <c r="A186" s="399" t="s">
        <v>85</v>
      </c>
      <c r="B186" s="308">
        <v>15</v>
      </c>
      <c r="C186" s="309"/>
      <c r="D186" s="307">
        <v>16</v>
      </c>
      <c r="E186" s="308"/>
      <c r="F186" s="309"/>
      <c r="G186" s="307"/>
      <c r="H186" s="308"/>
      <c r="I186" s="309">
        <v>217</v>
      </c>
      <c r="J186" s="307">
        <v>22</v>
      </c>
      <c r="K186" s="308">
        <v>234</v>
      </c>
      <c r="L186" s="309">
        <v>217</v>
      </c>
      <c r="M186" s="307"/>
    </row>
    <row r="187" spans="1:13" ht="18" customHeight="1" x14ac:dyDescent="0.3">
      <c r="A187" s="399" t="s">
        <v>86</v>
      </c>
      <c r="B187" s="308">
        <v>20</v>
      </c>
      <c r="C187" s="309"/>
      <c r="D187" s="307">
        <v>13</v>
      </c>
      <c r="E187" s="308"/>
      <c r="F187" s="309"/>
      <c r="G187" s="307"/>
      <c r="H187" s="308"/>
      <c r="I187" s="309">
        <v>222</v>
      </c>
      <c r="J187" s="307">
        <v>18</v>
      </c>
      <c r="K187" s="308">
        <v>181</v>
      </c>
      <c r="L187" s="309">
        <v>222</v>
      </c>
      <c r="M187" s="307"/>
    </row>
    <row r="188" spans="1:13" ht="18" customHeight="1" x14ac:dyDescent="0.3">
      <c r="A188" s="399" t="s">
        <v>87</v>
      </c>
      <c r="B188" s="308">
        <v>32</v>
      </c>
      <c r="C188" s="309"/>
      <c r="D188" s="307">
        <v>22</v>
      </c>
      <c r="E188" s="308"/>
      <c r="F188" s="309"/>
      <c r="G188" s="307"/>
      <c r="H188" s="308"/>
      <c r="I188" s="309">
        <v>194</v>
      </c>
      <c r="J188" s="307">
        <v>34</v>
      </c>
      <c r="K188" s="308">
        <v>159</v>
      </c>
      <c r="L188" s="309">
        <v>194</v>
      </c>
      <c r="M188" s="307"/>
    </row>
    <row r="189" spans="1:13" ht="18" customHeight="1" x14ac:dyDescent="0.3">
      <c r="A189" s="399" t="s">
        <v>88</v>
      </c>
      <c r="B189" s="308">
        <v>16</v>
      </c>
      <c r="C189" s="309"/>
      <c r="D189" s="307">
        <v>26</v>
      </c>
      <c r="E189" s="308"/>
      <c r="F189" s="309"/>
      <c r="G189" s="307"/>
      <c r="H189" s="308"/>
      <c r="I189" s="309">
        <v>162</v>
      </c>
      <c r="J189" s="307">
        <v>32</v>
      </c>
      <c r="K189" s="308">
        <v>137</v>
      </c>
      <c r="L189" s="309">
        <v>162</v>
      </c>
      <c r="M189" s="307"/>
    </row>
    <row r="190" spans="1:13" ht="18" customHeight="1" x14ac:dyDescent="0.3">
      <c r="A190" s="399" t="s">
        <v>148</v>
      </c>
      <c r="B190" s="308">
        <v>25</v>
      </c>
      <c r="C190" s="309"/>
      <c r="D190" s="307">
        <v>23</v>
      </c>
      <c r="E190" s="308"/>
      <c r="F190" s="309"/>
      <c r="G190" s="307"/>
      <c r="H190" s="308"/>
      <c r="I190" s="309">
        <v>180</v>
      </c>
      <c r="J190" s="307">
        <v>27</v>
      </c>
      <c r="K190" s="308">
        <v>207</v>
      </c>
      <c r="L190" s="309">
        <v>180</v>
      </c>
      <c r="M190" s="307"/>
    </row>
    <row r="191" spans="1:13" ht="18" customHeight="1" x14ac:dyDescent="0.3">
      <c r="A191" s="400" t="s">
        <v>90</v>
      </c>
      <c r="B191" s="308">
        <v>34</v>
      </c>
      <c r="C191" s="309"/>
      <c r="D191" s="307">
        <v>29</v>
      </c>
      <c r="E191" s="308"/>
      <c r="F191" s="309"/>
      <c r="G191" s="307"/>
      <c r="H191" s="308"/>
      <c r="I191" s="309">
        <v>205</v>
      </c>
      <c r="J191" s="307">
        <v>39</v>
      </c>
      <c r="K191" s="308">
        <v>192</v>
      </c>
      <c r="L191" s="309">
        <v>205</v>
      </c>
      <c r="M191" s="307"/>
    </row>
    <row r="192" spans="1:13" ht="18" customHeight="1" x14ac:dyDescent="0.3">
      <c r="A192" s="400" t="s">
        <v>91</v>
      </c>
      <c r="B192" s="308">
        <v>28</v>
      </c>
      <c r="C192" s="309"/>
      <c r="D192" s="307">
        <v>24</v>
      </c>
      <c r="E192" s="308"/>
      <c r="F192" s="309"/>
      <c r="G192" s="307"/>
      <c r="H192" s="308"/>
      <c r="I192" s="309">
        <v>193</v>
      </c>
      <c r="J192" s="307">
        <v>28</v>
      </c>
      <c r="K192" s="308">
        <v>186</v>
      </c>
      <c r="L192" s="309">
        <v>193</v>
      </c>
      <c r="M192" s="307"/>
    </row>
    <row r="193" spans="1:13" ht="18" customHeight="1" x14ac:dyDescent="0.3">
      <c r="A193" s="399" t="s">
        <v>92</v>
      </c>
      <c r="B193" s="308">
        <v>31</v>
      </c>
      <c r="C193" s="309"/>
      <c r="D193" s="307">
        <v>37</v>
      </c>
      <c r="E193" s="308"/>
      <c r="F193" s="309"/>
      <c r="G193" s="307"/>
      <c r="H193" s="308"/>
      <c r="I193" s="309">
        <v>184</v>
      </c>
      <c r="J193" s="307">
        <v>34</v>
      </c>
      <c r="K193" s="308">
        <v>148</v>
      </c>
      <c r="L193" s="309">
        <v>184</v>
      </c>
      <c r="M193" s="307"/>
    </row>
    <row r="194" spans="1:13" ht="18" customHeight="1" x14ac:dyDescent="0.3">
      <c r="A194" s="399" t="s">
        <v>93</v>
      </c>
      <c r="B194" s="308">
        <v>26</v>
      </c>
      <c r="C194" s="309"/>
      <c r="D194" s="307">
        <v>15</v>
      </c>
      <c r="E194" s="308"/>
      <c r="F194" s="309"/>
      <c r="G194" s="307"/>
      <c r="H194" s="308"/>
      <c r="I194" s="309">
        <v>191</v>
      </c>
      <c r="J194" s="307">
        <v>41</v>
      </c>
      <c r="K194" s="308">
        <v>170</v>
      </c>
      <c r="L194" s="309">
        <v>191</v>
      </c>
      <c r="M194" s="307"/>
    </row>
    <row r="195" spans="1:13" ht="18" customHeight="1" x14ac:dyDescent="0.3">
      <c r="A195" s="399" t="s">
        <v>94</v>
      </c>
      <c r="B195" s="308">
        <v>17</v>
      </c>
      <c r="C195" s="309"/>
      <c r="D195" s="307">
        <v>31</v>
      </c>
      <c r="E195" s="308"/>
      <c r="F195" s="309"/>
      <c r="G195" s="307"/>
      <c r="H195" s="308"/>
      <c r="I195" s="309">
        <v>201</v>
      </c>
      <c r="J195" s="307">
        <v>38</v>
      </c>
      <c r="K195" s="308">
        <v>177</v>
      </c>
      <c r="L195" s="309">
        <v>201</v>
      </c>
      <c r="M195" s="307"/>
    </row>
    <row r="196" spans="1:13" ht="18" customHeight="1" x14ac:dyDescent="0.3">
      <c r="A196" s="399" t="s">
        <v>95</v>
      </c>
      <c r="B196" s="308">
        <v>24</v>
      </c>
      <c r="C196" s="309"/>
      <c r="D196" s="307">
        <v>26</v>
      </c>
      <c r="E196" s="308"/>
      <c r="F196" s="309"/>
      <c r="G196" s="307"/>
      <c r="H196" s="308"/>
      <c r="I196" s="309">
        <v>176</v>
      </c>
      <c r="J196" s="307">
        <v>23</v>
      </c>
      <c r="K196" s="308">
        <v>142</v>
      </c>
      <c r="L196" s="309">
        <v>176</v>
      </c>
      <c r="M196" s="307"/>
    </row>
    <row r="197" spans="1:13" ht="18" customHeight="1" x14ac:dyDescent="0.3">
      <c r="A197" s="399" t="s">
        <v>96</v>
      </c>
      <c r="B197" s="308">
        <v>29</v>
      </c>
      <c r="C197" s="309"/>
      <c r="D197" s="307">
        <v>33</v>
      </c>
      <c r="E197" s="308"/>
      <c r="F197" s="309"/>
      <c r="G197" s="307"/>
      <c r="H197" s="308"/>
      <c r="I197" s="309">
        <v>197</v>
      </c>
      <c r="J197" s="307">
        <v>30</v>
      </c>
      <c r="K197" s="308">
        <v>160</v>
      </c>
      <c r="L197" s="309">
        <v>197</v>
      </c>
      <c r="M197" s="307"/>
    </row>
    <row r="198" spans="1:13" ht="18" customHeight="1" x14ac:dyDescent="0.3">
      <c r="A198" s="399" t="s">
        <v>97</v>
      </c>
      <c r="B198" s="308">
        <v>34</v>
      </c>
      <c r="C198" s="309"/>
      <c r="D198" s="307">
        <v>21</v>
      </c>
      <c r="E198" s="308"/>
      <c r="F198" s="309"/>
      <c r="G198" s="307"/>
      <c r="H198" s="308"/>
      <c r="I198" s="309">
        <v>199</v>
      </c>
      <c r="J198" s="307">
        <v>38</v>
      </c>
      <c r="K198" s="308">
        <v>215</v>
      </c>
      <c r="L198" s="309">
        <v>199</v>
      </c>
      <c r="M198" s="307"/>
    </row>
    <row r="199" spans="1:13" ht="18" customHeight="1" x14ac:dyDescent="0.3">
      <c r="A199" s="399" t="s">
        <v>98</v>
      </c>
      <c r="B199" s="308">
        <v>27</v>
      </c>
      <c r="C199" s="309"/>
      <c r="D199" s="307">
        <v>30</v>
      </c>
      <c r="E199" s="308"/>
      <c r="F199" s="309"/>
      <c r="G199" s="307"/>
      <c r="H199" s="308"/>
      <c r="I199" s="309">
        <v>223</v>
      </c>
      <c r="J199" s="307">
        <v>25</v>
      </c>
      <c r="K199" s="308">
        <v>205</v>
      </c>
      <c r="L199" s="309">
        <v>223</v>
      </c>
      <c r="M199" s="307"/>
    </row>
    <row r="200" spans="1:13" ht="18" customHeight="1" x14ac:dyDescent="0.3">
      <c r="A200" s="399" t="s">
        <v>99</v>
      </c>
      <c r="B200" s="308">
        <v>32</v>
      </c>
      <c r="C200" s="309"/>
      <c r="D200" s="307">
        <v>36</v>
      </c>
      <c r="E200" s="308"/>
      <c r="F200" s="309"/>
      <c r="G200" s="307"/>
      <c r="H200" s="308"/>
      <c r="I200" s="309">
        <v>245</v>
      </c>
      <c r="J200" s="307">
        <v>19</v>
      </c>
      <c r="K200" s="308">
        <v>225</v>
      </c>
      <c r="L200" s="309">
        <v>245</v>
      </c>
      <c r="M200" s="307"/>
    </row>
    <row r="201" spans="1:13" ht="18" customHeight="1" x14ac:dyDescent="0.3">
      <c r="A201" s="399" t="s">
        <v>100</v>
      </c>
      <c r="B201" s="308">
        <v>29</v>
      </c>
      <c r="C201" s="309"/>
      <c r="D201" s="307">
        <v>40</v>
      </c>
      <c r="E201" s="308"/>
      <c r="F201" s="309"/>
      <c r="G201" s="307"/>
      <c r="H201" s="308"/>
      <c r="I201" s="309">
        <v>257</v>
      </c>
      <c r="J201" s="307">
        <v>23</v>
      </c>
      <c r="K201" s="308">
        <v>219</v>
      </c>
      <c r="L201" s="309">
        <v>257</v>
      </c>
      <c r="M201" s="307"/>
    </row>
    <row r="202" spans="1:13" ht="18" customHeight="1" x14ac:dyDescent="0.3">
      <c r="A202" s="399" t="s">
        <v>101</v>
      </c>
      <c r="B202" s="308">
        <v>36</v>
      </c>
      <c r="C202" s="309"/>
      <c r="D202" s="307">
        <v>28</v>
      </c>
      <c r="E202" s="308"/>
      <c r="F202" s="309"/>
      <c r="G202" s="307"/>
      <c r="H202" s="308"/>
      <c r="I202" s="309">
        <v>244</v>
      </c>
      <c r="J202" s="307">
        <v>34</v>
      </c>
      <c r="K202" s="308">
        <v>232</v>
      </c>
      <c r="L202" s="309">
        <v>244</v>
      </c>
      <c r="M202" s="307"/>
    </row>
    <row r="203" spans="1:13" ht="18" customHeight="1" x14ac:dyDescent="0.3">
      <c r="A203" s="399" t="s">
        <v>102</v>
      </c>
      <c r="B203" s="308">
        <v>20</v>
      </c>
      <c r="C203" s="309"/>
      <c r="D203" s="307">
        <v>35</v>
      </c>
      <c r="E203" s="308"/>
      <c r="F203" s="309"/>
      <c r="G203" s="307"/>
      <c r="H203" s="308"/>
      <c r="I203" s="309">
        <v>263</v>
      </c>
      <c r="J203" s="307">
        <v>22</v>
      </c>
      <c r="K203" s="308">
        <v>247</v>
      </c>
      <c r="L203" s="309">
        <v>263</v>
      </c>
      <c r="M203" s="307"/>
    </row>
    <row r="204" spans="1:13" ht="18" customHeight="1" x14ac:dyDescent="0.3">
      <c r="A204" s="399" t="s">
        <v>103</v>
      </c>
      <c r="B204" s="308">
        <v>32</v>
      </c>
      <c r="C204" s="309"/>
      <c r="D204" s="307">
        <v>24</v>
      </c>
      <c r="E204" s="308"/>
      <c r="F204" s="309"/>
      <c r="G204" s="307"/>
      <c r="H204" s="308"/>
      <c r="I204" s="309">
        <v>245</v>
      </c>
      <c r="J204" s="307">
        <v>36</v>
      </c>
      <c r="K204" s="308">
        <v>194</v>
      </c>
      <c r="L204" s="309">
        <v>245</v>
      </c>
      <c r="M204" s="307"/>
    </row>
    <row r="205" spans="1:13" ht="18" customHeight="1" x14ac:dyDescent="0.3">
      <c r="A205" s="399" t="s">
        <v>104</v>
      </c>
      <c r="B205" s="308">
        <v>44</v>
      </c>
      <c r="C205" s="309"/>
      <c r="D205" s="307">
        <v>47</v>
      </c>
      <c r="E205" s="308"/>
      <c r="F205" s="309"/>
      <c r="G205" s="307"/>
      <c r="H205" s="308"/>
      <c r="I205" s="309">
        <v>266</v>
      </c>
      <c r="J205" s="307">
        <v>41</v>
      </c>
      <c r="K205" s="308">
        <v>201</v>
      </c>
      <c r="L205" s="309">
        <v>266</v>
      </c>
      <c r="M205" s="307"/>
    </row>
    <row r="206" spans="1:13" ht="18" customHeight="1" x14ac:dyDescent="0.3">
      <c r="A206" s="399" t="s">
        <v>105</v>
      </c>
      <c r="B206" s="308">
        <v>37</v>
      </c>
      <c r="C206" s="309"/>
      <c r="D206" s="307">
        <v>30</v>
      </c>
      <c r="E206" s="308"/>
      <c r="F206" s="309"/>
      <c r="G206" s="307"/>
      <c r="H206" s="308"/>
      <c r="I206" s="309">
        <v>260</v>
      </c>
      <c r="J206" s="307">
        <v>28</v>
      </c>
      <c r="K206" s="308">
        <v>189</v>
      </c>
      <c r="L206" s="309">
        <v>260</v>
      </c>
      <c r="M206" s="307"/>
    </row>
    <row r="207" spans="1:13" ht="18" customHeight="1" x14ac:dyDescent="0.3">
      <c r="A207" s="399" t="s">
        <v>106</v>
      </c>
      <c r="B207" s="308">
        <v>42</v>
      </c>
      <c r="C207" s="309"/>
      <c r="D207" s="307">
        <v>45</v>
      </c>
      <c r="E207" s="308"/>
      <c r="F207" s="309"/>
      <c r="G207" s="307"/>
      <c r="H207" s="308"/>
      <c r="I207" s="309">
        <v>254</v>
      </c>
      <c r="J207" s="307">
        <v>39</v>
      </c>
      <c r="K207" s="308">
        <v>225</v>
      </c>
      <c r="L207" s="309">
        <v>254</v>
      </c>
      <c r="M207" s="307"/>
    </row>
    <row r="208" spans="1:13" ht="18" customHeight="1" thickBot="1" x14ac:dyDescent="0.35">
      <c r="A208" s="416" t="s">
        <v>107</v>
      </c>
      <c r="B208" s="313">
        <v>48</v>
      </c>
      <c r="C208" s="314"/>
      <c r="D208" s="315">
        <v>51</v>
      </c>
      <c r="E208" s="313"/>
      <c r="F208" s="314"/>
      <c r="G208" s="315"/>
      <c r="H208" s="313"/>
      <c r="I208" s="314">
        <v>248</v>
      </c>
      <c r="J208" s="315">
        <v>54</v>
      </c>
      <c r="K208" s="313">
        <v>199</v>
      </c>
      <c r="L208" s="314">
        <v>248</v>
      </c>
      <c r="M208" s="315"/>
    </row>
    <row r="209" spans="1:13" ht="18" customHeight="1" thickBot="1" x14ac:dyDescent="0.35">
      <c r="A209" s="419" t="s">
        <v>47</v>
      </c>
      <c r="B209" s="318">
        <f>SUM(B173:B208)</f>
        <v>1051</v>
      </c>
      <c r="C209" s="319"/>
      <c r="D209" s="320">
        <f t="shared" ref="D209:L209" si="9">SUM(D173:D208)</f>
        <v>1023</v>
      </c>
      <c r="E209" s="318"/>
      <c r="F209" s="319"/>
      <c r="G209" s="320"/>
      <c r="H209" s="318"/>
      <c r="I209" s="319">
        <f t="shared" si="9"/>
        <v>7333</v>
      </c>
      <c r="J209" s="320">
        <f t="shared" si="9"/>
        <v>1086</v>
      </c>
      <c r="K209" s="318">
        <f t="shared" si="9"/>
        <v>6416</v>
      </c>
      <c r="L209" s="319">
        <f t="shared" si="9"/>
        <v>7323</v>
      </c>
      <c r="M209" s="320"/>
    </row>
    <row r="210" spans="1:13" ht="18" customHeight="1" x14ac:dyDescent="0.25"/>
    <row r="211" spans="1:13" ht="18" customHeight="1" x14ac:dyDescent="0.25"/>
    <row r="212" spans="1:13" ht="18" customHeight="1" x14ac:dyDescent="0.25"/>
    <row r="213" spans="1:13" ht="18" customHeight="1" x14ac:dyDescent="0.3">
      <c r="A213" s="561" t="s">
        <v>151</v>
      </c>
      <c r="B213" s="561"/>
      <c r="C213" s="561"/>
      <c r="D213" s="561"/>
      <c r="E213" s="561"/>
      <c r="F213" s="561"/>
      <c r="G213" s="561"/>
      <c r="H213" s="561"/>
      <c r="I213" s="561"/>
      <c r="J213" s="561"/>
      <c r="K213" s="561"/>
      <c r="L213" s="561"/>
      <c r="M213" s="561"/>
    </row>
    <row r="214" spans="1:13" ht="18" customHeight="1" thickBot="1" x14ac:dyDescent="0.35">
      <c r="A214" s="323" t="s">
        <v>56</v>
      </c>
      <c r="B214" s="293"/>
      <c r="C214" s="293"/>
      <c r="D214" s="293"/>
      <c r="E214" s="293"/>
      <c r="F214" s="293"/>
      <c r="G214" s="293"/>
      <c r="H214" s="294"/>
      <c r="I214" s="294"/>
      <c r="J214" s="294"/>
      <c r="K214" s="294"/>
      <c r="L214" s="294"/>
      <c r="M214" s="294"/>
    </row>
    <row r="215" spans="1:13" ht="18" customHeight="1" x14ac:dyDescent="0.3">
      <c r="A215" s="634" t="s">
        <v>3</v>
      </c>
      <c r="B215" s="618" t="s">
        <v>4</v>
      </c>
      <c r="C215" s="610"/>
      <c r="D215" s="619"/>
      <c r="E215" s="618" t="s">
        <v>5</v>
      </c>
      <c r="F215" s="610"/>
      <c r="G215" s="619"/>
      <c r="H215" s="620" t="s">
        <v>6</v>
      </c>
      <c r="I215" s="613"/>
      <c r="J215" s="615"/>
      <c r="K215" s="620" t="s">
        <v>7</v>
      </c>
      <c r="L215" s="613"/>
      <c r="M215" s="615"/>
    </row>
    <row r="216" spans="1:13" ht="18" customHeight="1" thickBot="1" x14ac:dyDescent="0.35">
      <c r="A216" s="635"/>
      <c r="B216" s="295" t="s">
        <v>8</v>
      </c>
      <c r="C216" s="296" t="s">
        <v>9</v>
      </c>
      <c r="D216" s="297" t="s">
        <v>10</v>
      </c>
      <c r="E216" s="295" t="s">
        <v>8</v>
      </c>
      <c r="F216" s="296" t="s">
        <v>9</v>
      </c>
      <c r="G216" s="297" t="s">
        <v>10</v>
      </c>
      <c r="H216" s="295" t="s">
        <v>8</v>
      </c>
      <c r="I216" s="296" t="s">
        <v>9</v>
      </c>
      <c r="J216" s="297" t="s">
        <v>10</v>
      </c>
      <c r="K216" s="295" t="s">
        <v>8</v>
      </c>
      <c r="L216" s="296" t="s">
        <v>9</v>
      </c>
      <c r="M216" s="297" t="s">
        <v>10</v>
      </c>
    </row>
    <row r="217" spans="1:13" ht="18" customHeight="1" x14ac:dyDescent="0.3">
      <c r="A217" s="412" t="s">
        <v>72</v>
      </c>
      <c r="B217" s="413">
        <f t="shared" ref="B217:B253" si="10">SUM(B5+B47+B89+B131+B173)</f>
        <v>225</v>
      </c>
      <c r="C217" s="376"/>
      <c r="D217" s="414">
        <f t="shared" ref="D217:D253" si="11">SUM(D5+D47+D89+D131+D173)</f>
        <v>258.5</v>
      </c>
      <c r="E217" s="413"/>
      <c r="F217" s="376"/>
      <c r="G217" s="414"/>
      <c r="H217" s="413"/>
      <c r="I217" s="376">
        <f t="shared" ref="I217:L232" si="12">SUM(I5+I47+I89+I131+I173)</f>
        <v>1144.5</v>
      </c>
      <c r="J217" s="414">
        <f t="shared" si="12"/>
        <v>227.5</v>
      </c>
      <c r="K217" s="413">
        <f t="shared" si="12"/>
        <v>176</v>
      </c>
      <c r="L217" s="376">
        <f t="shared" si="12"/>
        <v>1155.5</v>
      </c>
      <c r="M217" s="414"/>
    </row>
    <row r="218" spans="1:13" ht="18" customHeight="1" x14ac:dyDescent="0.3">
      <c r="A218" s="399" t="s">
        <v>73</v>
      </c>
      <c r="B218" s="366">
        <f t="shared" si="10"/>
        <v>224.5</v>
      </c>
      <c r="C218" s="367"/>
      <c r="D218" s="368">
        <f t="shared" si="11"/>
        <v>165.5</v>
      </c>
      <c r="E218" s="366"/>
      <c r="F218" s="367"/>
      <c r="G218" s="368"/>
      <c r="H218" s="366"/>
      <c r="I218" s="367">
        <f t="shared" si="12"/>
        <v>1165</v>
      </c>
      <c r="J218" s="368">
        <f t="shared" si="12"/>
        <v>188.5</v>
      </c>
      <c r="K218" s="366">
        <f t="shared" si="12"/>
        <v>269.5</v>
      </c>
      <c r="L218" s="367">
        <f t="shared" si="12"/>
        <v>1140.5</v>
      </c>
      <c r="M218" s="368"/>
    </row>
    <row r="219" spans="1:13" ht="18" customHeight="1" x14ac:dyDescent="0.3">
      <c r="A219" s="399" t="s">
        <v>74</v>
      </c>
      <c r="B219" s="366">
        <f t="shared" si="10"/>
        <v>207.5</v>
      </c>
      <c r="C219" s="367"/>
      <c r="D219" s="368">
        <f t="shared" si="11"/>
        <v>166.5</v>
      </c>
      <c r="E219" s="366"/>
      <c r="F219" s="367"/>
      <c r="G219" s="368"/>
      <c r="H219" s="366"/>
      <c r="I219" s="367">
        <f t="shared" si="12"/>
        <v>1130</v>
      </c>
      <c r="J219" s="368">
        <f t="shared" si="12"/>
        <v>203</v>
      </c>
      <c r="K219" s="366">
        <f t="shared" si="12"/>
        <v>281.5</v>
      </c>
      <c r="L219" s="367">
        <f t="shared" si="12"/>
        <v>1092.5</v>
      </c>
      <c r="M219" s="368"/>
    </row>
    <row r="220" spans="1:13" ht="18" customHeight="1" x14ac:dyDescent="0.3">
      <c r="A220" s="399" t="s">
        <v>75</v>
      </c>
      <c r="B220" s="366">
        <f t="shared" si="10"/>
        <v>214.5</v>
      </c>
      <c r="C220" s="367"/>
      <c r="D220" s="368">
        <f t="shared" si="11"/>
        <v>198.5</v>
      </c>
      <c r="E220" s="366"/>
      <c r="F220" s="367"/>
      <c r="G220" s="368"/>
      <c r="H220" s="366"/>
      <c r="I220" s="367">
        <f t="shared" si="12"/>
        <v>1157</v>
      </c>
      <c r="J220" s="368">
        <f t="shared" si="12"/>
        <v>179</v>
      </c>
      <c r="K220" s="366">
        <f t="shared" si="12"/>
        <v>261</v>
      </c>
      <c r="L220" s="367">
        <f t="shared" si="12"/>
        <v>1085</v>
      </c>
      <c r="M220" s="368"/>
    </row>
    <row r="221" spans="1:13" ht="18" customHeight="1" x14ac:dyDescent="0.3">
      <c r="A221" s="399" t="s">
        <v>76</v>
      </c>
      <c r="B221" s="366">
        <f t="shared" si="10"/>
        <v>208.5</v>
      </c>
      <c r="C221" s="367"/>
      <c r="D221" s="368">
        <f t="shared" si="11"/>
        <v>194.5</v>
      </c>
      <c r="E221" s="366"/>
      <c r="F221" s="367"/>
      <c r="G221" s="368"/>
      <c r="H221" s="366"/>
      <c r="I221" s="367">
        <f t="shared" si="12"/>
        <v>1250.5</v>
      </c>
      <c r="J221" s="368">
        <f t="shared" si="12"/>
        <v>188</v>
      </c>
      <c r="K221" s="366">
        <f t="shared" si="12"/>
        <v>328.5</v>
      </c>
      <c r="L221" s="367">
        <f t="shared" si="12"/>
        <v>1230.5</v>
      </c>
      <c r="M221" s="368"/>
    </row>
    <row r="222" spans="1:13" ht="18" customHeight="1" x14ac:dyDescent="0.3">
      <c r="A222" s="399" t="s">
        <v>77</v>
      </c>
      <c r="B222" s="366">
        <f t="shared" si="10"/>
        <v>164</v>
      </c>
      <c r="C222" s="367"/>
      <c r="D222" s="368">
        <f t="shared" si="11"/>
        <v>194</v>
      </c>
      <c r="E222" s="366"/>
      <c r="F222" s="367"/>
      <c r="G222" s="368"/>
      <c r="H222" s="366"/>
      <c r="I222" s="367">
        <f t="shared" si="12"/>
        <v>1163.5</v>
      </c>
      <c r="J222" s="368">
        <f t="shared" si="12"/>
        <v>126.5</v>
      </c>
      <c r="K222" s="366">
        <f t="shared" si="12"/>
        <v>250.5</v>
      </c>
      <c r="L222" s="367">
        <f t="shared" si="12"/>
        <v>1077</v>
      </c>
      <c r="M222" s="368"/>
    </row>
    <row r="223" spans="1:13" ht="18" customHeight="1" x14ac:dyDescent="0.3">
      <c r="A223" s="399" t="s">
        <v>78</v>
      </c>
      <c r="B223" s="366">
        <f t="shared" si="10"/>
        <v>188</v>
      </c>
      <c r="C223" s="367"/>
      <c r="D223" s="368">
        <f t="shared" si="11"/>
        <v>167</v>
      </c>
      <c r="E223" s="366"/>
      <c r="F223" s="367"/>
      <c r="G223" s="368"/>
      <c r="H223" s="366"/>
      <c r="I223" s="367">
        <f t="shared" si="12"/>
        <v>1222.5</v>
      </c>
      <c r="J223" s="368">
        <f t="shared" si="12"/>
        <v>140</v>
      </c>
      <c r="K223" s="366">
        <f t="shared" si="12"/>
        <v>315</v>
      </c>
      <c r="L223" s="367">
        <f t="shared" si="12"/>
        <v>1171</v>
      </c>
      <c r="M223" s="368"/>
    </row>
    <row r="224" spans="1:13" ht="18" customHeight="1" x14ac:dyDescent="0.3">
      <c r="A224" s="399" t="s">
        <v>79</v>
      </c>
      <c r="B224" s="366">
        <f t="shared" si="10"/>
        <v>179.5</v>
      </c>
      <c r="C224" s="367"/>
      <c r="D224" s="368">
        <f t="shared" si="11"/>
        <v>163</v>
      </c>
      <c r="E224" s="366"/>
      <c r="F224" s="367"/>
      <c r="G224" s="368"/>
      <c r="H224" s="366"/>
      <c r="I224" s="367">
        <f t="shared" si="12"/>
        <v>1235</v>
      </c>
      <c r="J224" s="368">
        <f t="shared" si="12"/>
        <v>125.5</v>
      </c>
      <c r="K224" s="366">
        <f t="shared" si="12"/>
        <v>333.5</v>
      </c>
      <c r="L224" s="367">
        <f t="shared" si="12"/>
        <v>1263</v>
      </c>
      <c r="M224" s="368"/>
    </row>
    <row r="225" spans="1:13" ht="18" customHeight="1" x14ac:dyDescent="0.3">
      <c r="A225" s="399" t="s">
        <v>80</v>
      </c>
      <c r="B225" s="366">
        <f t="shared" si="10"/>
        <v>204.5</v>
      </c>
      <c r="C225" s="367"/>
      <c r="D225" s="368">
        <f t="shared" si="11"/>
        <v>222</v>
      </c>
      <c r="E225" s="366"/>
      <c r="F225" s="367"/>
      <c r="G225" s="368"/>
      <c r="H225" s="366"/>
      <c r="I225" s="367">
        <f t="shared" si="12"/>
        <v>1172.5</v>
      </c>
      <c r="J225" s="368">
        <f t="shared" si="12"/>
        <v>163</v>
      </c>
      <c r="K225" s="366">
        <f t="shared" si="12"/>
        <v>298.5</v>
      </c>
      <c r="L225" s="367">
        <f t="shared" si="12"/>
        <v>1142</v>
      </c>
      <c r="M225" s="368"/>
    </row>
    <row r="226" spans="1:13" ht="18" customHeight="1" x14ac:dyDescent="0.3">
      <c r="A226" s="399" t="s">
        <v>81</v>
      </c>
      <c r="B226" s="366">
        <f t="shared" si="10"/>
        <v>169</v>
      </c>
      <c r="C226" s="367"/>
      <c r="D226" s="368">
        <f t="shared" si="11"/>
        <v>193.5</v>
      </c>
      <c r="E226" s="366"/>
      <c r="F226" s="367"/>
      <c r="G226" s="368"/>
      <c r="H226" s="366"/>
      <c r="I226" s="367">
        <f t="shared" si="12"/>
        <v>1129</v>
      </c>
      <c r="J226" s="368">
        <f t="shared" si="12"/>
        <v>180.5</v>
      </c>
      <c r="K226" s="366">
        <f t="shared" si="12"/>
        <v>298</v>
      </c>
      <c r="L226" s="367">
        <f t="shared" si="12"/>
        <v>1232.5</v>
      </c>
      <c r="M226" s="368"/>
    </row>
    <row r="227" spans="1:13" ht="18" customHeight="1" x14ac:dyDescent="0.3">
      <c r="A227" s="399" t="s">
        <v>82</v>
      </c>
      <c r="B227" s="366">
        <f t="shared" si="10"/>
        <v>176</v>
      </c>
      <c r="C227" s="367"/>
      <c r="D227" s="368">
        <f t="shared" si="11"/>
        <v>175</v>
      </c>
      <c r="E227" s="366"/>
      <c r="F227" s="367"/>
      <c r="G227" s="368"/>
      <c r="H227" s="366"/>
      <c r="I227" s="367">
        <f t="shared" si="12"/>
        <v>1188</v>
      </c>
      <c r="J227" s="368">
        <f t="shared" si="12"/>
        <v>181</v>
      </c>
      <c r="K227" s="366">
        <f t="shared" si="12"/>
        <v>302.5</v>
      </c>
      <c r="L227" s="367">
        <f t="shared" si="12"/>
        <v>1198</v>
      </c>
      <c r="M227" s="368"/>
    </row>
    <row r="228" spans="1:13" ht="18" customHeight="1" x14ac:dyDescent="0.3">
      <c r="A228" s="399" t="s">
        <v>83</v>
      </c>
      <c r="B228" s="366">
        <f t="shared" si="10"/>
        <v>215.5</v>
      </c>
      <c r="C228" s="367"/>
      <c r="D228" s="368">
        <f t="shared" si="11"/>
        <v>179</v>
      </c>
      <c r="E228" s="366"/>
      <c r="F228" s="367"/>
      <c r="G228" s="368"/>
      <c r="H228" s="366"/>
      <c r="I228" s="367">
        <f t="shared" si="12"/>
        <v>1277</v>
      </c>
      <c r="J228" s="368">
        <f t="shared" si="12"/>
        <v>188</v>
      </c>
      <c r="K228" s="366">
        <f t="shared" si="12"/>
        <v>364</v>
      </c>
      <c r="L228" s="367">
        <f t="shared" si="12"/>
        <v>1142</v>
      </c>
      <c r="M228" s="368"/>
    </row>
    <row r="229" spans="1:13" ht="18" customHeight="1" x14ac:dyDescent="0.3">
      <c r="A229" s="399" t="s">
        <v>84</v>
      </c>
      <c r="B229" s="366">
        <f t="shared" si="10"/>
        <v>138.5</v>
      </c>
      <c r="C229" s="367"/>
      <c r="D229" s="368">
        <f t="shared" si="11"/>
        <v>135</v>
      </c>
      <c r="E229" s="366"/>
      <c r="F229" s="367"/>
      <c r="G229" s="368"/>
      <c r="H229" s="366"/>
      <c r="I229" s="367">
        <f t="shared" si="12"/>
        <v>1194</v>
      </c>
      <c r="J229" s="368">
        <f t="shared" si="12"/>
        <v>150.5</v>
      </c>
      <c r="K229" s="366">
        <f t="shared" si="12"/>
        <v>283</v>
      </c>
      <c r="L229" s="367">
        <f t="shared" si="12"/>
        <v>1180.5</v>
      </c>
      <c r="M229" s="368"/>
    </row>
    <row r="230" spans="1:13" ht="18" customHeight="1" x14ac:dyDescent="0.3">
      <c r="A230" s="399" t="s">
        <v>85</v>
      </c>
      <c r="B230" s="366">
        <f t="shared" si="10"/>
        <v>146</v>
      </c>
      <c r="C230" s="367"/>
      <c r="D230" s="368">
        <f t="shared" si="11"/>
        <v>136.5</v>
      </c>
      <c r="E230" s="366"/>
      <c r="F230" s="367"/>
      <c r="G230" s="368"/>
      <c r="H230" s="366"/>
      <c r="I230" s="367">
        <f t="shared" si="12"/>
        <v>1219</v>
      </c>
      <c r="J230" s="368">
        <f t="shared" si="12"/>
        <v>143.5</v>
      </c>
      <c r="K230" s="366">
        <f t="shared" si="12"/>
        <v>337</v>
      </c>
      <c r="L230" s="367">
        <f t="shared" si="12"/>
        <v>1138.5</v>
      </c>
      <c r="M230" s="368"/>
    </row>
    <row r="231" spans="1:13" ht="18" customHeight="1" x14ac:dyDescent="0.3">
      <c r="A231" s="399" t="s">
        <v>86</v>
      </c>
      <c r="B231" s="366">
        <f t="shared" si="10"/>
        <v>165</v>
      </c>
      <c r="C231" s="367"/>
      <c r="D231" s="368">
        <f t="shared" si="11"/>
        <v>107</v>
      </c>
      <c r="E231" s="366"/>
      <c r="F231" s="367"/>
      <c r="G231" s="368"/>
      <c r="H231" s="366"/>
      <c r="I231" s="367">
        <f t="shared" si="12"/>
        <v>1193.5</v>
      </c>
      <c r="J231" s="368">
        <f t="shared" si="12"/>
        <v>152.5</v>
      </c>
      <c r="K231" s="366">
        <f t="shared" si="12"/>
        <v>290.5</v>
      </c>
      <c r="L231" s="367">
        <f t="shared" si="12"/>
        <v>1156.5</v>
      </c>
      <c r="M231" s="368"/>
    </row>
    <row r="232" spans="1:13" ht="18" customHeight="1" x14ac:dyDescent="0.3">
      <c r="A232" s="399" t="s">
        <v>87</v>
      </c>
      <c r="B232" s="366">
        <f t="shared" si="10"/>
        <v>212.5</v>
      </c>
      <c r="C232" s="367"/>
      <c r="D232" s="368">
        <f t="shared" si="11"/>
        <v>143.5</v>
      </c>
      <c r="E232" s="366"/>
      <c r="F232" s="367"/>
      <c r="G232" s="368"/>
      <c r="H232" s="366"/>
      <c r="I232" s="367">
        <f t="shared" si="12"/>
        <v>1188</v>
      </c>
      <c r="J232" s="368">
        <f t="shared" si="12"/>
        <v>177</v>
      </c>
      <c r="K232" s="366">
        <f t="shared" si="12"/>
        <v>301.5</v>
      </c>
      <c r="L232" s="367">
        <f t="shared" si="12"/>
        <v>1113</v>
      </c>
      <c r="M232" s="368"/>
    </row>
    <row r="233" spans="1:13" ht="18" customHeight="1" x14ac:dyDescent="0.3">
      <c r="A233" s="399" t="s">
        <v>88</v>
      </c>
      <c r="B233" s="366">
        <f t="shared" si="10"/>
        <v>187.5</v>
      </c>
      <c r="C233" s="367"/>
      <c r="D233" s="368">
        <f t="shared" si="11"/>
        <v>134</v>
      </c>
      <c r="E233" s="366"/>
      <c r="F233" s="367"/>
      <c r="G233" s="368"/>
      <c r="H233" s="366"/>
      <c r="I233" s="367">
        <f t="shared" ref="I233:L248" si="13">SUM(I21+I63+I105+I147+I189)</f>
        <v>1173</v>
      </c>
      <c r="J233" s="368">
        <f t="shared" si="13"/>
        <v>160.5</v>
      </c>
      <c r="K233" s="366">
        <f t="shared" si="13"/>
        <v>259</v>
      </c>
      <c r="L233" s="367">
        <f t="shared" si="13"/>
        <v>1131.5</v>
      </c>
      <c r="M233" s="368"/>
    </row>
    <row r="234" spans="1:13" ht="18" customHeight="1" x14ac:dyDescent="0.3">
      <c r="A234" s="399" t="s">
        <v>148</v>
      </c>
      <c r="B234" s="366">
        <f t="shared" si="10"/>
        <v>150.5</v>
      </c>
      <c r="C234" s="367"/>
      <c r="D234" s="368">
        <f t="shared" si="11"/>
        <v>127</v>
      </c>
      <c r="E234" s="366"/>
      <c r="F234" s="367"/>
      <c r="G234" s="368"/>
      <c r="H234" s="366"/>
      <c r="I234" s="367">
        <f t="shared" si="13"/>
        <v>1311.5</v>
      </c>
      <c r="J234" s="368">
        <f t="shared" si="13"/>
        <v>138.5</v>
      </c>
      <c r="K234" s="366">
        <f t="shared" si="13"/>
        <v>328</v>
      </c>
      <c r="L234" s="367">
        <f t="shared" si="13"/>
        <v>1068.5</v>
      </c>
      <c r="M234" s="368"/>
    </row>
    <row r="235" spans="1:13" ht="18" customHeight="1" x14ac:dyDescent="0.3">
      <c r="A235" s="400" t="s">
        <v>90</v>
      </c>
      <c r="B235" s="366">
        <f t="shared" si="10"/>
        <v>198.5</v>
      </c>
      <c r="C235" s="367"/>
      <c r="D235" s="368">
        <f t="shared" si="11"/>
        <v>150</v>
      </c>
      <c r="E235" s="366"/>
      <c r="F235" s="367"/>
      <c r="G235" s="368"/>
      <c r="H235" s="366"/>
      <c r="I235" s="367">
        <f t="shared" si="13"/>
        <v>1187</v>
      </c>
      <c r="J235" s="368">
        <f t="shared" si="13"/>
        <v>183.5</v>
      </c>
      <c r="K235" s="366">
        <f t="shared" si="13"/>
        <v>336.5</v>
      </c>
      <c r="L235" s="367">
        <f t="shared" si="13"/>
        <v>1193</v>
      </c>
      <c r="M235" s="368"/>
    </row>
    <row r="236" spans="1:13" ht="18" customHeight="1" x14ac:dyDescent="0.3">
      <c r="A236" s="400" t="s">
        <v>91</v>
      </c>
      <c r="B236" s="366">
        <f t="shared" si="10"/>
        <v>222.5</v>
      </c>
      <c r="C236" s="367"/>
      <c r="D236" s="368">
        <f t="shared" si="11"/>
        <v>195</v>
      </c>
      <c r="E236" s="366"/>
      <c r="F236" s="367"/>
      <c r="G236" s="368"/>
      <c r="H236" s="366"/>
      <c r="I236" s="367">
        <f t="shared" si="13"/>
        <v>1150.5</v>
      </c>
      <c r="J236" s="368">
        <f t="shared" si="13"/>
        <v>140.5</v>
      </c>
      <c r="K236" s="366">
        <f t="shared" si="13"/>
        <v>331.5</v>
      </c>
      <c r="L236" s="367">
        <f t="shared" si="13"/>
        <v>952.5</v>
      </c>
      <c r="M236" s="368"/>
    </row>
    <row r="237" spans="1:13" ht="18" customHeight="1" x14ac:dyDescent="0.3">
      <c r="A237" s="399" t="s">
        <v>92</v>
      </c>
      <c r="B237" s="366">
        <f t="shared" si="10"/>
        <v>223</v>
      </c>
      <c r="C237" s="367"/>
      <c r="D237" s="368">
        <f t="shared" si="11"/>
        <v>183.5</v>
      </c>
      <c r="E237" s="366"/>
      <c r="F237" s="367"/>
      <c r="G237" s="368"/>
      <c r="H237" s="366"/>
      <c r="I237" s="367">
        <f t="shared" si="13"/>
        <v>1176</v>
      </c>
      <c r="J237" s="368">
        <f t="shared" si="13"/>
        <v>184.5</v>
      </c>
      <c r="K237" s="366">
        <f t="shared" si="13"/>
        <v>272</v>
      </c>
      <c r="L237" s="367">
        <f t="shared" si="13"/>
        <v>1134</v>
      </c>
      <c r="M237" s="368"/>
    </row>
    <row r="238" spans="1:13" ht="18" customHeight="1" x14ac:dyDescent="0.3">
      <c r="A238" s="399" t="s">
        <v>93</v>
      </c>
      <c r="B238" s="366">
        <f t="shared" si="10"/>
        <v>171.5</v>
      </c>
      <c r="C238" s="367"/>
      <c r="D238" s="368">
        <f t="shared" si="11"/>
        <v>167.5</v>
      </c>
      <c r="E238" s="366"/>
      <c r="F238" s="367"/>
      <c r="G238" s="368"/>
      <c r="H238" s="366"/>
      <c r="I238" s="367">
        <f t="shared" si="13"/>
        <v>1240</v>
      </c>
      <c r="J238" s="368">
        <f t="shared" si="13"/>
        <v>180.5</v>
      </c>
      <c r="K238" s="366">
        <f t="shared" si="13"/>
        <v>366.5</v>
      </c>
      <c r="L238" s="367">
        <f t="shared" si="13"/>
        <v>1182.5</v>
      </c>
      <c r="M238" s="368"/>
    </row>
    <row r="239" spans="1:13" ht="18" customHeight="1" x14ac:dyDescent="0.3">
      <c r="A239" s="399" t="s">
        <v>94</v>
      </c>
      <c r="B239" s="366">
        <f t="shared" si="10"/>
        <v>187</v>
      </c>
      <c r="C239" s="367"/>
      <c r="D239" s="368">
        <f t="shared" si="11"/>
        <v>139</v>
      </c>
      <c r="E239" s="366"/>
      <c r="F239" s="367"/>
      <c r="G239" s="368"/>
      <c r="H239" s="366"/>
      <c r="I239" s="367">
        <f t="shared" si="13"/>
        <v>1290</v>
      </c>
      <c r="J239" s="368">
        <f t="shared" si="13"/>
        <v>178.5</v>
      </c>
      <c r="K239" s="366">
        <f t="shared" si="13"/>
        <v>357</v>
      </c>
      <c r="L239" s="367">
        <f t="shared" si="13"/>
        <v>1105</v>
      </c>
      <c r="M239" s="368"/>
    </row>
    <row r="240" spans="1:13" ht="18" customHeight="1" x14ac:dyDescent="0.3">
      <c r="A240" s="399" t="s">
        <v>95</v>
      </c>
      <c r="B240" s="366">
        <f t="shared" si="10"/>
        <v>164.5</v>
      </c>
      <c r="C240" s="367"/>
      <c r="D240" s="368">
        <f t="shared" si="11"/>
        <v>141</v>
      </c>
      <c r="E240" s="366"/>
      <c r="F240" s="367"/>
      <c r="G240" s="368"/>
      <c r="H240" s="366"/>
      <c r="I240" s="367">
        <f t="shared" si="13"/>
        <v>1323.5</v>
      </c>
      <c r="J240" s="368">
        <f t="shared" si="13"/>
        <v>190</v>
      </c>
      <c r="K240" s="366">
        <f t="shared" si="13"/>
        <v>322</v>
      </c>
      <c r="L240" s="367">
        <f t="shared" si="13"/>
        <v>1160.5</v>
      </c>
      <c r="M240" s="368"/>
    </row>
    <row r="241" spans="1:13" ht="18" customHeight="1" x14ac:dyDescent="0.3">
      <c r="A241" s="399" t="s">
        <v>96</v>
      </c>
      <c r="B241" s="366">
        <f t="shared" si="10"/>
        <v>147.5</v>
      </c>
      <c r="C241" s="367"/>
      <c r="D241" s="368">
        <f t="shared" si="11"/>
        <v>159.5</v>
      </c>
      <c r="E241" s="366"/>
      <c r="F241" s="367"/>
      <c r="G241" s="368"/>
      <c r="H241" s="366"/>
      <c r="I241" s="367">
        <f t="shared" si="13"/>
        <v>1356.5</v>
      </c>
      <c r="J241" s="368">
        <f t="shared" si="13"/>
        <v>173.5</v>
      </c>
      <c r="K241" s="366">
        <f t="shared" si="13"/>
        <v>340</v>
      </c>
      <c r="L241" s="367">
        <f t="shared" si="13"/>
        <v>1190</v>
      </c>
      <c r="M241" s="368"/>
    </row>
    <row r="242" spans="1:13" ht="18" customHeight="1" x14ac:dyDescent="0.3">
      <c r="A242" s="399" t="s">
        <v>97</v>
      </c>
      <c r="B242" s="366">
        <f t="shared" si="10"/>
        <v>177.5</v>
      </c>
      <c r="C242" s="367"/>
      <c r="D242" s="368">
        <f t="shared" si="11"/>
        <v>154.5</v>
      </c>
      <c r="E242" s="366"/>
      <c r="F242" s="367"/>
      <c r="G242" s="368"/>
      <c r="H242" s="366"/>
      <c r="I242" s="367">
        <f t="shared" si="13"/>
        <v>1355</v>
      </c>
      <c r="J242" s="368">
        <f t="shared" si="13"/>
        <v>194</v>
      </c>
      <c r="K242" s="366">
        <f t="shared" si="13"/>
        <v>398</v>
      </c>
      <c r="L242" s="367">
        <f t="shared" si="13"/>
        <v>1292</v>
      </c>
      <c r="M242" s="368"/>
    </row>
    <row r="243" spans="1:13" ht="18" customHeight="1" x14ac:dyDescent="0.3">
      <c r="A243" s="399" t="s">
        <v>98</v>
      </c>
      <c r="B243" s="366">
        <f t="shared" si="10"/>
        <v>170.5</v>
      </c>
      <c r="C243" s="367"/>
      <c r="D243" s="368">
        <f t="shared" si="11"/>
        <v>193.5</v>
      </c>
      <c r="E243" s="366"/>
      <c r="F243" s="367"/>
      <c r="G243" s="368"/>
      <c r="H243" s="366"/>
      <c r="I243" s="367">
        <f t="shared" si="13"/>
        <v>1378</v>
      </c>
      <c r="J243" s="368">
        <f t="shared" si="13"/>
        <v>202</v>
      </c>
      <c r="K243" s="366">
        <f t="shared" si="13"/>
        <v>398</v>
      </c>
      <c r="L243" s="367">
        <f t="shared" si="13"/>
        <v>1325.5</v>
      </c>
      <c r="M243" s="368"/>
    </row>
    <row r="244" spans="1:13" ht="18" customHeight="1" x14ac:dyDescent="0.3">
      <c r="A244" s="399" t="s">
        <v>99</v>
      </c>
      <c r="B244" s="366">
        <f t="shared" si="10"/>
        <v>172</v>
      </c>
      <c r="C244" s="367"/>
      <c r="D244" s="368">
        <f t="shared" si="11"/>
        <v>176.5</v>
      </c>
      <c r="E244" s="366"/>
      <c r="F244" s="367"/>
      <c r="G244" s="368"/>
      <c r="H244" s="366"/>
      <c r="I244" s="367">
        <f t="shared" si="13"/>
        <v>1412</v>
      </c>
      <c r="J244" s="368">
        <f t="shared" si="13"/>
        <v>187</v>
      </c>
      <c r="K244" s="366">
        <f t="shared" si="13"/>
        <v>436</v>
      </c>
      <c r="L244" s="367">
        <f t="shared" si="13"/>
        <v>1352.5</v>
      </c>
      <c r="M244" s="368"/>
    </row>
    <row r="245" spans="1:13" ht="18" customHeight="1" x14ac:dyDescent="0.3">
      <c r="A245" s="399" t="s">
        <v>100</v>
      </c>
      <c r="B245" s="366">
        <f t="shared" si="10"/>
        <v>169.5</v>
      </c>
      <c r="C245" s="367"/>
      <c r="D245" s="368">
        <f t="shared" si="11"/>
        <v>210.5</v>
      </c>
      <c r="E245" s="366"/>
      <c r="F245" s="367"/>
      <c r="G245" s="368"/>
      <c r="H245" s="366"/>
      <c r="I245" s="367">
        <f t="shared" si="13"/>
        <v>1520</v>
      </c>
      <c r="J245" s="368">
        <f t="shared" si="13"/>
        <v>179</v>
      </c>
      <c r="K245" s="366">
        <f t="shared" si="13"/>
        <v>402.5</v>
      </c>
      <c r="L245" s="367">
        <f t="shared" si="13"/>
        <v>1370.5</v>
      </c>
      <c r="M245" s="368"/>
    </row>
    <row r="246" spans="1:13" ht="18" customHeight="1" x14ac:dyDescent="0.3">
      <c r="A246" s="399" t="s">
        <v>101</v>
      </c>
      <c r="B246" s="366">
        <f t="shared" si="10"/>
        <v>236</v>
      </c>
      <c r="C246" s="367"/>
      <c r="D246" s="368">
        <f t="shared" si="11"/>
        <v>202</v>
      </c>
      <c r="E246" s="366"/>
      <c r="F246" s="367"/>
      <c r="G246" s="368"/>
      <c r="H246" s="366"/>
      <c r="I246" s="367">
        <f t="shared" si="13"/>
        <v>1438.5</v>
      </c>
      <c r="J246" s="368">
        <f t="shared" si="13"/>
        <v>208.5</v>
      </c>
      <c r="K246" s="366">
        <f t="shared" si="13"/>
        <v>468.5</v>
      </c>
      <c r="L246" s="367">
        <f t="shared" si="13"/>
        <v>1358.5</v>
      </c>
      <c r="M246" s="368"/>
    </row>
    <row r="247" spans="1:13" ht="18" customHeight="1" x14ac:dyDescent="0.3">
      <c r="A247" s="399" t="s">
        <v>102</v>
      </c>
      <c r="B247" s="366">
        <f t="shared" si="10"/>
        <v>227</v>
      </c>
      <c r="C247" s="367"/>
      <c r="D247" s="368">
        <f t="shared" si="11"/>
        <v>221</v>
      </c>
      <c r="E247" s="366"/>
      <c r="F247" s="367"/>
      <c r="G247" s="368"/>
      <c r="H247" s="366"/>
      <c r="I247" s="367">
        <f t="shared" si="13"/>
        <v>1404</v>
      </c>
      <c r="J247" s="368">
        <f t="shared" si="13"/>
        <v>190</v>
      </c>
      <c r="K247" s="366">
        <f t="shared" si="13"/>
        <v>442.5</v>
      </c>
      <c r="L247" s="367">
        <f t="shared" si="13"/>
        <v>1315</v>
      </c>
      <c r="M247" s="368"/>
    </row>
    <row r="248" spans="1:13" ht="18" customHeight="1" x14ac:dyDescent="0.3">
      <c r="A248" s="399" t="s">
        <v>103</v>
      </c>
      <c r="B248" s="366">
        <f t="shared" si="10"/>
        <v>241</v>
      </c>
      <c r="C248" s="367"/>
      <c r="D248" s="368">
        <f t="shared" si="11"/>
        <v>192.5</v>
      </c>
      <c r="E248" s="366"/>
      <c r="F248" s="367"/>
      <c r="G248" s="368"/>
      <c r="H248" s="366"/>
      <c r="I248" s="367">
        <f t="shared" si="13"/>
        <v>1345</v>
      </c>
      <c r="J248" s="368">
        <f t="shared" si="13"/>
        <v>227</v>
      </c>
      <c r="K248" s="366">
        <f t="shared" si="13"/>
        <v>419.5</v>
      </c>
      <c r="L248" s="367">
        <f t="shared" si="13"/>
        <v>1290</v>
      </c>
      <c r="M248" s="368"/>
    </row>
    <row r="249" spans="1:13" ht="18" customHeight="1" x14ac:dyDescent="0.3">
      <c r="A249" s="399" t="s">
        <v>104</v>
      </c>
      <c r="B249" s="366">
        <f t="shared" si="10"/>
        <v>242</v>
      </c>
      <c r="C249" s="367"/>
      <c r="D249" s="368">
        <f t="shared" si="11"/>
        <v>208</v>
      </c>
      <c r="E249" s="366"/>
      <c r="F249" s="367"/>
      <c r="G249" s="368"/>
      <c r="H249" s="366"/>
      <c r="I249" s="367">
        <f t="shared" ref="I249:L253" si="14">SUM(I37+I79+I121+I163+I205)</f>
        <v>1349</v>
      </c>
      <c r="J249" s="368">
        <f t="shared" si="14"/>
        <v>214</v>
      </c>
      <c r="K249" s="366">
        <f t="shared" si="14"/>
        <v>418.5</v>
      </c>
      <c r="L249" s="367">
        <f t="shared" si="14"/>
        <v>1368</v>
      </c>
      <c r="M249" s="368"/>
    </row>
    <row r="250" spans="1:13" ht="18" customHeight="1" x14ac:dyDescent="0.3">
      <c r="A250" s="399" t="s">
        <v>105</v>
      </c>
      <c r="B250" s="366">
        <f t="shared" si="10"/>
        <v>238</v>
      </c>
      <c r="C250" s="367"/>
      <c r="D250" s="368">
        <f t="shared" si="11"/>
        <v>219.5</v>
      </c>
      <c r="E250" s="366"/>
      <c r="F250" s="367"/>
      <c r="G250" s="368"/>
      <c r="H250" s="366"/>
      <c r="I250" s="367">
        <f t="shared" si="14"/>
        <v>1465</v>
      </c>
      <c r="J250" s="368">
        <f t="shared" si="14"/>
        <v>193</v>
      </c>
      <c r="K250" s="366">
        <f t="shared" si="14"/>
        <v>399.5</v>
      </c>
      <c r="L250" s="367">
        <f t="shared" si="14"/>
        <v>1385</v>
      </c>
      <c r="M250" s="368"/>
    </row>
    <row r="251" spans="1:13" ht="18" customHeight="1" x14ac:dyDescent="0.3">
      <c r="A251" s="399" t="s">
        <v>106</v>
      </c>
      <c r="B251" s="366">
        <f t="shared" si="10"/>
        <v>281.5</v>
      </c>
      <c r="C251" s="367"/>
      <c r="D251" s="368">
        <f t="shared" si="11"/>
        <v>234</v>
      </c>
      <c r="E251" s="366"/>
      <c r="F251" s="367"/>
      <c r="G251" s="368"/>
      <c r="H251" s="366"/>
      <c r="I251" s="367">
        <f t="shared" si="14"/>
        <v>1417.5</v>
      </c>
      <c r="J251" s="368">
        <f t="shared" si="14"/>
        <v>223</v>
      </c>
      <c r="K251" s="366">
        <f t="shared" si="14"/>
        <v>441</v>
      </c>
      <c r="L251" s="367">
        <f t="shared" si="14"/>
        <v>1332.5</v>
      </c>
      <c r="M251" s="368"/>
    </row>
    <row r="252" spans="1:13" ht="18" customHeight="1" thickBot="1" x14ac:dyDescent="0.35">
      <c r="A252" s="416" t="s">
        <v>107</v>
      </c>
      <c r="B252" s="369">
        <f t="shared" si="10"/>
        <v>265.5</v>
      </c>
      <c r="C252" s="370"/>
      <c r="D252" s="371">
        <f t="shared" si="11"/>
        <v>254.5</v>
      </c>
      <c r="E252" s="369"/>
      <c r="F252" s="370"/>
      <c r="G252" s="371"/>
      <c r="H252" s="369"/>
      <c r="I252" s="370">
        <f t="shared" si="14"/>
        <v>1434.5</v>
      </c>
      <c r="J252" s="371">
        <f t="shared" si="14"/>
        <v>303</v>
      </c>
      <c r="K252" s="369">
        <f t="shared" si="14"/>
        <v>428</v>
      </c>
      <c r="L252" s="370">
        <f t="shared" si="14"/>
        <v>1403.5</v>
      </c>
      <c r="M252" s="371"/>
    </row>
    <row r="253" spans="1:13" ht="18" customHeight="1" thickBot="1" x14ac:dyDescent="0.35">
      <c r="A253" s="419" t="s">
        <v>47</v>
      </c>
      <c r="B253" s="372">
        <f t="shared" si="10"/>
        <v>6556.5</v>
      </c>
      <c r="C253" s="373"/>
      <c r="D253" s="374">
        <f t="shared" si="11"/>
        <v>6462</v>
      </c>
      <c r="E253" s="372"/>
      <c r="F253" s="373"/>
      <c r="G253" s="374"/>
      <c r="H253" s="372"/>
      <c r="I253" s="373">
        <f t="shared" si="14"/>
        <v>45755.5</v>
      </c>
      <c r="J253" s="374">
        <f t="shared" si="14"/>
        <v>6564.5</v>
      </c>
      <c r="K253" s="372">
        <f t="shared" si="14"/>
        <v>12255</v>
      </c>
      <c r="L253" s="373">
        <f t="shared" si="14"/>
        <v>43428.5</v>
      </c>
      <c r="M253" s="374"/>
    </row>
    <row r="256" spans="1:13" ht="18" customHeight="1" x14ac:dyDescent="0.3">
      <c r="A256" s="561" t="s">
        <v>151</v>
      </c>
      <c r="B256" s="561"/>
      <c r="C256" s="561"/>
      <c r="D256" s="561"/>
      <c r="E256" s="561"/>
      <c r="F256" s="561"/>
      <c r="G256" s="561"/>
      <c r="H256" s="561"/>
      <c r="I256" s="561"/>
      <c r="J256" s="561"/>
      <c r="K256" s="561"/>
      <c r="L256" s="561"/>
      <c r="M256" s="561"/>
    </row>
    <row r="257" spans="1:13" ht="18" customHeight="1" thickBot="1" x14ac:dyDescent="0.35">
      <c r="A257" s="437" t="s">
        <v>57</v>
      </c>
      <c r="B257" s="438"/>
      <c r="C257" s="293"/>
      <c r="D257" s="293"/>
      <c r="E257" s="293"/>
      <c r="F257" s="293"/>
      <c r="G257" s="293"/>
      <c r="H257" s="294"/>
      <c r="I257" s="294"/>
      <c r="J257" s="294"/>
      <c r="K257" s="294"/>
      <c r="L257" s="294"/>
      <c r="M257" s="294"/>
    </row>
    <row r="258" spans="1:13" ht="18" customHeight="1" x14ac:dyDescent="0.3">
      <c r="A258" s="631" t="s">
        <v>3</v>
      </c>
      <c r="B258" s="618" t="s">
        <v>4</v>
      </c>
      <c r="C258" s="610"/>
      <c r="D258" s="610"/>
      <c r="E258" s="618" t="s">
        <v>5</v>
      </c>
      <c r="F258" s="610"/>
      <c r="G258" s="619"/>
      <c r="H258" s="620" t="s">
        <v>6</v>
      </c>
      <c r="I258" s="613"/>
      <c r="J258" s="615"/>
      <c r="K258" s="620" t="s">
        <v>7</v>
      </c>
      <c r="L258" s="613"/>
      <c r="M258" s="615"/>
    </row>
    <row r="259" spans="1:13" ht="18" customHeight="1" thickBot="1" x14ac:dyDescent="0.35">
      <c r="A259" s="632"/>
      <c r="B259" s="295" t="s">
        <v>8</v>
      </c>
      <c r="C259" s="296" t="s">
        <v>9</v>
      </c>
      <c r="D259" s="382" t="s">
        <v>10</v>
      </c>
      <c r="E259" s="295" t="s">
        <v>8</v>
      </c>
      <c r="F259" s="296" t="s">
        <v>9</v>
      </c>
      <c r="G259" s="297" t="s">
        <v>10</v>
      </c>
      <c r="H259" s="295" t="s">
        <v>8</v>
      </c>
      <c r="I259" s="296" t="s">
        <v>9</v>
      </c>
      <c r="J259" s="297" t="s">
        <v>10</v>
      </c>
      <c r="K259" s="295" t="s">
        <v>8</v>
      </c>
      <c r="L259" s="296" t="s">
        <v>9</v>
      </c>
      <c r="M259" s="297" t="s">
        <v>10</v>
      </c>
    </row>
    <row r="260" spans="1:13" ht="18" customHeight="1" x14ac:dyDescent="0.3">
      <c r="A260" s="402" t="s">
        <v>72</v>
      </c>
      <c r="B260" s="413">
        <f t="shared" ref="B260:B271" si="15">SUM(B217)/5</f>
        <v>45</v>
      </c>
      <c r="C260" s="376"/>
      <c r="D260" s="439">
        <f>SUM(D217)/5</f>
        <v>51.7</v>
      </c>
      <c r="E260" s="413"/>
      <c r="F260" s="376"/>
      <c r="G260" s="414"/>
      <c r="H260" s="413"/>
      <c r="I260" s="376">
        <f>SUM(I217)/5</f>
        <v>228.9</v>
      </c>
      <c r="J260" s="414">
        <f>SUM(J217)/5</f>
        <v>45.5</v>
      </c>
      <c r="K260" s="413">
        <f>SUM(K217)/5</f>
        <v>35.200000000000003</v>
      </c>
      <c r="L260" s="376">
        <f>SUM(L217)/5</f>
        <v>231.1</v>
      </c>
      <c r="M260" s="414"/>
    </row>
    <row r="261" spans="1:13" ht="18" customHeight="1" x14ac:dyDescent="0.3">
      <c r="A261" s="403" t="s">
        <v>73</v>
      </c>
      <c r="B261" s="366">
        <f t="shared" si="15"/>
        <v>44.9</v>
      </c>
      <c r="C261" s="367"/>
      <c r="D261" s="440">
        <f t="shared" ref="D261:D271" si="16">SUM(D218)/5</f>
        <v>33.1</v>
      </c>
      <c r="E261" s="366"/>
      <c r="F261" s="367"/>
      <c r="G261" s="368"/>
      <c r="H261" s="366"/>
      <c r="I261" s="367">
        <f t="shared" ref="I261:L271" si="17">SUM(I218)/5</f>
        <v>233</v>
      </c>
      <c r="J261" s="368">
        <f t="shared" si="17"/>
        <v>37.700000000000003</v>
      </c>
      <c r="K261" s="366">
        <f t="shared" si="17"/>
        <v>53.9</v>
      </c>
      <c r="L261" s="367">
        <f t="shared" si="17"/>
        <v>228.1</v>
      </c>
      <c r="M261" s="368"/>
    </row>
    <row r="262" spans="1:13" ht="18" customHeight="1" x14ac:dyDescent="0.3">
      <c r="A262" s="403" t="s">
        <v>74</v>
      </c>
      <c r="B262" s="366">
        <f t="shared" si="15"/>
        <v>41.5</v>
      </c>
      <c r="C262" s="367"/>
      <c r="D262" s="440">
        <f t="shared" si="16"/>
        <v>33.299999999999997</v>
      </c>
      <c r="E262" s="366"/>
      <c r="F262" s="367"/>
      <c r="G262" s="368"/>
      <c r="H262" s="366"/>
      <c r="I262" s="367">
        <f t="shared" si="17"/>
        <v>226</v>
      </c>
      <c r="J262" s="368">
        <f t="shared" si="17"/>
        <v>40.6</v>
      </c>
      <c r="K262" s="366">
        <f t="shared" si="17"/>
        <v>56.3</v>
      </c>
      <c r="L262" s="367">
        <f t="shared" si="17"/>
        <v>218.5</v>
      </c>
      <c r="M262" s="368"/>
    </row>
    <row r="263" spans="1:13" ht="18" customHeight="1" x14ac:dyDescent="0.3">
      <c r="A263" s="403" t="s">
        <v>75</v>
      </c>
      <c r="B263" s="366">
        <f t="shared" si="15"/>
        <v>42.9</v>
      </c>
      <c r="C263" s="367"/>
      <c r="D263" s="440">
        <f t="shared" si="16"/>
        <v>39.700000000000003</v>
      </c>
      <c r="E263" s="366"/>
      <c r="F263" s="367"/>
      <c r="G263" s="368"/>
      <c r="H263" s="366"/>
      <c r="I263" s="367">
        <f t="shared" si="17"/>
        <v>231.4</v>
      </c>
      <c r="J263" s="368">
        <f t="shared" si="17"/>
        <v>35.799999999999997</v>
      </c>
      <c r="K263" s="366">
        <f t="shared" si="17"/>
        <v>52.2</v>
      </c>
      <c r="L263" s="367">
        <f t="shared" si="17"/>
        <v>217</v>
      </c>
      <c r="M263" s="368"/>
    </row>
    <row r="264" spans="1:13" ht="18" customHeight="1" x14ac:dyDescent="0.3">
      <c r="A264" s="403" t="s">
        <v>76</v>
      </c>
      <c r="B264" s="366">
        <f t="shared" si="15"/>
        <v>41.7</v>
      </c>
      <c r="C264" s="367"/>
      <c r="D264" s="440">
        <f t="shared" si="16"/>
        <v>38.9</v>
      </c>
      <c r="E264" s="366"/>
      <c r="F264" s="367"/>
      <c r="G264" s="368"/>
      <c r="H264" s="366"/>
      <c r="I264" s="367">
        <f t="shared" si="17"/>
        <v>250.1</v>
      </c>
      <c r="J264" s="368">
        <f t="shared" si="17"/>
        <v>37.6</v>
      </c>
      <c r="K264" s="366">
        <f t="shared" si="17"/>
        <v>65.7</v>
      </c>
      <c r="L264" s="367">
        <f t="shared" si="17"/>
        <v>246.1</v>
      </c>
      <c r="M264" s="368"/>
    </row>
    <row r="265" spans="1:13" ht="18" customHeight="1" x14ac:dyDescent="0.3">
      <c r="A265" s="403" t="s">
        <v>77</v>
      </c>
      <c r="B265" s="366">
        <f t="shared" si="15"/>
        <v>32.799999999999997</v>
      </c>
      <c r="C265" s="367"/>
      <c r="D265" s="440">
        <f t="shared" si="16"/>
        <v>38.799999999999997</v>
      </c>
      <c r="E265" s="366"/>
      <c r="F265" s="367"/>
      <c r="G265" s="368"/>
      <c r="H265" s="366"/>
      <c r="I265" s="367">
        <f t="shared" si="17"/>
        <v>232.7</v>
      </c>
      <c r="J265" s="368">
        <f t="shared" si="17"/>
        <v>25.3</v>
      </c>
      <c r="K265" s="366">
        <f t="shared" si="17"/>
        <v>50.1</v>
      </c>
      <c r="L265" s="367">
        <f t="shared" si="17"/>
        <v>215.4</v>
      </c>
      <c r="M265" s="368"/>
    </row>
    <row r="266" spans="1:13" ht="18" customHeight="1" x14ac:dyDescent="0.3">
      <c r="A266" s="403" t="s">
        <v>78</v>
      </c>
      <c r="B266" s="366">
        <f t="shared" si="15"/>
        <v>37.6</v>
      </c>
      <c r="C266" s="367"/>
      <c r="D266" s="440">
        <f t="shared" si="16"/>
        <v>33.4</v>
      </c>
      <c r="E266" s="366"/>
      <c r="F266" s="367"/>
      <c r="G266" s="368"/>
      <c r="H266" s="366"/>
      <c r="I266" s="367">
        <f t="shared" si="17"/>
        <v>244.5</v>
      </c>
      <c r="J266" s="368">
        <f t="shared" si="17"/>
        <v>28</v>
      </c>
      <c r="K266" s="366">
        <f t="shared" si="17"/>
        <v>63</v>
      </c>
      <c r="L266" s="367">
        <f t="shared" si="17"/>
        <v>234.2</v>
      </c>
      <c r="M266" s="368"/>
    </row>
    <row r="267" spans="1:13" ht="18" customHeight="1" x14ac:dyDescent="0.3">
      <c r="A267" s="403" t="s">
        <v>79</v>
      </c>
      <c r="B267" s="366">
        <f t="shared" si="15"/>
        <v>35.9</v>
      </c>
      <c r="C267" s="367"/>
      <c r="D267" s="440">
        <f t="shared" si="16"/>
        <v>32.6</v>
      </c>
      <c r="E267" s="366"/>
      <c r="F267" s="367"/>
      <c r="G267" s="368"/>
      <c r="H267" s="366"/>
      <c r="I267" s="367">
        <f t="shared" si="17"/>
        <v>247</v>
      </c>
      <c r="J267" s="368">
        <f t="shared" si="17"/>
        <v>25.1</v>
      </c>
      <c r="K267" s="366">
        <f t="shared" si="17"/>
        <v>66.7</v>
      </c>
      <c r="L267" s="367">
        <f t="shared" si="17"/>
        <v>252.6</v>
      </c>
      <c r="M267" s="368"/>
    </row>
    <row r="268" spans="1:13" ht="18" customHeight="1" x14ac:dyDescent="0.3">
      <c r="A268" s="403" t="s">
        <v>80</v>
      </c>
      <c r="B268" s="366">
        <f t="shared" si="15"/>
        <v>40.9</v>
      </c>
      <c r="C268" s="367"/>
      <c r="D268" s="440">
        <f t="shared" si="16"/>
        <v>44.4</v>
      </c>
      <c r="E268" s="366"/>
      <c r="F268" s="367"/>
      <c r="G268" s="368"/>
      <c r="H268" s="366"/>
      <c r="I268" s="367">
        <f t="shared" si="17"/>
        <v>234.5</v>
      </c>
      <c r="J268" s="368">
        <f t="shared" si="17"/>
        <v>32.6</v>
      </c>
      <c r="K268" s="366">
        <f t="shared" si="17"/>
        <v>59.7</v>
      </c>
      <c r="L268" s="367">
        <f t="shared" si="17"/>
        <v>228.4</v>
      </c>
      <c r="M268" s="368"/>
    </row>
    <row r="269" spans="1:13" ht="18" customHeight="1" x14ac:dyDescent="0.3">
      <c r="A269" s="403" t="s">
        <v>81</v>
      </c>
      <c r="B269" s="366">
        <f t="shared" si="15"/>
        <v>33.799999999999997</v>
      </c>
      <c r="C269" s="367"/>
      <c r="D269" s="440">
        <f t="shared" si="16"/>
        <v>38.700000000000003</v>
      </c>
      <c r="E269" s="366"/>
      <c r="F269" s="367"/>
      <c r="G269" s="368"/>
      <c r="H269" s="366"/>
      <c r="I269" s="367">
        <f t="shared" si="17"/>
        <v>225.8</v>
      </c>
      <c r="J269" s="368">
        <f t="shared" si="17"/>
        <v>36.1</v>
      </c>
      <c r="K269" s="366">
        <f t="shared" si="17"/>
        <v>59.6</v>
      </c>
      <c r="L269" s="367">
        <f t="shared" si="17"/>
        <v>246.5</v>
      </c>
      <c r="M269" s="368"/>
    </row>
    <row r="270" spans="1:13" ht="18" customHeight="1" x14ac:dyDescent="0.3">
      <c r="A270" s="403" t="s">
        <v>82</v>
      </c>
      <c r="B270" s="366">
        <f t="shared" si="15"/>
        <v>35.200000000000003</v>
      </c>
      <c r="C270" s="367"/>
      <c r="D270" s="440">
        <f t="shared" si="16"/>
        <v>35</v>
      </c>
      <c r="E270" s="366"/>
      <c r="F270" s="367"/>
      <c r="G270" s="368"/>
      <c r="H270" s="366"/>
      <c r="I270" s="367">
        <f t="shared" si="17"/>
        <v>237.6</v>
      </c>
      <c r="J270" s="368">
        <f t="shared" si="17"/>
        <v>36.200000000000003</v>
      </c>
      <c r="K270" s="366">
        <f t="shared" si="17"/>
        <v>60.5</v>
      </c>
      <c r="L270" s="367">
        <f t="shared" si="17"/>
        <v>239.6</v>
      </c>
      <c r="M270" s="368"/>
    </row>
    <row r="271" spans="1:13" ht="18" customHeight="1" thickBot="1" x14ac:dyDescent="0.35">
      <c r="A271" s="405" t="s">
        <v>83</v>
      </c>
      <c r="B271" s="369">
        <f t="shared" si="15"/>
        <v>43.1</v>
      </c>
      <c r="C271" s="370"/>
      <c r="D271" s="441">
        <f t="shared" si="16"/>
        <v>35.799999999999997</v>
      </c>
      <c r="E271" s="369"/>
      <c r="F271" s="370"/>
      <c r="G271" s="371"/>
      <c r="H271" s="369"/>
      <c r="I271" s="370">
        <f t="shared" si="17"/>
        <v>255.4</v>
      </c>
      <c r="J271" s="371">
        <f t="shared" si="17"/>
        <v>37.6</v>
      </c>
      <c r="K271" s="369">
        <f t="shared" si="17"/>
        <v>72.8</v>
      </c>
      <c r="L271" s="370">
        <f t="shared" si="17"/>
        <v>228.4</v>
      </c>
      <c r="M271" s="371"/>
    </row>
    <row r="272" spans="1:13" ht="18" customHeight="1" thickBot="1" x14ac:dyDescent="0.35">
      <c r="A272" s="435" t="s">
        <v>58</v>
      </c>
      <c r="B272" s="372">
        <f>SUM(B260:B271)</f>
        <v>475.3</v>
      </c>
      <c r="C272" s="373"/>
      <c r="D272" s="430">
        <f t="shared" ref="D272:L272" si="18">SUM(D260:D271)</f>
        <v>455.4</v>
      </c>
      <c r="E272" s="372"/>
      <c r="F272" s="373"/>
      <c r="G272" s="374"/>
      <c r="H272" s="372"/>
      <c r="I272" s="373">
        <f t="shared" si="18"/>
        <v>2846.9</v>
      </c>
      <c r="J272" s="374">
        <f t="shared" si="18"/>
        <v>418.10000000000008</v>
      </c>
      <c r="K272" s="372">
        <f t="shared" si="18"/>
        <v>695.69999999999993</v>
      </c>
      <c r="L272" s="373">
        <f t="shared" si="18"/>
        <v>2785.9</v>
      </c>
      <c r="M272" s="374"/>
    </row>
    <row r="273" spans="1:13" ht="18" customHeight="1" x14ac:dyDescent="0.3">
      <c r="A273" s="402" t="s">
        <v>84</v>
      </c>
      <c r="B273" s="413">
        <f t="shared" ref="B273:B284" si="19">SUM(B229)/5</f>
        <v>27.7</v>
      </c>
      <c r="C273" s="376"/>
      <c r="D273" s="439">
        <f t="shared" ref="D273" si="20">SUM(D229)/5</f>
        <v>27</v>
      </c>
      <c r="E273" s="413"/>
      <c r="F273" s="376"/>
      <c r="G273" s="414"/>
      <c r="H273" s="413"/>
      <c r="I273" s="376">
        <f t="shared" ref="I273:L284" si="21">SUM(I229)/5</f>
        <v>238.8</v>
      </c>
      <c r="J273" s="414">
        <f t="shared" si="21"/>
        <v>30.1</v>
      </c>
      <c r="K273" s="413">
        <f t="shared" si="21"/>
        <v>56.6</v>
      </c>
      <c r="L273" s="376">
        <f t="shared" si="21"/>
        <v>236.1</v>
      </c>
      <c r="M273" s="414"/>
    </row>
    <row r="274" spans="1:13" ht="18" customHeight="1" x14ac:dyDescent="0.3">
      <c r="A274" s="403" t="s">
        <v>85</v>
      </c>
      <c r="B274" s="366">
        <f t="shared" si="19"/>
        <v>29.2</v>
      </c>
      <c r="C274" s="367"/>
      <c r="D274" s="440">
        <f t="shared" ref="D274:D284" si="22">SUM(D230)/5</f>
        <v>27.3</v>
      </c>
      <c r="E274" s="366"/>
      <c r="F274" s="367"/>
      <c r="G274" s="368"/>
      <c r="H274" s="366"/>
      <c r="I274" s="367">
        <f t="shared" si="21"/>
        <v>243.8</v>
      </c>
      <c r="J274" s="368">
        <f t="shared" si="21"/>
        <v>28.7</v>
      </c>
      <c r="K274" s="366">
        <f t="shared" si="21"/>
        <v>67.400000000000006</v>
      </c>
      <c r="L274" s="367">
        <f t="shared" si="21"/>
        <v>227.7</v>
      </c>
      <c r="M274" s="368"/>
    </row>
    <row r="275" spans="1:13" ht="18" customHeight="1" x14ac:dyDescent="0.3">
      <c r="A275" s="403" t="s">
        <v>86</v>
      </c>
      <c r="B275" s="366">
        <f t="shared" si="19"/>
        <v>33</v>
      </c>
      <c r="C275" s="367"/>
      <c r="D275" s="440">
        <f t="shared" si="22"/>
        <v>21.4</v>
      </c>
      <c r="E275" s="366"/>
      <c r="F275" s="367"/>
      <c r="G275" s="368"/>
      <c r="H275" s="366"/>
      <c r="I275" s="367">
        <f t="shared" si="21"/>
        <v>238.7</v>
      </c>
      <c r="J275" s="368">
        <f t="shared" si="21"/>
        <v>30.5</v>
      </c>
      <c r="K275" s="366">
        <f t="shared" si="21"/>
        <v>58.1</v>
      </c>
      <c r="L275" s="367">
        <f t="shared" si="21"/>
        <v>231.3</v>
      </c>
      <c r="M275" s="368"/>
    </row>
    <row r="276" spans="1:13" ht="18" customHeight="1" x14ac:dyDescent="0.3">
      <c r="A276" s="403" t="s">
        <v>87</v>
      </c>
      <c r="B276" s="366">
        <f t="shared" si="19"/>
        <v>42.5</v>
      </c>
      <c r="C276" s="367"/>
      <c r="D276" s="440">
        <f t="shared" si="22"/>
        <v>28.7</v>
      </c>
      <c r="E276" s="366"/>
      <c r="F276" s="367"/>
      <c r="G276" s="368"/>
      <c r="H276" s="366"/>
      <c r="I276" s="367">
        <f t="shared" si="21"/>
        <v>237.6</v>
      </c>
      <c r="J276" s="368">
        <f t="shared" si="21"/>
        <v>35.4</v>
      </c>
      <c r="K276" s="366">
        <f t="shared" si="21"/>
        <v>60.3</v>
      </c>
      <c r="L276" s="367">
        <f t="shared" si="21"/>
        <v>222.6</v>
      </c>
      <c r="M276" s="368"/>
    </row>
    <row r="277" spans="1:13" ht="18" customHeight="1" x14ac:dyDescent="0.3">
      <c r="A277" s="403" t="s">
        <v>88</v>
      </c>
      <c r="B277" s="366">
        <f t="shared" si="19"/>
        <v>37.5</v>
      </c>
      <c r="C277" s="367"/>
      <c r="D277" s="440">
        <f t="shared" si="22"/>
        <v>26.8</v>
      </c>
      <c r="E277" s="366"/>
      <c r="F277" s="367"/>
      <c r="G277" s="368"/>
      <c r="H277" s="366"/>
      <c r="I277" s="367">
        <f t="shared" si="21"/>
        <v>234.6</v>
      </c>
      <c r="J277" s="368">
        <f t="shared" si="21"/>
        <v>32.1</v>
      </c>
      <c r="K277" s="366">
        <f t="shared" si="21"/>
        <v>51.8</v>
      </c>
      <c r="L277" s="367">
        <f t="shared" si="21"/>
        <v>226.3</v>
      </c>
      <c r="M277" s="368"/>
    </row>
    <row r="278" spans="1:13" ht="18" customHeight="1" x14ac:dyDescent="0.3">
      <c r="A278" s="403" t="s">
        <v>148</v>
      </c>
      <c r="B278" s="366">
        <f t="shared" si="19"/>
        <v>30.1</v>
      </c>
      <c r="C278" s="367"/>
      <c r="D278" s="440">
        <f t="shared" si="22"/>
        <v>25.4</v>
      </c>
      <c r="E278" s="366"/>
      <c r="F278" s="367"/>
      <c r="G278" s="368"/>
      <c r="H278" s="366"/>
      <c r="I278" s="367">
        <f t="shared" si="21"/>
        <v>262.3</v>
      </c>
      <c r="J278" s="368">
        <f t="shared" si="21"/>
        <v>27.7</v>
      </c>
      <c r="K278" s="366">
        <f t="shared" si="21"/>
        <v>65.599999999999994</v>
      </c>
      <c r="L278" s="367">
        <f t="shared" si="21"/>
        <v>213.7</v>
      </c>
      <c r="M278" s="368"/>
    </row>
    <row r="279" spans="1:13" ht="18" customHeight="1" x14ac:dyDescent="0.3">
      <c r="A279" s="404" t="s">
        <v>90</v>
      </c>
      <c r="B279" s="366">
        <f t="shared" si="19"/>
        <v>39.700000000000003</v>
      </c>
      <c r="C279" s="367"/>
      <c r="D279" s="440">
        <f t="shared" si="22"/>
        <v>30</v>
      </c>
      <c r="E279" s="366"/>
      <c r="F279" s="367"/>
      <c r="G279" s="368"/>
      <c r="H279" s="366"/>
      <c r="I279" s="367">
        <f t="shared" si="21"/>
        <v>237.4</v>
      </c>
      <c r="J279" s="368">
        <f t="shared" si="21"/>
        <v>36.700000000000003</v>
      </c>
      <c r="K279" s="366">
        <f t="shared" si="21"/>
        <v>67.3</v>
      </c>
      <c r="L279" s="367">
        <f t="shared" si="21"/>
        <v>238.6</v>
      </c>
      <c r="M279" s="368"/>
    </row>
    <row r="280" spans="1:13" ht="18" customHeight="1" x14ac:dyDescent="0.3">
      <c r="A280" s="404" t="s">
        <v>91</v>
      </c>
      <c r="B280" s="366">
        <f t="shared" si="19"/>
        <v>44.5</v>
      </c>
      <c r="C280" s="367"/>
      <c r="D280" s="440">
        <f t="shared" si="22"/>
        <v>39</v>
      </c>
      <c r="E280" s="366"/>
      <c r="F280" s="367"/>
      <c r="G280" s="368"/>
      <c r="H280" s="366"/>
      <c r="I280" s="367">
        <f t="shared" si="21"/>
        <v>230.1</v>
      </c>
      <c r="J280" s="368">
        <f t="shared" si="21"/>
        <v>28.1</v>
      </c>
      <c r="K280" s="366">
        <f t="shared" si="21"/>
        <v>66.3</v>
      </c>
      <c r="L280" s="367">
        <f t="shared" si="21"/>
        <v>190.5</v>
      </c>
      <c r="M280" s="368"/>
    </row>
    <row r="281" spans="1:13" ht="18" customHeight="1" x14ac:dyDescent="0.3">
      <c r="A281" s="403" t="s">
        <v>92</v>
      </c>
      <c r="B281" s="366">
        <f t="shared" si="19"/>
        <v>44.6</v>
      </c>
      <c r="C281" s="367"/>
      <c r="D281" s="440">
        <f t="shared" si="22"/>
        <v>36.700000000000003</v>
      </c>
      <c r="E281" s="366"/>
      <c r="F281" s="367"/>
      <c r="G281" s="368"/>
      <c r="H281" s="366"/>
      <c r="I281" s="367">
        <f t="shared" si="21"/>
        <v>235.2</v>
      </c>
      <c r="J281" s="368">
        <f t="shared" si="21"/>
        <v>36.9</v>
      </c>
      <c r="K281" s="366">
        <f t="shared" si="21"/>
        <v>54.4</v>
      </c>
      <c r="L281" s="367">
        <f t="shared" si="21"/>
        <v>226.8</v>
      </c>
      <c r="M281" s="368"/>
    </row>
    <row r="282" spans="1:13" ht="18" customHeight="1" x14ac:dyDescent="0.3">
      <c r="A282" s="403" t="s">
        <v>93</v>
      </c>
      <c r="B282" s="366">
        <f t="shared" si="19"/>
        <v>34.299999999999997</v>
      </c>
      <c r="C282" s="367"/>
      <c r="D282" s="440">
        <f t="shared" si="22"/>
        <v>33.5</v>
      </c>
      <c r="E282" s="366"/>
      <c r="F282" s="367"/>
      <c r="G282" s="368"/>
      <c r="H282" s="366"/>
      <c r="I282" s="367">
        <f t="shared" si="21"/>
        <v>248</v>
      </c>
      <c r="J282" s="368">
        <f t="shared" si="21"/>
        <v>36.1</v>
      </c>
      <c r="K282" s="366">
        <f t="shared" si="21"/>
        <v>73.3</v>
      </c>
      <c r="L282" s="367">
        <f t="shared" si="21"/>
        <v>236.5</v>
      </c>
      <c r="M282" s="368"/>
    </row>
    <row r="283" spans="1:13" ht="18" customHeight="1" x14ac:dyDescent="0.3">
      <c r="A283" s="403" t="s">
        <v>94</v>
      </c>
      <c r="B283" s="366">
        <f t="shared" si="19"/>
        <v>37.4</v>
      </c>
      <c r="C283" s="367"/>
      <c r="D283" s="440">
        <f t="shared" si="22"/>
        <v>27.8</v>
      </c>
      <c r="E283" s="366"/>
      <c r="F283" s="367"/>
      <c r="G283" s="368"/>
      <c r="H283" s="366"/>
      <c r="I283" s="367">
        <f t="shared" si="21"/>
        <v>258</v>
      </c>
      <c r="J283" s="368">
        <f t="shared" si="21"/>
        <v>35.700000000000003</v>
      </c>
      <c r="K283" s="366">
        <f t="shared" si="21"/>
        <v>71.400000000000006</v>
      </c>
      <c r="L283" s="367">
        <f t="shared" si="21"/>
        <v>221</v>
      </c>
      <c r="M283" s="368"/>
    </row>
    <row r="284" spans="1:13" ht="18" customHeight="1" thickBot="1" x14ac:dyDescent="0.35">
      <c r="A284" s="405" t="s">
        <v>95</v>
      </c>
      <c r="B284" s="369">
        <f t="shared" si="19"/>
        <v>32.9</v>
      </c>
      <c r="C284" s="370"/>
      <c r="D284" s="441">
        <f t="shared" si="22"/>
        <v>28.2</v>
      </c>
      <c r="E284" s="369"/>
      <c r="F284" s="370"/>
      <c r="G284" s="371"/>
      <c r="H284" s="369"/>
      <c r="I284" s="370">
        <f t="shared" si="21"/>
        <v>264.7</v>
      </c>
      <c r="J284" s="371">
        <f t="shared" si="21"/>
        <v>38</v>
      </c>
      <c r="K284" s="369">
        <f t="shared" si="21"/>
        <v>64.400000000000006</v>
      </c>
      <c r="L284" s="370">
        <f t="shared" si="21"/>
        <v>232.1</v>
      </c>
      <c r="M284" s="371"/>
    </row>
    <row r="285" spans="1:13" ht="18" customHeight="1" thickBot="1" x14ac:dyDescent="0.35">
      <c r="A285" s="423" t="s">
        <v>59</v>
      </c>
      <c r="B285" s="372">
        <f>SUM(B273:B284)</f>
        <v>433.4</v>
      </c>
      <c r="C285" s="373"/>
      <c r="D285" s="430">
        <f t="shared" ref="D285:L285" si="23">SUM(D273:D284)</f>
        <v>351.8</v>
      </c>
      <c r="E285" s="372"/>
      <c r="F285" s="373"/>
      <c r="G285" s="374"/>
      <c r="H285" s="372"/>
      <c r="I285" s="373">
        <f t="shared" si="23"/>
        <v>2929.2</v>
      </c>
      <c r="J285" s="374">
        <f t="shared" si="23"/>
        <v>396</v>
      </c>
      <c r="K285" s="372">
        <f t="shared" si="23"/>
        <v>756.89999999999986</v>
      </c>
      <c r="L285" s="373">
        <f t="shared" si="23"/>
        <v>2703.2</v>
      </c>
      <c r="M285" s="374"/>
    </row>
    <row r="286" spans="1:13" ht="18" customHeight="1" x14ac:dyDescent="0.3">
      <c r="A286" s="402" t="s">
        <v>96</v>
      </c>
      <c r="B286" s="413">
        <f t="shared" ref="B286:B297" si="24">SUM(B241)/5</f>
        <v>29.5</v>
      </c>
      <c r="C286" s="376"/>
      <c r="D286" s="439">
        <f t="shared" ref="D286" si="25">SUM(D241)/5</f>
        <v>31.9</v>
      </c>
      <c r="E286" s="413"/>
      <c r="F286" s="376"/>
      <c r="G286" s="414"/>
      <c r="H286" s="413"/>
      <c r="I286" s="376">
        <f t="shared" ref="I286:L297" si="26">SUM(I241)/5</f>
        <v>271.3</v>
      </c>
      <c r="J286" s="414">
        <f t="shared" si="26"/>
        <v>34.700000000000003</v>
      </c>
      <c r="K286" s="413">
        <f t="shared" si="26"/>
        <v>68</v>
      </c>
      <c r="L286" s="376">
        <f t="shared" si="26"/>
        <v>238</v>
      </c>
      <c r="M286" s="414"/>
    </row>
    <row r="287" spans="1:13" ht="18" customHeight="1" x14ac:dyDescent="0.3">
      <c r="A287" s="403" t="s">
        <v>97</v>
      </c>
      <c r="B287" s="366">
        <f t="shared" si="24"/>
        <v>35.5</v>
      </c>
      <c r="C287" s="367"/>
      <c r="D287" s="440">
        <f t="shared" ref="D287:D297" si="27">SUM(D242)/5</f>
        <v>30.9</v>
      </c>
      <c r="E287" s="366"/>
      <c r="F287" s="367"/>
      <c r="G287" s="368"/>
      <c r="H287" s="366"/>
      <c r="I287" s="367">
        <f t="shared" si="26"/>
        <v>271</v>
      </c>
      <c r="J287" s="368">
        <f t="shared" si="26"/>
        <v>38.799999999999997</v>
      </c>
      <c r="K287" s="366">
        <f t="shared" si="26"/>
        <v>79.599999999999994</v>
      </c>
      <c r="L287" s="367">
        <f t="shared" si="26"/>
        <v>258.39999999999998</v>
      </c>
      <c r="M287" s="368"/>
    </row>
    <row r="288" spans="1:13" ht="18" customHeight="1" x14ac:dyDescent="0.3">
      <c r="A288" s="403" t="s">
        <v>98</v>
      </c>
      <c r="B288" s="366">
        <f t="shared" si="24"/>
        <v>34.1</v>
      </c>
      <c r="C288" s="367"/>
      <c r="D288" s="440">
        <f t="shared" si="27"/>
        <v>38.700000000000003</v>
      </c>
      <c r="E288" s="366"/>
      <c r="F288" s="367"/>
      <c r="G288" s="368"/>
      <c r="H288" s="366"/>
      <c r="I288" s="367">
        <f t="shared" si="26"/>
        <v>275.60000000000002</v>
      </c>
      <c r="J288" s="368">
        <f t="shared" si="26"/>
        <v>40.4</v>
      </c>
      <c r="K288" s="366">
        <f t="shared" si="26"/>
        <v>79.599999999999994</v>
      </c>
      <c r="L288" s="367">
        <f t="shared" si="26"/>
        <v>265.10000000000002</v>
      </c>
      <c r="M288" s="368"/>
    </row>
    <row r="289" spans="1:13" ht="18" customHeight="1" x14ac:dyDescent="0.3">
      <c r="A289" s="403" t="s">
        <v>99</v>
      </c>
      <c r="B289" s="366">
        <f t="shared" si="24"/>
        <v>34.4</v>
      </c>
      <c r="C289" s="367"/>
      <c r="D289" s="440">
        <f t="shared" si="27"/>
        <v>35.299999999999997</v>
      </c>
      <c r="E289" s="366"/>
      <c r="F289" s="367"/>
      <c r="G289" s="368"/>
      <c r="H289" s="366"/>
      <c r="I289" s="367">
        <f t="shared" si="26"/>
        <v>282.39999999999998</v>
      </c>
      <c r="J289" s="368">
        <f t="shared" si="26"/>
        <v>37.4</v>
      </c>
      <c r="K289" s="366">
        <f t="shared" si="26"/>
        <v>87.2</v>
      </c>
      <c r="L289" s="367">
        <f t="shared" si="26"/>
        <v>270.5</v>
      </c>
      <c r="M289" s="368"/>
    </row>
    <row r="290" spans="1:13" ht="18" customHeight="1" x14ac:dyDescent="0.3">
      <c r="A290" s="403" t="s">
        <v>100</v>
      </c>
      <c r="B290" s="366">
        <f t="shared" si="24"/>
        <v>33.9</v>
      </c>
      <c r="C290" s="367"/>
      <c r="D290" s="440">
        <f t="shared" si="27"/>
        <v>42.1</v>
      </c>
      <c r="E290" s="366"/>
      <c r="F290" s="367"/>
      <c r="G290" s="368"/>
      <c r="H290" s="366"/>
      <c r="I290" s="367">
        <f t="shared" si="26"/>
        <v>304</v>
      </c>
      <c r="J290" s="368">
        <f t="shared" si="26"/>
        <v>35.799999999999997</v>
      </c>
      <c r="K290" s="366">
        <f t="shared" si="26"/>
        <v>80.5</v>
      </c>
      <c r="L290" s="367">
        <f t="shared" si="26"/>
        <v>274.10000000000002</v>
      </c>
      <c r="M290" s="368"/>
    </row>
    <row r="291" spans="1:13" ht="18" customHeight="1" x14ac:dyDescent="0.3">
      <c r="A291" s="403" t="s">
        <v>101</v>
      </c>
      <c r="B291" s="366">
        <f t="shared" si="24"/>
        <v>47.2</v>
      </c>
      <c r="C291" s="367"/>
      <c r="D291" s="440">
        <f t="shared" si="27"/>
        <v>40.4</v>
      </c>
      <c r="E291" s="366"/>
      <c r="F291" s="367"/>
      <c r="G291" s="368"/>
      <c r="H291" s="366"/>
      <c r="I291" s="367">
        <f t="shared" si="26"/>
        <v>287.7</v>
      </c>
      <c r="J291" s="368">
        <f t="shared" si="26"/>
        <v>41.7</v>
      </c>
      <c r="K291" s="366">
        <f t="shared" si="26"/>
        <v>93.7</v>
      </c>
      <c r="L291" s="367">
        <f t="shared" si="26"/>
        <v>271.7</v>
      </c>
      <c r="M291" s="368"/>
    </row>
    <row r="292" spans="1:13" ht="18" customHeight="1" x14ac:dyDescent="0.3">
      <c r="A292" s="403" t="s">
        <v>102</v>
      </c>
      <c r="B292" s="366">
        <f t="shared" si="24"/>
        <v>45.4</v>
      </c>
      <c r="C292" s="367"/>
      <c r="D292" s="440">
        <f t="shared" si="27"/>
        <v>44.2</v>
      </c>
      <c r="E292" s="366"/>
      <c r="F292" s="367"/>
      <c r="G292" s="368"/>
      <c r="H292" s="366"/>
      <c r="I292" s="367">
        <f t="shared" si="26"/>
        <v>280.8</v>
      </c>
      <c r="J292" s="368">
        <f t="shared" si="26"/>
        <v>38</v>
      </c>
      <c r="K292" s="366">
        <f t="shared" si="26"/>
        <v>88.5</v>
      </c>
      <c r="L292" s="367">
        <f t="shared" si="26"/>
        <v>263</v>
      </c>
      <c r="M292" s="368"/>
    </row>
    <row r="293" spans="1:13" ht="18" customHeight="1" x14ac:dyDescent="0.3">
      <c r="A293" s="403" t="s">
        <v>103</v>
      </c>
      <c r="B293" s="366">
        <f t="shared" si="24"/>
        <v>48.2</v>
      </c>
      <c r="C293" s="367"/>
      <c r="D293" s="440">
        <f t="shared" si="27"/>
        <v>38.5</v>
      </c>
      <c r="E293" s="366"/>
      <c r="F293" s="367"/>
      <c r="G293" s="368"/>
      <c r="H293" s="366"/>
      <c r="I293" s="367">
        <f t="shared" si="26"/>
        <v>269</v>
      </c>
      <c r="J293" s="368">
        <f t="shared" si="26"/>
        <v>45.4</v>
      </c>
      <c r="K293" s="366">
        <f t="shared" si="26"/>
        <v>83.9</v>
      </c>
      <c r="L293" s="367">
        <f t="shared" si="26"/>
        <v>258</v>
      </c>
      <c r="M293" s="368"/>
    </row>
    <row r="294" spans="1:13" ht="18" customHeight="1" x14ac:dyDescent="0.3">
      <c r="A294" s="403" t="s">
        <v>104</v>
      </c>
      <c r="B294" s="366">
        <f t="shared" si="24"/>
        <v>48.4</v>
      </c>
      <c r="C294" s="367"/>
      <c r="D294" s="440">
        <f t="shared" si="27"/>
        <v>41.6</v>
      </c>
      <c r="E294" s="366"/>
      <c r="F294" s="367"/>
      <c r="G294" s="368"/>
      <c r="H294" s="366"/>
      <c r="I294" s="367">
        <f t="shared" si="26"/>
        <v>269.8</v>
      </c>
      <c r="J294" s="368">
        <f t="shared" si="26"/>
        <v>42.8</v>
      </c>
      <c r="K294" s="366">
        <f t="shared" si="26"/>
        <v>83.7</v>
      </c>
      <c r="L294" s="367">
        <f t="shared" si="26"/>
        <v>273.60000000000002</v>
      </c>
      <c r="M294" s="368"/>
    </row>
    <row r="295" spans="1:13" ht="18" customHeight="1" x14ac:dyDescent="0.3">
      <c r="A295" s="403" t="s">
        <v>105</v>
      </c>
      <c r="B295" s="366">
        <f t="shared" si="24"/>
        <v>47.6</v>
      </c>
      <c r="C295" s="367"/>
      <c r="D295" s="440">
        <f t="shared" si="27"/>
        <v>43.9</v>
      </c>
      <c r="E295" s="366"/>
      <c r="F295" s="367"/>
      <c r="G295" s="368"/>
      <c r="H295" s="366"/>
      <c r="I295" s="367">
        <f t="shared" si="26"/>
        <v>293</v>
      </c>
      <c r="J295" s="368">
        <f t="shared" si="26"/>
        <v>38.6</v>
      </c>
      <c r="K295" s="366">
        <f t="shared" si="26"/>
        <v>79.900000000000006</v>
      </c>
      <c r="L295" s="367">
        <f t="shared" si="26"/>
        <v>277</v>
      </c>
      <c r="M295" s="368"/>
    </row>
    <row r="296" spans="1:13" ht="18" customHeight="1" x14ac:dyDescent="0.3">
      <c r="A296" s="403" t="s">
        <v>106</v>
      </c>
      <c r="B296" s="366">
        <f t="shared" si="24"/>
        <v>56.3</v>
      </c>
      <c r="C296" s="367"/>
      <c r="D296" s="440">
        <f t="shared" si="27"/>
        <v>46.8</v>
      </c>
      <c r="E296" s="366"/>
      <c r="F296" s="367"/>
      <c r="G296" s="368"/>
      <c r="H296" s="366"/>
      <c r="I296" s="367">
        <f t="shared" si="26"/>
        <v>283.5</v>
      </c>
      <c r="J296" s="368">
        <f t="shared" si="26"/>
        <v>44.6</v>
      </c>
      <c r="K296" s="366">
        <f t="shared" si="26"/>
        <v>88.2</v>
      </c>
      <c r="L296" s="367">
        <f t="shared" si="26"/>
        <v>266.5</v>
      </c>
      <c r="M296" s="368"/>
    </row>
    <row r="297" spans="1:13" ht="18" customHeight="1" thickBot="1" x14ac:dyDescent="0.35">
      <c r="A297" s="405" t="s">
        <v>107</v>
      </c>
      <c r="B297" s="369">
        <f t="shared" si="24"/>
        <v>53.1</v>
      </c>
      <c r="C297" s="370"/>
      <c r="D297" s="441">
        <f t="shared" si="27"/>
        <v>50.9</v>
      </c>
      <c r="E297" s="369"/>
      <c r="F297" s="370"/>
      <c r="G297" s="371"/>
      <c r="H297" s="369"/>
      <c r="I297" s="370">
        <f t="shared" si="26"/>
        <v>286.89999999999998</v>
      </c>
      <c r="J297" s="371">
        <f t="shared" si="26"/>
        <v>60.6</v>
      </c>
      <c r="K297" s="369">
        <f t="shared" si="26"/>
        <v>85.6</v>
      </c>
      <c r="L297" s="370">
        <f t="shared" si="26"/>
        <v>280.7</v>
      </c>
      <c r="M297" s="371"/>
    </row>
    <row r="298" spans="1:13" ht="18" customHeight="1" thickBot="1" x14ac:dyDescent="0.35">
      <c r="A298" s="435" t="s">
        <v>60</v>
      </c>
      <c r="B298" s="424">
        <f>SUM(B286:B297)</f>
        <v>513.6</v>
      </c>
      <c r="C298" s="373"/>
      <c r="D298" s="442">
        <f t="shared" ref="D298:L298" si="28">SUM(D286:D297)</f>
        <v>485.2</v>
      </c>
      <c r="E298" s="372"/>
      <c r="F298" s="373"/>
      <c r="G298" s="374"/>
      <c r="H298" s="372"/>
      <c r="I298" s="442">
        <f t="shared" si="28"/>
        <v>3375.0000000000005</v>
      </c>
      <c r="J298" s="374">
        <f t="shared" si="28"/>
        <v>498.80000000000007</v>
      </c>
      <c r="K298" s="372">
        <f t="shared" si="28"/>
        <v>998.4</v>
      </c>
      <c r="L298" s="373">
        <f t="shared" si="28"/>
        <v>3196.6</v>
      </c>
      <c r="M298" s="426"/>
    </row>
    <row r="299" spans="1:13" ht="18" customHeight="1" thickBot="1" x14ac:dyDescent="0.35">
      <c r="A299" s="346" t="s">
        <v>47</v>
      </c>
      <c r="B299" s="372">
        <f>SUM(B253)/5</f>
        <v>1311.3</v>
      </c>
      <c r="C299" s="373"/>
      <c r="D299" s="430">
        <f>SUM(D253)/5</f>
        <v>1292.4000000000001</v>
      </c>
      <c r="E299" s="372"/>
      <c r="F299" s="373"/>
      <c r="G299" s="374"/>
      <c r="H299" s="372"/>
      <c r="I299" s="373">
        <f>SUM(I253)/5</f>
        <v>9151.1</v>
      </c>
      <c r="J299" s="374">
        <f>SUM(J253)/5</f>
        <v>1312.9</v>
      </c>
      <c r="K299" s="372">
        <f>SUM(K253)/5</f>
        <v>2451</v>
      </c>
      <c r="L299" s="373">
        <f>SUM(L253)/5</f>
        <v>8685.7000000000007</v>
      </c>
      <c r="M299" s="374"/>
    </row>
    <row r="301" spans="1:13" x14ac:dyDescent="0.25">
      <c r="A301" s="291" t="s">
        <v>126</v>
      </c>
      <c r="B301" s="291">
        <v>1311</v>
      </c>
    </row>
    <row r="302" spans="1:13" x14ac:dyDescent="0.25">
      <c r="A302" s="291" t="s">
        <v>112</v>
      </c>
      <c r="B302" s="291">
        <v>1292</v>
      </c>
    </row>
    <row r="303" spans="1:13" x14ac:dyDescent="0.25">
      <c r="A303" s="291" t="s">
        <v>62</v>
      </c>
      <c r="B303" s="291">
        <v>9151</v>
      </c>
    </row>
    <row r="304" spans="1:13" x14ac:dyDescent="0.25">
      <c r="A304" s="291" t="s">
        <v>63</v>
      </c>
      <c r="B304" s="291">
        <v>1313</v>
      </c>
    </row>
    <row r="305" spans="1:2" x14ac:dyDescent="0.25">
      <c r="A305" s="291" t="s">
        <v>64</v>
      </c>
      <c r="B305" s="291">
        <v>2451</v>
      </c>
    </row>
    <row r="306" spans="1:2" x14ac:dyDescent="0.25">
      <c r="A306" s="291" t="s">
        <v>65</v>
      </c>
      <c r="B306" s="291">
        <v>8686</v>
      </c>
    </row>
  </sheetData>
  <mergeCells count="47">
    <mergeCell ref="A1:M1"/>
    <mergeCell ref="J2:M2"/>
    <mergeCell ref="A3:A4"/>
    <mergeCell ref="B3:D3"/>
    <mergeCell ref="E3:G3"/>
    <mergeCell ref="H3:J3"/>
    <mergeCell ref="K3:M3"/>
    <mergeCell ref="A43:M43"/>
    <mergeCell ref="J44:M44"/>
    <mergeCell ref="A45:A46"/>
    <mergeCell ref="B45:D45"/>
    <mergeCell ref="E45:G45"/>
    <mergeCell ref="H45:J45"/>
    <mergeCell ref="K45:M45"/>
    <mergeCell ref="A85:M85"/>
    <mergeCell ref="J86:M86"/>
    <mergeCell ref="A87:A88"/>
    <mergeCell ref="B87:D87"/>
    <mergeCell ref="E87:G87"/>
    <mergeCell ref="H87:J87"/>
    <mergeCell ref="K87:M87"/>
    <mergeCell ref="A127:M127"/>
    <mergeCell ref="J128:M128"/>
    <mergeCell ref="A129:A130"/>
    <mergeCell ref="B129:D129"/>
    <mergeCell ref="E129:G129"/>
    <mergeCell ref="H129:J129"/>
    <mergeCell ref="K129:M129"/>
    <mergeCell ref="A169:M169"/>
    <mergeCell ref="J170:M170"/>
    <mergeCell ref="A171:A172"/>
    <mergeCell ref="B171:D171"/>
    <mergeCell ref="E171:G171"/>
    <mergeCell ref="H171:J171"/>
    <mergeCell ref="K171:M171"/>
    <mergeCell ref="A213:M213"/>
    <mergeCell ref="A215:A216"/>
    <mergeCell ref="B215:D215"/>
    <mergeCell ref="E215:G215"/>
    <mergeCell ref="H215:J215"/>
    <mergeCell ref="K215:M215"/>
    <mergeCell ref="A256:M256"/>
    <mergeCell ref="A258:A259"/>
    <mergeCell ref="B258:D258"/>
    <mergeCell ref="E258:G258"/>
    <mergeCell ref="H258:J258"/>
    <mergeCell ref="K258:M258"/>
  </mergeCells>
  <pageMargins left="0.75" right="0.75" top="0.1" bottom="0.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07"/>
  <sheetViews>
    <sheetView topLeftCell="A7" zoomScale="115" zoomScaleNormal="115" workbookViewId="0">
      <selection activeCell="A257" sqref="A257:M257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3">
      <c r="A1" s="561" t="s">
        <v>152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3" ht="18" customHeight="1" thickBot="1" x14ac:dyDescent="0.35">
      <c r="A2" s="323" t="s">
        <v>1</v>
      </c>
      <c r="B2" s="293"/>
      <c r="C2" s="293"/>
      <c r="D2" s="293"/>
      <c r="E2" s="293"/>
      <c r="F2" s="293"/>
      <c r="G2" s="293"/>
      <c r="H2" s="294"/>
      <c r="I2" s="294"/>
      <c r="J2" s="633" t="s">
        <v>2</v>
      </c>
      <c r="K2" s="633"/>
      <c r="L2" s="633"/>
      <c r="M2" s="633"/>
    </row>
    <row r="3" spans="1:13" ht="18" customHeight="1" x14ac:dyDescent="0.3">
      <c r="A3" s="631" t="s">
        <v>3</v>
      </c>
      <c r="B3" s="618" t="s">
        <v>4</v>
      </c>
      <c r="C3" s="610"/>
      <c r="D3" s="619"/>
      <c r="E3" s="618" t="s">
        <v>5</v>
      </c>
      <c r="F3" s="610"/>
      <c r="G3" s="619"/>
      <c r="H3" s="620" t="s">
        <v>6</v>
      </c>
      <c r="I3" s="613"/>
      <c r="J3" s="615"/>
      <c r="K3" s="620" t="s">
        <v>7</v>
      </c>
      <c r="L3" s="613"/>
      <c r="M3" s="615"/>
    </row>
    <row r="4" spans="1:13" ht="17.5" customHeight="1" thickBot="1" x14ac:dyDescent="0.35">
      <c r="A4" s="632"/>
      <c r="B4" s="295" t="s">
        <v>8</v>
      </c>
      <c r="C4" s="296" t="s">
        <v>9</v>
      </c>
      <c r="D4" s="297" t="s">
        <v>10</v>
      </c>
      <c r="E4" s="295" t="s">
        <v>8</v>
      </c>
      <c r="F4" s="296" t="s">
        <v>9</v>
      </c>
      <c r="G4" s="297" t="s">
        <v>10</v>
      </c>
      <c r="H4" s="295" t="s">
        <v>8</v>
      </c>
      <c r="I4" s="296" t="s">
        <v>9</v>
      </c>
      <c r="J4" s="297" t="s">
        <v>10</v>
      </c>
      <c r="K4" s="295" t="s">
        <v>8</v>
      </c>
      <c r="L4" s="296" t="s">
        <v>9</v>
      </c>
      <c r="M4" s="297" t="s">
        <v>10</v>
      </c>
    </row>
    <row r="5" spans="1:13" ht="19" customHeight="1" x14ac:dyDescent="0.3">
      <c r="A5" s="402" t="s">
        <v>72</v>
      </c>
      <c r="B5" s="299">
        <v>105</v>
      </c>
      <c r="C5" s="300"/>
      <c r="D5" s="301">
        <v>9</v>
      </c>
      <c r="E5" s="302"/>
      <c r="F5" s="303"/>
      <c r="G5" s="301"/>
      <c r="H5" s="302"/>
      <c r="I5" s="303">
        <v>250</v>
      </c>
      <c r="J5" s="301">
        <v>110</v>
      </c>
      <c r="K5" s="302">
        <v>70</v>
      </c>
      <c r="L5" s="303">
        <v>112</v>
      </c>
      <c r="M5" s="301"/>
    </row>
    <row r="6" spans="1:13" ht="19" customHeight="1" x14ac:dyDescent="0.3">
      <c r="A6" s="403" t="s">
        <v>73</v>
      </c>
      <c r="B6" s="305">
        <v>53</v>
      </c>
      <c r="C6" s="306"/>
      <c r="D6" s="307">
        <v>24</v>
      </c>
      <c r="E6" s="308"/>
      <c r="F6" s="309"/>
      <c r="G6" s="307"/>
      <c r="H6" s="308"/>
      <c r="I6" s="309">
        <v>220</v>
      </c>
      <c r="J6" s="307">
        <v>120</v>
      </c>
      <c r="K6" s="308">
        <v>59</v>
      </c>
      <c r="L6" s="309">
        <v>110</v>
      </c>
      <c r="M6" s="307"/>
    </row>
    <row r="7" spans="1:13" ht="19" customHeight="1" x14ac:dyDescent="0.3">
      <c r="A7" s="403" t="s">
        <v>74</v>
      </c>
      <c r="B7" s="308">
        <v>35</v>
      </c>
      <c r="C7" s="309"/>
      <c r="D7" s="307">
        <v>22</v>
      </c>
      <c r="E7" s="308"/>
      <c r="F7" s="309"/>
      <c r="G7" s="307"/>
      <c r="H7" s="308"/>
      <c r="I7" s="309">
        <v>230</v>
      </c>
      <c r="J7" s="307">
        <v>115</v>
      </c>
      <c r="K7" s="308">
        <v>62</v>
      </c>
      <c r="L7" s="309">
        <v>80</v>
      </c>
      <c r="M7" s="307"/>
    </row>
    <row r="8" spans="1:13" ht="19" customHeight="1" x14ac:dyDescent="0.3">
      <c r="A8" s="403" t="s">
        <v>75</v>
      </c>
      <c r="B8" s="308">
        <v>20</v>
      </c>
      <c r="C8" s="309"/>
      <c r="D8" s="307">
        <v>25</v>
      </c>
      <c r="E8" s="308"/>
      <c r="F8" s="309"/>
      <c r="G8" s="307"/>
      <c r="H8" s="308"/>
      <c r="I8" s="309">
        <v>270</v>
      </c>
      <c r="J8" s="307">
        <v>90</v>
      </c>
      <c r="K8" s="308">
        <v>74</v>
      </c>
      <c r="L8" s="309">
        <v>110</v>
      </c>
      <c r="M8" s="307"/>
    </row>
    <row r="9" spans="1:13" ht="19" customHeight="1" x14ac:dyDescent="0.3">
      <c r="A9" s="403" t="s">
        <v>76</v>
      </c>
      <c r="B9" s="308">
        <v>35</v>
      </c>
      <c r="C9" s="309"/>
      <c r="D9" s="307">
        <v>21</v>
      </c>
      <c r="E9" s="308"/>
      <c r="F9" s="309"/>
      <c r="G9" s="307"/>
      <c r="H9" s="308"/>
      <c r="I9" s="309">
        <v>240</v>
      </c>
      <c r="J9" s="307">
        <v>110</v>
      </c>
      <c r="K9" s="308">
        <v>53</v>
      </c>
      <c r="L9" s="309">
        <v>65</v>
      </c>
      <c r="M9" s="307"/>
    </row>
    <row r="10" spans="1:13" ht="19" customHeight="1" x14ac:dyDescent="0.3">
      <c r="A10" s="403" t="s">
        <v>77</v>
      </c>
      <c r="B10" s="308">
        <v>15</v>
      </c>
      <c r="C10" s="309"/>
      <c r="D10" s="307">
        <v>24</v>
      </c>
      <c r="E10" s="308"/>
      <c r="F10" s="309"/>
      <c r="G10" s="307"/>
      <c r="H10" s="308"/>
      <c r="I10" s="309">
        <v>216</v>
      </c>
      <c r="J10" s="307">
        <v>100</v>
      </c>
      <c r="K10" s="308">
        <v>47</v>
      </c>
      <c r="L10" s="309">
        <v>55</v>
      </c>
      <c r="M10" s="307"/>
    </row>
    <row r="11" spans="1:13" ht="19" customHeight="1" x14ac:dyDescent="0.3">
      <c r="A11" s="403" t="s">
        <v>78</v>
      </c>
      <c r="B11" s="308">
        <v>30</v>
      </c>
      <c r="C11" s="309"/>
      <c r="D11" s="307">
        <v>13</v>
      </c>
      <c r="E11" s="308"/>
      <c r="F11" s="309"/>
      <c r="G11" s="307"/>
      <c r="H11" s="308"/>
      <c r="I11" s="309">
        <v>220</v>
      </c>
      <c r="J11" s="307">
        <v>130</v>
      </c>
      <c r="K11" s="308">
        <v>66</v>
      </c>
      <c r="L11" s="309">
        <v>45</v>
      </c>
      <c r="M11" s="307"/>
    </row>
    <row r="12" spans="1:13" ht="19" customHeight="1" x14ac:dyDescent="0.3">
      <c r="A12" s="403" t="s">
        <v>79</v>
      </c>
      <c r="B12" s="308">
        <v>25</v>
      </c>
      <c r="C12" s="309"/>
      <c r="D12" s="307">
        <v>15</v>
      </c>
      <c r="E12" s="308"/>
      <c r="F12" s="309"/>
      <c r="G12" s="307"/>
      <c r="H12" s="308"/>
      <c r="I12" s="309">
        <v>250</v>
      </c>
      <c r="J12" s="307">
        <v>120</v>
      </c>
      <c r="K12" s="308">
        <v>71</v>
      </c>
      <c r="L12" s="309">
        <v>130</v>
      </c>
      <c r="M12" s="307"/>
    </row>
    <row r="13" spans="1:13" ht="19" customHeight="1" x14ac:dyDescent="0.3">
      <c r="A13" s="403" t="s">
        <v>80</v>
      </c>
      <c r="B13" s="308">
        <v>35</v>
      </c>
      <c r="C13" s="309"/>
      <c r="D13" s="307">
        <v>32</v>
      </c>
      <c r="E13" s="308"/>
      <c r="F13" s="309"/>
      <c r="G13" s="307"/>
      <c r="H13" s="308"/>
      <c r="I13" s="309">
        <v>280</v>
      </c>
      <c r="J13" s="307">
        <v>140</v>
      </c>
      <c r="K13" s="308">
        <v>65</v>
      </c>
      <c r="L13" s="309">
        <v>80</v>
      </c>
      <c r="M13" s="307"/>
    </row>
    <row r="14" spans="1:13" ht="19" customHeight="1" x14ac:dyDescent="0.3">
      <c r="A14" s="403" t="s">
        <v>81</v>
      </c>
      <c r="B14" s="308">
        <v>20</v>
      </c>
      <c r="C14" s="309"/>
      <c r="D14" s="307">
        <v>20</v>
      </c>
      <c r="E14" s="308"/>
      <c r="F14" s="309"/>
      <c r="G14" s="307"/>
      <c r="H14" s="308"/>
      <c r="I14" s="309">
        <v>255</v>
      </c>
      <c r="J14" s="307">
        <v>130</v>
      </c>
      <c r="K14" s="308">
        <v>72</v>
      </c>
      <c r="L14" s="309">
        <v>90</v>
      </c>
      <c r="M14" s="307"/>
    </row>
    <row r="15" spans="1:13" ht="19" customHeight="1" x14ac:dyDescent="0.3">
      <c r="A15" s="403" t="s">
        <v>82</v>
      </c>
      <c r="B15" s="308">
        <v>45</v>
      </c>
      <c r="C15" s="309"/>
      <c r="D15" s="307">
        <v>35</v>
      </c>
      <c r="E15" s="308"/>
      <c r="F15" s="309"/>
      <c r="G15" s="307"/>
      <c r="H15" s="308"/>
      <c r="I15" s="309">
        <v>240</v>
      </c>
      <c r="J15" s="307">
        <v>100</v>
      </c>
      <c r="K15" s="308">
        <v>51</v>
      </c>
      <c r="L15" s="309">
        <v>102</v>
      </c>
      <c r="M15" s="307"/>
    </row>
    <row r="16" spans="1:13" ht="19" customHeight="1" x14ac:dyDescent="0.3">
      <c r="A16" s="403" t="s">
        <v>83</v>
      </c>
      <c r="B16" s="308">
        <v>30</v>
      </c>
      <c r="C16" s="309"/>
      <c r="D16" s="307">
        <v>26</v>
      </c>
      <c r="E16" s="308"/>
      <c r="F16" s="309"/>
      <c r="G16" s="307"/>
      <c r="H16" s="308"/>
      <c r="I16" s="309">
        <v>260</v>
      </c>
      <c r="J16" s="307">
        <v>90</v>
      </c>
      <c r="K16" s="308">
        <v>49</v>
      </c>
      <c r="L16" s="309">
        <v>104</v>
      </c>
      <c r="M16" s="307"/>
    </row>
    <row r="17" spans="1:13" ht="19" customHeight="1" x14ac:dyDescent="0.3">
      <c r="A17" s="403" t="s">
        <v>84</v>
      </c>
      <c r="B17" s="308">
        <v>20</v>
      </c>
      <c r="C17" s="309"/>
      <c r="D17" s="307">
        <v>28</v>
      </c>
      <c r="E17" s="308"/>
      <c r="F17" s="309"/>
      <c r="G17" s="307"/>
      <c r="H17" s="308"/>
      <c r="I17" s="309">
        <v>210</v>
      </c>
      <c r="J17" s="307">
        <v>120</v>
      </c>
      <c r="K17" s="308">
        <v>55</v>
      </c>
      <c r="L17" s="309">
        <v>150</v>
      </c>
      <c r="M17" s="307"/>
    </row>
    <row r="18" spans="1:13" ht="19" customHeight="1" x14ac:dyDescent="0.3">
      <c r="A18" s="403" t="s">
        <v>85</v>
      </c>
      <c r="B18" s="308">
        <v>27</v>
      </c>
      <c r="C18" s="309"/>
      <c r="D18" s="307">
        <v>30</v>
      </c>
      <c r="E18" s="308"/>
      <c r="F18" s="309"/>
      <c r="G18" s="307"/>
      <c r="H18" s="308"/>
      <c r="I18" s="309">
        <v>240</v>
      </c>
      <c r="J18" s="307">
        <v>100</v>
      </c>
      <c r="K18" s="308">
        <v>67</v>
      </c>
      <c r="L18" s="309">
        <v>135</v>
      </c>
      <c r="M18" s="307"/>
    </row>
    <row r="19" spans="1:13" ht="19" customHeight="1" x14ac:dyDescent="0.3">
      <c r="A19" s="403" t="s">
        <v>86</v>
      </c>
      <c r="B19" s="308">
        <v>35</v>
      </c>
      <c r="C19" s="309"/>
      <c r="D19" s="307">
        <v>40</v>
      </c>
      <c r="E19" s="308"/>
      <c r="F19" s="309"/>
      <c r="G19" s="307"/>
      <c r="H19" s="308"/>
      <c r="I19" s="309">
        <v>200</v>
      </c>
      <c r="J19" s="307">
        <v>90</v>
      </c>
      <c r="K19" s="308">
        <v>75</v>
      </c>
      <c r="L19" s="309">
        <v>75</v>
      </c>
      <c r="M19" s="307"/>
    </row>
    <row r="20" spans="1:13" ht="19" customHeight="1" x14ac:dyDescent="0.3">
      <c r="A20" s="403" t="s">
        <v>87</v>
      </c>
      <c r="B20" s="308">
        <v>35</v>
      </c>
      <c r="C20" s="309"/>
      <c r="D20" s="307">
        <v>28</v>
      </c>
      <c r="E20" s="308"/>
      <c r="F20" s="309"/>
      <c r="G20" s="307"/>
      <c r="H20" s="308"/>
      <c r="I20" s="309">
        <v>215</v>
      </c>
      <c r="J20" s="307">
        <v>110</v>
      </c>
      <c r="K20" s="308">
        <v>60</v>
      </c>
      <c r="L20" s="309">
        <v>110</v>
      </c>
      <c r="M20" s="307"/>
    </row>
    <row r="21" spans="1:13" ht="19" customHeight="1" x14ac:dyDescent="0.3">
      <c r="A21" s="403" t="s">
        <v>88</v>
      </c>
      <c r="B21" s="308">
        <v>30</v>
      </c>
      <c r="C21" s="309"/>
      <c r="D21" s="307">
        <v>21</v>
      </c>
      <c r="E21" s="308"/>
      <c r="F21" s="309"/>
      <c r="G21" s="307"/>
      <c r="H21" s="308"/>
      <c r="I21" s="309">
        <v>200</v>
      </c>
      <c r="J21" s="307">
        <v>100</v>
      </c>
      <c r="K21" s="308">
        <v>52</v>
      </c>
      <c r="L21" s="309">
        <v>90</v>
      </c>
      <c r="M21" s="307"/>
    </row>
    <row r="22" spans="1:13" ht="19" customHeight="1" x14ac:dyDescent="0.3">
      <c r="A22" s="403" t="s">
        <v>148</v>
      </c>
      <c r="B22" s="308">
        <v>15</v>
      </c>
      <c r="C22" s="309"/>
      <c r="D22" s="307">
        <v>25</v>
      </c>
      <c r="E22" s="308"/>
      <c r="F22" s="309"/>
      <c r="G22" s="307"/>
      <c r="H22" s="308"/>
      <c r="I22" s="309">
        <v>218</v>
      </c>
      <c r="J22" s="307">
        <v>90</v>
      </c>
      <c r="K22" s="308">
        <v>45</v>
      </c>
      <c r="L22" s="309">
        <v>96</v>
      </c>
      <c r="M22" s="307"/>
    </row>
    <row r="23" spans="1:13" ht="19" customHeight="1" x14ac:dyDescent="0.3">
      <c r="A23" s="404" t="s">
        <v>90</v>
      </c>
      <c r="B23" s="308">
        <v>20</v>
      </c>
      <c r="C23" s="309"/>
      <c r="D23" s="307">
        <v>13</v>
      </c>
      <c r="E23" s="308"/>
      <c r="F23" s="309"/>
      <c r="G23" s="307"/>
      <c r="H23" s="308"/>
      <c r="I23" s="309">
        <v>210</v>
      </c>
      <c r="J23" s="307">
        <v>120</v>
      </c>
      <c r="K23" s="308">
        <v>62</v>
      </c>
      <c r="L23" s="309">
        <v>117</v>
      </c>
      <c r="M23" s="307"/>
    </row>
    <row r="24" spans="1:13" ht="19" customHeight="1" x14ac:dyDescent="0.3">
      <c r="A24" s="404" t="s">
        <v>91</v>
      </c>
      <c r="B24" s="308">
        <v>20</v>
      </c>
      <c r="C24" s="309"/>
      <c r="D24" s="307">
        <v>20</v>
      </c>
      <c r="E24" s="308"/>
      <c r="F24" s="309"/>
      <c r="G24" s="307"/>
      <c r="H24" s="308"/>
      <c r="I24" s="309">
        <v>207</v>
      </c>
      <c r="J24" s="307">
        <v>115</v>
      </c>
      <c r="K24" s="308">
        <v>76</v>
      </c>
      <c r="L24" s="309">
        <v>105</v>
      </c>
      <c r="M24" s="307"/>
    </row>
    <row r="25" spans="1:13" ht="19" customHeight="1" x14ac:dyDescent="0.3">
      <c r="A25" s="403" t="s">
        <v>92</v>
      </c>
      <c r="B25" s="308">
        <v>15</v>
      </c>
      <c r="C25" s="309"/>
      <c r="D25" s="307">
        <v>12</v>
      </c>
      <c r="E25" s="308"/>
      <c r="F25" s="309"/>
      <c r="G25" s="307"/>
      <c r="H25" s="308"/>
      <c r="I25" s="309">
        <v>190</v>
      </c>
      <c r="J25" s="307">
        <v>100</v>
      </c>
      <c r="K25" s="308">
        <v>44</v>
      </c>
      <c r="L25" s="309">
        <v>70</v>
      </c>
      <c r="M25" s="307"/>
    </row>
    <row r="26" spans="1:13" ht="19" customHeight="1" x14ac:dyDescent="0.3">
      <c r="A26" s="403" t="s">
        <v>93</v>
      </c>
      <c r="B26" s="308">
        <v>15</v>
      </c>
      <c r="C26" s="309"/>
      <c r="D26" s="307">
        <v>36</v>
      </c>
      <c r="E26" s="308"/>
      <c r="F26" s="309"/>
      <c r="G26" s="307"/>
      <c r="H26" s="308"/>
      <c r="I26" s="309">
        <v>200</v>
      </c>
      <c r="J26" s="307">
        <v>120</v>
      </c>
      <c r="K26" s="308">
        <v>56</v>
      </c>
      <c r="L26" s="309">
        <v>65</v>
      </c>
      <c r="M26" s="307"/>
    </row>
    <row r="27" spans="1:13" ht="19" customHeight="1" x14ac:dyDescent="0.3">
      <c r="A27" s="403" t="s">
        <v>94</v>
      </c>
      <c r="B27" s="308">
        <v>10</v>
      </c>
      <c r="C27" s="309"/>
      <c r="D27" s="307">
        <v>15</v>
      </c>
      <c r="E27" s="308"/>
      <c r="F27" s="309"/>
      <c r="G27" s="307"/>
      <c r="H27" s="308"/>
      <c r="I27" s="309">
        <v>220</v>
      </c>
      <c r="J27" s="307">
        <v>115</v>
      </c>
      <c r="K27" s="308">
        <v>77</v>
      </c>
      <c r="L27" s="309">
        <v>65</v>
      </c>
      <c r="M27" s="307"/>
    </row>
    <row r="28" spans="1:13" ht="19" customHeight="1" x14ac:dyDescent="0.3">
      <c r="A28" s="403" t="s">
        <v>95</v>
      </c>
      <c r="B28" s="308">
        <v>15</v>
      </c>
      <c r="C28" s="309"/>
      <c r="D28" s="307">
        <v>9</v>
      </c>
      <c r="E28" s="308"/>
      <c r="F28" s="309"/>
      <c r="G28" s="307"/>
      <c r="H28" s="308"/>
      <c r="I28" s="309">
        <v>210</v>
      </c>
      <c r="J28" s="307">
        <v>100</v>
      </c>
      <c r="K28" s="308">
        <v>60</v>
      </c>
      <c r="L28" s="309">
        <v>45</v>
      </c>
      <c r="M28" s="307"/>
    </row>
    <row r="29" spans="1:13" ht="19" customHeight="1" x14ac:dyDescent="0.3">
      <c r="A29" s="403" t="s">
        <v>96</v>
      </c>
      <c r="B29" s="308">
        <v>25</v>
      </c>
      <c r="C29" s="309"/>
      <c r="D29" s="307">
        <v>15</v>
      </c>
      <c r="E29" s="308"/>
      <c r="F29" s="309"/>
      <c r="G29" s="307"/>
      <c r="H29" s="308"/>
      <c r="I29" s="309">
        <v>190</v>
      </c>
      <c r="J29" s="307">
        <v>110</v>
      </c>
      <c r="K29" s="308">
        <v>82</v>
      </c>
      <c r="L29" s="309">
        <v>75</v>
      </c>
      <c r="M29" s="307"/>
    </row>
    <row r="30" spans="1:13" ht="19" customHeight="1" x14ac:dyDescent="0.3">
      <c r="A30" s="403" t="s">
        <v>97</v>
      </c>
      <c r="B30" s="308">
        <v>20</v>
      </c>
      <c r="C30" s="309"/>
      <c r="D30" s="307">
        <v>11</v>
      </c>
      <c r="E30" s="308"/>
      <c r="F30" s="309"/>
      <c r="G30" s="307"/>
      <c r="H30" s="308"/>
      <c r="I30" s="309">
        <v>175</v>
      </c>
      <c r="J30" s="307">
        <v>80</v>
      </c>
      <c r="K30" s="308">
        <v>75</v>
      </c>
      <c r="L30" s="309">
        <v>90</v>
      </c>
      <c r="M30" s="307"/>
    </row>
    <row r="31" spans="1:13" ht="19" customHeight="1" x14ac:dyDescent="0.3">
      <c r="A31" s="403" t="s">
        <v>98</v>
      </c>
      <c r="B31" s="308">
        <v>35</v>
      </c>
      <c r="C31" s="309"/>
      <c r="D31" s="307">
        <v>21</v>
      </c>
      <c r="E31" s="308"/>
      <c r="F31" s="309"/>
      <c r="G31" s="307"/>
      <c r="H31" s="308"/>
      <c r="I31" s="309">
        <v>200</v>
      </c>
      <c r="J31" s="307">
        <v>90</v>
      </c>
      <c r="K31" s="308">
        <v>49</v>
      </c>
      <c r="L31" s="309">
        <v>65</v>
      </c>
      <c r="M31" s="307"/>
    </row>
    <row r="32" spans="1:13" ht="19" customHeight="1" x14ac:dyDescent="0.3">
      <c r="A32" s="403" t="s">
        <v>99</v>
      </c>
      <c r="B32" s="308">
        <v>42</v>
      </c>
      <c r="C32" s="309"/>
      <c r="D32" s="307">
        <v>19</v>
      </c>
      <c r="E32" s="308"/>
      <c r="F32" s="309"/>
      <c r="G32" s="307"/>
      <c r="H32" s="308"/>
      <c r="I32" s="309">
        <v>210</v>
      </c>
      <c r="J32" s="307">
        <v>77</v>
      </c>
      <c r="K32" s="308">
        <v>61</v>
      </c>
      <c r="L32" s="309">
        <v>55</v>
      </c>
      <c r="M32" s="307"/>
    </row>
    <row r="33" spans="1:13" ht="19" customHeight="1" x14ac:dyDescent="0.3">
      <c r="A33" s="403" t="s">
        <v>100</v>
      </c>
      <c r="B33" s="308">
        <v>28</v>
      </c>
      <c r="C33" s="309"/>
      <c r="D33" s="307">
        <v>17</v>
      </c>
      <c r="E33" s="308"/>
      <c r="F33" s="309"/>
      <c r="G33" s="307"/>
      <c r="H33" s="308"/>
      <c r="I33" s="309">
        <v>180</v>
      </c>
      <c r="J33" s="307">
        <v>84</v>
      </c>
      <c r="K33" s="308">
        <v>76</v>
      </c>
      <c r="L33" s="309">
        <v>91</v>
      </c>
      <c r="M33" s="307"/>
    </row>
    <row r="34" spans="1:13" ht="19" customHeight="1" x14ac:dyDescent="0.3">
      <c r="A34" s="403" t="s">
        <v>101</v>
      </c>
      <c r="B34" s="308">
        <v>32</v>
      </c>
      <c r="C34" s="309"/>
      <c r="D34" s="307">
        <v>22</v>
      </c>
      <c r="E34" s="308"/>
      <c r="F34" s="309"/>
      <c r="G34" s="307"/>
      <c r="H34" s="308"/>
      <c r="I34" s="309">
        <v>150</v>
      </c>
      <c r="J34" s="307">
        <v>100</v>
      </c>
      <c r="K34" s="308">
        <v>51</v>
      </c>
      <c r="L34" s="309">
        <v>75</v>
      </c>
      <c r="M34" s="307"/>
    </row>
    <row r="35" spans="1:13" ht="19" customHeight="1" x14ac:dyDescent="0.3">
      <c r="A35" s="403" t="s">
        <v>102</v>
      </c>
      <c r="B35" s="308">
        <v>42</v>
      </c>
      <c r="C35" s="309"/>
      <c r="D35" s="307">
        <v>19</v>
      </c>
      <c r="E35" s="308"/>
      <c r="F35" s="309"/>
      <c r="G35" s="307"/>
      <c r="H35" s="308"/>
      <c r="I35" s="309">
        <v>185</v>
      </c>
      <c r="J35" s="307">
        <v>70</v>
      </c>
      <c r="K35" s="308">
        <v>64</v>
      </c>
      <c r="L35" s="309">
        <v>100</v>
      </c>
      <c r="M35" s="307"/>
    </row>
    <row r="36" spans="1:13" ht="19" customHeight="1" x14ac:dyDescent="0.3">
      <c r="A36" s="403" t="s">
        <v>103</v>
      </c>
      <c r="B36" s="308">
        <v>54</v>
      </c>
      <c r="C36" s="309"/>
      <c r="D36" s="307">
        <v>10</v>
      </c>
      <c r="E36" s="308"/>
      <c r="F36" s="309"/>
      <c r="G36" s="307"/>
      <c r="H36" s="308"/>
      <c r="I36" s="309">
        <v>170</v>
      </c>
      <c r="J36" s="307">
        <v>90</v>
      </c>
      <c r="K36" s="308">
        <v>76</v>
      </c>
      <c r="L36" s="309">
        <v>57</v>
      </c>
      <c r="M36" s="307"/>
    </row>
    <row r="37" spans="1:13" ht="19" customHeight="1" x14ac:dyDescent="0.3">
      <c r="A37" s="403" t="s">
        <v>104</v>
      </c>
      <c r="B37" s="308">
        <v>50</v>
      </c>
      <c r="C37" s="309"/>
      <c r="D37" s="307">
        <v>8</v>
      </c>
      <c r="E37" s="308"/>
      <c r="F37" s="309"/>
      <c r="G37" s="307"/>
      <c r="H37" s="308"/>
      <c r="I37" s="309">
        <v>200</v>
      </c>
      <c r="J37" s="307">
        <v>110</v>
      </c>
      <c r="K37" s="308">
        <v>80</v>
      </c>
      <c r="L37" s="309">
        <v>75</v>
      </c>
      <c r="M37" s="307"/>
    </row>
    <row r="38" spans="1:13" ht="19" customHeight="1" x14ac:dyDescent="0.3">
      <c r="A38" s="403" t="s">
        <v>105</v>
      </c>
      <c r="B38" s="308">
        <v>76</v>
      </c>
      <c r="C38" s="309"/>
      <c r="D38" s="307">
        <v>11</v>
      </c>
      <c r="E38" s="308"/>
      <c r="F38" s="311"/>
      <c r="G38" s="307"/>
      <c r="H38" s="308"/>
      <c r="I38" s="309">
        <v>190</v>
      </c>
      <c r="J38" s="307">
        <v>100</v>
      </c>
      <c r="K38" s="308">
        <v>72</v>
      </c>
      <c r="L38" s="309">
        <v>92</v>
      </c>
      <c r="M38" s="307"/>
    </row>
    <row r="39" spans="1:13" ht="19" customHeight="1" x14ac:dyDescent="0.3">
      <c r="A39" s="403" t="s">
        <v>106</v>
      </c>
      <c r="B39" s="308">
        <v>50</v>
      </c>
      <c r="C39" s="309"/>
      <c r="D39" s="307">
        <v>14</v>
      </c>
      <c r="E39" s="308"/>
      <c r="F39" s="311"/>
      <c r="G39" s="307"/>
      <c r="H39" s="308"/>
      <c r="I39" s="309">
        <v>220</v>
      </c>
      <c r="J39" s="307">
        <v>125</v>
      </c>
      <c r="K39" s="308">
        <v>66</v>
      </c>
      <c r="L39" s="309">
        <v>45</v>
      </c>
      <c r="M39" s="307"/>
    </row>
    <row r="40" spans="1:13" ht="19" customHeight="1" thickBot="1" x14ac:dyDescent="0.35">
      <c r="A40" s="405" t="s">
        <v>107</v>
      </c>
      <c r="B40" s="313">
        <v>28</v>
      </c>
      <c r="C40" s="314"/>
      <c r="D40" s="315">
        <v>18</v>
      </c>
      <c r="E40" s="313"/>
      <c r="F40" s="316"/>
      <c r="G40" s="315"/>
      <c r="H40" s="313"/>
      <c r="I40" s="314">
        <v>230</v>
      </c>
      <c r="J40" s="315">
        <v>106</v>
      </c>
      <c r="K40" s="313">
        <v>72</v>
      </c>
      <c r="L40" s="314">
        <v>50</v>
      </c>
      <c r="M40" s="315"/>
    </row>
    <row r="41" spans="1:13" ht="21" customHeight="1" thickBot="1" x14ac:dyDescent="0.35">
      <c r="A41" s="356" t="s">
        <v>47</v>
      </c>
      <c r="B41" s="318">
        <v>1187</v>
      </c>
      <c r="C41" s="319"/>
      <c r="D41" s="320">
        <f t="shared" ref="D41:J41" si="0">SUM(D5:D40)</f>
        <v>728</v>
      </c>
      <c r="E41" s="318"/>
      <c r="F41" s="319"/>
      <c r="G41" s="320"/>
      <c r="H41" s="318"/>
      <c r="I41" s="319">
        <f t="shared" si="0"/>
        <v>7751</v>
      </c>
      <c r="J41" s="320">
        <f t="shared" si="0"/>
        <v>3777</v>
      </c>
      <c r="K41" s="318">
        <f>SUM(K5:K40)</f>
        <v>2292</v>
      </c>
      <c r="L41" s="319">
        <f t="shared" ref="L41" si="1">SUM(L5:L40)</f>
        <v>3076</v>
      </c>
      <c r="M41" s="320"/>
    </row>
    <row r="42" spans="1:13" ht="21" customHeight="1" x14ac:dyDescent="0.25"/>
    <row r="43" spans="1:13" ht="21" customHeight="1" x14ac:dyDescent="0.3">
      <c r="A43" s="561" t="s">
        <v>152</v>
      </c>
      <c r="B43" s="561"/>
      <c r="C43" s="561"/>
      <c r="D43" s="561"/>
      <c r="E43" s="561"/>
      <c r="F43" s="561"/>
      <c r="G43" s="561"/>
      <c r="H43" s="561"/>
      <c r="I43" s="561"/>
      <c r="J43" s="561"/>
      <c r="K43" s="561"/>
      <c r="L43" s="561"/>
      <c r="M43" s="561"/>
    </row>
    <row r="44" spans="1:13" ht="21" customHeight="1" thickBot="1" x14ac:dyDescent="0.35">
      <c r="A44" s="323" t="s">
        <v>48</v>
      </c>
      <c r="B44" s="293"/>
      <c r="C44" s="293"/>
      <c r="D44" s="293"/>
      <c r="E44" s="293"/>
      <c r="F44" s="293"/>
      <c r="G44" s="293"/>
      <c r="H44" s="294"/>
      <c r="I44" s="294"/>
      <c r="J44" s="633" t="s">
        <v>49</v>
      </c>
      <c r="K44" s="633"/>
      <c r="L44" s="633"/>
      <c r="M44" s="633"/>
    </row>
    <row r="45" spans="1:13" ht="21" customHeight="1" x14ac:dyDescent="0.3">
      <c r="A45" s="631" t="s">
        <v>3</v>
      </c>
      <c r="B45" s="618" t="s">
        <v>4</v>
      </c>
      <c r="C45" s="610"/>
      <c r="D45" s="619"/>
      <c r="E45" s="618" t="s">
        <v>5</v>
      </c>
      <c r="F45" s="610"/>
      <c r="G45" s="619"/>
      <c r="H45" s="620" t="s">
        <v>6</v>
      </c>
      <c r="I45" s="613"/>
      <c r="J45" s="615"/>
      <c r="K45" s="620" t="s">
        <v>7</v>
      </c>
      <c r="L45" s="613"/>
      <c r="M45" s="615"/>
    </row>
    <row r="46" spans="1:13" ht="21" customHeight="1" thickBot="1" x14ac:dyDescent="0.35">
      <c r="A46" s="632"/>
      <c r="B46" s="295" t="s">
        <v>8</v>
      </c>
      <c r="C46" s="296" t="s">
        <v>9</v>
      </c>
      <c r="D46" s="297" t="s">
        <v>10</v>
      </c>
      <c r="E46" s="295" t="s">
        <v>8</v>
      </c>
      <c r="F46" s="296" t="s">
        <v>9</v>
      </c>
      <c r="G46" s="297" t="s">
        <v>10</v>
      </c>
      <c r="H46" s="295" t="s">
        <v>8</v>
      </c>
      <c r="I46" s="296" t="s">
        <v>9</v>
      </c>
      <c r="J46" s="297" t="s">
        <v>10</v>
      </c>
      <c r="K46" s="295" t="s">
        <v>8</v>
      </c>
      <c r="L46" s="296" t="s">
        <v>9</v>
      </c>
      <c r="M46" s="297" t="s">
        <v>10</v>
      </c>
    </row>
    <row r="47" spans="1:13" ht="19" customHeight="1" x14ac:dyDescent="0.3">
      <c r="A47" s="402" t="s">
        <v>72</v>
      </c>
      <c r="B47" s="299">
        <v>35</v>
      </c>
      <c r="C47" s="300"/>
      <c r="D47" s="301">
        <v>10</v>
      </c>
      <c r="E47" s="302"/>
      <c r="F47" s="303"/>
      <c r="G47" s="301"/>
      <c r="H47" s="302"/>
      <c r="I47" s="303">
        <v>180</v>
      </c>
      <c r="J47" s="301">
        <v>100</v>
      </c>
      <c r="K47" s="302">
        <v>43</v>
      </c>
      <c r="L47" s="303">
        <v>80</v>
      </c>
      <c r="M47" s="301"/>
    </row>
    <row r="48" spans="1:13" ht="19" customHeight="1" x14ac:dyDescent="0.3">
      <c r="A48" s="403" t="s">
        <v>73</v>
      </c>
      <c r="B48" s="305">
        <v>25</v>
      </c>
      <c r="C48" s="306"/>
      <c r="D48" s="307">
        <v>32</v>
      </c>
      <c r="E48" s="308"/>
      <c r="F48" s="309"/>
      <c r="G48" s="307"/>
      <c r="H48" s="308"/>
      <c r="I48" s="309">
        <v>195</v>
      </c>
      <c r="J48" s="307">
        <v>110</v>
      </c>
      <c r="K48" s="308">
        <v>55</v>
      </c>
      <c r="L48" s="309">
        <v>98</v>
      </c>
      <c r="M48" s="307"/>
    </row>
    <row r="49" spans="1:13" ht="19" customHeight="1" x14ac:dyDescent="0.3">
      <c r="A49" s="403" t="s">
        <v>74</v>
      </c>
      <c r="B49" s="308">
        <v>15</v>
      </c>
      <c r="C49" s="309"/>
      <c r="D49" s="307">
        <v>21</v>
      </c>
      <c r="E49" s="308"/>
      <c r="F49" s="309"/>
      <c r="G49" s="307"/>
      <c r="H49" s="308"/>
      <c r="I49" s="309">
        <v>230</v>
      </c>
      <c r="J49" s="307">
        <v>104</v>
      </c>
      <c r="K49" s="308">
        <v>64</v>
      </c>
      <c r="L49" s="309">
        <v>80</v>
      </c>
      <c r="M49" s="307"/>
    </row>
    <row r="50" spans="1:13" ht="19" customHeight="1" x14ac:dyDescent="0.3">
      <c r="A50" s="403" t="s">
        <v>75</v>
      </c>
      <c r="B50" s="308">
        <v>40</v>
      </c>
      <c r="C50" s="309"/>
      <c r="D50" s="307">
        <v>22</v>
      </c>
      <c r="E50" s="308"/>
      <c r="F50" s="309"/>
      <c r="G50" s="307"/>
      <c r="H50" s="308"/>
      <c r="I50" s="309">
        <v>280</v>
      </c>
      <c r="J50" s="307">
        <v>90</v>
      </c>
      <c r="K50" s="308">
        <v>70</v>
      </c>
      <c r="L50" s="309">
        <v>90</v>
      </c>
      <c r="M50" s="307"/>
    </row>
    <row r="51" spans="1:13" ht="19" customHeight="1" x14ac:dyDescent="0.3">
      <c r="A51" s="403" t="s">
        <v>76</v>
      </c>
      <c r="B51" s="308">
        <v>15</v>
      </c>
      <c r="C51" s="309"/>
      <c r="D51" s="307">
        <v>18</v>
      </c>
      <c r="E51" s="308"/>
      <c r="F51" s="309"/>
      <c r="G51" s="307"/>
      <c r="H51" s="308"/>
      <c r="I51" s="309">
        <v>210</v>
      </c>
      <c r="J51" s="307">
        <v>110</v>
      </c>
      <c r="K51" s="308">
        <v>52</v>
      </c>
      <c r="L51" s="309">
        <v>71</v>
      </c>
      <c r="M51" s="307"/>
    </row>
    <row r="52" spans="1:13" ht="19" customHeight="1" x14ac:dyDescent="0.3">
      <c r="A52" s="403" t="s">
        <v>77</v>
      </c>
      <c r="B52" s="308">
        <v>20</v>
      </c>
      <c r="C52" s="309"/>
      <c r="D52" s="307">
        <v>27</v>
      </c>
      <c r="E52" s="308"/>
      <c r="F52" s="309"/>
      <c r="G52" s="307"/>
      <c r="H52" s="308"/>
      <c r="I52" s="309">
        <v>270</v>
      </c>
      <c r="J52" s="307">
        <v>120</v>
      </c>
      <c r="K52" s="308">
        <v>47</v>
      </c>
      <c r="L52" s="309">
        <v>90</v>
      </c>
      <c r="M52" s="307"/>
    </row>
    <row r="53" spans="1:13" ht="19" customHeight="1" x14ac:dyDescent="0.3">
      <c r="A53" s="403" t="s">
        <v>78</v>
      </c>
      <c r="B53" s="308">
        <v>20</v>
      </c>
      <c r="C53" s="309"/>
      <c r="D53" s="307">
        <v>40</v>
      </c>
      <c r="E53" s="308"/>
      <c r="F53" s="309"/>
      <c r="G53" s="307"/>
      <c r="H53" s="308"/>
      <c r="I53" s="309">
        <v>240</v>
      </c>
      <c r="J53" s="307">
        <v>95</v>
      </c>
      <c r="K53" s="308">
        <v>56</v>
      </c>
      <c r="L53" s="309">
        <v>112</v>
      </c>
      <c r="M53" s="307"/>
    </row>
    <row r="54" spans="1:13" ht="19" customHeight="1" x14ac:dyDescent="0.3">
      <c r="A54" s="403" t="s">
        <v>79</v>
      </c>
      <c r="B54" s="308">
        <v>30</v>
      </c>
      <c r="C54" s="309"/>
      <c r="D54" s="307">
        <v>32</v>
      </c>
      <c r="E54" s="308"/>
      <c r="F54" s="309"/>
      <c r="G54" s="307"/>
      <c r="H54" s="308"/>
      <c r="I54" s="309">
        <v>250</v>
      </c>
      <c r="J54" s="307">
        <v>100</v>
      </c>
      <c r="K54" s="308">
        <v>60</v>
      </c>
      <c r="L54" s="309">
        <v>101</v>
      </c>
      <c r="M54" s="307"/>
    </row>
    <row r="55" spans="1:13" ht="19" customHeight="1" x14ac:dyDescent="0.3">
      <c r="A55" s="403" t="s">
        <v>80</v>
      </c>
      <c r="B55" s="308">
        <v>25</v>
      </c>
      <c r="C55" s="309"/>
      <c r="D55" s="307">
        <v>19</v>
      </c>
      <c r="E55" s="308"/>
      <c r="F55" s="309"/>
      <c r="G55" s="307"/>
      <c r="H55" s="308"/>
      <c r="I55" s="309">
        <v>230</v>
      </c>
      <c r="J55" s="307">
        <v>87</v>
      </c>
      <c r="K55" s="308">
        <v>76</v>
      </c>
      <c r="L55" s="309">
        <v>90</v>
      </c>
      <c r="M55" s="307"/>
    </row>
    <row r="56" spans="1:13" ht="19" customHeight="1" x14ac:dyDescent="0.3">
      <c r="A56" s="403" t="s">
        <v>81</v>
      </c>
      <c r="B56" s="308">
        <v>30</v>
      </c>
      <c r="C56" s="309"/>
      <c r="D56" s="307">
        <v>37</v>
      </c>
      <c r="E56" s="308"/>
      <c r="F56" s="309"/>
      <c r="G56" s="307"/>
      <c r="H56" s="308"/>
      <c r="I56" s="309">
        <v>196</v>
      </c>
      <c r="J56" s="307">
        <v>90</v>
      </c>
      <c r="K56" s="308">
        <v>55</v>
      </c>
      <c r="L56" s="309">
        <v>120</v>
      </c>
      <c r="M56" s="307"/>
    </row>
    <row r="57" spans="1:13" ht="19" customHeight="1" x14ac:dyDescent="0.3">
      <c r="A57" s="403" t="s">
        <v>82</v>
      </c>
      <c r="B57" s="308">
        <v>28</v>
      </c>
      <c r="C57" s="309"/>
      <c r="D57" s="307">
        <v>25</v>
      </c>
      <c r="E57" s="308"/>
      <c r="F57" s="309"/>
      <c r="G57" s="307"/>
      <c r="H57" s="308"/>
      <c r="I57" s="309">
        <v>200</v>
      </c>
      <c r="J57" s="307">
        <v>94</v>
      </c>
      <c r="K57" s="308">
        <v>45</v>
      </c>
      <c r="L57" s="309">
        <v>75</v>
      </c>
      <c r="M57" s="307"/>
    </row>
    <row r="58" spans="1:13" ht="19" customHeight="1" x14ac:dyDescent="0.3">
      <c r="A58" s="403" t="s">
        <v>83</v>
      </c>
      <c r="B58" s="308">
        <v>40</v>
      </c>
      <c r="C58" s="309"/>
      <c r="D58" s="307">
        <v>26</v>
      </c>
      <c r="E58" s="308"/>
      <c r="F58" s="309"/>
      <c r="G58" s="307"/>
      <c r="H58" s="308"/>
      <c r="I58" s="309">
        <v>240</v>
      </c>
      <c r="J58" s="307">
        <v>110</v>
      </c>
      <c r="K58" s="308">
        <v>49</v>
      </c>
      <c r="L58" s="309">
        <v>97</v>
      </c>
      <c r="M58" s="307"/>
    </row>
    <row r="59" spans="1:13" ht="19" customHeight="1" x14ac:dyDescent="0.3">
      <c r="A59" s="403" t="s">
        <v>84</v>
      </c>
      <c r="B59" s="308">
        <v>35</v>
      </c>
      <c r="C59" s="309"/>
      <c r="D59" s="307">
        <v>40</v>
      </c>
      <c r="E59" s="308"/>
      <c r="F59" s="309"/>
      <c r="G59" s="307"/>
      <c r="H59" s="308"/>
      <c r="I59" s="309">
        <v>210</v>
      </c>
      <c r="J59" s="307">
        <v>90</v>
      </c>
      <c r="K59" s="308">
        <v>65</v>
      </c>
      <c r="L59" s="309">
        <v>155</v>
      </c>
      <c r="M59" s="307"/>
    </row>
    <row r="60" spans="1:13" ht="19" customHeight="1" x14ac:dyDescent="0.3">
      <c r="A60" s="403" t="s">
        <v>85</v>
      </c>
      <c r="B60" s="308">
        <v>39</v>
      </c>
      <c r="C60" s="309"/>
      <c r="D60" s="307">
        <v>31</v>
      </c>
      <c r="E60" s="308"/>
      <c r="F60" s="309"/>
      <c r="G60" s="307"/>
      <c r="H60" s="308"/>
      <c r="I60" s="309">
        <v>190</v>
      </c>
      <c r="J60" s="307">
        <v>100</v>
      </c>
      <c r="K60" s="308">
        <v>70</v>
      </c>
      <c r="L60" s="309">
        <v>85</v>
      </c>
      <c r="M60" s="307"/>
    </row>
    <row r="61" spans="1:13" ht="19" customHeight="1" x14ac:dyDescent="0.3">
      <c r="A61" s="403" t="s">
        <v>86</v>
      </c>
      <c r="B61" s="308">
        <v>10</v>
      </c>
      <c r="C61" s="309"/>
      <c r="D61" s="307">
        <v>37</v>
      </c>
      <c r="E61" s="308"/>
      <c r="F61" s="309"/>
      <c r="G61" s="307"/>
      <c r="H61" s="308"/>
      <c r="I61" s="309">
        <v>220</v>
      </c>
      <c r="J61" s="307">
        <v>80</v>
      </c>
      <c r="K61" s="308">
        <v>69</v>
      </c>
      <c r="L61" s="309">
        <v>95</v>
      </c>
      <c r="M61" s="307"/>
    </row>
    <row r="62" spans="1:13" ht="19" customHeight="1" x14ac:dyDescent="0.3">
      <c r="A62" s="403" t="s">
        <v>87</v>
      </c>
      <c r="B62" s="308">
        <v>50</v>
      </c>
      <c r="C62" s="309"/>
      <c r="D62" s="307">
        <v>41</v>
      </c>
      <c r="E62" s="308"/>
      <c r="F62" s="309"/>
      <c r="G62" s="307"/>
      <c r="H62" s="308"/>
      <c r="I62" s="309">
        <v>200</v>
      </c>
      <c r="J62" s="307">
        <v>107</v>
      </c>
      <c r="K62" s="308">
        <v>40</v>
      </c>
      <c r="L62" s="309">
        <v>150</v>
      </c>
      <c r="M62" s="307"/>
    </row>
    <row r="63" spans="1:13" ht="19" customHeight="1" x14ac:dyDescent="0.3">
      <c r="A63" s="403" t="s">
        <v>88</v>
      </c>
      <c r="B63" s="308">
        <v>30</v>
      </c>
      <c r="C63" s="309"/>
      <c r="D63" s="307">
        <v>20</v>
      </c>
      <c r="E63" s="308"/>
      <c r="F63" s="309"/>
      <c r="G63" s="307"/>
      <c r="H63" s="308"/>
      <c r="I63" s="309">
        <v>210</v>
      </c>
      <c r="J63" s="307">
        <v>100</v>
      </c>
      <c r="K63" s="308">
        <v>52</v>
      </c>
      <c r="L63" s="309">
        <v>135</v>
      </c>
      <c r="M63" s="307"/>
    </row>
    <row r="64" spans="1:13" ht="19" customHeight="1" x14ac:dyDescent="0.3">
      <c r="A64" s="403" t="s">
        <v>148</v>
      </c>
      <c r="B64" s="308">
        <v>20</v>
      </c>
      <c r="C64" s="309"/>
      <c r="D64" s="307">
        <v>16</v>
      </c>
      <c r="E64" s="308"/>
      <c r="F64" s="309"/>
      <c r="G64" s="307"/>
      <c r="H64" s="308"/>
      <c r="I64" s="309">
        <v>206</v>
      </c>
      <c r="J64" s="307">
        <v>110</v>
      </c>
      <c r="K64" s="308">
        <v>62</v>
      </c>
      <c r="L64" s="309">
        <v>145</v>
      </c>
      <c r="M64" s="307"/>
    </row>
    <row r="65" spans="1:13" ht="19" customHeight="1" x14ac:dyDescent="0.3">
      <c r="A65" s="404" t="s">
        <v>90</v>
      </c>
      <c r="B65" s="308">
        <v>10</v>
      </c>
      <c r="C65" s="309"/>
      <c r="D65" s="307">
        <v>18</v>
      </c>
      <c r="E65" s="308"/>
      <c r="F65" s="309"/>
      <c r="G65" s="307"/>
      <c r="H65" s="308"/>
      <c r="I65" s="309">
        <v>220</v>
      </c>
      <c r="J65" s="307">
        <v>105</v>
      </c>
      <c r="K65" s="308">
        <v>55</v>
      </c>
      <c r="L65" s="309">
        <v>55</v>
      </c>
      <c r="M65" s="307"/>
    </row>
    <row r="66" spans="1:13" ht="19" customHeight="1" x14ac:dyDescent="0.3">
      <c r="A66" s="404" t="s">
        <v>91</v>
      </c>
      <c r="B66" s="308">
        <v>25</v>
      </c>
      <c r="C66" s="309"/>
      <c r="D66" s="307">
        <v>19</v>
      </c>
      <c r="E66" s="308"/>
      <c r="F66" s="309"/>
      <c r="G66" s="307"/>
      <c r="H66" s="308"/>
      <c r="I66" s="309">
        <v>190</v>
      </c>
      <c r="J66" s="307">
        <v>108</v>
      </c>
      <c r="K66" s="308">
        <v>42</v>
      </c>
      <c r="L66" s="309">
        <v>80</v>
      </c>
      <c r="M66" s="307"/>
    </row>
    <row r="67" spans="1:13" ht="19" customHeight="1" x14ac:dyDescent="0.3">
      <c r="A67" s="403" t="s">
        <v>92</v>
      </c>
      <c r="B67" s="308">
        <v>35</v>
      </c>
      <c r="C67" s="309"/>
      <c r="D67" s="307">
        <v>25</v>
      </c>
      <c r="E67" s="308"/>
      <c r="F67" s="309"/>
      <c r="G67" s="307"/>
      <c r="H67" s="308"/>
      <c r="I67" s="309">
        <v>200</v>
      </c>
      <c r="J67" s="307">
        <v>90</v>
      </c>
      <c r="K67" s="308">
        <v>68</v>
      </c>
      <c r="L67" s="309">
        <v>120</v>
      </c>
      <c r="M67" s="307"/>
    </row>
    <row r="68" spans="1:13" ht="19" customHeight="1" x14ac:dyDescent="0.3">
      <c r="A68" s="403" t="s">
        <v>93</v>
      </c>
      <c r="B68" s="308">
        <v>15</v>
      </c>
      <c r="C68" s="309"/>
      <c r="D68" s="307">
        <v>29</v>
      </c>
      <c r="E68" s="308"/>
      <c r="F68" s="309"/>
      <c r="G68" s="307"/>
      <c r="H68" s="308"/>
      <c r="I68" s="309">
        <v>210</v>
      </c>
      <c r="J68" s="307">
        <v>120</v>
      </c>
      <c r="K68" s="308">
        <v>49</v>
      </c>
      <c r="L68" s="309">
        <v>107</v>
      </c>
      <c r="M68" s="307"/>
    </row>
    <row r="69" spans="1:13" ht="19" customHeight="1" x14ac:dyDescent="0.3">
      <c r="A69" s="403" t="s">
        <v>94</v>
      </c>
      <c r="B69" s="308">
        <v>22</v>
      </c>
      <c r="C69" s="309"/>
      <c r="D69" s="307">
        <v>24</v>
      </c>
      <c r="E69" s="308"/>
      <c r="F69" s="309"/>
      <c r="G69" s="307"/>
      <c r="H69" s="308"/>
      <c r="I69" s="309">
        <v>220</v>
      </c>
      <c r="J69" s="307">
        <v>85</v>
      </c>
      <c r="K69" s="308">
        <v>50</v>
      </c>
      <c r="L69" s="309">
        <v>115</v>
      </c>
      <c r="M69" s="307"/>
    </row>
    <row r="70" spans="1:13" ht="19" customHeight="1" x14ac:dyDescent="0.3">
      <c r="A70" s="403" t="s">
        <v>95</v>
      </c>
      <c r="B70" s="308">
        <v>33</v>
      </c>
      <c r="C70" s="309"/>
      <c r="D70" s="307">
        <v>20</v>
      </c>
      <c r="E70" s="308"/>
      <c r="F70" s="309"/>
      <c r="G70" s="307"/>
      <c r="H70" s="308"/>
      <c r="I70" s="309">
        <v>193</v>
      </c>
      <c r="J70" s="307">
        <v>100</v>
      </c>
      <c r="K70" s="308">
        <v>47</v>
      </c>
      <c r="L70" s="309">
        <v>145</v>
      </c>
      <c r="M70" s="307"/>
    </row>
    <row r="71" spans="1:13" ht="19" customHeight="1" x14ac:dyDescent="0.3">
      <c r="A71" s="403" t="s">
        <v>96</v>
      </c>
      <c r="B71" s="308">
        <v>20</v>
      </c>
      <c r="C71" s="309"/>
      <c r="D71" s="307">
        <v>22</v>
      </c>
      <c r="E71" s="308"/>
      <c r="F71" s="309"/>
      <c r="G71" s="307"/>
      <c r="H71" s="308"/>
      <c r="I71" s="309">
        <v>200</v>
      </c>
      <c r="J71" s="307">
        <v>80</v>
      </c>
      <c r="K71" s="308">
        <v>52</v>
      </c>
      <c r="L71" s="309">
        <v>80</v>
      </c>
      <c r="M71" s="307"/>
    </row>
    <row r="72" spans="1:13" ht="19" customHeight="1" x14ac:dyDescent="0.3">
      <c r="A72" s="403" t="s">
        <v>97</v>
      </c>
      <c r="B72" s="308">
        <v>40</v>
      </c>
      <c r="C72" s="309"/>
      <c r="D72" s="307">
        <v>21</v>
      </c>
      <c r="E72" s="308"/>
      <c r="F72" s="309"/>
      <c r="G72" s="307"/>
      <c r="H72" s="308"/>
      <c r="I72" s="309">
        <v>230</v>
      </c>
      <c r="J72" s="307">
        <v>110</v>
      </c>
      <c r="K72" s="308">
        <v>65</v>
      </c>
      <c r="L72" s="309">
        <v>137</v>
      </c>
      <c r="M72" s="307"/>
    </row>
    <row r="73" spans="1:13" ht="19" customHeight="1" x14ac:dyDescent="0.3">
      <c r="A73" s="403" t="s">
        <v>98</v>
      </c>
      <c r="B73" s="308">
        <v>45</v>
      </c>
      <c r="C73" s="309"/>
      <c r="D73" s="307">
        <v>13</v>
      </c>
      <c r="E73" s="308"/>
      <c r="F73" s="309"/>
      <c r="G73" s="307"/>
      <c r="H73" s="308"/>
      <c r="I73" s="309">
        <v>250</v>
      </c>
      <c r="J73" s="307">
        <v>136</v>
      </c>
      <c r="K73" s="308">
        <v>60</v>
      </c>
      <c r="L73" s="309">
        <v>161</v>
      </c>
      <c r="M73" s="307"/>
    </row>
    <row r="74" spans="1:13" ht="19" customHeight="1" x14ac:dyDescent="0.3">
      <c r="A74" s="403" t="s">
        <v>99</v>
      </c>
      <c r="B74" s="308">
        <v>35</v>
      </c>
      <c r="C74" s="309"/>
      <c r="D74" s="307">
        <v>26</v>
      </c>
      <c r="E74" s="308"/>
      <c r="F74" s="309"/>
      <c r="G74" s="307"/>
      <c r="H74" s="308"/>
      <c r="I74" s="309">
        <v>260</v>
      </c>
      <c r="J74" s="307">
        <v>120</v>
      </c>
      <c r="K74" s="308">
        <v>48</v>
      </c>
      <c r="L74" s="309">
        <v>175</v>
      </c>
      <c r="M74" s="307"/>
    </row>
    <row r="75" spans="1:13" ht="19" customHeight="1" x14ac:dyDescent="0.3">
      <c r="A75" s="403" t="s">
        <v>100</v>
      </c>
      <c r="B75" s="308">
        <v>10</v>
      </c>
      <c r="C75" s="309"/>
      <c r="D75" s="307">
        <v>10</v>
      </c>
      <c r="E75" s="308"/>
      <c r="F75" s="309"/>
      <c r="G75" s="307"/>
      <c r="H75" s="308"/>
      <c r="I75" s="309">
        <v>227</v>
      </c>
      <c r="J75" s="307">
        <v>123</v>
      </c>
      <c r="K75" s="308">
        <v>55</v>
      </c>
      <c r="L75" s="309">
        <v>165</v>
      </c>
      <c r="M75" s="307"/>
    </row>
    <row r="76" spans="1:13" ht="19" customHeight="1" x14ac:dyDescent="0.3">
      <c r="A76" s="403" t="s">
        <v>101</v>
      </c>
      <c r="B76" s="308">
        <v>35</v>
      </c>
      <c r="C76" s="309"/>
      <c r="D76" s="307">
        <v>24</v>
      </c>
      <c r="E76" s="308"/>
      <c r="F76" s="309"/>
      <c r="G76" s="307"/>
      <c r="H76" s="308"/>
      <c r="I76" s="309">
        <v>190</v>
      </c>
      <c r="J76" s="307">
        <v>100</v>
      </c>
      <c r="K76" s="308">
        <v>61</v>
      </c>
      <c r="L76" s="309">
        <v>122</v>
      </c>
      <c r="M76" s="307"/>
    </row>
    <row r="77" spans="1:13" ht="19" customHeight="1" x14ac:dyDescent="0.3">
      <c r="A77" s="403" t="s">
        <v>102</v>
      </c>
      <c r="B77" s="308">
        <v>25</v>
      </c>
      <c r="C77" s="309"/>
      <c r="D77" s="307">
        <v>12</v>
      </c>
      <c r="E77" s="308"/>
      <c r="F77" s="309"/>
      <c r="G77" s="307"/>
      <c r="H77" s="308"/>
      <c r="I77" s="309">
        <v>210</v>
      </c>
      <c r="J77" s="307">
        <v>114</v>
      </c>
      <c r="K77" s="308">
        <v>47</v>
      </c>
      <c r="L77" s="309">
        <v>175</v>
      </c>
      <c r="M77" s="307"/>
    </row>
    <row r="78" spans="1:13" ht="19" customHeight="1" x14ac:dyDescent="0.3">
      <c r="A78" s="403" t="s">
        <v>103</v>
      </c>
      <c r="B78" s="308">
        <v>51</v>
      </c>
      <c r="C78" s="309"/>
      <c r="D78" s="307">
        <v>14</v>
      </c>
      <c r="E78" s="308"/>
      <c r="F78" s="309"/>
      <c r="G78" s="307"/>
      <c r="H78" s="308"/>
      <c r="I78" s="309">
        <v>230</v>
      </c>
      <c r="J78" s="307">
        <v>120</v>
      </c>
      <c r="K78" s="308">
        <v>56</v>
      </c>
      <c r="L78" s="309">
        <v>102</v>
      </c>
      <c r="M78" s="307"/>
    </row>
    <row r="79" spans="1:13" ht="19" customHeight="1" x14ac:dyDescent="0.3">
      <c r="A79" s="403" t="s">
        <v>104</v>
      </c>
      <c r="B79" s="308">
        <v>45</v>
      </c>
      <c r="C79" s="309"/>
      <c r="D79" s="307">
        <v>27</v>
      </c>
      <c r="E79" s="308"/>
      <c r="F79" s="309"/>
      <c r="G79" s="307"/>
      <c r="H79" s="308"/>
      <c r="I79" s="309">
        <v>250</v>
      </c>
      <c r="J79" s="307">
        <v>108</v>
      </c>
      <c r="K79" s="308">
        <v>70</v>
      </c>
      <c r="L79" s="309">
        <v>82</v>
      </c>
      <c r="M79" s="307"/>
    </row>
    <row r="80" spans="1:13" ht="19" customHeight="1" x14ac:dyDescent="0.3">
      <c r="A80" s="403" t="s">
        <v>105</v>
      </c>
      <c r="B80" s="308">
        <v>52</v>
      </c>
      <c r="C80" s="309"/>
      <c r="D80" s="307">
        <v>33</v>
      </c>
      <c r="E80" s="308"/>
      <c r="F80" s="311"/>
      <c r="G80" s="307"/>
      <c r="H80" s="308"/>
      <c r="I80" s="309">
        <v>266</v>
      </c>
      <c r="J80" s="307">
        <v>90</v>
      </c>
      <c r="K80" s="308">
        <v>62</v>
      </c>
      <c r="L80" s="309">
        <v>101</v>
      </c>
      <c r="M80" s="307"/>
    </row>
    <row r="81" spans="1:13" ht="19" customHeight="1" x14ac:dyDescent="0.3">
      <c r="A81" s="403" t="s">
        <v>106</v>
      </c>
      <c r="B81" s="308">
        <v>80</v>
      </c>
      <c r="C81" s="309"/>
      <c r="D81" s="307">
        <v>23</v>
      </c>
      <c r="E81" s="308"/>
      <c r="F81" s="311"/>
      <c r="G81" s="307"/>
      <c r="H81" s="308"/>
      <c r="I81" s="309">
        <v>234</v>
      </c>
      <c r="J81" s="307">
        <v>105</v>
      </c>
      <c r="K81" s="308">
        <v>71</v>
      </c>
      <c r="L81" s="309">
        <v>125</v>
      </c>
      <c r="M81" s="307"/>
    </row>
    <row r="82" spans="1:13" ht="19" customHeight="1" thickBot="1" x14ac:dyDescent="0.35">
      <c r="A82" s="405" t="s">
        <v>107</v>
      </c>
      <c r="B82" s="313">
        <v>77</v>
      </c>
      <c r="C82" s="314"/>
      <c r="D82" s="315">
        <v>27</v>
      </c>
      <c r="E82" s="313"/>
      <c r="F82" s="316"/>
      <c r="G82" s="315"/>
      <c r="H82" s="313"/>
      <c r="I82" s="314">
        <v>260</v>
      </c>
      <c r="J82" s="315">
        <v>110</v>
      </c>
      <c r="K82" s="313">
        <v>53</v>
      </c>
      <c r="L82" s="314">
        <v>153</v>
      </c>
      <c r="M82" s="315"/>
    </row>
    <row r="83" spans="1:13" ht="19" customHeight="1" thickBot="1" x14ac:dyDescent="0.35">
      <c r="A83" s="356" t="s">
        <v>47</v>
      </c>
      <c r="B83" s="318">
        <f>SUM(B47:B82)</f>
        <v>1162</v>
      </c>
      <c r="C83" s="319"/>
      <c r="D83" s="320">
        <f>SUM(D47:D82)</f>
        <v>881</v>
      </c>
      <c r="E83" s="318"/>
      <c r="F83" s="319"/>
      <c r="G83" s="320"/>
      <c r="H83" s="318"/>
      <c r="I83" s="319">
        <f t="shared" ref="I83:L83" si="2">SUM(I47:I82)</f>
        <v>7997</v>
      </c>
      <c r="J83" s="320">
        <f t="shared" si="2"/>
        <v>3721</v>
      </c>
      <c r="K83" s="318">
        <f t="shared" si="2"/>
        <v>2041</v>
      </c>
      <c r="L83" s="319">
        <f t="shared" si="2"/>
        <v>4069</v>
      </c>
      <c r="M83" s="320"/>
    </row>
    <row r="86" spans="1:13" ht="13" x14ac:dyDescent="0.3">
      <c r="A86" s="561" t="s">
        <v>152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6" thickBot="1" x14ac:dyDescent="0.35">
      <c r="A87" s="323" t="s">
        <v>50</v>
      </c>
      <c r="B87" s="293"/>
      <c r="C87" s="293"/>
      <c r="D87" s="293"/>
      <c r="E87" s="293"/>
      <c r="F87" s="293"/>
      <c r="G87" s="293"/>
      <c r="H87" s="294"/>
      <c r="I87" s="294"/>
      <c r="J87" s="633" t="s">
        <v>51</v>
      </c>
      <c r="K87" s="633"/>
      <c r="L87" s="633"/>
      <c r="M87" s="633"/>
    </row>
    <row r="88" spans="1:13" ht="19" customHeight="1" x14ac:dyDescent="0.3">
      <c r="A88" s="607" t="s">
        <v>3</v>
      </c>
      <c r="B88" s="609" t="s">
        <v>4</v>
      </c>
      <c r="C88" s="610"/>
      <c r="D88" s="611"/>
      <c r="E88" s="609" t="s">
        <v>5</v>
      </c>
      <c r="F88" s="610"/>
      <c r="G88" s="611"/>
      <c r="H88" s="612" t="s">
        <v>6</v>
      </c>
      <c r="I88" s="613"/>
      <c r="J88" s="614"/>
      <c r="K88" s="612" t="s">
        <v>7</v>
      </c>
      <c r="L88" s="613"/>
      <c r="M88" s="615"/>
    </row>
    <row r="89" spans="1:13" ht="19" customHeight="1" thickBot="1" x14ac:dyDescent="0.35">
      <c r="A89" s="608"/>
      <c r="B89" s="296" t="s">
        <v>8</v>
      </c>
      <c r="C89" s="296" t="s">
        <v>9</v>
      </c>
      <c r="D89" s="296" t="s">
        <v>10</v>
      </c>
      <c r="E89" s="296" t="s">
        <v>8</v>
      </c>
      <c r="F89" s="296" t="s">
        <v>9</v>
      </c>
      <c r="G89" s="296" t="s">
        <v>10</v>
      </c>
      <c r="H89" s="296" t="s">
        <v>8</v>
      </c>
      <c r="I89" s="296" t="s">
        <v>9</v>
      </c>
      <c r="J89" s="296" t="s">
        <v>10</v>
      </c>
      <c r="K89" s="296" t="s">
        <v>8</v>
      </c>
      <c r="L89" s="296" t="s">
        <v>9</v>
      </c>
      <c r="M89" s="297" t="s">
        <v>10</v>
      </c>
    </row>
    <row r="90" spans="1:13" ht="19" customHeight="1" x14ac:dyDescent="0.3">
      <c r="A90" s="375" t="s">
        <v>72</v>
      </c>
      <c r="B90" s="376">
        <f>SUM(B5+B47)/2</f>
        <v>70</v>
      </c>
      <c r="C90" s="376"/>
      <c r="D90" s="376">
        <f t="shared" ref="D90:L90" si="3">SUM(D5+D47)/2</f>
        <v>9.5</v>
      </c>
      <c r="E90" s="376"/>
      <c r="F90" s="376"/>
      <c r="G90" s="376"/>
      <c r="H90" s="376"/>
      <c r="I90" s="376">
        <f t="shared" si="3"/>
        <v>215</v>
      </c>
      <c r="J90" s="376">
        <f t="shared" si="3"/>
        <v>105</v>
      </c>
      <c r="K90" s="376">
        <f t="shared" si="3"/>
        <v>56.5</v>
      </c>
      <c r="L90" s="376">
        <f t="shared" si="3"/>
        <v>96</v>
      </c>
      <c r="M90" s="376"/>
    </row>
    <row r="91" spans="1:13" ht="19" customHeight="1" x14ac:dyDescent="0.3">
      <c r="A91" s="377" t="s">
        <v>73</v>
      </c>
      <c r="B91" s="376">
        <f t="shared" ref="B91:B126" si="4">SUM(B6+B48)/2</f>
        <v>39</v>
      </c>
      <c r="C91" s="376"/>
      <c r="D91" s="376">
        <f t="shared" ref="D91:D126" si="5">SUM(D6+D48)/2</f>
        <v>28</v>
      </c>
      <c r="E91" s="376"/>
      <c r="F91" s="376"/>
      <c r="G91" s="376"/>
      <c r="H91" s="376"/>
      <c r="I91" s="376">
        <f t="shared" ref="I91:L106" si="6">SUM(I6+I48)/2</f>
        <v>207.5</v>
      </c>
      <c r="J91" s="376">
        <f t="shared" si="6"/>
        <v>115</v>
      </c>
      <c r="K91" s="376">
        <f t="shared" si="6"/>
        <v>57</v>
      </c>
      <c r="L91" s="376">
        <f t="shared" si="6"/>
        <v>104</v>
      </c>
      <c r="M91" s="376"/>
    </row>
    <row r="92" spans="1:13" ht="19" customHeight="1" x14ac:dyDescent="0.3">
      <c r="A92" s="377" t="s">
        <v>74</v>
      </c>
      <c r="B92" s="376">
        <f t="shared" si="4"/>
        <v>25</v>
      </c>
      <c r="C92" s="376"/>
      <c r="D92" s="376">
        <f t="shared" si="5"/>
        <v>21.5</v>
      </c>
      <c r="E92" s="376"/>
      <c r="F92" s="376"/>
      <c r="G92" s="376"/>
      <c r="H92" s="376"/>
      <c r="I92" s="376">
        <f t="shared" si="6"/>
        <v>230</v>
      </c>
      <c r="J92" s="376">
        <f t="shared" si="6"/>
        <v>109.5</v>
      </c>
      <c r="K92" s="376">
        <f t="shared" si="6"/>
        <v>63</v>
      </c>
      <c r="L92" s="376">
        <f t="shared" si="6"/>
        <v>80</v>
      </c>
      <c r="M92" s="376"/>
    </row>
    <row r="93" spans="1:13" ht="19" customHeight="1" x14ac:dyDescent="0.3">
      <c r="A93" s="377" t="s">
        <v>75</v>
      </c>
      <c r="B93" s="376">
        <f t="shared" si="4"/>
        <v>30</v>
      </c>
      <c r="C93" s="376"/>
      <c r="D93" s="376">
        <f t="shared" si="5"/>
        <v>23.5</v>
      </c>
      <c r="E93" s="376"/>
      <c r="F93" s="376"/>
      <c r="G93" s="376"/>
      <c r="H93" s="376"/>
      <c r="I93" s="376">
        <f t="shared" si="6"/>
        <v>275</v>
      </c>
      <c r="J93" s="376">
        <f t="shared" si="6"/>
        <v>90</v>
      </c>
      <c r="K93" s="376">
        <f t="shared" si="6"/>
        <v>72</v>
      </c>
      <c r="L93" s="376">
        <f t="shared" si="6"/>
        <v>100</v>
      </c>
      <c r="M93" s="376"/>
    </row>
    <row r="94" spans="1:13" ht="19" customHeight="1" x14ac:dyDescent="0.3">
      <c r="A94" s="377" t="s">
        <v>76</v>
      </c>
      <c r="B94" s="376">
        <f t="shared" si="4"/>
        <v>25</v>
      </c>
      <c r="C94" s="376"/>
      <c r="D94" s="376">
        <f t="shared" si="5"/>
        <v>19.5</v>
      </c>
      <c r="E94" s="376"/>
      <c r="F94" s="376"/>
      <c r="G94" s="376"/>
      <c r="H94" s="376"/>
      <c r="I94" s="376">
        <f t="shared" si="6"/>
        <v>225</v>
      </c>
      <c r="J94" s="376">
        <f t="shared" si="6"/>
        <v>110</v>
      </c>
      <c r="K94" s="376">
        <f t="shared" si="6"/>
        <v>52.5</v>
      </c>
      <c r="L94" s="376">
        <f t="shared" si="6"/>
        <v>68</v>
      </c>
      <c r="M94" s="376"/>
    </row>
    <row r="95" spans="1:13" ht="19" customHeight="1" x14ac:dyDescent="0.3">
      <c r="A95" s="377" t="s">
        <v>77</v>
      </c>
      <c r="B95" s="376">
        <f t="shared" si="4"/>
        <v>17.5</v>
      </c>
      <c r="C95" s="376"/>
      <c r="D95" s="376">
        <f t="shared" si="5"/>
        <v>25.5</v>
      </c>
      <c r="E95" s="376"/>
      <c r="F95" s="376"/>
      <c r="G95" s="376"/>
      <c r="H95" s="376"/>
      <c r="I95" s="376">
        <f t="shared" si="6"/>
        <v>243</v>
      </c>
      <c r="J95" s="376">
        <f t="shared" si="6"/>
        <v>110</v>
      </c>
      <c r="K95" s="376">
        <f t="shared" si="6"/>
        <v>47</v>
      </c>
      <c r="L95" s="376">
        <f t="shared" si="6"/>
        <v>72.5</v>
      </c>
      <c r="M95" s="376"/>
    </row>
    <row r="96" spans="1:13" ht="19" customHeight="1" x14ac:dyDescent="0.3">
      <c r="A96" s="377" t="s">
        <v>78</v>
      </c>
      <c r="B96" s="376">
        <f t="shared" si="4"/>
        <v>25</v>
      </c>
      <c r="C96" s="376"/>
      <c r="D96" s="376">
        <f t="shared" si="5"/>
        <v>26.5</v>
      </c>
      <c r="E96" s="376"/>
      <c r="F96" s="376"/>
      <c r="G96" s="376"/>
      <c r="H96" s="376"/>
      <c r="I96" s="376">
        <f t="shared" si="6"/>
        <v>230</v>
      </c>
      <c r="J96" s="376">
        <f t="shared" si="6"/>
        <v>112.5</v>
      </c>
      <c r="K96" s="376">
        <f t="shared" si="6"/>
        <v>61</v>
      </c>
      <c r="L96" s="376">
        <f t="shared" si="6"/>
        <v>78.5</v>
      </c>
      <c r="M96" s="376"/>
    </row>
    <row r="97" spans="1:13" ht="19" customHeight="1" x14ac:dyDescent="0.3">
      <c r="A97" s="377" t="s">
        <v>79</v>
      </c>
      <c r="B97" s="376">
        <f t="shared" si="4"/>
        <v>27.5</v>
      </c>
      <c r="C97" s="376"/>
      <c r="D97" s="376">
        <f t="shared" si="5"/>
        <v>23.5</v>
      </c>
      <c r="E97" s="376"/>
      <c r="F97" s="376"/>
      <c r="G97" s="376"/>
      <c r="H97" s="376"/>
      <c r="I97" s="376">
        <f t="shared" si="6"/>
        <v>250</v>
      </c>
      <c r="J97" s="376">
        <f t="shared" si="6"/>
        <v>110</v>
      </c>
      <c r="K97" s="376">
        <f t="shared" si="6"/>
        <v>65.5</v>
      </c>
      <c r="L97" s="376">
        <f t="shared" si="6"/>
        <v>115.5</v>
      </c>
      <c r="M97" s="376"/>
    </row>
    <row r="98" spans="1:13" ht="19" customHeight="1" x14ac:dyDescent="0.3">
      <c r="A98" s="377" t="s">
        <v>80</v>
      </c>
      <c r="B98" s="376">
        <f t="shared" si="4"/>
        <v>30</v>
      </c>
      <c r="C98" s="376"/>
      <c r="D98" s="376">
        <f t="shared" si="5"/>
        <v>25.5</v>
      </c>
      <c r="E98" s="376"/>
      <c r="F98" s="376"/>
      <c r="G98" s="376"/>
      <c r="H98" s="376"/>
      <c r="I98" s="376">
        <f t="shared" si="6"/>
        <v>255</v>
      </c>
      <c r="J98" s="376">
        <f t="shared" si="6"/>
        <v>113.5</v>
      </c>
      <c r="K98" s="376">
        <f t="shared" si="6"/>
        <v>70.5</v>
      </c>
      <c r="L98" s="376">
        <f t="shared" si="6"/>
        <v>85</v>
      </c>
      <c r="M98" s="376"/>
    </row>
    <row r="99" spans="1:13" ht="19" customHeight="1" x14ac:dyDescent="0.3">
      <c r="A99" s="377" t="s">
        <v>81</v>
      </c>
      <c r="B99" s="376">
        <f t="shared" si="4"/>
        <v>25</v>
      </c>
      <c r="C99" s="376"/>
      <c r="D99" s="376">
        <f t="shared" si="5"/>
        <v>28.5</v>
      </c>
      <c r="E99" s="376"/>
      <c r="F99" s="376"/>
      <c r="G99" s="376"/>
      <c r="H99" s="376"/>
      <c r="I99" s="376">
        <f t="shared" si="6"/>
        <v>225.5</v>
      </c>
      <c r="J99" s="376">
        <f t="shared" si="6"/>
        <v>110</v>
      </c>
      <c r="K99" s="376">
        <f t="shared" si="6"/>
        <v>63.5</v>
      </c>
      <c r="L99" s="376">
        <f t="shared" si="6"/>
        <v>105</v>
      </c>
      <c r="M99" s="376"/>
    </row>
    <row r="100" spans="1:13" ht="19" customHeight="1" x14ac:dyDescent="0.3">
      <c r="A100" s="377" t="s">
        <v>82</v>
      </c>
      <c r="B100" s="376">
        <f t="shared" si="4"/>
        <v>36.5</v>
      </c>
      <c r="C100" s="376"/>
      <c r="D100" s="376">
        <f t="shared" si="5"/>
        <v>30</v>
      </c>
      <c r="E100" s="376"/>
      <c r="F100" s="376"/>
      <c r="G100" s="376"/>
      <c r="H100" s="376"/>
      <c r="I100" s="376">
        <f t="shared" si="6"/>
        <v>220</v>
      </c>
      <c r="J100" s="376">
        <f t="shared" si="6"/>
        <v>97</v>
      </c>
      <c r="K100" s="376">
        <f t="shared" si="6"/>
        <v>48</v>
      </c>
      <c r="L100" s="376">
        <f t="shared" si="6"/>
        <v>88.5</v>
      </c>
      <c r="M100" s="376"/>
    </row>
    <row r="101" spans="1:13" ht="19" customHeight="1" x14ac:dyDescent="0.3">
      <c r="A101" s="377" t="s">
        <v>83</v>
      </c>
      <c r="B101" s="376">
        <f t="shared" si="4"/>
        <v>35</v>
      </c>
      <c r="C101" s="376"/>
      <c r="D101" s="376">
        <f t="shared" si="5"/>
        <v>26</v>
      </c>
      <c r="E101" s="376"/>
      <c r="F101" s="376"/>
      <c r="G101" s="376"/>
      <c r="H101" s="376"/>
      <c r="I101" s="376">
        <f t="shared" si="6"/>
        <v>250</v>
      </c>
      <c r="J101" s="376">
        <f t="shared" si="6"/>
        <v>100</v>
      </c>
      <c r="K101" s="376">
        <f t="shared" si="6"/>
        <v>49</v>
      </c>
      <c r="L101" s="376">
        <f t="shared" si="6"/>
        <v>100.5</v>
      </c>
      <c r="M101" s="376"/>
    </row>
    <row r="102" spans="1:13" ht="19" customHeight="1" x14ac:dyDescent="0.3">
      <c r="A102" s="377" t="s">
        <v>84</v>
      </c>
      <c r="B102" s="376">
        <f t="shared" si="4"/>
        <v>27.5</v>
      </c>
      <c r="C102" s="376"/>
      <c r="D102" s="376">
        <f t="shared" si="5"/>
        <v>34</v>
      </c>
      <c r="E102" s="376"/>
      <c r="F102" s="376"/>
      <c r="G102" s="376"/>
      <c r="H102" s="376"/>
      <c r="I102" s="376">
        <f t="shared" si="6"/>
        <v>210</v>
      </c>
      <c r="J102" s="376">
        <f t="shared" si="6"/>
        <v>105</v>
      </c>
      <c r="K102" s="376">
        <f t="shared" si="6"/>
        <v>60</v>
      </c>
      <c r="L102" s="376">
        <f t="shared" si="6"/>
        <v>152.5</v>
      </c>
      <c r="M102" s="376"/>
    </row>
    <row r="103" spans="1:13" ht="19" customHeight="1" x14ac:dyDescent="0.3">
      <c r="A103" s="377" t="s">
        <v>85</v>
      </c>
      <c r="B103" s="376">
        <f t="shared" si="4"/>
        <v>33</v>
      </c>
      <c r="C103" s="376"/>
      <c r="D103" s="376">
        <f t="shared" si="5"/>
        <v>30.5</v>
      </c>
      <c r="E103" s="376"/>
      <c r="F103" s="376"/>
      <c r="G103" s="376"/>
      <c r="H103" s="376"/>
      <c r="I103" s="376">
        <f t="shared" si="6"/>
        <v>215</v>
      </c>
      <c r="J103" s="376">
        <f t="shared" si="6"/>
        <v>100</v>
      </c>
      <c r="K103" s="376">
        <f t="shared" si="6"/>
        <v>68.5</v>
      </c>
      <c r="L103" s="376">
        <f t="shared" si="6"/>
        <v>110</v>
      </c>
      <c r="M103" s="376"/>
    </row>
    <row r="104" spans="1:13" ht="19" customHeight="1" x14ac:dyDescent="0.3">
      <c r="A104" s="377" t="s">
        <v>86</v>
      </c>
      <c r="B104" s="376">
        <f t="shared" si="4"/>
        <v>22.5</v>
      </c>
      <c r="C104" s="376"/>
      <c r="D104" s="376">
        <f t="shared" si="5"/>
        <v>38.5</v>
      </c>
      <c r="E104" s="376"/>
      <c r="F104" s="376"/>
      <c r="G104" s="376"/>
      <c r="H104" s="376"/>
      <c r="I104" s="376">
        <f t="shared" si="6"/>
        <v>210</v>
      </c>
      <c r="J104" s="376">
        <f t="shared" si="6"/>
        <v>85</v>
      </c>
      <c r="K104" s="376">
        <f t="shared" si="6"/>
        <v>72</v>
      </c>
      <c r="L104" s="376">
        <f t="shared" si="6"/>
        <v>85</v>
      </c>
      <c r="M104" s="376"/>
    </row>
    <row r="105" spans="1:13" ht="19" customHeight="1" x14ac:dyDescent="0.3">
      <c r="A105" s="377" t="s">
        <v>87</v>
      </c>
      <c r="B105" s="376">
        <f t="shared" si="4"/>
        <v>42.5</v>
      </c>
      <c r="C105" s="376"/>
      <c r="D105" s="376">
        <f t="shared" si="5"/>
        <v>34.5</v>
      </c>
      <c r="E105" s="376"/>
      <c r="F105" s="376"/>
      <c r="G105" s="376"/>
      <c r="H105" s="376"/>
      <c r="I105" s="376">
        <f t="shared" si="6"/>
        <v>207.5</v>
      </c>
      <c r="J105" s="376">
        <f t="shared" si="6"/>
        <v>108.5</v>
      </c>
      <c r="K105" s="376">
        <f t="shared" si="6"/>
        <v>50</v>
      </c>
      <c r="L105" s="376">
        <f t="shared" si="6"/>
        <v>130</v>
      </c>
      <c r="M105" s="376"/>
    </row>
    <row r="106" spans="1:13" ht="19" customHeight="1" x14ac:dyDescent="0.3">
      <c r="A106" s="377" t="s">
        <v>88</v>
      </c>
      <c r="B106" s="376">
        <f t="shared" si="4"/>
        <v>30</v>
      </c>
      <c r="C106" s="376"/>
      <c r="D106" s="376">
        <f t="shared" si="5"/>
        <v>20.5</v>
      </c>
      <c r="E106" s="376"/>
      <c r="F106" s="376"/>
      <c r="G106" s="376"/>
      <c r="H106" s="376"/>
      <c r="I106" s="376">
        <f t="shared" si="6"/>
        <v>205</v>
      </c>
      <c r="J106" s="376">
        <f t="shared" si="6"/>
        <v>100</v>
      </c>
      <c r="K106" s="376">
        <f t="shared" si="6"/>
        <v>52</v>
      </c>
      <c r="L106" s="376">
        <f t="shared" si="6"/>
        <v>112.5</v>
      </c>
      <c r="M106" s="376"/>
    </row>
    <row r="107" spans="1:13" ht="19" customHeight="1" x14ac:dyDescent="0.3">
      <c r="A107" s="377" t="s">
        <v>148</v>
      </c>
      <c r="B107" s="376">
        <f t="shared" si="4"/>
        <v>17.5</v>
      </c>
      <c r="C107" s="376"/>
      <c r="D107" s="376">
        <f t="shared" si="5"/>
        <v>20.5</v>
      </c>
      <c r="E107" s="376"/>
      <c r="F107" s="376"/>
      <c r="G107" s="376"/>
      <c r="H107" s="376"/>
      <c r="I107" s="376">
        <f t="shared" ref="I107:L122" si="7">SUM(I22+I64)/2</f>
        <v>212</v>
      </c>
      <c r="J107" s="376">
        <f t="shared" si="7"/>
        <v>100</v>
      </c>
      <c r="K107" s="376">
        <f t="shared" si="7"/>
        <v>53.5</v>
      </c>
      <c r="L107" s="376">
        <f t="shared" si="7"/>
        <v>120.5</v>
      </c>
      <c r="M107" s="376"/>
    </row>
    <row r="108" spans="1:13" ht="19" customHeight="1" x14ac:dyDescent="0.3">
      <c r="A108" s="380" t="s">
        <v>90</v>
      </c>
      <c r="B108" s="376">
        <f t="shared" si="4"/>
        <v>15</v>
      </c>
      <c r="C108" s="376"/>
      <c r="D108" s="376">
        <f t="shared" si="5"/>
        <v>15.5</v>
      </c>
      <c r="E108" s="376"/>
      <c r="F108" s="376"/>
      <c r="G108" s="376"/>
      <c r="H108" s="376"/>
      <c r="I108" s="376">
        <f t="shared" si="7"/>
        <v>215</v>
      </c>
      <c r="J108" s="376">
        <f t="shared" si="7"/>
        <v>112.5</v>
      </c>
      <c r="K108" s="376">
        <f t="shared" si="7"/>
        <v>58.5</v>
      </c>
      <c r="L108" s="376">
        <f t="shared" si="7"/>
        <v>86</v>
      </c>
      <c r="M108" s="376"/>
    </row>
    <row r="109" spans="1:13" ht="19" customHeight="1" x14ac:dyDescent="0.3">
      <c r="A109" s="380" t="s">
        <v>91</v>
      </c>
      <c r="B109" s="376">
        <f t="shared" si="4"/>
        <v>22.5</v>
      </c>
      <c r="C109" s="376"/>
      <c r="D109" s="376">
        <f t="shared" si="5"/>
        <v>19.5</v>
      </c>
      <c r="E109" s="376"/>
      <c r="F109" s="376"/>
      <c r="G109" s="376"/>
      <c r="H109" s="376"/>
      <c r="I109" s="376">
        <f t="shared" si="7"/>
        <v>198.5</v>
      </c>
      <c r="J109" s="376">
        <f t="shared" si="7"/>
        <v>111.5</v>
      </c>
      <c r="K109" s="376">
        <f t="shared" si="7"/>
        <v>59</v>
      </c>
      <c r="L109" s="376">
        <f t="shared" si="7"/>
        <v>92.5</v>
      </c>
      <c r="M109" s="376"/>
    </row>
    <row r="110" spans="1:13" ht="19" customHeight="1" x14ac:dyDescent="0.3">
      <c r="A110" s="377" t="s">
        <v>92</v>
      </c>
      <c r="B110" s="376">
        <f t="shared" si="4"/>
        <v>25</v>
      </c>
      <c r="C110" s="376"/>
      <c r="D110" s="376">
        <f t="shared" si="5"/>
        <v>18.5</v>
      </c>
      <c r="E110" s="376"/>
      <c r="F110" s="376"/>
      <c r="G110" s="376"/>
      <c r="H110" s="376"/>
      <c r="I110" s="376">
        <f t="shared" si="7"/>
        <v>195</v>
      </c>
      <c r="J110" s="376">
        <f t="shared" si="7"/>
        <v>95</v>
      </c>
      <c r="K110" s="376">
        <f t="shared" si="7"/>
        <v>56</v>
      </c>
      <c r="L110" s="376">
        <f t="shared" si="7"/>
        <v>95</v>
      </c>
      <c r="M110" s="376"/>
    </row>
    <row r="111" spans="1:13" ht="19" customHeight="1" x14ac:dyDescent="0.3">
      <c r="A111" s="377" t="s">
        <v>93</v>
      </c>
      <c r="B111" s="376">
        <f t="shared" si="4"/>
        <v>15</v>
      </c>
      <c r="C111" s="376"/>
      <c r="D111" s="376">
        <f t="shared" si="5"/>
        <v>32.5</v>
      </c>
      <c r="E111" s="376"/>
      <c r="F111" s="376"/>
      <c r="G111" s="376"/>
      <c r="H111" s="376"/>
      <c r="I111" s="376">
        <f t="shared" si="7"/>
        <v>205</v>
      </c>
      <c r="J111" s="376">
        <f t="shared" si="7"/>
        <v>120</v>
      </c>
      <c r="K111" s="376">
        <f t="shared" si="7"/>
        <v>52.5</v>
      </c>
      <c r="L111" s="376">
        <f t="shared" si="7"/>
        <v>86</v>
      </c>
      <c r="M111" s="376"/>
    </row>
    <row r="112" spans="1:13" ht="19" customHeight="1" x14ac:dyDescent="0.3">
      <c r="A112" s="377" t="s">
        <v>94</v>
      </c>
      <c r="B112" s="376">
        <f t="shared" si="4"/>
        <v>16</v>
      </c>
      <c r="C112" s="376"/>
      <c r="D112" s="376">
        <f t="shared" si="5"/>
        <v>19.5</v>
      </c>
      <c r="E112" s="376"/>
      <c r="F112" s="376"/>
      <c r="G112" s="376"/>
      <c r="H112" s="376"/>
      <c r="I112" s="376">
        <f t="shared" si="7"/>
        <v>220</v>
      </c>
      <c r="J112" s="376">
        <f t="shared" si="7"/>
        <v>100</v>
      </c>
      <c r="K112" s="376">
        <f t="shared" si="7"/>
        <v>63.5</v>
      </c>
      <c r="L112" s="376">
        <f t="shared" si="7"/>
        <v>90</v>
      </c>
      <c r="M112" s="376"/>
    </row>
    <row r="113" spans="1:13" ht="19" customHeight="1" x14ac:dyDescent="0.3">
      <c r="A113" s="377" t="s">
        <v>95</v>
      </c>
      <c r="B113" s="376">
        <f t="shared" si="4"/>
        <v>24</v>
      </c>
      <c r="C113" s="376"/>
      <c r="D113" s="376">
        <f t="shared" si="5"/>
        <v>14.5</v>
      </c>
      <c r="E113" s="376"/>
      <c r="F113" s="376"/>
      <c r="G113" s="376"/>
      <c r="H113" s="376"/>
      <c r="I113" s="376">
        <f t="shared" si="7"/>
        <v>201.5</v>
      </c>
      <c r="J113" s="376">
        <f t="shared" si="7"/>
        <v>100</v>
      </c>
      <c r="K113" s="376">
        <f t="shared" si="7"/>
        <v>53.5</v>
      </c>
      <c r="L113" s="376">
        <f t="shared" si="7"/>
        <v>95</v>
      </c>
      <c r="M113" s="376"/>
    </row>
    <row r="114" spans="1:13" ht="19" customHeight="1" x14ac:dyDescent="0.3">
      <c r="A114" s="377" t="s">
        <v>96</v>
      </c>
      <c r="B114" s="376">
        <f t="shared" si="4"/>
        <v>22.5</v>
      </c>
      <c r="C114" s="376"/>
      <c r="D114" s="376">
        <f t="shared" si="5"/>
        <v>18.5</v>
      </c>
      <c r="E114" s="376"/>
      <c r="F114" s="376"/>
      <c r="G114" s="376"/>
      <c r="H114" s="376"/>
      <c r="I114" s="376">
        <f t="shared" si="7"/>
        <v>195</v>
      </c>
      <c r="J114" s="376">
        <f t="shared" si="7"/>
        <v>95</v>
      </c>
      <c r="K114" s="376">
        <f t="shared" si="7"/>
        <v>67</v>
      </c>
      <c r="L114" s="376">
        <f t="shared" si="7"/>
        <v>77.5</v>
      </c>
      <c r="M114" s="376"/>
    </row>
    <row r="115" spans="1:13" ht="19" customHeight="1" x14ac:dyDescent="0.3">
      <c r="A115" s="377" t="s">
        <v>97</v>
      </c>
      <c r="B115" s="376">
        <f t="shared" si="4"/>
        <v>30</v>
      </c>
      <c r="C115" s="376"/>
      <c r="D115" s="376">
        <f t="shared" si="5"/>
        <v>16</v>
      </c>
      <c r="E115" s="376"/>
      <c r="F115" s="376"/>
      <c r="G115" s="376"/>
      <c r="H115" s="376"/>
      <c r="I115" s="376">
        <f t="shared" si="7"/>
        <v>202.5</v>
      </c>
      <c r="J115" s="376">
        <f t="shared" si="7"/>
        <v>95</v>
      </c>
      <c r="K115" s="376">
        <f t="shared" si="7"/>
        <v>70</v>
      </c>
      <c r="L115" s="376">
        <f t="shared" si="7"/>
        <v>113.5</v>
      </c>
      <c r="M115" s="376"/>
    </row>
    <row r="116" spans="1:13" ht="19" customHeight="1" x14ac:dyDescent="0.3">
      <c r="A116" s="377" t="s">
        <v>98</v>
      </c>
      <c r="B116" s="376">
        <f t="shared" si="4"/>
        <v>40</v>
      </c>
      <c r="C116" s="376"/>
      <c r="D116" s="376">
        <f t="shared" si="5"/>
        <v>17</v>
      </c>
      <c r="E116" s="376"/>
      <c r="F116" s="376"/>
      <c r="G116" s="376"/>
      <c r="H116" s="376"/>
      <c r="I116" s="376">
        <f t="shared" si="7"/>
        <v>225</v>
      </c>
      <c r="J116" s="376">
        <f t="shared" si="7"/>
        <v>113</v>
      </c>
      <c r="K116" s="376">
        <f t="shared" si="7"/>
        <v>54.5</v>
      </c>
      <c r="L116" s="376">
        <f t="shared" si="7"/>
        <v>113</v>
      </c>
      <c r="M116" s="376"/>
    </row>
    <row r="117" spans="1:13" ht="19" customHeight="1" x14ac:dyDescent="0.3">
      <c r="A117" s="377" t="s">
        <v>99</v>
      </c>
      <c r="B117" s="376">
        <f t="shared" si="4"/>
        <v>38.5</v>
      </c>
      <c r="C117" s="376"/>
      <c r="D117" s="376">
        <f t="shared" si="5"/>
        <v>22.5</v>
      </c>
      <c r="E117" s="376"/>
      <c r="F117" s="376"/>
      <c r="G117" s="376"/>
      <c r="H117" s="376"/>
      <c r="I117" s="376">
        <f t="shared" si="7"/>
        <v>235</v>
      </c>
      <c r="J117" s="376">
        <f t="shared" si="7"/>
        <v>98.5</v>
      </c>
      <c r="K117" s="376">
        <f t="shared" si="7"/>
        <v>54.5</v>
      </c>
      <c r="L117" s="376">
        <f t="shared" si="7"/>
        <v>115</v>
      </c>
      <c r="M117" s="376"/>
    </row>
    <row r="118" spans="1:13" ht="19" customHeight="1" x14ac:dyDescent="0.3">
      <c r="A118" s="377" t="s">
        <v>100</v>
      </c>
      <c r="B118" s="376">
        <f t="shared" si="4"/>
        <v>19</v>
      </c>
      <c r="C118" s="376"/>
      <c r="D118" s="376">
        <f t="shared" si="5"/>
        <v>13.5</v>
      </c>
      <c r="E118" s="376"/>
      <c r="F118" s="376"/>
      <c r="G118" s="376"/>
      <c r="H118" s="376"/>
      <c r="I118" s="376">
        <f t="shared" si="7"/>
        <v>203.5</v>
      </c>
      <c r="J118" s="376">
        <f t="shared" si="7"/>
        <v>103.5</v>
      </c>
      <c r="K118" s="376">
        <f t="shared" si="7"/>
        <v>65.5</v>
      </c>
      <c r="L118" s="376">
        <f t="shared" si="7"/>
        <v>128</v>
      </c>
      <c r="M118" s="376"/>
    </row>
    <row r="119" spans="1:13" ht="19" customHeight="1" x14ac:dyDescent="0.3">
      <c r="A119" s="377" t="s">
        <v>101</v>
      </c>
      <c r="B119" s="376">
        <f t="shared" si="4"/>
        <v>33.5</v>
      </c>
      <c r="C119" s="376"/>
      <c r="D119" s="376">
        <f t="shared" si="5"/>
        <v>23</v>
      </c>
      <c r="E119" s="376"/>
      <c r="F119" s="376"/>
      <c r="G119" s="376"/>
      <c r="H119" s="376"/>
      <c r="I119" s="376">
        <f t="shared" si="7"/>
        <v>170</v>
      </c>
      <c r="J119" s="376">
        <f t="shared" si="7"/>
        <v>100</v>
      </c>
      <c r="K119" s="376">
        <f t="shared" si="7"/>
        <v>56</v>
      </c>
      <c r="L119" s="376">
        <f t="shared" si="7"/>
        <v>98.5</v>
      </c>
      <c r="M119" s="376"/>
    </row>
    <row r="120" spans="1:13" ht="19" customHeight="1" x14ac:dyDescent="0.3">
      <c r="A120" s="377" t="s">
        <v>102</v>
      </c>
      <c r="B120" s="376">
        <f t="shared" si="4"/>
        <v>33.5</v>
      </c>
      <c r="C120" s="376"/>
      <c r="D120" s="376">
        <f t="shared" si="5"/>
        <v>15.5</v>
      </c>
      <c r="E120" s="376"/>
      <c r="F120" s="376"/>
      <c r="G120" s="376"/>
      <c r="H120" s="376"/>
      <c r="I120" s="376">
        <f t="shared" si="7"/>
        <v>197.5</v>
      </c>
      <c r="J120" s="376">
        <f t="shared" si="7"/>
        <v>92</v>
      </c>
      <c r="K120" s="376">
        <f t="shared" si="7"/>
        <v>55.5</v>
      </c>
      <c r="L120" s="376">
        <f t="shared" si="7"/>
        <v>137.5</v>
      </c>
      <c r="M120" s="376"/>
    </row>
    <row r="121" spans="1:13" ht="19" customHeight="1" x14ac:dyDescent="0.3">
      <c r="A121" s="377" t="s">
        <v>103</v>
      </c>
      <c r="B121" s="376">
        <f t="shared" si="4"/>
        <v>52.5</v>
      </c>
      <c r="C121" s="376"/>
      <c r="D121" s="376">
        <f t="shared" si="5"/>
        <v>12</v>
      </c>
      <c r="E121" s="376"/>
      <c r="F121" s="376"/>
      <c r="G121" s="376"/>
      <c r="H121" s="376"/>
      <c r="I121" s="376">
        <f t="shared" si="7"/>
        <v>200</v>
      </c>
      <c r="J121" s="376">
        <f t="shared" si="7"/>
        <v>105</v>
      </c>
      <c r="K121" s="376">
        <f t="shared" si="7"/>
        <v>66</v>
      </c>
      <c r="L121" s="376">
        <f t="shared" si="7"/>
        <v>79.5</v>
      </c>
      <c r="M121" s="376"/>
    </row>
    <row r="122" spans="1:13" ht="19" customHeight="1" x14ac:dyDescent="0.3">
      <c r="A122" s="377" t="s">
        <v>104</v>
      </c>
      <c r="B122" s="376">
        <f t="shared" si="4"/>
        <v>47.5</v>
      </c>
      <c r="C122" s="376"/>
      <c r="D122" s="376">
        <f t="shared" si="5"/>
        <v>17.5</v>
      </c>
      <c r="E122" s="376"/>
      <c r="F122" s="376"/>
      <c r="G122" s="376"/>
      <c r="H122" s="376"/>
      <c r="I122" s="376">
        <f t="shared" si="7"/>
        <v>225</v>
      </c>
      <c r="J122" s="376">
        <f t="shared" si="7"/>
        <v>109</v>
      </c>
      <c r="K122" s="376">
        <f t="shared" si="7"/>
        <v>75</v>
      </c>
      <c r="L122" s="376">
        <f t="shared" si="7"/>
        <v>78.5</v>
      </c>
      <c r="M122" s="376"/>
    </row>
    <row r="123" spans="1:13" ht="19" customHeight="1" x14ac:dyDescent="0.3">
      <c r="A123" s="377" t="s">
        <v>105</v>
      </c>
      <c r="B123" s="376">
        <f t="shared" si="4"/>
        <v>64</v>
      </c>
      <c r="C123" s="376"/>
      <c r="D123" s="376">
        <f t="shared" si="5"/>
        <v>22</v>
      </c>
      <c r="E123" s="376"/>
      <c r="F123" s="376"/>
      <c r="G123" s="376"/>
      <c r="H123" s="376"/>
      <c r="I123" s="376">
        <f t="shared" ref="I123:L126" si="8">SUM(I38+I80)/2</f>
        <v>228</v>
      </c>
      <c r="J123" s="376">
        <f t="shared" si="8"/>
        <v>95</v>
      </c>
      <c r="K123" s="376">
        <f t="shared" si="8"/>
        <v>67</v>
      </c>
      <c r="L123" s="376">
        <f t="shared" si="8"/>
        <v>96.5</v>
      </c>
      <c r="M123" s="376"/>
    </row>
    <row r="124" spans="1:13" ht="19" customHeight="1" x14ac:dyDescent="0.3">
      <c r="A124" s="377" t="s">
        <v>106</v>
      </c>
      <c r="B124" s="376">
        <f t="shared" si="4"/>
        <v>65</v>
      </c>
      <c r="C124" s="376"/>
      <c r="D124" s="376">
        <f t="shared" si="5"/>
        <v>18.5</v>
      </c>
      <c r="E124" s="376"/>
      <c r="F124" s="376"/>
      <c r="G124" s="376"/>
      <c r="H124" s="376"/>
      <c r="I124" s="376">
        <f t="shared" si="8"/>
        <v>227</v>
      </c>
      <c r="J124" s="376">
        <f t="shared" si="8"/>
        <v>115</v>
      </c>
      <c r="K124" s="376">
        <f t="shared" si="8"/>
        <v>68.5</v>
      </c>
      <c r="L124" s="376">
        <f t="shared" si="8"/>
        <v>85</v>
      </c>
      <c r="M124" s="376"/>
    </row>
    <row r="125" spans="1:13" ht="19" customHeight="1" thickBot="1" x14ac:dyDescent="0.35">
      <c r="A125" s="378" t="s">
        <v>107</v>
      </c>
      <c r="B125" s="421">
        <f t="shared" si="4"/>
        <v>52.5</v>
      </c>
      <c r="C125" s="421"/>
      <c r="D125" s="421">
        <f t="shared" si="5"/>
        <v>22.5</v>
      </c>
      <c r="E125" s="421"/>
      <c r="F125" s="421"/>
      <c r="G125" s="421"/>
      <c r="H125" s="421"/>
      <c r="I125" s="421">
        <f t="shared" si="8"/>
        <v>245</v>
      </c>
      <c r="J125" s="421">
        <f t="shared" si="8"/>
        <v>108</v>
      </c>
      <c r="K125" s="421">
        <f t="shared" si="8"/>
        <v>62.5</v>
      </c>
      <c r="L125" s="421">
        <f t="shared" si="8"/>
        <v>101.5</v>
      </c>
      <c r="M125" s="421"/>
    </row>
    <row r="126" spans="1:13" ht="19" customHeight="1" thickBot="1" x14ac:dyDescent="0.35">
      <c r="A126" s="361" t="s">
        <v>47</v>
      </c>
      <c r="B126" s="373">
        <f t="shared" si="4"/>
        <v>1174.5</v>
      </c>
      <c r="C126" s="373"/>
      <c r="D126" s="373">
        <f t="shared" si="5"/>
        <v>804.5</v>
      </c>
      <c r="E126" s="373"/>
      <c r="F126" s="373"/>
      <c r="G126" s="373"/>
      <c r="H126" s="373"/>
      <c r="I126" s="373">
        <f t="shared" si="8"/>
        <v>7874</v>
      </c>
      <c r="J126" s="373">
        <f t="shared" si="8"/>
        <v>3749</v>
      </c>
      <c r="K126" s="373">
        <f t="shared" si="8"/>
        <v>2166.5</v>
      </c>
      <c r="L126" s="373">
        <f t="shared" si="8"/>
        <v>3572.5</v>
      </c>
      <c r="M126" s="374"/>
    </row>
    <row r="128" spans="1:13" ht="18" customHeight="1" x14ac:dyDescent="0.3">
      <c r="A128" s="561" t="s">
        <v>152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</row>
    <row r="129" spans="1:13" ht="16" thickBot="1" x14ac:dyDescent="0.35">
      <c r="A129" s="323" t="s">
        <v>52</v>
      </c>
      <c r="B129" s="293"/>
      <c r="C129" s="293"/>
      <c r="D129" s="293"/>
      <c r="E129" s="293"/>
      <c r="F129" s="293"/>
      <c r="G129" s="293"/>
      <c r="H129" s="294"/>
      <c r="I129" s="294"/>
      <c r="J129" s="633" t="s">
        <v>53</v>
      </c>
      <c r="K129" s="633"/>
      <c r="L129" s="633"/>
      <c r="M129" s="633"/>
    </row>
    <row r="130" spans="1:13" ht="19" customHeight="1" x14ac:dyDescent="0.3">
      <c r="A130" s="631" t="s">
        <v>3</v>
      </c>
      <c r="B130" s="618" t="s">
        <v>4</v>
      </c>
      <c r="C130" s="610"/>
      <c r="D130" s="619"/>
      <c r="E130" s="618" t="s">
        <v>5</v>
      </c>
      <c r="F130" s="610"/>
      <c r="G130" s="619"/>
      <c r="H130" s="620" t="s">
        <v>6</v>
      </c>
      <c r="I130" s="613"/>
      <c r="J130" s="615"/>
      <c r="K130" s="620" t="s">
        <v>7</v>
      </c>
      <c r="L130" s="613"/>
      <c r="M130" s="615"/>
    </row>
    <row r="131" spans="1:13" ht="19" customHeight="1" thickBot="1" x14ac:dyDescent="0.35">
      <c r="A131" s="632"/>
      <c r="B131" s="295" t="s">
        <v>8</v>
      </c>
      <c r="C131" s="296" t="s">
        <v>9</v>
      </c>
      <c r="D131" s="297" t="s">
        <v>10</v>
      </c>
      <c r="E131" s="295" t="s">
        <v>8</v>
      </c>
      <c r="F131" s="296" t="s">
        <v>9</v>
      </c>
      <c r="G131" s="297" t="s">
        <v>10</v>
      </c>
      <c r="H131" s="295" t="s">
        <v>8</v>
      </c>
      <c r="I131" s="296" t="s">
        <v>9</v>
      </c>
      <c r="J131" s="297" t="s">
        <v>10</v>
      </c>
      <c r="K131" s="295" t="s">
        <v>8</v>
      </c>
      <c r="L131" s="296" t="s">
        <v>9</v>
      </c>
      <c r="M131" s="297" t="s">
        <v>10</v>
      </c>
    </row>
    <row r="132" spans="1:13" ht="19" customHeight="1" x14ac:dyDescent="0.3">
      <c r="A132" s="402" t="s">
        <v>72</v>
      </c>
      <c r="B132" s="324">
        <v>21</v>
      </c>
      <c r="C132" s="300"/>
      <c r="D132" s="301">
        <v>23</v>
      </c>
      <c r="E132" s="302"/>
      <c r="F132" s="303"/>
      <c r="G132" s="301"/>
      <c r="H132" s="302"/>
      <c r="I132" s="303">
        <v>206</v>
      </c>
      <c r="J132" s="301">
        <v>100</v>
      </c>
      <c r="K132" s="302">
        <v>62</v>
      </c>
      <c r="L132" s="303">
        <v>85</v>
      </c>
      <c r="M132" s="301"/>
    </row>
    <row r="133" spans="1:13" ht="19" customHeight="1" x14ac:dyDescent="0.3">
      <c r="A133" s="403" t="s">
        <v>73</v>
      </c>
      <c r="B133" s="325">
        <v>35</v>
      </c>
      <c r="C133" s="306"/>
      <c r="D133" s="307">
        <v>25</v>
      </c>
      <c r="E133" s="308"/>
      <c r="F133" s="309"/>
      <c r="G133" s="307"/>
      <c r="H133" s="308"/>
      <c r="I133" s="309">
        <v>220</v>
      </c>
      <c r="J133" s="307">
        <v>97</v>
      </c>
      <c r="K133" s="308">
        <v>57</v>
      </c>
      <c r="L133" s="309">
        <v>152</v>
      </c>
      <c r="M133" s="307"/>
    </row>
    <row r="134" spans="1:13" ht="19" customHeight="1" x14ac:dyDescent="0.3">
      <c r="A134" s="403" t="s">
        <v>74</v>
      </c>
      <c r="B134" s="308">
        <v>30</v>
      </c>
      <c r="C134" s="309"/>
      <c r="D134" s="307">
        <v>39</v>
      </c>
      <c r="E134" s="308"/>
      <c r="F134" s="309"/>
      <c r="G134" s="307"/>
      <c r="H134" s="308"/>
      <c r="I134" s="309">
        <v>200</v>
      </c>
      <c r="J134" s="307">
        <v>114</v>
      </c>
      <c r="K134" s="308">
        <v>75</v>
      </c>
      <c r="L134" s="309">
        <v>75</v>
      </c>
      <c r="M134" s="307"/>
    </row>
    <row r="135" spans="1:13" ht="19" customHeight="1" x14ac:dyDescent="0.3">
      <c r="A135" s="403" t="s">
        <v>75</v>
      </c>
      <c r="B135" s="308">
        <v>30</v>
      </c>
      <c r="C135" s="309"/>
      <c r="D135" s="307">
        <v>22</v>
      </c>
      <c r="E135" s="308"/>
      <c r="F135" s="309"/>
      <c r="G135" s="307"/>
      <c r="H135" s="308"/>
      <c r="I135" s="309">
        <v>240</v>
      </c>
      <c r="J135" s="307">
        <v>120</v>
      </c>
      <c r="K135" s="308">
        <v>48</v>
      </c>
      <c r="L135" s="309">
        <v>110</v>
      </c>
      <c r="M135" s="307"/>
    </row>
    <row r="136" spans="1:13" ht="19" customHeight="1" x14ac:dyDescent="0.3">
      <c r="A136" s="403" t="s">
        <v>76</v>
      </c>
      <c r="B136" s="308">
        <v>25</v>
      </c>
      <c r="C136" s="309"/>
      <c r="D136" s="307">
        <v>14</v>
      </c>
      <c r="E136" s="308"/>
      <c r="F136" s="309"/>
      <c r="G136" s="307"/>
      <c r="H136" s="308"/>
      <c r="I136" s="309">
        <v>260</v>
      </c>
      <c r="J136" s="307">
        <v>110</v>
      </c>
      <c r="K136" s="308">
        <v>63</v>
      </c>
      <c r="L136" s="309">
        <v>105</v>
      </c>
      <c r="M136" s="307"/>
    </row>
    <row r="137" spans="1:13" ht="19" customHeight="1" x14ac:dyDescent="0.3">
      <c r="A137" s="403" t="s">
        <v>77</v>
      </c>
      <c r="B137" s="308">
        <v>15</v>
      </c>
      <c r="C137" s="309"/>
      <c r="D137" s="307">
        <v>28</v>
      </c>
      <c r="E137" s="308"/>
      <c r="F137" s="309"/>
      <c r="G137" s="307"/>
      <c r="H137" s="308"/>
      <c r="I137" s="309">
        <v>230</v>
      </c>
      <c r="J137" s="307">
        <v>100</v>
      </c>
      <c r="K137" s="308">
        <v>80</v>
      </c>
      <c r="L137" s="309">
        <v>80</v>
      </c>
      <c r="M137" s="307"/>
    </row>
    <row r="138" spans="1:13" ht="19" customHeight="1" x14ac:dyDescent="0.3">
      <c r="A138" s="403" t="s">
        <v>78</v>
      </c>
      <c r="B138" s="308">
        <v>25</v>
      </c>
      <c r="C138" s="309"/>
      <c r="D138" s="307">
        <v>29</v>
      </c>
      <c r="E138" s="308"/>
      <c r="F138" s="309"/>
      <c r="G138" s="307"/>
      <c r="H138" s="308"/>
      <c r="I138" s="309">
        <v>250</v>
      </c>
      <c r="J138" s="307">
        <v>115</v>
      </c>
      <c r="K138" s="308">
        <v>73</v>
      </c>
      <c r="L138" s="309">
        <v>95</v>
      </c>
      <c r="M138" s="307"/>
    </row>
    <row r="139" spans="1:13" ht="19" customHeight="1" x14ac:dyDescent="0.3">
      <c r="A139" s="403" t="s">
        <v>79</v>
      </c>
      <c r="B139" s="308">
        <v>28</v>
      </c>
      <c r="C139" s="309"/>
      <c r="D139" s="307">
        <v>37</v>
      </c>
      <c r="E139" s="308"/>
      <c r="F139" s="309"/>
      <c r="G139" s="307"/>
      <c r="H139" s="308"/>
      <c r="I139" s="309">
        <v>240</v>
      </c>
      <c r="J139" s="307">
        <v>90</v>
      </c>
      <c r="K139" s="308">
        <v>57</v>
      </c>
      <c r="L139" s="309">
        <v>60</v>
      </c>
      <c r="M139" s="307"/>
    </row>
    <row r="140" spans="1:13" ht="19" customHeight="1" x14ac:dyDescent="0.3">
      <c r="A140" s="403" t="s">
        <v>80</v>
      </c>
      <c r="B140" s="308">
        <v>10</v>
      </c>
      <c r="C140" s="309"/>
      <c r="D140" s="307">
        <v>38</v>
      </c>
      <c r="E140" s="308"/>
      <c r="F140" s="309"/>
      <c r="G140" s="307"/>
      <c r="H140" s="308"/>
      <c r="I140" s="309">
        <v>226</v>
      </c>
      <c r="J140" s="307">
        <v>100</v>
      </c>
      <c r="K140" s="308">
        <v>64</v>
      </c>
      <c r="L140" s="309">
        <v>90</v>
      </c>
      <c r="M140" s="307"/>
    </row>
    <row r="141" spans="1:13" ht="19" customHeight="1" x14ac:dyDescent="0.3">
      <c r="A141" s="403" t="s">
        <v>81</v>
      </c>
      <c r="B141" s="308">
        <v>35</v>
      </c>
      <c r="C141" s="309"/>
      <c r="D141" s="307">
        <v>28</v>
      </c>
      <c r="E141" s="308"/>
      <c r="F141" s="309"/>
      <c r="G141" s="307"/>
      <c r="H141" s="308"/>
      <c r="I141" s="309">
        <v>245</v>
      </c>
      <c r="J141" s="307">
        <v>120</v>
      </c>
      <c r="K141" s="308">
        <v>50</v>
      </c>
      <c r="L141" s="309">
        <v>120</v>
      </c>
      <c r="M141" s="307"/>
    </row>
    <row r="142" spans="1:13" ht="19" customHeight="1" x14ac:dyDescent="0.3">
      <c r="A142" s="403" t="s">
        <v>82</v>
      </c>
      <c r="B142" s="308">
        <v>30</v>
      </c>
      <c r="C142" s="309"/>
      <c r="D142" s="307">
        <v>20</v>
      </c>
      <c r="E142" s="308"/>
      <c r="F142" s="309"/>
      <c r="G142" s="307"/>
      <c r="H142" s="308"/>
      <c r="I142" s="309">
        <v>230</v>
      </c>
      <c r="J142" s="307">
        <v>110</v>
      </c>
      <c r="K142" s="308">
        <v>70</v>
      </c>
      <c r="L142" s="309">
        <v>145</v>
      </c>
      <c r="M142" s="307"/>
    </row>
    <row r="143" spans="1:13" ht="19" customHeight="1" x14ac:dyDescent="0.3">
      <c r="A143" s="403" t="s">
        <v>83</v>
      </c>
      <c r="B143" s="308">
        <v>38</v>
      </c>
      <c r="C143" s="309"/>
      <c r="D143" s="307">
        <v>27</v>
      </c>
      <c r="E143" s="308"/>
      <c r="F143" s="309"/>
      <c r="G143" s="307"/>
      <c r="H143" s="308"/>
      <c r="I143" s="309">
        <v>220</v>
      </c>
      <c r="J143" s="307">
        <v>106</v>
      </c>
      <c r="K143" s="308">
        <v>61</v>
      </c>
      <c r="L143" s="309">
        <v>151</v>
      </c>
      <c r="M143" s="307"/>
    </row>
    <row r="144" spans="1:13" ht="19" customHeight="1" x14ac:dyDescent="0.3">
      <c r="A144" s="403" t="s">
        <v>84</v>
      </c>
      <c r="B144" s="308">
        <v>20</v>
      </c>
      <c r="C144" s="309"/>
      <c r="D144" s="307">
        <v>14</v>
      </c>
      <c r="E144" s="308"/>
      <c r="F144" s="309"/>
      <c r="G144" s="307"/>
      <c r="H144" s="308"/>
      <c r="I144" s="309">
        <v>240</v>
      </c>
      <c r="J144" s="307">
        <v>93</v>
      </c>
      <c r="K144" s="308">
        <v>82</v>
      </c>
      <c r="L144" s="309">
        <v>101</v>
      </c>
      <c r="M144" s="307"/>
    </row>
    <row r="145" spans="1:13" ht="19" customHeight="1" x14ac:dyDescent="0.3">
      <c r="A145" s="403" t="s">
        <v>85</v>
      </c>
      <c r="B145" s="308">
        <v>51</v>
      </c>
      <c r="C145" s="309"/>
      <c r="D145" s="307">
        <v>20</v>
      </c>
      <c r="E145" s="308"/>
      <c r="F145" s="309"/>
      <c r="G145" s="307"/>
      <c r="H145" s="308"/>
      <c r="I145" s="309">
        <v>250</v>
      </c>
      <c r="J145" s="307">
        <v>100</v>
      </c>
      <c r="K145" s="308">
        <v>64</v>
      </c>
      <c r="L145" s="309">
        <v>103</v>
      </c>
      <c r="M145" s="307"/>
    </row>
    <row r="146" spans="1:13" ht="19" customHeight="1" x14ac:dyDescent="0.3">
      <c r="A146" s="403" t="s">
        <v>86</v>
      </c>
      <c r="B146" s="308">
        <v>50</v>
      </c>
      <c r="C146" s="309"/>
      <c r="D146" s="307">
        <v>25</v>
      </c>
      <c r="E146" s="308"/>
      <c r="F146" s="309"/>
      <c r="G146" s="307"/>
      <c r="H146" s="308"/>
      <c r="I146" s="309">
        <v>235</v>
      </c>
      <c r="J146" s="307">
        <v>110</v>
      </c>
      <c r="K146" s="308">
        <v>77</v>
      </c>
      <c r="L146" s="309">
        <v>125</v>
      </c>
      <c r="M146" s="307"/>
    </row>
    <row r="147" spans="1:13" ht="19" customHeight="1" x14ac:dyDescent="0.3">
      <c r="A147" s="403" t="s">
        <v>87</v>
      </c>
      <c r="B147" s="308">
        <v>40</v>
      </c>
      <c r="C147" s="309"/>
      <c r="D147" s="307">
        <v>21</v>
      </c>
      <c r="E147" s="308"/>
      <c r="F147" s="309"/>
      <c r="G147" s="307"/>
      <c r="H147" s="308"/>
      <c r="I147" s="309">
        <v>220</v>
      </c>
      <c r="J147" s="307">
        <v>106</v>
      </c>
      <c r="K147" s="308">
        <v>63</v>
      </c>
      <c r="L147" s="309">
        <v>100</v>
      </c>
      <c r="M147" s="307"/>
    </row>
    <row r="148" spans="1:13" ht="19" customHeight="1" x14ac:dyDescent="0.3">
      <c r="A148" s="403" t="s">
        <v>88</v>
      </c>
      <c r="B148" s="308">
        <v>17</v>
      </c>
      <c r="C148" s="309"/>
      <c r="D148" s="307">
        <v>30</v>
      </c>
      <c r="E148" s="308"/>
      <c r="F148" s="309"/>
      <c r="G148" s="307"/>
      <c r="H148" s="308"/>
      <c r="I148" s="309">
        <v>240</v>
      </c>
      <c r="J148" s="307">
        <v>98</v>
      </c>
      <c r="K148" s="308">
        <v>70</v>
      </c>
      <c r="L148" s="309">
        <v>101</v>
      </c>
      <c r="M148" s="307"/>
    </row>
    <row r="149" spans="1:13" ht="19" customHeight="1" x14ac:dyDescent="0.3">
      <c r="A149" s="403" t="s">
        <v>148</v>
      </c>
      <c r="B149" s="308">
        <v>30</v>
      </c>
      <c r="C149" s="309"/>
      <c r="D149" s="307">
        <v>32</v>
      </c>
      <c r="E149" s="308"/>
      <c r="F149" s="309"/>
      <c r="G149" s="307"/>
      <c r="H149" s="308"/>
      <c r="I149" s="309">
        <v>230</v>
      </c>
      <c r="J149" s="307">
        <v>100</v>
      </c>
      <c r="K149" s="308">
        <v>54</v>
      </c>
      <c r="L149" s="309">
        <v>128</v>
      </c>
      <c r="M149" s="307"/>
    </row>
    <row r="150" spans="1:13" ht="19" customHeight="1" x14ac:dyDescent="0.3">
      <c r="A150" s="404" t="s">
        <v>90</v>
      </c>
      <c r="B150" s="308">
        <v>40</v>
      </c>
      <c r="C150" s="309"/>
      <c r="D150" s="307">
        <v>40</v>
      </c>
      <c r="E150" s="308"/>
      <c r="F150" s="309"/>
      <c r="G150" s="307"/>
      <c r="H150" s="308"/>
      <c r="I150" s="309">
        <v>210</v>
      </c>
      <c r="J150" s="307">
        <v>107</v>
      </c>
      <c r="K150" s="308">
        <v>45</v>
      </c>
      <c r="L150" s="309">
        <v>85</v>
      </c>
      <c r="M150" s="307"/>
    </row>
    <row r="151" spans="1:13" ht="19" customHeight="1" x14ac:dyDescent="0.3">
      <c r="A151" s="404" t="s">
        <v>91</v>
      </c>
      <c r="B151" s="308">
        <v>22</v>
      </c>
      <c r="C151" s="309"/>
      <c r="D151" s="307">
        <v>23</v>
      </c>
      <c r="E151" s="308"/>
      <c r="F151" s="309"/>
      <c r="G151" s="307"/>
      <c r="H151" s="308"/>
      <c r="I151" s="309">
        <v>245</v>
      </c>
      <c r="J151" s="307">
        <v>96</v>
      </c>
      <c r="K151" s="308">
        <v>60</v>
      </c>
      <c r="L151" s="309">
        <v>100</v>
      </c>
      <c r="M151" s="307"/>
    </row>
    <row r="152" spans="1:13" ht="19" customHeight="1" x14ac:dyDescent="0.3">
      <c r="A152" s="403" t="s">
        <v>92</v>
      </c>
      <c r="B152" s="308">
        <v>52</v>
      </c>
      <c r="C152" s="309"/>
      <c r="D152" s="307">
        <v>44</v>
      </c>
      <c r="E152" s="308"/>
      <c r="F152" s="309"/>
      <c r="G152" s="307"/>
      <c r="H152" s="308"/>
      <c r="I152" s="309">
        <v>220</v>
      </c>
      <c r="J152" s="307">
        <v>100</v>
      </c>
      <c r="K152" s="308">
        <v>52</v>
      </c>
      <c r="L152" s="309">
        <v>97</v>
      </c>
      <c r="M152" s="307"/>
    </row>
    <row r="153" spans="1:13" ht="19" customHeight="1" x14ac:dyDescent="0.3">
      <c r="A153" s="403" t="s">
        <v>93</v>
      </c>
      <c r="B153" s="308">
        <v>75</v>
      </c>
      <c r="C153" s="309"/>
      <c r="D153" s="307">
        <v>35</v>
      </c>
      <c r="E153" s="308"/>
      <c r="F153" s="309"/>
      <c r="G153" s="307"/>
      <c r="H153" s="308"/>
      <c r="I153" s="309">
        <v>250</v>
      </c>
      <c r="J153" s="307">
        <v>114</v>
      </c>
      <c r="K153" s="308">
        <v>47</v>
      </c>
      <c r="L153" s="309">
        <v>106</v>
      </c>
      <c r="M153" s="307"/>
    </row>
    <row r="154" spans="1:13" ht="19" customHeight="1" x14ac:dyDescent="0.3">
      <c r="A154" s="403" t="s">
        <v>94</v>
      </c>
      <c r="B154" s="308">
        <v>56</v>
      </c>
      <c r="C154" s="309"/>
      <c r="D154" s="307">
        <v>32</v>
      </c>
      <c r="E154" s="308"/>
      <c r="F154" s="309"/>
      <c r="G154" s="307"/>
      <c r="H154" s="308"/>
      <c r="I154" s="309">
        <v>230</v>
      </c>
      <c r="J154" s="307">
        <v>105</v>
      </c>
      <c r="K154" s="308">
        <v>55</v>
      </c>
      <c r="L154" s="309">
        <v>100</v>
      </c>
      <c r="M154" s="307"/>
    </row>
    <row r="155" spans="1:13" ht="19" customHeight="1" x14ac:dyDescent="0.3">
      <c r="A155" s="403" t="s">
        <v>95</v>
      </c>
      <c r="B155" s="308">
        <v>77</v>
      </c>
      <c r="C155" s="309"/>
      <c r="D155" s="307">
        <v>26</v>
      </c>
      <c r="E155" s="308"/>
      <c r="F155" s="309"/>
      <c r="G155" s="307"/>
      <c r="H155" s="308"/>
      <c r="I155" s="309">
        <v>216</v>
      </c>
      <c r="J155" s="307">
        <v>110</v>
      </c>
      <c r="K155" s="308">
        <v>45</v>
      </c>
      <c r="L155" s="309">
        <v>125</v>
      </c>
      <c r="M155" s="307"/>
    </row>
    <row r="156" spans="1:13" ht="19" customHeight="1" x14ac:dyDescent="0.3">
      <c r="A156" s="403" t="s">
        <v>96</v>
      </c>
      <c r="B156" s="308">
        <v>27</v>
      </c>
      <c r="C156" s="309"/>
      <c r="D156" s="307">
        <v>35</v>
      </c>
      <c r="E156" s="308"/>
      <c r="F156" s="309"/>
      <c r="G156" s="307"/>
      <c r="H156" s="308"/>
      <c r="I156" s="309">
        <v>200</v>
      </c>
      <c r="J156" s="307">
        <v>98</v>
      </c>
      <c r="K156" s="308">
        <v>50</v>
      </c>
      <c r="L156" s="309">
        <v>130</v>
      </c>
      <c r="M156" s="307"/>
    </row>
    <row r="157" spans="1:13" ht="19" customHeight="1" x14ac:dyDescent="0.3">
      <c r="A157" s="403" t="s">
        <v>97</v>
      </c>
      <c r="B157" s="308">
        <v>25</v>
      </c>
      <c r="C157" s="309"/>
      <c r="D157" s="307">
        <v>28</v>
      </c>
      <c r="E157" s="308"/>
      <c r="F157" s="309"/>
      <c r="G157" s="307"/>
      <c r="H157" s="308"/>
      <c r="I157" s="309">
        <v>280</v>
      </c>
      <c r="J157" s="307">
        <v>120</v>
      </c>
      <c r="K157" s="308">
        <v>64</v>
      </c>
      <c r="L157" s="309">
        <v>130</v>
      </c>
      <c r="M157" s="307"/>
    </row>
    <row r="158" spans="1:13" ht="19" customHeight="1" x14ac:dyDescent="0.3">
      <c r="A158" s="403" t="s">
        <v>98</v>
      </c>
      <c r="B158" s="308">
        <v>20</v>
      </c>
      <c r="C158" s="309"/>
      <c r="D158" s="307">
        <v>31</v>
      </c>
      <c r="E158" s="308"/>
      <c r="F158" s="309"/>
      <c r="G158" s="307"/>
      <c r="H158" s="308"/>
      <c r="I158" s="309">
        <v>260</v>
      </c>
      <c r="J158" s="307">
        <v>137</v>
      </c>
      <c r="K158" s="308">
        <v>55</v>
      </c>
      <c r="L158" s="309">
        <v>133</v>
      </c>
      <c r="M158" s="307"/>
    </row>
    <row r="159" spans="1:13" ht="19" customHeight="1" x14ac:dyDescent="0.3">
      <c r="A159" s="403" t="s">
        <v>99</v>
      </c>
      <c r="B159" s="308">
        <v>15</v>
      </c>
      <c r="C159" s="309"/>
      <c r="D159" s="307">
        <v>28</v>
      </c>
      <c r="E159" s="308"/>
      <c r="F159" s="309"/>
      <c r="G159" s="307"/>
      <c r="H159" s="308"/>
      <c r="I159" s="309">
        <v>240</v>
      </c>
      <c r="J159" s="307">
        <v>109</v>
      </c>
      <c r="K159" s="308">
        <v>47</v>
      </c>
      <c r="L159" s="309">
        <v>125</v>
      </c>
      <c r="M159" s="307"/>
    </row>
    <row r="160" spans="1:13" ht="19" customHeight="1" x14ac:dyDescent="0.3">
      <c r="A160" s="403" t="s">
        <v>100</v>
      </c>
      <c r="B160" s="308">
        <v>10</v>
      </c>
      <c r="C160" s="309"/>
      <c r="D160" s="307">
        <v>24</v>
      </c>
      <c r="E160" s="308"/>
      <c r="F160" s="309"/>
      <c r="G160" s="307"/>
      <c r="H160" s="308"/>
      <c r="I160" s="309">
        <v>250</v>
      </c>
      <c r="J160" s="307">
        <v>110</v>
      </c>
      <c r="K160" s="308">
        <v>70</v>
      </c>
      <c r="L160" s="309">
        <v>75</v>
      </c>
      <c r="M160" s="307"/>
    </row>
    <row r="161" spans="1:13" ht="19" customHeight="1" x14ac:dyDescent="0.3">
      <c r="A161" s="403" t="s">
        <v>101</v>
      </c>
      <c r="B161" s="308">
        <v>40</v>
      </c>
      <c r="C161" s="309"/>
      <c r="D161" s="307">
        <v>28</v>
      </c>
      <c r="E161" s="308"/>
      <c r="F161" s="309"/>
      <c r="G161" s="307"/>
      <c r="H161" s="308"/>
      <c r="I161" s="309">
        <v>260</v>
      </c>
      <c r="J161" s="307">
        <v>130</v>
      </c>
      <c r="K161" s="308">
        <v>100</v>
      </c>
      <c r="L161" s="309">
        <v>120</v>
      </c>
      <c r="M161" s="307"/>
    </row>
    <row r="162" spans="1:13" ht="19" customHeight="1" x14ac:dyDescent="0.3">
      <c r="A162" s="403" t="s">
        <v>102</v>
      </c>
      <c r="B162" s="308">
        <v>30</v>
      </c>
      <c r="C162" s="309"/>
      <c r="D162" s="307">
        <v>17</v>
      </c>
      <c r="E162" s="308"/>
      <c r="F162" s="309"/>
      <c r="G162" s="307"/>
      <c r="H162" s="308"/>
      <c r="I162" s="309">
        <v>200</v>
      </c>
      <c r="J162" s="307">
        <v>100</v>
      </c>
      <c r="K162" s="308">
        <v>65</v>
      </c>
      <c r="L162" s="309">
        <v>140</v>
      </c>
      <c r="M162" s="307"/>
    </row>
    <row r="163" spans="1:13" ht="19" customHeight="1" x14ac:dyDescent="0.3">
      <c r="A163" s="403" t="s">
        <v>103</v>
      </c>
      <c r="B163" s="308">
        <v>20</v>
      </c>
      <c r="C163" s="309"/>
      <c r="D163" s="307">
        <v>22</v>
      </c>
      <c r="E163" s="308"/>
      <c r="F163" s="309"/>
      <c r="G163" s="307"/>
      <c r="H163" s="308"/>
      <c r="I163" s="309">
        <v>230</v>
      </c>
      <c r="J163" s="307">
        <v>116</v>
      </c>
      <c r="K163" s="308">
        <v>75</v>
      </c>
      <c r="L163" s="309">
        <v>101</v>
      </c>
      <c r="M163" s="307"/>
    </row>
    <row r="164" spans="1:13" ht="19" customHeight="1" x14ac:dyDescent="0.3">
      <c r="A164" s="403" t="s">
        <v>104</v>
      </c>
      <c r="B164" s="308">
        <v>52</v>
      </c>
      <c r="C164" s="309"/>
      <c r="D164" s="307">
        <v>30</v>
      </c>
      <c r="E164" s="308"/>
      <c r="F164" s="309"/>
      <c r="G164" s="307"/>
      <c r="H164" s="308"/>
      <c r="I164" s="309">
        <v>240</v>
      </c>
      <c r="J164" s="307">
        <v>98</v>
      </c>
      <c r="K164" s="308">
        <v>54</v>
      </c>
      <c r="L164" s="309">
        <v>81</v>
      </c>
      <c r="M164" s="307"/>
    </row>
    <row r="165" spans="1:13" ht="19" customHeight="1" x14ac:dyDescent="0.3">
      <c r="A165" s="403" t="s">
        <v>105</v>
      </c>
      <c r="B165" s="308">
        <v>50</v>
      </c>
      <c r="C165" s="309"/>
      <c r="D165" s="307">
        <v>19</v>
      </c>
      <c r="E165" s="308"/>
      <c r="F165" s="309"/>
      <c r="G165" s="307"/>
      <c r="H165" s="308"/>
      <c r="I165" s="309">
        <v>235</v>
      </c>
      <c r="J165" s="307">
        <v>110</v>
      </c>
      <c r="K165" s="308">
        <v>60</v>
      </c>
      <c r="L165" s="309">
        <v>126</v>
      </c>
      <c r="M165" s="307"/>
    </row>
    <row r="166" spans="1:13" ht="19" customHeight="1" x14ac:dyDescent="0.3">
      <c r="A166" s="403" t="s">
        <v>106</v>
      </c>
      <c r="B166" s="308">
        <v>26</v>
      </c>
      <c r="C166" s="309"/>
      <c r="D166" s="307">
        <v>30</v>
      </c>
      <c r="E166" s="308"/>
      <c r="F166" s="309"/>
      <c r="G166" s="307"/>
      <c r="H166" s="308"/>
      <c r="I166" s="309">
        <v>260</v>
      </c>
      <c r="J166" s="307">
        <v>104</v>
      </c>
      <c r="K166" s="308">
        <v>45</v>
      </c>
      <c r="L166" s="309">
        <v>125</v>
      </c>
      <c r="M166" s="307"/>
    </row>
    <row r="167" spans="1:13" ht="19" customHeight="1" thickBot="1" x14ac:dyDescent="0.35">
      <c r="A167" s="405" t="s">
        <v>107</v>
      </c>
      <c r="B167" s="313">
        <v>51</v>
      </c>
      <c r="C167" s="314"/>
      <c r="D167" s="315">
        <v>22</v>
      </c>
      <c r="E167" s="313"/>
      <c r="F167" s="314"/>
      <c r="G167" s="315"/>
      <c r="H167" s="313"/>
      <c r="I167" s="314">
        <v>250</v>
      </c>
      <c r="J167" s="315">
        <v>99</v>
      </c>
      <c r="K167" s="313">
        <v>55</v>
      </c>
      <c r="L167" s="314">
        <v>75</v>
      </c>
      <c r="M167" s="315"/>
    </row>
    <row r="168" spans="1:13" ht="19" customHeight="1" thickBot="1" x14ac:dyDescent="0.35">
      <c r="A168" s="356" t="s">
        <v>47</v>
      </c>
      <c r="B168" s="318">
        <f t="shared" ref="B168:L168" si="9">SUM(B132:B167)</f>
        <v>1218</v>
      </c>
      <c r="C168" s="319"/>
      <c r="D168" s="320">
        <f t="shared" si="9"/>
        <v>986</v>
      </c>
      <c r="E168" s="318"/>
      <c r="F168" s="319"/>
      <c r="G168" s="320"/>
      <c r="H168" s="318"/>
      <c r="I168" s="319">
        <f t="shared" si="9"/>
        <v>8458</v>
      </c>
      <c r="J168" s="320">
        <f t="shared" si="9"/>
        <v>3852</v>
      </c>
      <c r="K168" s="318">
        <f t="shared" si="9"/>
        <v>2214</v>
      </c>
      <c r="L168" s="319">
        <f t="shared" si="9"/>
        <v>3900</v>
      </c>
      <c r="M168" s="320"/>
    </row>
    <row r="169" spans="1:13" ht="18" customHeight="1" x14ac:dyDescent="0.25"/>
    <row r="170" spans="1:13" ht="18" customHeight="1" x14ac:dyDescent="0.3">
      <c r="A170" s="561" t="s">
        <v>152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</row>
    <row r="171" spans="1:13" ht="18" customHeight="1" thickBot="1" x14ac:dyDescent="0.35">
      <c r="A171" s="323" t="s">
        <v>54</v>
      </c>
      <c r="B171" s="293"/>
      <c r="C171" s="293"/>
      <c r="D171" s="293"/>
      <c r="E171" s="293"/>
      <c r="F171" s="293"/>
      <c r="G171" s="293"/>
      <c r="H171" s="294"/>
      <c r="I171" s="294"/>
      <c r="J171" s="633" t="s">
        <v>55</v>
      </c>
      <c r="K171" s="633"/>
      <c r="L171" s="633"/>
      <c r="M171" s="633"/>
    </row>
    <row r="172" spans="1:13" ht="18" customHeight="1" x14ac:dyDescent="0.3">
      <c r="A172" s="631" t="s">
        <v>3</v>
      </c>
      <c r="B172" s="618" t="s">
        <v>4</v>
      </c>
      <c r="C172" s="610"/>
      <c r="D172" s="619"/>
      <c r="E172" s="618" t="s">
        <v>5</v>
      </c>
      <c r="F172" s="610"/>
      <c r="G172" s="619"/>
      <c r="H172" s="620" t="s">
        <v>6</v>
      </c>
      <c r="I172" s="613"/>
      <c r="J172" s="615"/>
      <c r="K172" s="620" t="s">
        <v>7</v>
      </c>
      <c r="L172" s="613"/>
      <c r="M172" s="615"/>
    </row>
    <row r="173" spans="1:13" ht="18" customHeight="1" thickBot="1" x14ac:dyDescent="0.35">
      <c r="A173" s="632"/>
      <c r="B173" s="295" t="s">
        <v>8</v>
      </c>
      <c r="C173" s="296" t="s">
        <v>9</v>
      </c>
      <c r="D173" s="297" t="s">
        <v>10</v>
      </c>
      <c r="E173" s="295" t="s">
        <v>8</v>
      </c>
      <c r="F173" s="296" t="s">
        <v>9</v>
      </c>
      <c r="G173" s="297" t="s">
        <v>10</v>
      </c>
      <c r="H173" s="295" t="s">
        <v>8</v>
      </c>
      <c r="I173" s="296" t="s">
        <v>9</v>
      </c>
      <c r="J173" s="297" t="s">
        <v>10</v>
      </c>
      <c r="K173" s="295" t="s">
        <v>8</v>
      </c>
      <c r="L173" s="296" t="s">
        <v>9</v>
      </c>
      <c r="M173" s="297" t="s">
        <v>10</v>
      </c>
    </row>
    <row r="174" spans="1:13" ht="18" customHeight="1" x14ac:dyDescent="0.3">
      <c r="A174" s="402" t="s">
        <v>72</v>
      </c>
      <c r="B174" s="409">
        <v>8</v>
      </c>
      <c r="C174" s="300"/>
      <c r="D174" s="301">
        <v>4</v>
      </c>
      <c r="E174" s="302"/>
      <c r="F174" s="303"/>
      <c r="G174" s="301"/>
      <c r="H174" s="302"/>
      <c r="I174" s="303">
        <v>103</v>
      </c>
      <c r="J174" s="301">
        <v>65</v>
      </c>
      <c r="K174" s="302">
        <v>22</v>
      </c>
      <c r="L174" s="303">
        <v>30</v>
      </c>
      <c r="M174" s="301"/>
    </row>
    <row r="175" spans="1:13" ht="18" customHeight="1" x14ac:dyDescent="0.3">
      <c r="A175" s="403" t="s">
        <v>73</v>
      </c>
      <c r="B175" s="410">
        <v>20</v>
      </c>
      <c r="C175" s="306"/>
      <c r="D175" s="307">
        <v>3</v>
      </c>
      <c r="E175" s="308"/>
      <c r="F175" s="309"/>
      <c r="G175" s="307"/>
      <c r="H175" s="308"/>
      <c r="I175" s="309">
        <v>100</v>
      </c>
      <c r="J175" s="307">
        <v>62</v>
      </c>
      <c r="K175" s="308">
        <v>25</v>
      </c>
      <c r="L175" s="309">
        <v>35</v>
      </c>
      <c r="M175" s="307"/>
    </row>
    <row r="176" spans="1:13" ht="18" customHeight="1" x14ac:dyDescent="0.3">
      <c r="A176" s="403" t="s">
        <v>74</v>
      </c>
      <c r="B176" s="410">
        <v>10</v>
      </c>
      <c r="C176" s="309"/>
      <c r="D176" s="307">
        <v>6</v>
      </c>
      <c r="E176" s="308"/>
      <c r="F176" s="309"/>
      <c r="G176" s="307"/>
      <c r="H176" s="308"/>
      <c r="I176" s="309">
        <v>95</v>
      </c>
      <c r="J176" s="307">
        <v>54</v>
      </c>
      <c r="K176" s="308">
        <v>23</v>
      </c>
      <c r="L176" s="309">
        <v>35</v>
      </c>
      <c r="M176" s="307"/>
    </row>
    <row r="177" spans="1:13" ht="18" customHeight="1" x14ac:dyDescent="0.3">
      <c r="A177" s="403" t="s">
        <v>75</v>
      </c>
      <c r="B177" s="410">
        <v>15</v>
      </c>
      <c r="C177" s="309"/>
      <c r="D177" s="307">
        <v>8</v>
      </c>
      <c r="E177" s="308"/>
      <c r="F177" s="309"/>
      <c r="G177" s="307"/>
      <c r="H177" s="308"/>
      <c r="I177" s="309">
        <v>105</v>
      </c>
      <c r="J177" s="307">
        <v>75</v>
      </c>
      <c r="K177" s="308">
        <v>28</v>
      </c>
      <c r="L177" s="309">
        <v>40</v>
      </c>
      <c r="M177" s="307"/>
    </row>
    <row r="178" spans="1:13" ht="18" customHeight="1" x14ac:dyDescent="0.3">
      <c r="A178" s="403" t="s">
        <v>76</v>
      </c>
      <c r="B178" s="308">
        <v>15</v>
      </c>
      <c r="C178" s="309"/>
      <c r="D178" s="307">
        <v>4</v>
      </c>
      <c r="E178" s="308"/>
      <c r="F178" s="309"/>
      <c r="G178" s="307"/>
      <c r="H178" s="308"/>
      <c r="I178" s="309">
        <v>120</v>
      </c>
      <c r="J178" s="307">
        <v>70</v>
      </c>
      <c r="K178" s="308">
        <v>27</v>
      </c>
      <c r="L178" s="309">
        <v>63</v>
      </c>
      <c r="M178" s="307"/>
    </row>
    <row r="179" spans="1:13" ht="18" customHeight="1" x14ac:dyDescent="0.3">
      <c r="A179" s="403" t="s">
        <v>77</v>
      </c>
      <c r="B179" s="308">
        <v>20</v>
      </c>
      <c r="C179" s="309"/>
      <c r="D179" s="307">
        <v>15</v>
      </c>
      <c r="E179" s="308"/>
      <c r="F179" s="309"/>
      <c r="G179" s="307"/>
      <c r="H179" s="308"/>
      <c r="I179" s="309">
        <v>125</v>
      </c>
      <c r="J179" s="307">
        <v>100</v>
      </c>
      <c r="K179" s="308">
        <v>28</v>
      </c>
      <c r="L179" s="309">
        <v>50</v>
      </c>
      <c r="M179" s="307"/>
    </row>
    <row r="180" spans="1:13" ht="18" customHeight="1" x14ac:dyDescent="0.3">
      <c r="A180" s="403" t="s">
        <v>78</v>
      </c>
      <c r="B180" s="308">
        <v>15</v>
      </c>
      <c r="C180" s="309"/>
      <c r="D180" s="307">
        <v>25</v>
      </c>
      <c r="E180" s="308"/>
      <c r="F180" s="309"/>
      <c r="G180" s="307"/>
      <c r="H180" s="308"/>
      <c r="I180" s="309">
        <v>150</v>
      </c>
      <c r="J180" s="307">
        <v>80</v>
      </c>
      <c r="K180" s="308">
        <v>26</v>
      </c>
      <c r="L180" s="309">
        <v>75</v>
      </c>
      <c r="M180" s="307"/>
    </row>
    <row r="181" spans="1:13" ht="18" customHeight="1" x14ac:dyDescent="0.3">
      <c r="A181" s="403" t="s">
        <v>79</v>
      </c>
      <c r="B181" s="308">
        <v>30</v>
      </c>
      <c r="C181" s="309"/>
      <c r="D181" s="307">
        <v>9</v>
      </c>
      <c r="E181" s="308"/>
      <c r="F181" s="309"/>
      <c r="G181" s="307"/>
      <c r="H181" s="308"/>
      <c r="I181" s="309">
        <v>130</v>
      </c>
      <c r="J181" s="307">
        <v>95</v>
      </c>
      <c r="K181" s="308">
        <v>25</v>
      </c>
      <c r="L181" s="309">
        <v>77</v>
      </c>
      <c r="M181" s="307"/>
    </row>
    <row r="182" spans="1:13" ht="18" customHeight="1" x14ac:dyDescent="0.3">
      <c r="A182" s="403" t="s">
        <v>80</v>
      </c>
      <c r="B182" s="308">
        <v>15</v>
      </c>
      <c r="C182" s="309"/>
      <c r="D182" s="307">
        <v>11</v>
      </c>
      <c r="E182" s="308"/>
      <c r="F182" s="309"/>
      <c r="G182" s="307"/>
      <c r="H182" s="308"/>
      <c r="I182" s="309">
        <v>140</v>
      </c>
      <c r="J182" s="307">
        <v>100</v>
      </c>
      <c r="K182" s="308">
        <v>30</v>
      </c>
      <c r="L182" s="309">
        <v>32</v>
      </c>
      <c r="M182" s="307"/>
    </row>
    <row r="183" spans="1:13" ht="18" customHeight="1" x14ac:dyDescent="0.3">
      <c r="A183" s="403" t="s">
        <v>81</v>
      </c>
      <c r="B183" s="308">
        <v>20</v>
      </c>
      <c r="C183" s="309"/>
      <c r="D183" s="307">
        <v>12</v>
      </c>
      <c r="E183" s="308"/>
      <c r="F183" s="309"/>
      <c r="G183" s="307"/>
      <c r="H183" s="308"/>
      <c r="I183" s="309">
        <v>160</v>
      </c>
      <c r="J183" s="307">
        <v>88</v>
      </c>
      <c r="K183" s="308">
        <v>28</v>
      </c>
      <c r="L183" s="309">
        <v>55</v>
      </c>
      <c r="M183" s="307"/>
    </row>
    <row r="184" spans="1:13" ht="18" customHeight="1" x14ac:dyDescent="0.3">
      <c r="A184" s="403" t="s">
        <v>82</v>
      </c>
      <c r="B184" s="308">
        <v>28</v>
      </c>
      <c r="C184" s="309"/>
      <c r="D184" s="307">
        <v>18</v>
      </c>
      <c r="E184" s="308"/>
      <c r="F184" s="309"/>
      <c r="G184" s="307"/>
      <c r="H184" s="308"/>
      <c r="I184" s="309">
        <v>125</v>
      </c>
      <c r="J184" s="307">
        <v>75</v>
      </c>
      <c r="K184" s="308">
        <v>25</v>
      </c>
      <c r="L184" s="309">
        <v>101</v>
      </c>
      <c r="M184" s="307"/>
    </row>
    <row r="185" spans="1:13" ht="18" customHeight="1" x14ac:dyDescent="0.3">
      <c r="A185" s="403" t="s">
        <v>83</v>
      </c>
      <c r="B185" s="308">
        <v>45</v>
      </c>
      <c r="C185" s="309"/>
      <c r="D185" s="307">
        <v>27</v>
      </c>
      <c r="E185" s="308"/>
      <c r="F185" s="309"/>
      <c r="G185" s="307"/>
      <c r="H185" s="308"/>
      <c r="I185" s="309">
        <v>110</v>
      </c>
      <c r="J185" s="307">
        <v>84</v>
      </c>
      <c r="K185" s="308">
        <v>30</v>
      </c>
      <c r="L185" s="309">
        <v>85</v>
      </c>
      <c r="M185" s="307"/>
    </row>
    <row r="186" spans="1:13" ht="18" customHeight="1" x14ac:dyDescent="0.3">
      <c r="A186" s="403" t="s">
        <v>84</v>
      </c>
      <c r="B186" s="308">
        <v>30</v>
      </c>
      <c r="C186" s="309"/>
      <c r="D186" s="307">
        <v>21</v>
      </c>
      <c r="E186" s="308"/>
      <c r="F186" s="309"/>
      <c r="G186" s="307"/>
      <c r="H186" s="308"/>
      <c r="I186" s="309">
        <v>100</v>
      </c>
      <c r="J186" s="307">
        <v>75</v>
      </c>
      <c r="K186" s="308">
        <v>32</v>
      </c>
      <c r="L186" s="309">
        <v>105</v>
      </c>
      <c r="M186" s="307"/>
    </row>
    <row r="187" spans="1:13" ht="18" customHeight="1" x14ac:dyDescent="0.3">
      <c r="A187" s="403" t="s">
        <v>85</v>
      </c>
      <c r="B187" s="308">
        <v>40</v>
      </c>
      <c r="C187" s="309"/>
      <c r="D187" s="307">
        <v>32</v>
      </c>
      <c r="E187" s="308"/>
      <c r="F187" s="309"/>
      <c r="G187" s="307"/>
      <c r="H187" s="308"/>
      <c r="I187" s="309">
        <v>120</v>
      </c>
      <c r="J187" s="307">
        <v>70</v>
      </c>
      <c r="K187" s="308">
        <v>30</v>
      </c>
      <c r="L187" s="309">
        <v>126</v>
      </c>
      <c r="M187" s="307"/>
    </row>
    <row r="188" spans="1:13" ht="18" customHeight="1" x14ac:dyDescent="0.3">
      <c r="A188" s="403" t="s">
        <v>86</v>
      </c>
      <c r="B188" s="308">
        <v>45</v>
      </c>
      <c r="C188" s="309"/>
      <c r="D188" s="307">
        <v>16</v>
      </c>
      <c r="E188" s="308"/>
      <c r="F188" s="309"/>
      <c r="G188" s="307"/>
      <c r="H188" s="308"/>
      <c r="I188" s="309">
        <v>175</v>
      </c>
      <c r="J188" s="307">
        <v>100</v>
      </c>
      <c r="K188" s="308">
        <v>28</v>
      </c>
      <c r="L188" s="309">
        <v>107</v>
      </c>
      <c r="M188" s="307"/>
    </row>
    <row r="189" spans="1:13" ht="18" customHeight="1" x14ac:dyDescent="0.3">
      <c r="A189" s="403" t="s">
        <v>87</v>
      </c>
      <c r="B189" s="308">
        <v>25</v>
      </c>
      <c r="C189" s="309"/>
      <c r="D189" s="307">
        <v>12</v>
      </c>
      <c r="E189" s="308"/>
      <c r="F189" s="309"/>
      <c r="G189" s="307"/>
      <c r="H189" s="308"/>
      <c r="I189" s="309">
        <v>150</v>
      </c>
      <c r="J189" s="307">
        <v>105</v>
      </c>
      <c r="K189" s="308">
        <v>30</v>
      </c>
      <c r="L189" s="309">
        <v>76</v>
      </c>
      <c r="M189" s="307"/>
    </row>
    <row r="190" spans="1:13" ht="18" customHeight="1" x14ac:dyDescent="0.3">
      <c r="A190" s="403" t="s">
        <v>88</v>
      </c>
      <c r="B190" s="308">
        <v>25</v>
      </c>
      <c r="C190" s="309"/>
      <c r="D190" s="307">
        <v>8</v>
      </c>
      <c r="E190" s="308"/>
      <c r="F190" s="309"/>
      <c r="G190" s="307"/>
      <c r="H190" s="308"/>
      <c r="I190" s="309">
        <v>130</v>
      </c>
      <c r="J190" s="307">
        <v>90</v>
      </c>
      <c r="K190" s="308">
        <v>27</v>
      </c>
      <c r="L190" s="309">
        <v>55</v>
      </c>
      <c r="M190" s="307"/>
    </row>
    <row r="191" spans="1:13" ht="18" customHeight="1" x14ac:dyDescent="0.3">
      <c r="A191" s="403" t="s">
        <v>148</v>
      </c>
      <c r="B191" s="308">
        <v>35</v>
      </c>
      <c r="C191" s="309"/>
      <c r="D191" s="307">
        <v>4</v>
      </c>
      <c r="E191" s="308"/>
      <c r="F191" s="309"/>
      <c r="G191" s="307"/>
      <c r="H191" s="308"/>
      <c r="I191" s="309">
        <v>127</v>
      </c>
      <c r="J191" s="307">
        <v>110</v>
      </c>
      <c r="K191" s="308">
        <v>25</v>
      </c>
      <c r="L191" s="309">
        <v>78</v>
      </c>
      <c r="M191" s="307"/>
    </row>
    <row r="192" spans="1:13" ht="18" customHeight="1" x14ac:dyDescent="0.3">
      <c r="A192" s="404" t="s">
        <v>90</v>
      </c>
      <c r="B192" s="308">
        <v>20</v>
      </c>
      <c r="C192" s="309"/>
      <c r="D192" s="307">
        <v>10</v>
      </c>
      <c r="E192" s="308"/>
      <c r="F192" s="309"/>
      <c r="G192" s="307"/>
      <c r="H192" s="308"/>
      <c r="I192" s="309">
        <v>140</v>
      </c>
      <c r="J192" s="307">
        <v>103</v>
      </c>
      <c r="K192" s="308">
        <v>31</v>
      </c>
      <c r="L192" s="309">
        <v>76</v>
      </c>
      <c r="M192" s="307"/>
    </row>
    <row r="193" spans="1:13" ht="18" customHeight="1" x14ac:dyDescent="0.3">
      <c r="A193" s="404" t="s">
        <v>91</v>
      </c>
      <c r="B193" s="308">
        <v>29</v>
      </c>
      <c r="C193" s="309"/>
      <c r="D193" s="307">
        <v>18</v>
      </c>
      <c r="E193" s="308"/>
      <c r="F193" s="309"/>
      <c r="G193" s="307"/>
      <c r="H193" s="308"/>
      <c r="I193" s="309">
        <v>136</v>
      </c>
      <c r="J193" s="307">
        <v>85</v>
      </c>
      <c r="K193" s="308">
        <v>35</v>
      </c>
      <c r="L193" s="309">
        <v>52</v>
      </c>
      <c r="M193" s="307"/>
    </row>
    <row r="194" spans="1:13" ht="18" customHeight="1" x14ac:dyDescent="0.3">
      <c r="A194" s="403" t="s">
        <v>92</v>
      </c>
      <c r="B194" s="308">
        <v>25</v>
      </c>
      <c r="C194" s="309"/>
      <c r="D194" s="307">
        <v>20</v>
      </c>
      <c r="E194" s="308"/>
      <c r="F194" s="309"/>
      <c r="G194" s="307"/>
      <c r="H194" s="308"/>
      <c r="I194" s="309">
        <v>125</v>
      </c>
      <c r="J194" s="307">
        <v>115</v>
      </c>
      <c r="K194" s="308">
        <v>32</v>
      </c>
      <c r="L194" s="309">
        <v>75</v>
      </c>
      <c r="M194" s="307"/>
    </row>
    <row r="195" spans="1:13" ht="18" customHeight="1" x14ac:dyDescent="0.3">
      <c r="A195" s="403" t="s">
        <v>93</v>
      </c>
      <c r="B195" s="308">
        <v>15</v>
      </c>
      <c r="C195" s="309"/>
      <c r="D195" s="307">
        <v>14</v>
      </c>
      <c r="E195" s="308"/>
      <c r="F195" s="309"/>
      <c r="G195" s="307"/>
      <c r="H195" s="308"/>
      <c r="I195" s="309">
        <v>145</v>
      </c>
      <c r="J195" s="307">
        <v>130</v>
      </c>
      <c r="K195" s="308">
        <v>35</v>
      </c>
      <c r="L195" s="309">
        <v>50</v>
      </c>
      <c r="M195" s="307"/>
    </row>
    <row r="196" spans="1:13" ht="18" customHeight="1" x14ac:dyDescent="0.3">
      <c r="A196" s="403" t="s">
        <v>94</v>
      </c>
      <c r="B196" s="308">
        <v>27</v>
      </c>
      <c r="C196" s="309"/>
      <c r="D196" s="307">
        <v>15</v>
      </c>
      <c r="E196" s="308"/>
      <c r="F196" s="309"/>
      <c r="G196" s="307"/>
      <c r="H196" s="308"/>
      <c r="I196" s="309">
        <v>120</v>
      </c>
      <c r="J196" s="307">
        <v>90</v>
      </c>
      <c r="K196" s="308">
        <v>25</v>
      </c>
      <c r="L196" s="309">
        <v>115</v>
      </c>
      <c r="M196" s="307"/>
    </row>
    <row r="197" spans="1:13" ht="18" customHeight="1" x14ac:dyDescent="0.3">
      <c r="A197" s="403" t="s">
        <v>95</v>
      </c>
      <c r="B197" s="308">
        <v>50</v>
      </c>
      <c r="C197" s="309"/>
      <c r="D197" s="307">
        <v>20</v>
      </c>
      <c r="E197" s="308"/>
      <c r="F197" s="309"/>
      <c r="G197" s="307"/>
      <c r="H197" s="308"/>
      <c r="I197" s="309">
        <v>130</v>
      </c>
      <c r="J197" s="307">
        <v>104</v>
      </c>
      <c r="K197" s="308">
        <v>30</v>
      </c>
      <c r="L197" s="309">
        <v>107</v>
      </c>
      <c r="M197" s="307"/>
    </row>
    <row r="198" spans="1:13" ht="18" customHeight="1" x14ac:dyDescent="0.3">
      <c r="A198" s="403" t="s">
        <v>96</v>
      </c>
      <c r="B198" s="308">
        <v>29</v>
      </c>
      <c r="C198" s="309"/>
      <c r="D198" s="307">
        <v>29</v>
      </c>
      <c r="E198" s="308"/>
      <c r="F198" s="309"/>
      <c r="G198" s="307"/>
      <c r="H198" s="308"/>
      <c r="I198" s="309">
        <v>140</v>
      </c>
      <c r="J198" s="307">
        <v>100</v>
      </c>
      <c r="K198" s="308">
        <v>32</v>
      </c>
      <c r="L198" s="309">
        <v>80</v>
      </c>
      <c r="M198" s="307"/>
    </row>
    <row r="199" spans="1:13" ht="18" customHeight="1" x14ac:dyDescent="0.3">
      <c r="A199" s="403" t="s">
        <v>97</v>
      </c>
      <c r="B199" s="308">
        <v>51</v>
      </c>
      <c r="C199" s="309"/>
      <c r="D199" s="307">
        <v>17</v>
      </c>
      <c r="E199" s="308"/>
      <c r="F199" s="309"/>
      <c r="G199" s="307"/>
      <c r="H199" s="308"/>
      <c r="I199" s="309">
        <v>120</v>
      </c>
      <c r="J199" s="307">
        <v>83</v>
      </c>
      <c r="K199" s="308">
        <v>35</v>
      </c>
      <c r="L199" s="309">
        <v>130</v>
      </c>
      <c r="M199" s="307"/>
    </row>
    <row r="200" spans="1:13" ht="18" customHeight="1" x14ac:dyDescent="0.3">
      <c r="A200" s="403" t="s">
        <v>98</v>
      </c>
      <c r="B200" s="308">
        <v>79</v>
      </c>
      <c r="C200" s="309"/>
      <c r="D200" s="307">
        <v>32</v>
      </c>
      <c r="E200" s="308"/>
      <c r="F200" s="309"/>
      <c r="G200" s="307"/>
      <c r="H200" s="308"/>
      <c r="I200" s="309">
        <v>150</v>
      </c>
      <c r="J200" s="307">
        <v>95</v>
      </c>
      <c r="K200" s="308">
        <v>24</v>
      </c>
      <c r="L200" s="309">
        <v>75</v>
      </c>
      <c r="M200" s="307"/>
    </row>
    <row r="201" spans="1:13" ht="18" customHeight="1" x14ac:dyDescent="0.3">
      <c r="A201" s="403" t="s">
        <v>99</v>
      </c>
      <c r="B201" s="308">
        <v>56</v>
      </c>
      <c r="C201" s="309"/>
      <c r="D201" s="307">
        <v>26</v>
      </c>
      <c r="E201" s="308"/>
      <c r="F201" s="309"/>
      <c r="G201" s="307"/>
      <c r="H201" s="308"/>
      <c r="I201" s="309">
        <v>135</v>
      </c>
      <c r="J201" s="307">
        <v>110</v>
      </c>
      <c r="K201" s="308">
        <v>27</v>
      </c>
      <c r="L201" s="309">
        <v>125</v>
      </c>
      <c r="M201" s="307"/>
    </row>
    <row r="202" spans="1:13" ht="18" customHeight="1" x14ac:dyDescent="0.3">
      <c r="A202" s="403" t="s">
        <v>100</v>
      </c>
      <c r="B202" s="308">
        <v>48</v>
      </c>
      <c r="C202" s="309"/>
      <c r="D202" s="307">
        <v>33</v>
      </c>
      <c r="E202" s="308"/>
      <c r="F202" s="309"/>
      <c r="G202" s="307"/>
      <c r="H202" s="308"/>
      <c r="I202" s="309">
        <v>105</v>
      </c>
      <c r="J202" s="307">
        <v>80</v>
      </c>
      <c r="K202" s="308">
        <v>26</v>
      </c>
      <c r="L202" s="309">
        <v>78</v>
      </c>
      <c r="M202" s="307"/>
    </row>
    <row r="203" spans="1:13" ht="18" customHeight="1" x14ac:dyDescent="0.3">
      <c r="A203" s="403" t="s">
        <v>101</v>
      </c>
      <c r="B203" s="308">
        <v>53</v>
      </c>
      <c r="C203" s="309"/>
      <c r="D203" s="307">
        <v>30</v>
      </c>
      <c r="E203" s="308"/>
      <c r="F203" s="309"/>
      <c r="G203" s="307"/>
      <c r="H203" s="308"/>
      <c r="I203" s="309">
        <v>110</v>
      </c>
      <c r="J203" s="307">
        <v>100</v>
      </c>
      <c r="K203" s="308">
        <v>25</v>
      </c>
      <c r="L203" s="309">
        <v>102</v>
      </c>
      <c r="M203" s="307"/>
    </row>
    <row r="204" spans="1:13" ht="18" customHeight="1" x14ac:dyDescent="0.3">
      <c r="A204" s="403" t="s">
        <v>102</v>
      </c>
      <c r="B204" s="308">
        <v>76</v>
      </c>
      <c r="C204" s="309"/>
      <c r="D204" s="307">
        <v>27</v>
      </c>
      <c r="E204" s="308"/>
      <c r="F204" s="309"/>
      <c r="G204" s="307"/>
      <c r="H204" s="308"/>
      <c r="I204" s="309">
        <v>125</v>
      </c>
      <c r="J204" s="307">
        <v>95</v>
      </c>
      <c r="K204" s="308">
        <v>29</v>
      </c>
      <c r="L204" s="309">
        <v>126</v>
      </c>
      <c r="M204" s="307"/>
    </row>
    <row r="205" spans="1:13" ht="18" customHeight="1" x14ac:dyDescent="0.3">
      <c r="A205" s="403" t="s">
        <v>103</v>
      </c>
      <c r="B205" s="308">
        <v>51</v>
      </c>
      <c r="C205" s="309"/>
      <c r="D205" s="307">
        <v>25</v>
      </c>
      <c r="E205" s="308"/>
      <c r="F205" s="309"/>
      <c r="G205" s="307"/>
      <c r="H205" s="308"/>
      <c r="I205" s="309">
        <v>140</v>
      </c>
      <c r="J205" s="307">
        <v>107</v>
      </c>
      <c r="K205" s="308">
        <v>32</v>
      </c>
      <c r="L205" s="309">
        <v>128</v>
      </c>
      <c r="M205" s="307"/>
    </row>
    <row r="206" spans="1:13" ht="18" customHeight="1" x14ac:dyDescent="0.3">
      <c r="A206" s="403" t="s">
        <v>104</v>
      </c>
      <c r="B206" s="308">
        <v>20</v>
      </c>
      <c r="C206" s="309"/>
      <c r="D206" s="307">
        <v>16</v>
      </c>
      <c r="E206" s="308"/>
      <c r="F206" s="309"/>
      <c r="G206" s="307"/>
      <c r="H206" s="308"/>
      <c r="I206" s="309">
        <v>175</v>
      </c>
      <c r="J206" s="307">
        <v>140</v>
      </c>
      <c r="K206" s="308">
        <v>30</v>
      </c>
      <c r="L206" s="309">
        <v>109</v>
      </c>
      <c r="M206" s="307"/>
    </row>
    <row r="207" spans="1:13" ht="18" customHeight="1" x14ac:dyDescent="0.3">
      <c r="A207" s="403" t="s">
        <v>105</v>
      </c>
      <c r="B207" s="308">
        <v>76</v>
      </c>
      <c r="C207" s="309"/>
      <c r="D207" s="307">
        <v>25</v>
      </c>
      <c r="E207" s="308"/>
      <c r="F207" s="309"/>
      <c r="G207" s="307"/>
      <c r="H207" s="308"/>
      <c r="I207" s="309">
        <v>135</v>
      </c>
      <c r="J207" s="307">
        <v>130</v>
      </c>
      <c r="K207" s="308">
        <v>35</v>
      </c>
      <c r="L207" s="309">
        <v>102</v>
      </c>
      <c r="M207" s="307"/>
    </row>
    <row r="208" spans="1:13" ht="18" customHeight="1" x14ac:dyDescent="0.3">
      <c r="A208" s="403" t="s">
        <v>106</v>
      </c>
      <c r="B208" s="308">
        <v>52</v>
      </c>
      <c r="C208" s="309"/>
      <c r="D208" s="307">
        <v>30</v>
      </c>
      <c r="E208" s="308"/>
      <c r="F208" s="309"/>
      <c r="G208" s="307"/>
      <c r="H208" s="308"/>
      <c r="I208" s="309">
        <v>120</v>
      </c>
      <c r="J208" s="307">
        <v>90</v>
      </c>
      <c r="K208" s="308">
        <v>27</v>
      </c>
      <c r="L208" s="309">
        <v>82</v>
      </c>
      <c r="M208" s="307"/>
    </row>
    <row r="209" spans="1:13" ht="18" customHeight="1" thickBot="1" x14ac:dyDescent="0.35">
      <c r="A209" s="405" t="s">
        <v>107</v>
      </c>
      <c r="B209" s="313">
        <v>103</v>
      </c>
      <c r="C209" s="314"/>
      <c r="D209" s="315">
        <v>17</v>
      </c>
      <c r="E209" s="313"/>
      <c r="F209" s="314"/>
      <c r="G209" s="315"/>
      <c r="H209" s="313"/>
      <c r="I209" s="314">
        <v>130</v>
      </c>
      <c r="J209" s="315">
        <v>104</v>
      </c>
      <c r="K209" s="313">
        <v>24</v>
      </c>
      <c r="L209" s="314">
        <v>126</v>
      </c>
      <c r="M209" s="315"/>
    </row>
    <row r="210" spans="1:13" ht="18" customHeight="1" thickBot="1" x14ac:dyDescent="0.35">
      <c r="A210" s="389" t="s">
        <v>47</v>
      </c>
      <c r="B210" s="318">
        <f>SUM(B174:B209)</f>
        <v>1301</v>
      </c>
      <c r="C210" s="319"/>
      <c r="D210" s="320">
        <f t="shared" ref="D210:L210" si="10">SUM(D174:D209)</f>
        <v>639</v>
      </c>
      <c r="E210" s="318"/>
      <c r="F210" s="319"/>
      <c r="G210" s="320"/>
      <c r="H210" s="318"/>
      <c r="I210" s="319">
        <f t="shared" si="10"/>
        <v>4646</v>
      </c>
      <c r="J210" s="320">
        <f t="shared" si="10"/>
        <v>3359</v>
      </c>
      <c r="K210" s="318">
        <f t="shared" si="10"/>
        <v>1023</v>
      </c>
      <c r="L210" s="319">
        <f t="shared" si="10"/>
        <v>2963</v>
      </c>
      <c r="M210" s="320"/>
    </row>
    <row r="211" spans="1:13" ht="18" customHeight="1" x14ac:dyDescent="0.25"/>
    <row r="212" spans="1:13" ht="18" customHeight="1" x14ac:dyDescent="0.25"/>
    <row r="213" spans="1:13" ht="18" customHeight="1" x14ac:dyDescent="0.25"/>
    <row r="214" spans="1:13" ht="18" customHeight="1" x14ac:dyDescent="0.3">
      <c r="A214" s="561" t="s">
        <v>152</v>
      </c>
      <c r="B214" s="561"/>
      <c r="C214" s="561"/>
      <c r="D214" s="561"/>
      <c r="E214" s="561"/>
      <c r="F214" s="561"/>
      <c r="G214" s="561"/>
      <c r="H214" s="561"/>
      <c r="I214" s="561"/>
      <c r="J214" s="561"/>
      <c r="K214" s="561"/>
      <c r="L214" s="561"/>
      <c r="M214" s="561"/>
    </row>
    <row r="215" spans="1:13" ht="18" customHeight="1" thickBot="1" x14ac:dyDescent="0.35">
      <c r="A215" s="323" t="s">
        <v>56</v>
      </c>
      <c r="B215" s="293"/>
      <c r="C215" s="293"/>
      <c r="D215" s="293"/>
      <c r="E215" s="293"/>
      <c r="F215" s="293"/>
      <c r="G215" s="293"/>
      <c r="H215" s="294"/>
      <c r="I215" s="294"/>
      <c r="J215" s="294"/>
      <c r="K215" s="294"/>
      <c r="L215" s="294"/>
      <c r="M215" s="294"/>
    </row>
    <row r="216" spans="1:13" ht="18" customHeight="1" x14ac:dyDescent="0.3">
      <c r="A216" s="634" t="s">
        <v>3</v>
      </c>
      <c r="B216" s="618" t="s">
        <v>4</v>
      </c>
      <c r="C216" s="610"/>
      <c r="D216" s="619"/>
      <c r="E216" s="618" t="s">
        <v>5</v>
      </c>
      <c r="F216" s="610"/>
      <c r="G216" s="619"/>
      <c r="H216" s="620" t="s">
        <v>6</v>
      </c>
      <c r="I216" s="613"/>
      <c r="J216" s="615"/>
      <c r="K216" s="620" t="s">
        <v>7</v>
      </c>
      <c r="L216" s="613"/>
      <c r="M216" s="615"/>
    </row>
    <row r="217" spans="1:13" ht="18" customHeight="1" thickBot="1" x14ac:dyDescent="0.35">
      <c r="A217" s="635"/>
      <c r="B217" s="295" t="s">
        <v>8</v>
      </c>
      <c r="C217" s="296" t="s">
        <v>9</v>
      </c>
      <c r="D217" s="297" t="s">
        <v>10</v>
      </c>
      <c r="E217" s="295" t="s">
        <v>8</v>
      </c>
      <c r="F217" s="296" t="s">
        <v>9</v>
      </c>
      <c r="G217" s="297" t="s">
        <v>10</v>
      </c>
      <c r="H217" s="295" t="s">
        <v>8</v>
      </c>
      <c r="I217" s="296" t="s">
        <v>9</v>
      </c>
      <c r="J217" s="297" t="s">
        <v>10</v>
      </c>
      <c r="K217" s="295" t="s">
        <v>8</v>
      </c>
      <c r="L217" s="296" t="s">
        <v>9</v>
      </c>
      <c r="M217" s="297" t="s">
        <v>10</v>
      </c>
    </row>
    <row r="218" spans="1:13" ht="18" customHeight="1" x14ac:dyDescent="0.3">
      <c r="A218" s="412" t="s">
        <v>72</v>
      </c>
      <c r="B218" s="413">
        <f t="shared" ref="B218:B254" si="11">SUM(B5+B47+B90+B132+B174)</f>
        <v>239</v>
      </c>
      <c r="C218" s="376"/>
      <c r="D218" s="414">
        <f t="shared" ref="D218:D254" si="12">SUM(D5+D47+D90+D132+D174)</f>
        <v>55.5</v>
      </c>
      <c r="E218" s="413"/>
      <c r="F218" s="376"/>
      <c r="G218" s="414"/>
      <c r="H218" s="413"/>
      <c r="I218" s="376">
        <f t="shared" ref="I218:L233" si="13">SUM(I5+I47+I90+I132+I174)</f>
        <v>954</v>
      </c>
      <c r="J218" s="414">
        <f t="shared" si="13"/>
        <v>480</v>
      </c>
      <c r="K218" s="413">
        <f t="shared" si="13"/>
        <v>253.5</v>
      </c>
      <c r="L218" s="376">
        <f t="shared" si="13"/>
        <v>403</v>
      </c>
      <c r="M218" s="414"/>
    </row>
    <row r="219" spans="1:13" ht="18" customHeight="1" x14ac:dyDescent="0.3">
      <c r="A219" s="399" t="s">
        <v>73</v>
      </c>
      <c r="B219" s="366">
        <f t="shared" si="11"/>
        <v>172</v>
      </c>
      <c r="C219" s="367"/>
      <c r="D219" s="368">
        <f t="shared" si="12"/>
        <v>112</v>
      </c>
      <c r="E219" s="366"/>
      <c r="F219" s="367"/>
      <c r="G219" s="368"/>
      <c r="H219" s="366"/>
      <c r="I219" s="367">
        <f t="shared" si="13"/>
        <v>942.5</v>
      </c>
      <c r="J219" s="368">
        <f t="shared" si="13"/>
        <v>504</v>
      </c>
      <c r="K219" s="366">
        <f t="shared" si="13"/>
        <v>253</v>
      </c>
      <c r="L219" s="367">
        <f t="shared" si="13"/>
        <v>499</v>
      </c>
      <c r="M219" s="368"/>
    </row>
    <row r="220" spans="1:13" ht="18" customHeight="1" x14ac:dyDescent="0.3">
      <c r="A220" s="399" t="s">
        <v>74</v>
      </c>
      <c r="B220" s="366">
        <f t="shared" si="11"/>
        <v>115</v>
      </c>
      <c r="C220" s="367"/>
      <c r="D220" s="368">
        <f t="shared" si="12"/>
        <v>109.5</v>
      </c>
      <c r="E220" s="366"/>
      <c r="F220" s="367"/>
      <c r="G220" s="368"/>
      <c r="H220" s="366"/>
      <c r="I220" s="367">
        <f t="shared" si="13"/>
        <v>985</v>
      </c>
      <c r="J220" s="368">
        <f t="shared" si="13"/>
        <v>496.5</v>
      </c>
      <c r="K220" s="366">
        <f t="shared" si="13"/>
        <v>287</v>
      </c>
      <c r="L220" s="367">
        <f t="shared" si="13"/>
        <v>350</v>
      </c>
      <c r="M220" s="368"/>
    </row>
    <row r="221" spans="1:13" ht="18" customHeight="1" x14ac:dyDescent="0.3">
      <c r="A221" s="399" t="s">
        <v>75</v>
      </c>
      <c r="B221" s="366">
        <f t="shared" si="11"/>
        <v>135</v>
      </c>
      <c r="C221" s="367"/>
      <c r="D221" s="368">
        <f t="shared" si="12"/>
        <v>100.5</v>
      </c>
      <c r="E221" s="366"/>
      <c r="F221" s="367"/>
      <c r="G221" s="368"/>
      <c r="H221" s="366"/>
      <c r="I221" s="367">
        <f t="shared" si="13"/>
        <v>1170</v>
      </c>
      <c r="J221" s="368">
        <f t="shared" si="13"/>
        <v>465</v>
      </c>
      <c r="K221" s="366">
        <f t="shared" si="13"/>
        <v>292</v>
      </c>
      <c r="L221" s="367">
        <f t="shared" si="13"/>
        <v>450</v>
      </c>
      <c r="M221" s="368"/>
    </row>
    <row r="222" spans="1:13" ht="18" customHeight="1" x14ac:dyDescent="0.3">
      <c r="A222" s="399" t="s">
        <v>76</v>
      </c>
      <c r="B222" s="366">
        <f t="shared" si="11"/>
        <v>115</v>
      </c>
      <c r="C222" s="367"/>
      <c r="D222" s="368">
        <f t="shared" si="12"/>
        <v>76.5</v>
      </c>
      <c r="E222" s="366"/>
      <c r="F222" s="367"/>
      <c r="G222" s="368"/>
      <c r="H222" s="366"/>
      <c r="I222" s="367">
        <f t="shared" si="13"/>
        <v>1055</v>
      </c>
      <c r="J222" s="368">
        <f t="shared" si="13"/>
        <v>510</v>
      </c>
      <c r="K222" s="366">
        <f t="shared" si="13"/>
        <v>247.5</v>
      </c>
      <c r="L222" s="367">
        <f t="shared" si="13"/>
        <v>372</v>
      </c>
      <c r="M222" s="368"/>
    </row>
    <row r="223" spans="1:13" ht="18" customHeight="1" x14ac:dyDescent="0.3">
      <c r="A223" s="399" t="s">
        <v>77</v>
      </c>
      <c r="B223" s="366">
        <f t="shared" si="11"/>
        <v>87.5</v>
      </c>
      <c r="C223" s="367"/>
      <c r="D223" s="368">
        <f t="shared" si="12"/>
        <v>119.5</v>
      </c>
      <c r="E223" s="366"/>
      <c r="F223" s="367"/>
      <c r="G223" s="368"/>
      <c r="H223" s="366"/>
      <c r="I223" s="367">
        <f t="shared" si="13"/>
        <v>1084</v>
      </c>
      <c r="J223" s="368">
        <f t="shared" si="13"/>
        <v>530</v>
      </c>
      <c r="K223" s="366">
        <f t="shared" si="13"/>
        <v>249</v>
      </c>
      <c r="L223" s="367">
        <f t="shared" si="13"/>
        <v>347.5</v>
      </c>
      <c r="M223" s="368"/>
    </row>
    <row r="224" spans="1:13" ht="18" customHeight="1" x14ac:dyDescent="0.3">
      <c r="A224" s="399" t="s">
        <v>78</v>
      </c>
      <c r="B224" s="366">
        <f t="shared" si="11"/>
        <v>115</v>
      </c>
      <c r="C224" s="367"/>
      <c r="D224" s="368">
        <f t="shared" si="12"/>
        <v>133.5</v>
      </c>
      <c r="E224" s="366"/>
      <c r="F224" s="367"/>
      <c r="G224" s="368"/>
      <c r="H224" s="366"/>
      <c r="I224" s="367">
        <f t="shared" si="13"/>
        <v>1090</v>
      </c>
      <c r="J224" s="368">
        <f t="shared" si="13"/>
        <v>532.5</v>
      </c>
      <c r="K224" s="366">
        <f t="shared" si="13"/>
        <v>282</v>
      </c>
      <c r="L224" s="367">
        <f t="shared" si="13"/>
        <v>405.5</v>
      </c>
      <c r="M224" s="368"/>
    </row>
    <row r="225" spans="1:13" ht="18" customHeight="1" x14ac:dyDescent="0.3">
      <c r="A225" s="399" t="s">
        <v>79</v>
      </c>
      <c r="B225" s="366">
        <f t="shared" si="11"/>
        <v>140.5</v>
      </c>
      <c r="C225" s="367"/>
      <c r="D225" s="368">
        <f t="shared" si="12"/>
        <v>116.5</v>
      </c>
      <c r="E225" s="366"/>
      <c r="F225" s="367"/>
      <c r="G225" s="368"/>
      <c r="H225" s="366"/>
      <c r="I225" s="367">
        <f t="shared" si="13"/>
        <v>1120</v>
      </c>
      <c r="J225" s="368">
        <f t="shared" si="13"/>
        <v>515</v>
      </c>
      <c r="K225" s="366">
        <f t="shared" si="13"/>
        <v>278.5</v>
      </c>
      <c r="L225" s="367">
        <f t="shared" si="13"/>
        <v>483.5</v>
      </c>
      <c r="M225" s="368"/>
    </row>
    <row r="226" spans="1:13" ht="18" customHeight="1" x14ac:dyDescent="0.3">
      <c r="A226" s="399" t="s">
        <v>80</v>
      </c>
      <c r="B226" s="366">
        <f t="shared" si="11"/>
        <v>115</v>
      </c>
      <c r="C226" s="367"/>
      <c r="D226" s="368">
        <f t="shared" si="12"/>
        <v>125.5</v>
      </c>
      <c r="E226" s="366"/>
      <c r="F226" s="367"/>
      <c r="G226" s="368"/>
      <c r="H226" s="366"/>
      <c r="I226" s="367">
        <f t="shared" si="13"/>
        <v>1131</v>
      </c>
      <c r="J226" s="368">
        <f t="shared" si="13"/>
        <v>540.5</v>
      </c>
      <c r="K226" s="366">
        <f t="shared" si="13"/>
        <v>305.5</v>
      </c>
      <c r="L226" s="367">
        <f t="shared" si="13"/>
        <v>377</v>
      </c>
      <c r="M226" s="368"/>
    </row>
    <row r="227" spans="1:13" ht="18" customHeight="1" x14ac:dyDescent="0.3">
      <c r="A227" s="399" t="s">
        <v>81</v>
      </c>
      <c r="B227" s="366">
        <f t="shared" si="11"/>
        <v>130</v>
      </c>
      <c r="C227" s="367"/>
      <c r="D227" s="368">
        <f t="shared" si="12"/>
        <v>125.5</v>
      </c>
      <c r="E227" s="366"/>
      <c r="F227" s="367"/>
      <c r="G227" s="368"/>
      <c r="H227" s="366"/>
      <c r="I227" s="367">
        <f t="shared" si="13"/>
        <v>1081.5</v>
      </c>
      <c r="J227" s="368">
        <f t="shared" si="13"/>
        <v>538</v>
      </c>
      <c r="K227" s="366">
        <f t="shared" si="13"/>
        <v>268.5</v>
      </c>
      <c r="L227" s="367">
        <f t="shared" si="13"/>
        <v>490</v>
      </c>
      <c r="M227" s="368"/>
    </row>
    <row r="228" spans="1:13" ht="18" customHeight="1" x14ac:dyDescent="0.3">
      <c r="A228" s="399" t="s">
        <v>82</v>
      </c>
      <c r="B228" s="366">
        <f t="shared" si="11"/>
        <v>167.5</v>
      </c>
      <c r="C228" s="367"/>
      <c r="D228" s="368">
        <f t="shared" si="12"/>
        <v>128</v>
      </c>
      <c r="E228" s="366"/>
      <c r="F228" s="367"/>
      <c r="G228" s="368"/>
      <c r="H228" s="366"/>
      <c r="I228" s="367">
        <f t="shared" si="13"/>
        <v>1015</v>
      </c>
      <c r="J228" s="368">
        <f t="shared" si="13"/>
        <v>476</v>
      </c>
      <c r="K228" s="366">
        <f t="shared" si="13"/>
        <v>239</v>
      </c>
      <c r="L228" s="367">
        <f t="shared" si="13"/>
        <v>511.5</v>
      </c>
      <c r="M228" s="368"/>
    </row>
    <row r="229" spans="1:13" ht="18" customHeight="1" x14ac:dyDescent="0.3">
      <c r="A229" s="399" t="s">
        <v>83</v>
      </c>
      <c r="B229" s="366">
        <f t="shared" si="11"/>
        <v>188</v>
      </c>
      <c r="C229" s="367"/>
      <c r="D229" s="368">
        <f t="shared" si="12"/>
        <v>132</v>
      </c>
      <c r="E229" s="366"/>
      <c r="F229" s="367"/>
      <c r="G229" s="368"/>
      <c r="H229" s="366"/>
      <c r="I229" s="367">
        <f t="shared" si="13"/>
        <v>1080</v>
      </c>
      <c r="J229" s="368">
        <f t="shared" si="13"/>
        <v>490</v>
      </c>
      <c r="K229" s="366">
        <f t="shared" si="13"/>
        <v>238</v>
      </c>
      <c r="L229" s="367">
        <f t="shared" si="13"/>
        <v>537.5</v>
      </c>
      <c r="M229" s="368"/>
    </row>
    <row r="230" spans="1:13" ht="18" customHeight="1" x14ac:dyDescent="0.3">
      <c r="A230" s="399" t="s">
        <v>84</v>
      </c>
      <c r="B230" s="366">
        <f t="shared" si="11"/>
        <v>132.5</v>
      </c>
      <c r="C230" s="367"/>
      <c r="D230" s="368">
        <f t="shared" si="12"/>
        <v>137</v>
      </c>
      <c r="E230" s="366"/>
      <c r="F230" s="367"/>
      <c r="G230" s="368"/>
      <c r="H230" s="366"/>
      <c r="I230" s="367">
        <f t="shared" si="13"/>
        <v>970</v>
      </c>
      <c r="J230" s="368">
        <f t="shared" si="13"/>
        <v>483</v>
      </c>
      <c r="K230" s="366">
        <f t="shared" si="13"/>
        <v>294</v>
      </c>
      <c r="L230" s="367">
        <f t="shared" si="13"/>
        <v>663.5</v>
      </c>
      <c r="M230" s="368"/>
    </row>
    <row r="231" spans="1:13" ht="18" customHeight="1" x14ac:dyDescent="0.3">
      <c r="A231" s="399" t="s">
        <v>85</v>
      </c>
      <c r="B231" s="366">
        <f t="shared" si="11"/>
        <v>190</v>
      </c>
      <c r="C231" s="367"/>
      <c r="D231" s="368">
        <f t="shared" si="12"/>
        <v>143.5</v>
      </c>
      <c r="E231" s="366"/>
      <c r="F231" s="367"/>
      <c r="G231" s="368"/>
      <c r="H231" s="366"/>
      <c r="I231" s="367">
        <f t="shared" si="13"/>
        <v>1015</v>
      </c>
      <c r="J231" s="368">
        <f t="shared" si="13"/>
        <v>470</v>
      </c>
      <c r="K231" s="366">
        <f t="shared" si="13"/>
        <v>299.5</v>
      </c>
      <c r="L231" s="367">
        <f t="shared" si="13"/>
        <v>559</v>
      </c>
      <c r="M231" s="368"/>
    </row>
    <row r="232" spans="1:13" ht="18" customHeight="1" x14ac:dyDescent="0.3">
      <c r="A232" s="399" t="s">
        <v>86</v>
      </c>
      <c r="B232" s="366">
        <f t="shared" si="11"/>
        <v>162.5</v>
      </c>
      <c r="C232" s="367"/>
      <c r="D232" s="368">
        <f t="shared" si="12"/>
        <v>156.5</v>
      </c>
      <c r="E232" s="366"/>
      <c r="F232" s="367"/>
      <c r="G232" s="368"/>
      <c r="H232" s="366"/>
      <c r="I232" s="367">
        <f t="shared" si="13"/>
        <v>1040</v>
      </c>
      <c r="J232" s="368">
        <f t="shared" si="13"/>
        <v>465</v>
      </c>
      <c r="K232" s="366">
        <f t="shared" si="13"/>
        <v>321</v>
      </c>
      <c r="L232" s="367">
        <f t="shared" si="13"/>
        <v>487</v>
      </c>
      <c r="M232" s="368"/>
    </row>
    <row r="233" spans="1:13" ht="18" customHeight="1" x14ac:dyDescent="0.3">
      <c r="A233" s="399" t="s">
        <v>87</v>
      </c>
      <c r="B233" s="366">
        <f t="shared" si="11"/>
        <v>192.5</v>
      </c>
      <c r="C233" s="367"/>
      <c r="D233" s="368">
        <f t="shared" si="12"/>
        <v>136.5</v>
      </c>
      <c r="E233" s="366"/>
      <c r="F233" s="367"/>
      <c r="G233" s="368"/>
      <c r="H233" s="366"/>
      <c r="I233" s="367">
        <f t="shared" si="13"/>
        <v>992.5</v>
      </c>
      <c r="J233" s="368">
        <f t="shared" si="13"/>
        <v>536.5</v>
      </c>
      <c r="K233" s="366">
        <f t="shared" si="13"/>
        <v>243</v>
      </c>
      <c r="L233" s="367">
        <f t="shared" si="13"/>
        <v>566</v>
      </c>
      <c r="M233" s="368"/>
    </row>
    <row r="234" spans="1:13" ht="18" customHeight="1" x14ac:dyDescent="0.3">
      <c r="A234" s="399" t="s">
        <v>88</v>
      </c>
      <c r="B234" s="366">
        <f t="shared" si="11"/>
        <v>132</v>
      </c>
      <c r="C234" s="367"/>
      <c r="D234" s="368">
        <f t="shared" si="12"/>
        <v>99.5</v>
      </c>
      <c r="E234" s="366"/>
      <c r="F234" s="367"/>
      <c r="G234" s="368"/>
      <c r="H234" s="366"/>
      <c r="I234" s="367">
        <f t="shared" ref="I234:L249" si="14">SUM(I21+I63+I106+I148+I190)</f>
        <v>985</v>
      </c>
      <c r="J234" s="368">
        <f t="shared" si="14"/>
        <v>488</v>
      </c>
      <c r="K234" s="366">
        <f t="shared" si="14"/>
        <v>253</v>
      </c>
      <c r="L234" s="367">
        <f t="shared" si="14"/>
        <v>493.5</v>
      </c>
      <c r="M234" s="368"/>
    </row>
    <row r="235" spans="1:13" ht="18" customHeight="1" x14ac:dyDescent="0.3">
      <c r="A235" s="399" t="s">
        <v>148</v>
      </c>
      <c r="B235" s="366">
        <f t="shared" si="11"/>
        <v>117.5</v>
      </c>
      <c r="C235" s="367"/>
      <c r="D235" s="368">
        <f t="shared" si="12"/>
        <v>97.5</v>
      </c>
      <c r="E235" s="366"/>
      <c r="F235" s="367"/>
      <c r="G235" s="368"/>
      <c r="H235" s="366"/>
      <c r="I235" s="367">
        <f t="shared" si="14"/>
        <v>993</v>
      </c>
      <c r="J235" s="368">
        <f t="shared" si="14"/>
        <v>510</v>
      </c>
      <c r="K235" s="366">
        <f t="shared" si="14"/>
        <v>239.5</v>
      </c>
      <c r="L235" s="367">
        <f t="shared" si="14"/>
        <v>567.5</v>
      </c>
      <c r="M235" s="368"/>
    </row>
    <row r="236" spans="1:13" ht="18" customHeight="1" x14ac:dyDescent="0.3">
      <c r="A236" s="400" t="s">
        <v>90</v>
      </c>
      <c r="B236" s="366">
        <f t="shared" si="11"/>
        <v>105</v>
      </c>
      <c r="C236" s="367"/>
      <c r="D236" s="368">
        <f t="shared" si="12"/>
        <v>96.5</v>
      </c>
      <c r="E236" s="366"/>
      <c r="F236" s="367"/>
      <c r="G236" s="368"/>
      <c r="H236" s="366"/>
      <c r="I236" s="367">
        <f t="shared" si="14"/>
        <v>995</v>
      </c>
      <c r="J236" s="368">
        <f t="shared" si="14"/>
        <v>547.5</v>
      </c>
      <c r="K236" s="366">
        <f t="shared" si="14"/>
        <v>251.5</v>
      </c>
      <c r="L236" s="367">
        <f t="shared" si="14"/>
        <v>419</v>
      </c>
      <c r="M236" s="368"/>
    </row>
    <row r="237" spans="1:13" ht="18" customHeight="1" x14ac:dyDescent="0.3">
      <c r="A237" s="400" t="s">
        <v>91</v>
      </c>
      <c r="B237" s="366">
        <f t="shared" si="11"/>
        <v>118.5</v>
      </c>
      <c r="C237" s="367"/>
      <c r="D237" s="368">
        <f t="shared" si="12"/>
        <v>99.5</v>
      </c>
      <c r="E237" s="366"/>
      <c r="F237" s="367"/>
      <c r="G237" s="368"/>
      <c r="H237" s="366"/>
      <c r="I237" s="367">
        <f t="shared" si="14"/>
        <v>976.5</v>
      </c>
      <c r="J237" s="368">
        <f t="shared" si="14"/>
        <v>515.5</v>
      </c>
      <c r="K237" s="366">
        <f t="shared" si="14"/>
        <v>272</v>
      </c>
      <c r="L237" s="367">
        <f t="shared" si="14"/>
        <v>429.5</v>
      </c>
      <c r="M237" s="368"/>
    </row>
    <row r="238" spans="1:13" ht="18" customHeight="1" x14ac:dyDescent="0.3">
      <c r="A238" s="399" t="s">
        <v>92</v>
      </c>
      <c r="B238" s="366">
        <f t="shared" si="11"/>
        <v>152</v>
      </c>
      <c r="C238" s="367"/>
      <c r="D238" s="368">
        <f t="shared" si="12"/>
        <v>119.5</v>
      </c>
      <c r="E238" s="366"/>
      <c r="F238" s="367"/>
      <c r="G238" s="368"/>
      <c r="H238" s="366"/>
      <c r="I238" s="367">
        <f t="shared" si="14"/>
        <v>930</v>
      </c>
      <c r="J238" s="368">
        <f t="shared" si="14"/>
        <v>500</v>
      </c>
      <c r="K238" s="366">
        <f t="shared" si="14"/>
        <v>252</v>
      </c>
      <c r="L238" s="367">
        <f t="shared" si="14"/>
        <v>457</v>
      </c>
      <c r="M238" s="368"/>
    </row>
    <row r="239" spans="1:13" ht="18" customHeight="1" x14ac:dyDescent="0.3">
      <c r="A239" s="399" t="s">
        <v>93</v>
      </c>
      <c r="B239" s="366">
        <f t="shared" si="11"/>
        <v>135</v>
      </c>
      <c r="C239" s="367"/>
      <c r="D239" s="368">
        <f t="shared" si="12"/>
        <v>146.5</v>
      </c>
      <c r="E239" s="366"/>
      <c r="F239" s="367"/>
      <c r="G239" s="368"/>
      <c r="H239" s="366"/>
      <c r="I239" s="367">
        <f t="shared" si="14"/>
        <v>1010</v>
      </c>
      <c r="J239" s="368">
        <f t="shared" si="14"/>
        <v>604</v>
      </c>
      <c r="K239" s="366">
        <f t="shared" si="14"/>
        <v>239.5</v>
      </c>
      <c r="L239" s="367">
        <f t="shared" si="14"/>
        <v>414</v>
      </c>
      <c r="M239" s="368"/>
    </row>
    <row r="240" spans="1:13" ht="18" customHeight="1" x14ac:dyDescent="0.3">
      <c r="A240" s="399" t="s">
        <v>94</v>
      </c>
      <c r="B240" s="366">
        <f t="shared" si="11"/>
        <v>131</v>
      </c>
      <c r="C240" s="367"/>
      <c r="D240" s="368">
        <f t="shared" si="12"/>
        <v>105.5</v>
      </c>
      <c r="E240" s="366"/>
      <c r="F240" s="367"/>
      <c r="G240" s="368"/>
      <c r="H240" s="366"/>
      <c r="I240" s="367">
        <f t="shared" si="14"/>
        <v>1010</v>
      </c>
      <c r="J240" s="368">
        <f t="shared" si="14"/>
        <v>495</v>
      </c>
      <c r="K240" s="366">
        <f t="shared" si="14"/>
        <v>270.5</v>
      </c>
      <c r="L240" s="367">
        <f t="shared" si="14"/>
        <v>485</v>
      </c>
      <c r="M240" s="368"/>
    </row>
    <row r="241" spans="1:13" ht="18" customHeight="1" x14ac:dyDescent="0.3">
      <c r="A241" s="399" t="s">
        <v>95</v>
      </c>
      <c r="B241" s="366">
        <f t="shared" si="11"/>
        <v>199</v>
      </c>
      <c r="C241" s="367"/>
      <c r="D241" s="368">
        <f t="shared" si="12"/>
        <v>89.5</v>
      </c>
      <c r="E241" s="366"/>
      <c r="F241" s="367"/>
      <c r="G241" s="368"/>
      <c r="H241" s="366"/>
      <c r="I241" s="367">
        <f t="shared" si="14"/>
        <v>950.5</v>
      </c>
      <c r="J241" s="368">
        <f t="shared" si="14"/>
        <v>514</v>
      </c>
      <c r="K241" s="366">
        <f t="shared" si="14"/>
        <v>235.5</v>
      </c>
      <c r="L241" s="367">
        <f t="shared" si="14"/>
        <v>517</v>
      </c>
      <c r="M241" s="368"/>
    </row>
    <row r="242" spans="1:13" ht="18" customHeight="1" x14ac:dyDescent="0.3">
      <c r="A242" s="399" t="s">
        <v>96</v>
      </c>
      <c r="B242" s="366">
        <f t="shared" si="11"/>
        <v>123.5</v>
      </c>
      <c r="C242" s="367"/>
      <c r="D242" s="368">
        <f t="shared" si="12"/>
        <v>119.5</v>
      </c>
      <c r="E242" s="366"/>
      <c r="F242" s="367"/>
      <c r="G242" s="368"/>
      <c r="H242" s="366"/>
      <c r="I242" s="367">
        <f t="shared" si="14"/>
        <v>925</v>
      </c>
      <c r="J242" s="368">
        <f t="shared" si="14"/>
        <v>483</v>
      </c>
      <c r="K242" s="366">
        <f t="shared" si="14"/>
        <v>283</v>
      </c>
      <c r="L242" s="367">
        <f t="shared" si="14"/>
        <v>442.5</v>
      </c>
      <c r="M242" s="368"/>
    </row>
    <row r="243" spans="1:13" ht="18" customHeight="1" x14ac:dyDescent="0.3">
      <c r="A243" s="399" t="s">
        <v>97</v>
      </c>
      <c r="B243" s="366">
        <f t="shared" si="11"/>
        <v>166</v>
      </c>
      <c r="C243" s="367"/>
      <c r="D243" s="368">
        <f t="shared" si="12"/>
        <v>93</v>
      </c>
      <c r="E243" s="366"/>
      <c r="F243" s="367"/>
      <c r="G243" s="368"/>
      <c r="H243" s="366"/>
      <c r="I243" s="367">
        <f t="shared" si="14"/>
        <v>1007.5</v>
      </c>
      <c r="J243" s="368">
        <f t="shared" si="14"/>
        <v>488</v>
      </c>
      <c r="K243" s="366">
        <f t="shared" si="14"/>
        <v>309</v>
      </c>
      <c r="L243" s="367">
        <f t="shared" si="14"/>
        <v>600.5</v>
      </c>
      <c r="M243" s="368"/>
    </row>
    <row r="244" spans="1:13" ht="18" customHeight="1" x14ac:dyDescent="0.3">
      <c r="A244" s="399" t="s">
        <v>98</v>
      </c>
      <c r="B244" s="366">
        <f t="shared" si="11"/>
        <v>219</v>
      </c>
      <c r="C244" s="367"/>
      <c r="D244" s="368">
        <f t="shared" si="12"/>
        <v>114</v>
      </c>
      <c r="E244" s="366"/>
      <c r="F244" s="367"/>
      <c r="G244" s="368"/>
      <c r="H244" s="366"/>
      <c r="I244" s="367">
        <f t="shared" si="14"/>
        <v>1085</v>
      </c>
      <c r="J244" s="368">
        <f t="shared" si="14"/>
        <v>571</v>
      </c>
      <c r="K244" s="366">
        <f t="shared" si="14"/>
        <v>242.5</v>
      </c>
      <c r="L244" s="367">
        <f t="shared" si="14"/>
        <v>547</v>
      </c>
      <c r="M244" s="368"/>
    </row>
    <row r="245" spans="1:13" ht="18" customHeight="1" x14ac:dyDescent="0.3">
      <c r="A245" s="399" t="s">
        <v>99</v>
      </c>
      <c r="B245" s="366">
        <f t="shared" si="11"/>
        <v>186.5</v>
      </c>
      <c r="C245" s="367"/>
      <c r="D245" s="368">
        <f t="shared" si="12"/>
        <v>121.5</v>
      </c>
      <c r="E245" s="366"/>
      <c r="F245" s="367"/>
      <c r="G245" s="368"/>
      <c r="H245" s="366"/>
      <c r="I245" s="367">
        <f t="shared" si="14"/>
        <v>1080</v>
      </c>
      <c r="J245" s="368">
        <f t="shared" si="14"/>
        <v>514.5</v>
      </c>
      <c r="K245" s="366">
        <f t="shared" si="14"/>
        <v>237.5</v>
      </c>
      <c r="L245" s="367">
        <f t="shared" si="14"/>
        <v>595</v>
      </c>
      <c r="M245" s="368"/>
    </row>
    <row r="246" spans="1:13" ht="18" customHeight="1" x14ac:dyDescent="0.3">
      <c r="A246" s="399" t="s">
        <v>100</v>
      </c>
      <c r="B246" s="366">
        <f t="shared" si="11"/>
        <v>115</v>
      </c>
      <c r="C246" s="367"/>
      <c r="D246" s="368">
        <f t="shared" si="12"/>
        <v>97.5</v>
      </c>
      <c r="E246" s="366"/>
      <c r="F246" s="367"/>
      <c r="G246" s="368"/>
      <c r="H246" s="366"/>
      <c r="I246" s="367">
        <f t="shared" si="14"/>
        <v>965.5</v>
      </c>
      <c r="J246" s="368">
        <f t="shared" si="14"/>
        <v>500.5</v>
      </c>
      <c r="K246" s="366">
        <f t="shared" si="14"/>
        <v>292.5</v>
      </c>
      <c r="L246" s="367">
        <f t="shared" si="14"/>
        <v>537</v>
      </c>
      <c r="M246" s="368"/>
    </row>
    <row r="247" spans="1:13" ht="18" customHeight="1" x14ac:dyDescent="0.3">
      <c r="A247" s="399" t="s">
        <v>101</v>
      </c>
      <c r="B247" s="366">
        <f t="shared" si="11"/>
        <v>193.5</v>
      </c>
      <c r="C247" s="367"/>
      <c r="D247" s="368">
        <f t="shared" si="12"/>
        <v>127</v>
      </c>
      <c r="E247" s="366"/>
      <c r="F247" s="367"/>
      <c r="G247" s="368"/>
      <c r="H247" s="366"/>
      <c r="I247" s="367">
        <f t="shared" si="14"/>
        <v>880</v>
      </c>
      <c r="J247" s="368">
        <f t="shared" si="14"/>
        <v>530</v>
      </c>
      <c r="K247" s="366">
        <f t="shared" si="14"/>
        <v>293</v>
      </c>
      <c r="L247" s="367">
        <f t="shared" si="14"/>
        <v>517.5</v>
      </c>
      <c r="M247" s="368"/>
    </row>
    <row r="248" spans="1:13" ht="18" customHeight="1" x14ac:dyDescent="0.3">
      <c r="A248" s="399" t="s">
        <v>102</v>
      </c>
      <c r="B248" s="366">
        <f t="shared" si="11"/>
        <v>206.5</v>
      </c>
      <c r="C248" s="367"/>
      <c r="D248" s="368">
        <f t="shared" si="12"/>
        <v>90.5</v>
      </c>
      <c r="E248" s="366"/>
      <c r="F248" s="367"/>
      <c r="G248" s="368"/>
      <c r="H248" s="366"/>
      <c r="I248" s="367">
        <f t="shared" si="14"/>
        <v>917.5</v>
      </c>
      <c r="J248" s="368">
        <f t="shared" si="14"/>
        <v>471</v>
      </c>
      <c r="K248" s="366">
        <f t="shared" si="14"/>
        <v>260.5</v>
      </c>
      <c r="L248" s="367">
        <f t="shared" si="14"/>
        <v>678.5</v>
      </c>
      <c r="M248" s="368"/>
    </row>
    <row r="249" spans="1:13" ht="18" customHeight="1" x14ac:dyDescent="0.3">
      <c r="A249" s="399" t="s">
        <v>103</v>
      </c>
      <c r="B249" s="366">
        <f t="shared" si="11"/>
        <v>228.5</v>
      </c>
      <c r="C249" s="367"/>
      <c r="D249" s="368">
        <f t="shared" si="12"/>
        <v>83</v>
      </c>
      <c r="E249" s="366"/>
      <c r="F249" s="367"/>
      <c r="G249" s="368"/>
      <c r="H249" s="366"/>
      <c r="I249" s="367">
        <f t="shared" si="14"/>
        <v>970</v>
      </c>
      <c r="J249" s="368">
        <f t="shared" si="14"/>
        <v>538</v>
      </c>
      <c r="K249" s="366">
        <f t="shared" si="14"/>
        <v>305</v>
      </c>
      <c r="L249" s="367">
        <f t="shared" si="14"/>
        <v>467.5</v>
      </c>
      <c r="M249" s="368"/>
    </row>
    <row r="250" spans="1:13" ht="18" customHeight="1" x14ac:dyDescent="0.3">
      <c r="A250" s="399" t="s">
        <v>104</v>
      </c>
      <c r="B250" s="366">
        <f t="shared" si="11"/>
        <v>214.5</v>
      </c>
      <c r="C250" s="367"/>
      <c r="D250" s="368">
        <f t="shared" si="12"/>
        <v>98.5</v>
      </c>
      <c r="E250" s="366"/>
      <c r="F250" s="367"/>
      <c r="G250" s="368"/>
      <c r="H250" s="366"/>
      <c r="I250" s="367">
        <f t="shared" ref="I250:L254" si="15">SUM(I37+I79+I122+I164+I206)</f>
        <v>1090</v>
      </c>
      <c r="J250" s="368">
        <f t="shared" si="15"/>
        <v>565</v>
      </c>
      <c r="K250" s="366">
        <f t="shared" si="15"/>
        <v>309</v>
      </c>
      <c r="L250" s="367">
        <f t="shared" si="15"/>
        <v>425.5</v>
      </c>
      <c r="M250" s="368"/>
    </row>
    <row r="251" spans="1:13" ht="18" customHeight="1" x14ac:dyDescent="0.3">
      <c r="A251" s="399" t="s">
        <v>105</v>
      </c>
      <c r="B251" s="366">
        <f t="shared" si="11"/>
        <v>318</v>
      </c>
      <c r="C251" s="367"/>
      <c r="D251" s="368">
        <f t="shared" si="12"/>
        <v>110</v>
      </c>
      <c r="E251" s="366"/>
      <c r="F251" s="367"/>
      <c r="G251" s="368"/>
      <c r="H251" s="366"/>
      <c r="I251" s="367">
        <f t="shared" si="15"/>
        <v>1054</v>
      </c>
      <c r="J251" s="368">
        <f t="shared" si="15"/>
        <v>525</v>
      </c>
      <c r="K251" s="366">
        <f t="shared" si="15"/>
        <v>296</v>
      </c>
      <c r="L251" s="367">
        <f t="shared" si="15"/>
        <v>517.5</v>
      </c>
      <c r="M251" s="368"/>
    </row>
    <row r="252" spans="1:13" ht="18" customHeight="1" x14ac:dyDescent="0.3">
      <c r="A252" s="399" t="s">
        <v>106</v>
      </c>
      <c r="B252" s="366">
        <f t="shared" si="11"/>
        <v>273</v>
      </c>
      <c r="C252" s="367"/>
      <c r="D252" s="368">
        <f t="shared" si="12"/>
        <v>115.5</v>
      </c>
      <c r="E252" s="366"/>
      <c r="F252" s="367"/>
      <c r="G252" s="368"/>
      <c r="H252" s="366"/>
      <c r="I252" s="367">
        <f t="shared" si="15"/>
        <v>1061</v>
      </c>
      <c r="J252" s="368">
        <f t="shared" si="15"/>
        <v>539</v>
      </c>
      <c r="K252" s="366">
        <f t="shared" si="15"/>
        <v>277.5</v>
      </c>
      <c r="L252" s="367">
        <f t="shared" si="15"/>
        <v>462</v>
      </c>
      <c r="M252" s="368"/>
    </row>
    <row r="253" spans="1:13" ht="18" customHeight="1" thickBot="1" x14ac:dyDescent="0.35">
      <c r="A253" s="416" t="s">
        <v>107</v>
      </c>
      <c r="B253" s="369">
        <f t="shared" si="11"/>
        <v>311.5</v>
      </c>
      <c r="C253" s="370"/>
      <c r="D253" s="371">
        <f t="shared" si="12"/>
        <v>106.5</v>
      </c>
      <c r="E253" s="369"/>
      <c r="F253" s="370"/>
      <c r="G253" s="371"/>
      <c r="H253" s="369"/>
      <c r="I253" s="370">
        <f t="shared" si="15"/>
        <v>1115</v>
      </c>
      <c r="J253" s="371">
        <f t="shared" si="15"/>
        <v>527</v>
      </c>
      <c r="K253" s="369">
        <f t="shared" si="15"/>
        <v>266.5</v>
      </c>
      <c r="L253" s="370">
        <f t="shared" si="15"/>
        <v>505.5</v>
      </c>
      <c r="M253" s="371"/>
    </row>
    <row r="254" spans="1:13" ht="18" customHeight="1" thickBot="1" x14ac:dyDescent="0.35">
      <c r="A254" s="419" t="s">
        <v>47</v>
      </c>
      <c r="B254" s="372">
        <f t="shared" si="11"/>
        <v>6042.5</v>
      </c>
      <c r="C254" s="373"/>
      <c r="D254" s="374">
        <f t="shared" si="12"/>
        <v>4038.5</v>
      </c>
      <c r="E254" s="372"/>
      <c r="F254" s="373"/>
      <c r="G254" s="374"/>
      <c r="H254" s="372"/>
      <c r="I254" s="373">
        <f t="shared" si="15"/>
        <v>36726</v>
      </c>
      <c r="J254" s="374">
        <f t="shared" si="15"/>
        <v>18458</v>
      </c>
      <c r="K254" s="372">
        <f t="shared" si="15"/>
        <v>9736.5</v>
      </c>
      <c r="L254" s="373">
        <f t="shared" si="15"/>
        <v>17580.5</v>
      </c>
      <c r="M254" s="374"/>
    </row>
    <row r="257" spans="1:13" ht="18" customHeight="1" x14ac:dyDescent="0.3">
      <c r="A257" s="561" t="s">
        <v>152</v>
      </c>
      <c r="B257" s="561"/>
      <c r="C257" s="561"/>
      <c r="D257" s="561"/>
      <c r="E257" s="561"/>
      <c r="F257" s="561"/>
      <c r="G257" s="561"/>
      <c r="H257" s="561"/>
      <c r="I257" s="561"/>
      <c r="J257" s="561"/>
      <c r="K257" s="561"/>
      <c r="L257" s="561"/>
      <c r="M257" s="561"/>
    </row>
    <row r="258" spans="1:13" ht="18" customHeight="1" thickBot="1" x14ac:dyDescent="0.35">
      <c r="A258" s="323" t="s">
        <v>57</v>
      </c>
      <c r="B258" s="293"/>
      <c r="C258" s="293"/>
      <c r="D258" s="293"/>
      <c r="E258" s="293"/>
      <c r="F258" s="293"/>
      <c r="G258" s="293"/>
      <c r="H258" s="294"/>
      <c r="I258" s="294"/>
      <c r="J258" s="294"/>
      <c r="K258" s="294"/>
      <c r="L258" s="294"/>
      <c r="M258" s="294"/>
    </row>
    <row r="259" spans="1:13" ht="18" customHeight="1" x14ac:dyDescent="0.3">
      <c r="A259" s="634" t="s">
        <v>3</v>
      </c>
      <c r="B259" s="618" t="s">
        <v>4</v>
      </c>
      <c r="C259" s="610"/>
      <c r="D259" s="619"/>
      <c r="E259" s="618" t="s">
        <v>5</v>
      </c>
      <c r="F259" s="610"/>
      <c r="G259" s="619"/>
      <c r="H259" s="620" t="s">
        <v>6</v>
      </c>
      <c r="I259" s="613"/>
      <c r="J259" s="615"/>
      <c r="K259" s="620" t="s">
        <v>7</v>
      </c>
      <c r="L259" s="613"/>
      <c r="M259" s="615"/>
    </row>
    <row r="260" spans="1:13" ht="18" customHeight="1" thickBot="1" x14ac:dyDescent="0.35">
      <c r="A260" s="635"/>
      <c r="B260" s="295" t="s">
        <v>8</v>
      </c>
      <c r="C260" s="296" t="s">
        <v>9</v>
      </c>
      <c r="D260" s="297" t="s">
        <v>10</v>
      </c>
      <c r="E260" s="295" t="s">
        <v>8</v>
      </c>
      <c r="F260" s="296" t="s">
        <v>9</v>
      </c>
      <c r="G260" s="297" t="s">
        <v>10</v>
      </c>
      <c r="H260" s="295" t="s">
        <v>8</v>
      </c>
      <c r="I260" s="296" t="s">
        <v>9</v>
      </c>
      <c r="J260" s="297" t="s">
        <v>10</v>
      </c>
      <c r="K260" s="295" t="s">
        <v>8</v>
      </c>
      <c r="L260" s="296" t="s">
        <v>9</v>
      </c>
      <c r="M260" s="297" t="s">
        <v>10</v>
      </c>
    </row>
    <row r="261" spans="1:13" ht="18" customHeight="1" x14ac:dyDescent="0.3">
      <c r="A261" s="412" t="s">
        <v>72</v>
      </c>
      <c r="B261" s="413">
        <f>SUM(B218)/5</f>
        <v>47.8</v>
      </c>
      <c r="C261" s="376"/>
      <c r="D261" s="414">
        <f>SUM(D218)/5</f>
        <v>11.1</v>
      </c>
      <c r="E261" s="413"/>
      <c r="F261" s="376"/>
      <c r="G261" s="414"/>
      <c r="H261" s="413"/>
      <c r="I261" s="376">
        <f>SUM(I218)/5</f>
        <v>190.8</v>
      </c>
      <c r="J261" s="414">
        <f>SUM(J218)/5</f>
        <v>96</v>
      </c>
      <c r="K261" s="413">
        <f>SUM(K218)/5</f>
        <v>50.7</v>
      </c>
      <c r="L261" s="376">
        <f>SUM(L218)/5</f>
        <v>80.599999999999994</v>
      </c>
      <c r="M261" s="414"/>
    </row>
    <row r="262" spans="1:13" ht="18" customHeight="1" x14ac:dyDescent="0.3">
      <c r="A262" s="399" t="s">
        <v>73</v>
      </c>
      <c r="B262" s="366">
        <f t="shared" ref="B262:B271" si="16">SUM(B219)/5</f>
        <v>34.4</v>
      </c>
      <c r="C262" s="367"/>
      <c r="D262" s="368">
        <f t="shared" ref="D262:D271" si="17">SUM(D219)/5</f>
        <v>22.4</v>
      </c>
      <c r="E262" s="366"/>
      <c r="F262" s="367"/>
      <c r="G262" s="368"/>
      <c r="H262" s="366"/>
      <c r="I262" s="367">
        <f t="shared" ref="I262:L271" si="18">SUM(I219)/5</f>
        <v>188.5</v>
      </c>
      <c r="J262" s="368">
        <f t="shared" si="18"/>
        <v>100.8</v>
      </c>
      <c r="K262" s="366">
        <f t="shared" si="18"/>
        <v>50.6</v>
      </c>
      <c r="L262" s="367">
        <f t="shared" si="18"/>
        <v>99.8</v>
      </c>
      <c r="M262" s="368"/>
    </row>
    <row r="263" spans="1:13" ht="18" customHeight="1" x14ac:dyDescent="0.3">
      <c r="A263" s="399" t="s">
        <v>74</v>
      </c>
      <c r="B263" s="366">
        <f t="shared" si="16"/>
        <v>23</v>
      </c>
      <c r="C263" s="367"/>
      <c r="D263" s="368">
        <f t="shared" si="17"/>
        <v>21.9</v>
      </c>
      <c r="E263" s="366"/>
      <c r="F263" s="367"/>
      <c r="G263" s="368"/>
      <c r="H263" s="366"/>
      <c r="I263" s="367">
        <f t="shared" si="18"/>
        <v>197</v>
      </c>
      <c r="J263" s="368">
        <f t="shared" si="18"/>
        <v>99.3</v>
      </c>
      <c r="K263" s="366">
        <f t="shared" si="18"/>
        <v>57.4</v>
      </c>
      <c r="L263" s="367">
        <f t="shared" si="18"/>
        <v>70</v>
      </c>
      <c r="M263" s="368"/>
    </row>
    <row r="264" spans="1:13" ht="18" customHeight="1" x14ac:dyDescent="0.3">
      <c r="A264" s="399" t="s">
        <v>75</v>
      </c>
      <c r="B264" s="366">
        <f t="shared" si="16"/>
        <v>27</v>
      </c>
      <c r="C264" s="367"/>
      <c r="D264" s="368">
        <f t="shared" si="17"/>
        <v>20.100000000000001</v>
      </c>
      <c r="E264" s="366"/>
      <c r="F264" s="367"/>
      <c r="G264" s="368"/>
      <c r="H264" s="366"/>
      <c r="I264" s="367">
        <f t="shared" si="18"/>
        <v>234</v>
      </c>
      <c r="J264" s="368">
        <f t="shared" si="18"/>
        <v>93</v>
      </c>
      <c r="K264" s="366">
        <f t="shared" si="18"/>
        <v>58.4</v>
      </c>
      <c r="L264" s="367">
        <f t="shared" si="18"/>
        <v>90</v>
      </c>
      <c r="M264" s="368"/>
    </row>
    <row r="265" spans="1:13" ht="18" customHeight="1" x14ac:dyDescent="0.3">
      <c r="A265" s="399" t="s">
        <v>76</v>
      </c>
      <c r="B265" s="366">
        <f t="shared" si="16"/>
        <v>23</v>
      </c>
      <c r="C265" s="367"/>
      <c r="D265" s="368">
        <f t="shared" si="17"/>
        <v>15.3</v>
      </c>
      <c r="E265" s="366"/>
      <c r="F265" s="367"/>
      <c r="G265" s="368"/>
      <c r="H265" s="366"/>
      <c r="I265" s="367">
        <f t="shared" si="18"/>
        <v>211</v>
      </c>
      <c r="J265" s="368">
        <f t="shared" si="18"/>
        <v>102</v>
      </c>
      <c r="K265" s="366">
        <f t="shared" si="18"/>
        <v>49.5</v>
      </c>
      <c r="L265" s="367">
        <f t="shared" si="18"/>
        <v>74.400000000000006</v>
      </c>
      <c r="M265" s="368"/>
    </row>
    <row r="266" spans="1:13" ht="18" customHeight="1" x14ac:dyDescent="0.3">
      <c r="A266" s="399" t="s">
        <v>77</v>
      </c>
      <c r="B266" s="366">
        <f t="shared" si="16"/>
        <v>17.5</v>
      </c>
      <c r="C266" s="367"/>
      <c r="D266" s="368">
        <f t="shared" si="17"/>
        <v>23.9</v>
      </c>
      <c r="E266" s="366"/>
      <c r="F266" s="367"/>
      <c r="G266" s="368"/>
      <c r="H266" s="366"/>
      <c r="I266" s="367">
        <f t="shared" si="18"/>
        <v>216.8</v>
      </c>
      <c r="J266" s="368">
        <f t="shared" si="18"/>
        <v>106</v>
      </c>
      <c r="K266" s="366">
        <f t="shared" si="18"/>
        <v>49.8</v>
      </c>
      <c r="L266" s="367">
        <f t="shared" si="18"/>
        <v>69.5</v>
      </c>
      <c r="M266" s="368"/>
    </row>
    <row r="267" spans="1:13" ht="18" customHeight="1" x14ac:dyDescent="0.3">
      <c r="A267" s="399" t="s">
        <v>78</v>
      </c>
      <c r="B267" s="366">
        <f t="shared" si="16"/>
        <v>23</v>
      </c>
      <c r="C267" s="367"/>
      <c r="D267" s="368">
        <f t="shared" si="17"/>
        <v>26.7</v>
      </c>
      <c r="E267" s="366"/>
      <c r="F267" s="367"/>
      <c r="G267" s="368"/>
      <c r="H267" s="366"/>
      <c r="I267" s="367">
        <f t="shared" si="18"/>
        <v>218</v>
      </c>
      <c r="J267" s="368">
        <f t="shared" si="18"/>
        <v>106.5</v>
      </c>
      <c r="K267" s="366">
        <f t="shared" si="18"/>
        <v>56.4</v>
      </c>
      <c r="L267" s="367">
        <f t="shared" si="18"/>
        <v>81.099999999999994</v>
      </c>
      <c r="M267" s="368"/>
    </row>
    <row r="268" spans="1:13" ht="18" customHeight="1" x14ac:dyDescent="0.3">
      <c r="A268" s="399" t="s">
        <v>79</v>
      </c>
      <c r="B268" s="366">
        <f t="shared" si="16"/>
        <v>28.1</v>
      </c>
      <c r="C268" s="367"/>
      <c r="D268" s="368">
        <f t="shared" si="17"/>
        <v>23.3</v>
      </c>
      <c r="E268" s="366"/>
      <c r="F268" s="367"/>
      <c r="G268" s="368"/>
      <c r="H268" s="366"/>
      <c r="I268" s="367">
        <f t="shared" si="18"/>
        <v>224</v>
      </c>
      <c r="J268" s="368">
        <f t="shared" si="18"/>
        <v>103</v>
      </c>
      <c r="K268" s="366">
        <f t="shared" si="18"/>
        <v>55.7</v>
      </c>
      <c r="L268" s="367">
        <f t="shared" si="18"/>
        <v>96.7</v>
      </c>
      <c r="M268" s="368"/>
    </row>
    <row r="269" spans="1:13" ht="18" customHeight="1" x14ac:dyDescent="0.3">
      <c r="A269" s="399" t="s">
        <v>80</v>
      </c>
      <c r="B269" s="366">
        <f t="shared" si="16"/>
        <v>23</v>
      </c>
      <c r="C269" s="367"/>
      <c r="D269" s="368">
        <f t="shared" si="17"/>
        <v>25.1</v>
      </c>
      <c r="E269" s="366"/>
      <c r="F269" s="367"/>
      <c r="G269" s="368"/>
      <c r="H269" s="366"/>
      <c r="I269" s="367">
        <f t="shared" si="18"/>
        <v>226.2</v>
      </c>
      <c r="J269" s="368">
        <f t="shared" si="18"/>
        <v>108.1</v>
      </c>
      <c r="K269" s="366">
        <f t="shared" si="18"/>
        <v>61.1</v>
      </c>
      <c r="L269" s="367">
        <f t="shared" si="18"/>
        <v>75.400000000000006</v>
      </c>
      <c r="M269" s="368"/>
    </row>
    <row r="270" spans="1:13" ht="18" customHeight="1" x14ac:dyDescent="0.3">
      <c r="A270" s="399" t="s">
        <v>81</v>
      </c>
      <c r="B270" s="366">
        <f t="shared" si="16"/>
        <v>26</v>
      </c>
      <c r="C270" s="367"/>
      <c r="D270" s="368">
        <f t="shared" si="17"/>
        <v>25.1</v>
      </c>
      <c r="E270" s="366"/>
      <c r="F270" s="367"/>
      <c r="G270" s="368"/>
      <c r="H270" s="366"/>
      <c r="I270" s="367">
        <f t="shared" si="18"/>
        <v>216.3</v>
      </c>
      <c r="J270" s="368">
        <f t="shared" si="18"/>
        <v>107.6</v>
      </c>
      <c r="K270" s="366">
        <f t="shared" si="18"/>
        <v>53.7</v>
      </c>
      <c r="L270" s="367">
        <f t="shared" si="18"/>
        <v>98</v>
      </c>
      <c r="M270" s="368"/>
    </row>
    <row r="271" spans="1:13" ht="18" customHeight="1" thickBot="1" x14ac:dyDescent="0.35">
      <c r="A271" s="416" t="s">
        <v>82</v>
      </c>
      <c r="B271" s="369">
        <f t="shared" si="16"/>
        <v>33.5</v>
      </c>
      <c r="C271" s="370"/>
      <c r="D271" s="371">
        <f t="shared" si="17"/>
        <v>25.6</v>
      </c>
      <c r="E271" s="369"/>
      <c r="F271" s="370"/>
      <c r="G271" s="371"/>
      <c r="H271" s="369"/>
      <c r="I271" s="370">
        <f t="shared" si="18"/>
        <v>203</v>
      </c>
      <c r="J271" s="371">
        <f t="shared" si="18"/>
        <v>95.2</v>
      </c>
      <c r="K271" s="369">
        <f t="shared" si="18"/>
        <v>47.8</v>
      </c>
      <c r="L271" s="370">
        <f t="shared" si="18"/>
        <v>102.3</v>
      </c>
      <c r="M271" s="371"/>
    </row>
    <row r="272" spans="1:13" ht="18" customHeight="1" thickBot="1" x14ac:dyDescent="0.35">
      <c r="A272" s="423" t="s">
        <v>58</v>
      </c>
      <c r="B272" s="372">
        <f>SUM(B261:B271)</f>
        <v>306.29999999999995</v>
      </c>
      <c r="C272" s="373"/>
      <c r="D272" s="374">
        <f t="shared" ref="D272:L272" si="19">SUM(D261:D271)</f>
        <v>240.49999999999997</v>
      </c>
      <c r="E272" s="372"/>
      <c r="F272" s="373"/>
      <c r="G272" s="374"/>
      <c r="H272" s="372"/>
      <c r="I272" s="373">
        <f t="shared" si="19"/>
        <v>2325.6</v>
      </c>
      <c r="J272" s="374">
        <f t="shared" si="19"/>
        <v>1117.5</v>
      </c>
      <c r="K272" s="372">
        <f t="shared" si="19"/>
        <v>591.1</v>
      </c>
      <c r="L272" s="373">
        <f t="shared" si="19"/>
        <v>937.8</v>
      </c>
      <c r="M272" s="374"/>
    </row>
    <row r="273" spans="1:13" ht="18" customHeight="1" x14ac:dyDescent="0.3">
      <c r="A273" s="412" t="s">
        <v>83</v>
      </c>
      <c r="B273" s="413">
        <f t="shared" ref="B273:B285" si="20">SUM(B229)/5</f>
        <v>37.6</v>
      </c>
      <c r="C273" s="376"/>
      <c r="D273" s="414">
        <f t="shared" ref="D273" si="21">SUM(D229)/5</f>
        <v>26.4</v>
      </c>
      <c r="E273" s="413"/>
      <c r="F273" s="376"/>
      <c r="G273" s="414"/>
      <c r="H273" s="413"/>
      <c r="I273" s="376">
        <f t="shared" ref="I273:L285" si="22">SUM(I229)/5</f>
        <v>216</v>
      </c>
      <c r="J273" s="414">
        <f t="shared" si="22"/>
        <v>98</v>
      </c>
      <c r="K273" s="413">
        <f t="shared" si="22"/>
        <v>47.6</v>
      </c>
      <c r="L273" s="376">
        <f t="shared" si="22"/>
        <v>107.5</v>
      </c>
      <c r="M273" s="414"/>
    </row>
    <row r="274" spans="1:13" ht="18" customHeight="1" x14ac:dyDescent="0.3">
      <c r="A274" s="399" t="s">
        <v>84</v>
      </c>
      <c r="B274" s="366">
        <f t="shared" si="20"/>
        <v>26.5</v>
      </c>
      <c r="C274" s="367"/>
      <c r="D274" s="368">
        <f t="shared" ref="D274:D285" si="23">SUM(D230)/5</f>
        <v>27.4</v>
      </c>
      <c r="E274" s="366"/>
      <c r="F274" s="367"/>
      <c r="G274" s="368"/>
      <c r="H274" s="366"/>
      <c r="I274" s="367">
        <f t="shared" si="22"/>
        <v>194</v>
      </c>
      <c r="J274" s="368">
        <f t="shared" si="22"/>
        <v>96.6</v>
      </c>
      <c r="K274" s="366">
        <f t="shared" si="22"/>
        <v>58.8</v>
      </c>
      <c r="L274" s="367">
        <f t="shared" si="22"/>
        <v>132.69999999999999</v>
      </c>
      <c r="M274" s="368"/>
    </row>
    <row r="275" spans="1:13" ht="18" customHeight="1" x14ac:dyDescent="0.3">
      <c r="A275" s="399" t="s">
        <v>85</v>
      </c>
      <c r="B275" s="366">
        <f t="shared" si="20"/>
        <v>38</v>
      </c>
      <c r="C275" s="367"/>
      <c r="D275" s="368">
        <f t="shared" si="23"/>
        <v>28.7</v>
      </c>
      <c r="E275" s="366"/>
      <c r="F275" s="367"/>
      <c r="G275" s="368"/>
      <c r="H275" s="366"/>
      <c r="I275" s="367">
        <f t="shared" si="22"/>
        <v>203</v>
      </c>
      <c r="J275" s="368">
        <f t="shared" si="22"/>
        <v>94</v>
      </c>
      <c r="K275" s="366">
        <f t="shared" si="22"/>
        <v>59.9</v>
      </c>
      <c r="L275" s="367">
        <f t="shared" si="22"/>
        <v>111.8</v>
      </c>
      <c r="M275" s="368"/>
    </row>
    <row r="276" spans="1:13" ht="18" customHeight="1" x14ac:dyDescent="0.3">
      <c r="A276" s="399" t="s">
        <v>86</v>
      </c>
      <c r="B276" s="366">
        <f t="shared" si="20"/>
        <v>32.5</v>
      </c>
      <c r="C276" s="367"/>
      <c r="D276" s="368">
        <f t="shared" si="23"/>
        <v>31.3</v>
      </c>
      <c r="E276" s="366"/>
      <c r="F276" s="367"/>
      <c r="G276" s="368"/>
      <c r="H276" s="366"/>
      <c r="I276" s="367">
        <f t="shared" si="22"/>
        <v>208</v>
      </c>
      <c r="J276" s="368">
        <f t="shared" si="22"/>
        <v>93</v>
      </c>
      <c r="K276" s="366">
        <f t="shared" si="22"/>
        <v>64.2</v>
      </c>
      <c r="L276" s="367">
        <f t="shared" si="22"/>
        <v>97.4</v>
      </c>
      <c r="M276" s="368"/>
    </row>
    <row r="277" spans="1:13" ht="18" customHeight="1" x14ac:dyDescent="0.3">
      <c r="A277" s="399" t="s">
        <v>87</v>
      </c>
      <c r="B277" s="366">
        <f t="shared" si="20"/>
        <v>38.5</v>
      </c>
      <c r="C277" s="367"/>
      <c r="D277" s="368">
        <f t="shared" si="23"/>
        <v>27.3</v>
      </c>
      <c r="E277" s="366"/>
      <c r="F277" s="367"/>
      <c r="G277" s="368"/>
      <c r="H277" s="366"/>
      <c r="I277" s="367">
        <f t="shared" si="22"/>
        <v>198.5</v>
      </c>
      <c r="J277" s="368">
        <f t="shared" si="22"/>
        <v>107.3</v>
      </c>
      <c r="K277" s="366">
        <f t="shared" si="22"/>
        <v>48.6</v>
      </c>
      <c r="L277" s="367">
        <f t="shared" si="22"/>
        <v>113.2</v>
      </c>
      <c r="M277" s="368"/>
    </row>
    <row r="278" spans="1:13" ht="18" customHeight="1" x14ac:dyDescent="0.3">
      <c r="A278" s="399" t="s">
        <v>88</v>
      </c>
      <c r="B278" s="366">
        <f t="shared" si="20"/>
        <v>26.4</v>
      </c>
      <c r="C278" s="367"/>
      <c r="D278" s="368">
        <f t="shared" si="23"/>
        <v>19.899999999999999</v>
      </c>
      <c r="E278" s="366"/>
      <c r="F278" s="367"/>
      <c r="G278" s="368"/>
      <c r="H278" s="366"/>
      <c r="I278" s="367">
        <f t="shared" si="22"/>
        <v>197</v>
      </c>
      <c r="J278" s="368">
        <f t="shared" si="22"/>
        <v>97.6</v>
      </c>
      <c r="K278" s="366">
        <f t="shared" si="22"/>
        <v>50.6</v>
      </c>
      <c r="L278" s="367">
        <f t="shared" si="22"/>
        <v>98.7</v>
      </c>
      <c r="M278" s="368"/>
    </row>
    <row r="279" spans="1:13" ht="18" customHeight="1" x14ac:dyDescent="0.3">
      <c r="A279" s="399" t="s">
        <v>148</v>
      </c>
      <c r="B279" s="366">
        <f t="shared" si="20"/>
        <v>23.5</v>
      </c>
      <c r="C279" s="367"/>
      <c r="D279" s="368">
        <f t="shared" si="23"/>
        <v>19.5</v>
      </c>
      <c r="E279" s="366"/>
      <c r="F279" s="367"/>
      <c r="G279" s="368"/>
      <c r="H279" s="366"/>
      <c r="I279" s="367">
        <f t="shared" si="22"/>
        <v>198.6</v>
      </c>
      <c r="J279" s="368">
        <f t="shared" si="22"/>
        <v>102</v>
      </c>
      <c r="K279" s="366">
        <f t="shared" si="22"/>
        <v>47.9</v>
      </c>
      <c r="L279" s="367">
        <f t="shared" si="22"/>
        <v>113.5</v>
      </c>
      <c r="M279" s="368"/>
    </row>
    <row r="280" spans="1:13" ht="18" customHeight="1" x14ac:dyDescent="0.3">
      <c r="A280" s="400" t="s">
        <v>90</v>
      </c>
      <c r="B280" s="366">
        <f t="shared" si="20"/>
        <v>21</v>
      </c>
      <c r="C280" s="367"/>
      <c r="D280" s="368">
        <f t="shared" si="23"/>
        <v>19.3</v>
      </c>
      <c r="E280" s="366"/>
      <c r="F280" s="367"/>
      <c r="G280" s="368"/>
      <c r="H280" s="366"/>
      <c r="I280" s="367">
        <f t="shared" si="22"/>
        <v>199</v>
      </c>
      <c r="J280" s="368">
        <f t="shared" si="22"/>
        <v>109.5</v>
      </c>
      <c r="K280" s="366">
        <f t="shared" si="22"/>
        <v>50.3</v>
      </c>
      <c r="L280" s="367">
        <f t="shared" si="22"/>
        <v>83.8</v>
      </c>
      <c r="M280" s="368"/>
    </row>
    <row r="281" spans="1:13" ht="18" customHeight="1" x14ac:dyDescent="0.3">
      <c r="A281" s="400" t="s">
        <v>91</v>
      </c>
      <c r="B281" s="366">
        <f t="shared" si="20"/>
        <v>23.7</v>
      </c>
      <c r="C281" s="367"/>
      <c r="D281" s="368">
        <f t="shared" si="23"/>
        <v>19.899999999999999</v>
      </c>
      <c r="E281" s="366"/>
      <c r="F281" s="367"/>
      <c r="G281" s="368"/>
      <c r="H281" s="366"/>
      <c r="I281" s="367">
        <f t="shared" si="22"/>
        <v>195.3</v>
      </c>
      <c r="J281" s="368">
        <f t="shared" si="22"/>
        <v>103.1</v>
      </c>
      <c r="K281" s="366">
        <f t="shared" si="22"/>
        <v>54.4</v>
      </c>
      <c r="L281" s="367">
        <f t="shared" si="22"/>
        <v>85.9</v>
      </c>
      <c r="M281" s="368"/>
    </row>
    <row r="282" spans="1:13" ht="18" customHeight="1" x14ac:dyDescent="0.3">
      <c r="A282" s="399" t="s">
        <v>92</v>
      </c>
      <c r="B282" s="366">
        <f t="shared" si="20"/>
        <v>30.4</v>
      </c>
      <c r="C282" s="367"/>
      <c r="D282" s="368">
        <f t="shared" si="23"/>
        <v>23.9</v>
      </c>
      <c r="E282" s="366"/>
      <c r="F282" s="367"/>
      <c r="G282" s="368"/>
      <c r="H282" s="366"/>
      <c r="I282" s="367">
        <f t="shared" si="22"/>
        <v>186</v>
      </c>
      <c r="J282" s="368">
        <f t="shared" si="22"/>
        <v>100</v>
      </c>
      <c r="K282" s="366">
        <f t="shared" si="22"/>
        <v>50.4</v>
      </c>
      <c r="L282" s="367">
        <f t="shared" si="22"/>
        <v>91.4</v>
      </c>
      <c r="M282" s="368"/>
    </row>
    <row r="283" spans="1:13" ht="18" customHeight="1" x14ac:dyDescent="0.3">
      <c r="A283" s="399" t="s">
        <v>93</v>
      </c>
      <c r="B283" s="366">
        <f t="shared" si="20"/>
        <v>27</v>
      </c>
      <c r="C283" s="367"/>
      <c r="D283" s="368">
        <f t="shared" si="23"/>
        <v>29.3</v>
      </c>
      <c r="E283" s="366"/>
      <c r="F283" s="367"/>
      <c r="G283" s="368"/>
      <c r="H283" s="366"/>
      <c r="I283" s="367">
        <f t="shared" si="22"/>
        <v>202</v>
      </c>
      <c r="J283" s="368">
        <f t="shared" si="22"/>
        <v>120.8</v>
      </c>
      <c r="K283" s="366">
        <f t="shared" si="22"/>
        <v>47.9</v>
      </c>
      <c r="L283" s="367">
        <f t="shared" si="22"/>
        <v>82.8</v>
      </c>
      <c r="M283" s="368"/>
    </row>
    <row r="284" spans="1:13" ht="18" customHeight="1" x14ac:dyDescent="0.3">
      <c r="A284" s="399" t="s">
        <v>94</v>
      </c>
      <c r="B284" s="366">
        <f t="shared" si="20"/>
        <v>26.2</v>
      </c>
      <c r="C284" s="367"/>
      <c r="D284" s="368">
        <f t="shared" si="23"/>
        <v>21.1</v>
      </c>
      <c r="E284" s="366"/>
      <c r="F284" s="367"/>
      <c r="G284" s="368"/>
      <c r="H284" s="366"/>
      <c r="I284" s="367">
        <f t="shared" si="22"/>
        <v>202</v>
      </c>
      <c r="J284" s="368">
        <f t="shared" si="22"/>
        <v>99</v>
      </c>
      <c r="K284" s="366">
        <f t="shared" si="22"/>
        <v>54.1</v>
      </c>
      <c r="L284" s="367">
        <f t="shared" si="22"/>
        <v>97</v>
      </c>
      <c r="M284" s="368"/>
    </row>
    <row r="285" spans="1:13" ht="18" customHeight="1" thickBot="1" x14ac:dyDescent="0.35">
      <c r="A285" s="416" t="s">
        <v>95</v>
      </c>
      <c r="B285" s="369">
        <f t="shared" si="20"/>
        <v>39.799999999999997</v>
      </c>
      <c r="C285" s="370"/>
      <c r="D285" s="371">
        <f t="shared" si="23"/>
        <v>17.899999999999999</v>
      </c>
      <c r="E285" s="369"/>
      <c r="F285" s="370"/>
      <c r="G285" s="371"/>
      <c r="H285" s="369"/>
      <c r="I285" s="370">
        <f t="shared" si="22"/>
        <v>190.1</v>
      </c>
      <c r="J285" s="371">
        <f t="shared" si="22"/>
        <v>102.8</v>
      </c>
      <c r="K285" s="369">
        <f t="shared" si="22"/>
        <v>47.1</v>
      </c>
      <c r="L285" s="370">
        <f t="shared" si="22"/>
        <v>103.4</v>
      </c>
      <c r="M285" s="371"/>
    </row>
    <row r="286" spans="1:13" ht="18" customHeight="1" thickBot="1" x14ac:dyDescent="0.35">
      <c r="A286" s="423" t="s">
        <v>59</v>
      </c>
      <c r="B286" s="372">
        <f>SUM(B273:B285)</f>
        <v>391.09999999999997</v>
      </c>
      <c r="C286" s="373"/>
      <c r="D286" s="374">
        <f t="shared" ref="D286:L286" si="24">SUM(D273:D285)</f>
        <v>311.90000000000003</v>
      </c>
      <c r="E286" s="372"/>
      <c r="F286" s="373"/>
      <c r="G286" s="374"/>
      <c r="H286" s="372"/>
      <c r="I286" s="373">
        <f t="shared" si="24"/>
        <v>2589.4999999999995</v>
      </c>
      <c r="J286" s="374">
        <f t="shared" si="24"/>
        <v>1323.7</v>
      </c>
      <c r="K286" s="372">
        <f t="shared" si="24"/>
        <v>681.80000000000007</v>
      </c>
      <c r="L286" s="373">
        <f t="shared" si="24"/>
        <v>1319.1000000000001</v>
      </c>
      <c r="M286" s="374"/>
    </row>
    <row r="287" spans="1:13" ht="18" customHeight="1" x14ac:dyDescent="0.3">
      <c r="A287" s="412" t="s">
        <v>96</v>
      </c>
      <c r="B287" s="413">
        <f t="shared" ref="B287:B298" si="25">SUM(B242)/5</f>
        <v>24.7</v>
      </c>
      <c r="C287" s="376"/>
      <c r="D287" s="414">
        <f t="shared" ref="D287" si="26">SUM(D242)/5</f>
        <v>23.9</v>
      </c>
      <c r="E287" s="413"/>
      <c r="F287" s="376"/>
      <c r="G287" s="414"/>
      <c r="H287" s="413"/>
      <c r="I287" s="376">
        <f t="shared" ref="I287:L298" si="27">SUM(I242)/5</f>
        <v>185</v>
      </c>
      <c r="J287" s="414">
        <f t="shared" si="27"/>
        <v>96.6</v>
      </c>
      <c r="K287" s="413">
        <f t="shared" si="27"/>
        <v>56.6</v>
      </c>
      <c r="L287" s="376">
        <f t="shared" si="27"/>
        <v>88.5</v>
      </c>
      <c r="M287" s="414"/>
    </row>
    <row r="288" spans="1:13" ht="18" customHeight="1" x14ac:dyDescent="0.3">
      <c r="A288" s="399" t="s">
        <v>97</v>
      </c>
      <c r="B288" s="366">
        <f t="shared" si="25"/>
        <v>33.200000000000003</v>
      </c>
      <c r="C288" s="367"/>
      <c r="D288" s="368">
        <f t="shared" ref="D288:D298" si="28">SUM(D243)/5</f>
        <v>18.600000000000001</v>
      </c>
      <c r="E288" s="366"/>
      <c r="F288" s="367"/>
      <c r="G288" s="368"/>
      <c r="H288" s="366"/>
      <c r="I288" s="367">
        <f t="shared" si="27"/>
        <v>201.5</v>
      </c>
      <c r="J288" s="368">
        <f t="shared" si="27"/>
        <v>97.6</v>
      </c>
      <c r="K288" s="366">
        <f t="shared" si="27"/>
        <v>61.8</v>
      </c>
      <c r="L288" s="367">
        <f t="shared" si="27"/>
        <v>120.1</v>
      </c>
      <c r="M288" s="368"/>
    </row>
    <row r="289" spans="1:13" ht="18" customHeight="1" x14ac:dyDescent="0.3">
      <c r="A289" s="399" t="s">
        <v>98</v>
      </c>
      <c r="B289" s="366">
        <f t="shared" si="25"/>
        <v>43.8</v>
      </c>
      <c r="C289" s="367"/>
      <c r="D289" s="368">
        <f t="shared" si="28"/>
        <v>22.8</v>
      </c>
      <c r="E289" s="366"/>
      <c r="F289" s="367"/>
      <c r="G289" s="368"/>
      <c r="H289" s="366"/>
      <c r="I289" s="367">
        <f t="shared" si="27"/>
        <v>217</v>
      </c>
      <c r="J289" s="368">
        <f t="shared" si="27"/>
        <v>114.2</v>
      </c>
      <c r="K289" s="366">
        <f t="shared" si="27"/>
        <v>48.5</v>
      </c>
      <c r="L289" s="367">
        <f t="shared" si="27"/>
        <v>109.4</v>
      </c>
      <c r="M289" s="368"/>
    </row>
    <row r="290" spans="1:13" ht="18" customHeight="1" x14ac:dyDescent="0.3">
      <c r="A290" s="399" t="s">
        <v>99</v>
      </c>
      <c r="B290" s="366">
        <f t="shared" si="25"/>
        <v>37.299999999999997</v>
      </c>
      <c r="C290" s="367"/>
      <c r="D290" s="368">
        <f t="shared" si="28"/>
        <v>24.3</v>
      </c>
      <c r="E290" s="366"/>
      <c r="F290" s="367"/>
      <c r="G290" s="368"/>
      <c r="H290" s="366"/>
      <c r="I290" s="367">
        <f t="shared" si="27"/>
        <v>216</v>
      </c>
      <c r="J290" s="368">
        <f t="shared" si="27"/>
        <v>102.9</v>
      </c>
      <c r="K290" s="366">
        <f t="shared" si="27"/>
        <v>47.5</v>
      </c>
      <c r="L290" s="367">
        <f t="shared" si="27"/>
        <v>119</v>
      </c>
      <c r="M290" s="368"/>
    </row>
    <row r="291" spans="1:13" ht="18" customHeight="1" x14ac:dyDescent="0.3">
      <c r="A291" s="399" t="s">
        <v>100</v>
      </c>
      <c r="B291" s="366">
        <f t="shared" si="25"/>
        <v>23</v>
      </c>
      <c r="C291" s="367"/>
      <c r="D291" s="368">
        <f t="shared" si="28"/>
        <v>19.5</v>
      </c>
      <c r="E291" s="366"/>
      <c r="F291" s="367"/>
      <c r="G291" s="368"/>
      <c r="H291" s="366"/>
      <c r="I291" s="367">
        <f t="shared" si="27"/>
        <v>193.1</v>
      </c>
      <c r="J291" s="368">
        <f t="shared" si="27"/>
        <v>100.1</v>
      </c>
      <c r="K291" s="366">
        <f t="shared" si="27"/>
        <v>58.5</v>
      </c>
      <c r="L291" s="367">
        <f t="shared" si="27"/>
        <v>107.4</v>
      </c>
      <c r="M291" s="368"/>
    </row>
    <row r="292" spans="1:13" ht="18" customHeight="1" x14ac:dyDescent="0.3">
      <c r="A292" s="399" t="s">
        <v>101</v>
      </c>
      <c r="B292" s="366">
        <f t="shared" si="25"/>
        <v>38.700000000000003</v>
      </c>
      <c r="C292" s="367"/>
      <c r="D292" s="368">
        <f t="shared" si="28"/>
        <v>25.4</v>
      </c>
      <c r="E292" s="366"/>
      <c r="F292" s="367"/>
      <c r="G292" s="368"/>
      <c r="H292" s="366"/>
      <c r="I292" s="367">
        <f t="shared" si="27"/>
        <v>176</v>
      </c>
      <c r="J292" s="368">
        <f t="shared" si="27"/>
        <v>106</v>
      </c>
      <c r="K292" s="366">
        <f t="shared" si="27"/>
        <v>58.6</v>
      </c>
      <c r="L292" s="367">
        <f t="shared" si="27"/>
        <v>103.5</v>
      </c>
      <c r="M292" s="368"/>
    </row>
    <row r="293" spans="1:13" ht="18" customHeight="1" x14ac:dyDescent="0.3">
      <c r="A293" s="399" t="s">
        <v>102</v>
      </c>
      <c r="B293" s="366">
        <f t="shared" si="25"/>
        <v>41.3</v>
      </c>
      <c r="C293" s="367"/>
      <c r="D293" s="368">
        <f t="shared" si="28"/>
        <v>18.100000000000001</v>
      </c>
      <c r="E293" s="366"/>
      <c r="F293" s="367"/>
      <c r="G293" s="368"/>
      <c r="H293" s="366"/>
      <c r="I293" s="367">
        <f t="shared" si="27"/>
        <v>183.5</v>
      </c>
      <c r="J293" s="368">
        <f t="shared" si="27"/>
        <v>94.2</v>
      </c>
      <c r="K293" s="366">
        <f t="shared" si="27"/>
        <v>52.1</v>
      </c>
      <c r="L293" s="367">
        <f t="shared" si="27"/>
        <v>135.69999999999999</v>
      </c>
      <c r="M293" s="368"/>
    </row>
    <row r="294" spans="1:13" ht="18" customHeight="1" x14ac:dyDescent="0.3">
      <c r="A294" s="399" t="s">
        <v>103</v>
      </c>
      <c r="B294" s="366">
        <f t="shared" si="25"/>
        <v>45.7</v>
      </c>
      <c r="C294" s="367"/>
      <c r="D294" s="368">
        <f t="shared" si="28"/>
        <v>16.600000000000001</v>
      </c>
      <c r="E294" s="366"/>
      <c r="F294" s="367"/>
      <c r="G294" s="368"/>
      <c r="H294" s="366"/>
      <c r="I294" s="367">
        <f t="shared" si="27"/>
        <v>194</v>
      </c>
      <c r="J294" s="368">
        <f t="shared" si="27"/>
        <v>107.6</v>
      </c>
      <c r="K294" s="366">
        <f t="shared" si="27"/>
        <v>61</v>
      </c>
      <c r="L294" s="367">
        <f t="shared" si="27"/>
        <v>93.5</v>
      </c>
      <c r="M294" s="368"/>
    </row>
    <row r="295" spans="1:13" ht="18" customHeight="1" x14ac:dyDescent="0.3">
      <c r="A295" s="399" t="s">
        <v>104</v>
      </c>
      <c r="B295" s="366">
        <f t="shared" si="25"/>
        <v>42.9</v>
      </c>
      <c r="C295" s="367"/>
      <c r="D295" s="368">
        <f t="shared" si="28"/>
        <v>19.7</v>
      </c>
      <c r="E295" s="366"/>
      <c r="F295" s="367"/>
      <c r="G295" s="368"/>
      <c r="H295" s="366"/>
      <c r="I295" s="367">
        <f t="shared" si="27"/>
        <v>218</v>
      </c>
      <c r="J295" s="368">
        <f t="shared" si="27"/>
        <v>113</v>
      </c>
      <c r="K295" s="366">
        <f t="shared" si="27"/>
        <v>61.8</v>
      </c>
      <c r="L295" s="367">
        <f t="shared" si="27"/>
        <v>85.1</v>
      </c>
      <c r="M295" s="368"/>
    </row>
    <row r="296" spans="1:13" ht="18" customHeight="1" x14ac:dyDescent="0.3">
      <c r="A296" s="399" t="s">
        <v>105</v>
      </c>
      <c r="B296" s="366">
        <f t="shared" si="25"/>
        <v>63.6</v>
      </c>
      <c r="C296" s="367"/>
      <c r="D296" s="368">
        <f t="shared" si="28"/>
        <v>22</v>
      </c>
      <c r="E296" s="366"/>
      <c r="F296" s="367"/>
      <c r="G296" s="368"/>
      <c r="H296" s="366"/>
      <c r="I296" s="367">
        <f t="shared" si="27"/>
        <v>210.8</v>
      </c>
      <c r="J296" s="368">
        <f t="shared" si="27"/>
        <v>105</v>
      </c>
      <c r="K296" s="366">
        <f t="shared" si="27"/>
        <v>59.2</v>
      </c>
      <c r="L296" s="367">
        <f t="shared" si="27"/>
        <v>103.5</v>
      </c>
      <c r="M296" s="368"/>
    </row>
    <row r="297" spans="1:13" ht="18" customHeight="1" x14ac:dyDescent="0.3">
      <c r="A297" s="399" t="s">
        <v>106</v>
      </c>
      <c r="B297" s="366">
        <f t="shared" si="25"/>
        <v>54.6</v>
      </c>
      <c r="C297" s="367"/>
      <c r="D297" s="368">
        <f t="shared" si="28"/>
        <v>23.1</v>
      </c>
      <c r="E297" s="366"/>
      <c r="F297" s="367"/>
      <c r="G297" s="368"/>
      <c r="H297" s="366"/>
      <c r="I297" s="367">
        <f t="shared" si="27"/>
        <v>212.2</v>
      </c>
      <c r="J297" s="368">
        <f t="shared" si="27"/>
        <v>107.8</v>
      </c>
      <c r="K297" s="366">
        <f t="shared" si="27"/>
        <v>55.5</v>
      </c>
      <c r="L297" s="367">
        <f t="shared" si="27"/>
        <v>92.4</v>
      </c>
      <c r="M297" s="368"/>
    </row>
    <row r="298" spans="1:13" ht="18" customHeight="1" thickBot="1" x14ac:dyDescent="0.35">
      <c r="A298" s="416" t="s">
        <v>107</v>
      </c>
      <c r="B298" s="369">
        <f t="shared" si="25"/>
        <v>62.3</v>
      </c>
      <c r="C298" s="370"/>
      <c r="D298" s="371">
        <f t="shared" si="28"/>
        <v>21.3</v>
      </c>
      <c r="E298" s="369"/>
      <c r="F298" s="370"/>
      <c r="G298" s="371"/>
      <c r="H298" s="369"/>
      <c r="I298" s="370">
        <f t="shared" si="27"/>
        <v>223</v>
      </c>
      <c r="J298" s="371">
        <f t="shared" si="27"/>
        <v>105.4</v>
      </c>
      <c r="K298" s="369">
        <f t="shared" si="27"/>
        <v>53.3</v>
      </c>
      <c r="L298" s="370">
        <f t="shared" si="27"/>
        <v>101.1</v>
      </c>
      <c r="M298" s="371"/>
    </row>
    <row r="299" spans="1:13" ht="18" customHeight="1" thickBot="1" x14ac:dyDescent="0.35">
      <c r="A299" s="423" t="s">
        <v>60</v>
      </c>
      <c r="B299" s="372">
        <f>SUM(B287:B298)</f>
        <v>511.1</v>
      </c>
      <c r="C299" s="373"/>
      <c r="D299" s="374">
        <f t="shared" ref="D299:L299" si="29">SUM(D287:D298)</f>
        <v>255.29999999999998</v>
      </c>
      <c r="E299" s="372"/>
      <c r="F299" s="373"/>
      <c r="G299" s="374"/>
      <c r="H299" s="372"/>
      <c r="I299" s="373">
        <f t="shared" si="29"/>
        <v>2430.1</v>
      </c>
      <c r="J299" s="374">
        <f t="shared" si="29"/>
        <v>1250.4000000000001</v>
      </c>
      <c r="K299" s="372">
        <f t="shared" si="29"/>
        <v>674.4</v>
      </c>
      <c r="L299" s="373">
        <f t="shared" si="29"/>
        <v>1259.1999999999998</v>
      </c>
      <c r="M299" s="374"/>
    </row>
    <row r="300" spans="1:13" ht="18" customHeight="1" thickBot="1" x14ac:dyDescent="0.35">
      <c r="A300" s="419" t="s">
        <v>47</v>
      </c>
      <c r="B300" s="372">
        <f>SUM(B254)/5</f>
        <v>1208.5</v>
      </c>
      <c r="C300" s="373"/>
      <c r="D300" s="374">
        <f t="shared" ref="D300" si="30">SUM(D254)/5</f>
        <v>807.7</v>
      </c>
      <c r="E300" s="372"/>
      <c r="F300" s="373"/>
      <c r="G300" s="374"/>
      <c r="H300" s="372"/>
      <c r="I300" s="373">
        <f t="shared" ref="I300:L300" si="31">SUM(I254)/5</f>
        <v>7345.2</v>
      </c>
      <c r="J300" s="374">
        <f t="shared" si="31"/>
        <v>3691.6</v>
      </c>
      <c r="K300" s="372">
        <f t="shared" si="31"/>
        <v>1947.3</v>
      </c>
      <c r="L300" s="373">
        <f t="shared" si="31"/>
        <v>3516.1</v>
      </c>
      <c r="M300" s="374"/>
    </row>
    <row r="302" spans="1:13" x14ac:dyDescent="0.25">
      <c r="A302" s="291" t="s">
        <v>126</v>
      </c>
      <c r="B302" s="291">
        <v>1209</v>
      </c>
    </row>
    <row r="303" spans="1:13" x14ac:dyDescent="0.25">
      <c r="A303" s="291" t="s">
        <v>112</v>
      </c>
      <c r="B303" s="291">
        <v>808</v>
      </c>
    </row>
    <row r="304" spans="1:13" x14ac:dyDescent="0.25">
      <c r="A304" s="291" t="s">
        <v>62</v>
      </c>
      <c r="B304" s="291">
        <v>7345</v>
      </c>
    </row>
    <row r="305" spans="1:2" x14ac:dyDescent="0.25">
      <c r="A305" s="291" t="s">
        <v>63</v>
      </c>
      <c r="B305" s="291">
        <v>3692</v>
      </c>
    </row>
    <row r="306" spans="1:2" x14ac:dyDescent="0.25">
      <c r="A306" s="291" t="s">
        <v>64</v>
      </c>
      <c r="B306" s="291">
        <v>1947</v>
      </c>
    </row>
    <row r="307" spans="1:2" x14ac:dyDescent="0.25">
      <c r="A307" s="291" t="s">
        <v>65</v>
      </c>
      <c r="B307" s="291">
        <v>3516</v>
      </c>
    </row>
  </sheetData>
  <mergeCells count="47">
    <mergeCell ref="A1:M1"/>
    <mergeCell ref="J2:M2"/>
    <mergeCell ref="A3:A4"/>
    <mergeCell ref="B3:D3"/>
    <mergeCell ref="E3:G3"/>
    <mergeCell ref="H3:J3"/>
    <mergeCell ref="K3:M3"/>
    <mergeCell ref="A43:M43"/>
    <mergeCell ref="J44:M44"/>
    <mergeCell ref="A45:A46"/>
    <mergeCell ref="B45:D45"/>
    <mergeCell ref="E45:G45"/>
    <mergeCell ref="H45:J45"/>
    <mergeCell ref="K45:M45"/>
    <mergeCell ref="A86:M86"/>
    <mergeCell ref="J87:M87"/>
    <mergeCell ref="A88:A89"/>
    <mergeCell ref="B88:D88"/>
    <mergeCell ref="E88:G88"/>
    <mergeCell ref="H88:J88"/>
    <mergeCell ref="K88:M88"/>
    <mergeCell ref="A128:M128"/>
    <mergeCell ref="J129:M129"/>
    <mergeCell ref="A130:A131"/>
    <mergeCell ref="B130:D130"/>
    <mergeCell ref="E130:G130"/>
    <mergeCell ref="H130:J130"/>
    <mergeCell ref="K130:M130"/>
    <mergeCell ref="A170:M170"/>
    <mergeCell ref="J171:M171"/>
    <mergeCell ref="A172:A173"/>
    <mergeCell ref="B172:D172"/>
    <mergeCell ref="E172:G172"/>
    <mergeCell ref="H172:J172"/>
    <mergeCell ref="K172:M172"/>
    <mergeCell ref="A214:M214"/>
    <mergeCell ref="A216:A217"/>
    <mergeCell ref="B216:D216"/>
    <mergeCell ref="E216:G216"/>
    <mergeCell ref="H216:J216"/>
    <mergeCell ref="K216:M216"/>
    <mergeCell ref="A257:M257"/>
    <mergeCell ref="A259:A260"/>
    <mergeCell ref="B259:D259"/>
    <mergeCell ref="E259:G259"/>
    <mergeCell ref="H259:J259"/>
    <mergeCell ref="K259:M259"/>
  </mergeCells>
  <pageMargins left="0.75" right="0.75" top="0.1" bottom="0.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13"/>
  <sheetViews>
    <sheetView zoomScale="115" zoomScaleNormal="115" workbookViewId="0">
      <selection activeCell="A302" sqref="A302:A313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25"/>
    <row r="2" spans="1:13" ht="18" customHeight="1" x14ac:dyDescent="0.3">
      <c r="A2" s="561" t="s">
        <v>153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431" t="s">
        <v>1</v>
      </c>
      <c r="B3" s="293"/>
      <c r="C3" s="293"/>
      <c r="D3" s="293"/>
      <c r="E3" s="293"/>
      <c r="F3" s="293"/>
      <c r="G3" s="293"/>
      <c r="H3" s="294"/>
      <c r="I3" s="294"/>
      <c r="J3" s="633" t="s">
        <v>2</v>
      </c>
      <c r="K3" s="633"/>
      <c r="L3" s="633"/>
      <c r="M3" s="633"/>
    </row>
    <row r="4" spans="1:13" ht="18" customHeight="1" x14ac:dyDescent="0.3">
      <c r="A4" s="634" t="s">
        <v>3</v>
      </c>
      <c r="B4" s="618" t="s">
        <v>4</v>
      </c>
      <c r="C4" s="610"/>
      <c r="D4" s="619"/>
      <c r="E4" s="618" t="s">
        <v>5</v>
      </c>
      <c r="F4" s="610"/>
      <c r="G4" s="619"/>
      <c r="H4" s="620" t="s">
        <v>6</v>
      </c>
      <c r="I4" s="613"/>
      <c r="J4" s="615"/>
      <c r="K4" s="620" t="s">
        <v>7</v>
      </c>
      <c r="L4" s="613"/>
      <c r="M4" s="615"/>
    </row>
    <row r="5" spans="1:13" ht="18" customHeight="1" thickBot="1" x14ac:dyDescent="0.35">
      <c r="A5" s="635"/>
      <c r="B5" s="295" t="s">
        <v>8</v>
      </c>
      <c r="C5" s="296" t="s">
        <v>9</v>
      </c>
      <c r="D5" s="297" t="s">
        <v>10</v>
      </c>
      <c r="E5" s="295" t="s">
        <v>8</v>
      </c>
      <c r="F5" s="296" t="s">
        <v>9</v>
      </c>
      <c r="G5" s="297" t="s">
        <v>10</v>
      </c>
      <c r="H5" s="295" t="s">
        <v>8</v>
      </c>
      <c r="I5" s="296" t="s">
        <v>9</v>
      </c>
      <c r="J5" s="297" t="s">
        <v>10</v>
      </c>
      <c r="K5" s="295" t="s">
        <v>8</v>
      </c>
      <c r="L5" s="296" t="s">
        <v>9</v>
      </c>
      <c r="M5" s="297" t="s">
        <v>10</v>
      </c>
    </row>
    <row r="6" spans="1:13" ht="18" customHeight="1" x14ac:dyDescent="0.3">
      <c r="A6" s="402" t="s">
        <v>72</v>
      </c>
      <c r="B6" s="299">
        <v>9</v>
      </c>
      <c r="C6" s="443">
        <v>257</v>
      </c>
      <c r="D6" s="301">
        <v>14</v>
      </c>
      <c r="E6" s="302">
        <v>5</v>
      </c>
      <c r="F6" s="303">
        <v>380</v>
      </c>
      <c r="G6" s="301">
        <v>6</v>
      </c>
      <c r="H6" s="302">
        <v>10</v>
      </c>
      <c r="I6" s="303">
        <v>14</v>
      </c>
      <c r="J6" s="301">
        <v>14</v>
      </c>
      <c r="K6" s="302">
        <v>1</v>
      </c>
      <c r="L6" s="303">
        <v>2</v>
      </c>
      <c r="M6" s="301">
        <v>14</v>
      </c>
    </row>
    <row r="7" spans="1:13" ht="18" customHeight="1" x14ac:dyDescent="0.3">
      <c r="A7" s="403" t="s">
        <v>73</v>
      </c>
      <c r="B7" s="305">
        <v>13</v>
      </c>
      <c r="C7" s="444">
        <v>256</v>
      </c>
      <c r="D7" s="307">
        <v>7</v>
      </c>
      <c r="E7" s="308">
        <v>4</v>
      </c>
      <c r="F7" s="309">
        <v>469</v>
      </c>
      <c r="G7" s="307">
        <v>5</v>
      </c>
      <c r="H7" s="308">
        <v>14</v>
      </c>
      <c r="I7" s="309">
        <v>13</v>
      </c>
      <c r="J7" s="307">
        <v>11</v>
      </c>
      <c r="K7" s="308">
        <v>4</v>
      </c>
      <c r="L7" s="309">
        <v>10</v>
      </c>
      <c r="M7" s="307">
        <v>7</v>
      </c>
    </row>
    <row r="8" spans="1:13" ht="18" customHeight="1" x14ac:dyDescent="0.3">
      <c r="A8" s="403" t="s">
        <v>74</v>
      </c>
      <c r="B8" s="308">
        <v>8</v>
      </c>
      <c r="C8" s="309">
        <v>207</v>
      </c>
      <c r="D8" s="307">
        <v>4</v>
      </c>
      <c r="E8" s="308">
        <v>2</v>
      </c>
      <c r="F8" s="309">
        <v>441</v>
      </c>
      <c r="G8" s="307">
        <v>5</v>
      </c>
      <c r="H8" s="308">
        <v>15</v>
      </c>
      <c r="I8" s="309">
        <v>19</v>
      </c>
      <c r="J8" s="307">
        <v>12</v>
      </c>
      <c r="K8" s="308">
        <v>2</v>
      </c>
      <c r="L8" s="309">
        <v>11</v>
      </c>
      <c r="M8" s="307">
        <v>12</v>
      </c>
    </row>
    <row r="9" spans="1:13" ht="18" customHeight="1" x14ac:dyDescent="0.3">
      <c r="A9" s="403" t="s">
        <v>75</v>
      </c>
      <c r="B9" s="308">
        <v>10</v>
      </c>
      <c r="C9" s="309">
        <v>194</v>
      </c>
      <c r="D9" s="307">
        <v>8</v>
      </c>
      <c r="E9" s="308">
        <v>4</v>
      </c>
      <c r="F9" s="309">
        <v>427</v>
      </c>
      <c r="G9" s="307">
        <v>11</v>
      </c>
      <c r="H9" s="308">
        <v>14</v>
      </c>
      <c r="I9" s="309">
        <v>13</v>
      </c>
      <c r="J9" s="307">
        <v>14</v>
      </c>
      <c r="K9" s="308">
        <v>2</v>
      </c>
      <c r="L9" s="309">
        <v>8</v>
      </c>
      <c r="M9" s="307">
        <v>19</v>
      </c>
    </row>
    <row r="10" spans="1:13" ht="18" customHeight="1" x14ac:dyDescent="0.3">
      <c r="A10" s="403" t="s">
        <v>76</v>
      </c>
      <c r="B10" s="308">
        <v>5</v>
      </c>
      <c r="C10" s="309">
        <v>205</v>
      </c>
      <c r="D10" s="307">
        <v>8</v>
      </c>
      <c r="E10" s="308">
        <v>4</v>
      </c>
      <c r="F10" s="309">
        <v>389</v>
      </c>
      <c r="G10" s="307">
        <v>7</v>
      </c>
      <c r="H10" s="308">
        <v>13</v>
      </c>
      <c r="I10" s="309">
        <v>12</v>
      </c>
      <c r="J10" s="307">
        <v>12</v>
      </c>
      <c r="K10" s="308">
        <v>2</v>
      </c>
      <c r="L10" s="309">
        <v>9</v>
      </c>
      <c r="M10" s="307">
        <v>16</v>
      </c>
    </row>
    <row r="11" spans="1:13" ht="18" customHeight="1" x14ac:dyDescent="0.3">
      <c r="A11" s="403" t="s">
        <v>77</v>
      </c>
      <c r="B11" s="308">
        <v>7</v>
      </c>
      <c r="C11" s="309">
        <v>195</v>
      </c>
      <c r="D11" s="307">
        <v>11</v>
      </c>
      <c r="E11" s="308">
        <v>3</v>
      </c>
      <c r="F11" s="309">
        <v>398</v>
      </c>
      <c r="G11" s="307">
        <v>5</v>
      </c>
      <c r="H11" s="308">
        <v>11</v>
      </c>
      <c r="I11" s="309">
        <v>13</v>
      </c>
      <c r="J11" s="307">
        <v>3</v>
      </c>
      <c r="K11" s="308">
        <v>6</v>
      </c>
      <c r="L11" s="309">
        <v>12</v>
      </c>
      <c r="M11" s="307">
        <v>17</v>
      </c>
    </row>
    <row r="12" spans="1:13" ht="18" customHeight="1" x14ac:dyDescent="0.3">
      <c r="A12" s="403" t="s">
        <v>78</v>
      </c>
      <c r="B12" s="308">
        <v>4</v>
      </c>
      <c r="C12" s="309">
        <v>205</v>
      </c>
      <c r="D12" s="307">
        <v>7</v>
      </c>
      <c r="E12" s="308">
        <v>6</v>
      </c>
      <c r="F12" s="309">
        <v>391</v>
      </c>
      <c r="G12" s="307">
        <v>4</v>
      </c>
      <c r="H12" s="308">
        <v>9</v>
      </c>
      <c r="I12" s="309">
        <v>4</v>
      </c>
      <c r="J12" s="307">
        <v>2</v>
      </c>
      <c r="K12" s="308">
        <v>4</v>
      </c>
      <c r="L12" s="309">
        <v>12</v>
      </c>
      <c r="M12" s="307">
        <v>9</v>
      </c>
    </row>
    <row r="13" spans="1:13" ht="18" customHeight="1" x14ac:dyDescent="0.3">
      <c r="A13" s="403" t="s">
        <v>79</v>
      </c>
      <c r="B13" s="308">
        <v>5</v>
      </c>
      <c r="C13" s="309">
        <v>224</v>
      </c>
      <c r="D13" s="307">
        <v>9</v>
      </c>
      <c r="E13" s="308">
        <v>7</v>
      </c>
      <c r="F13" s="309">
        <v>413</v>
      </c>
      <c r="G13" s="307">
        <v>10</v>
      </c>
      <c r="H13" s="308">
        <v>4</v>
      </c>
      <c r="I13" s="309">
        <v>13</v>
      </c>
      <c r="J13" s="307">
        <v>1</v>
      </c>
      <c r="K13" s="308">
        <v>2</v>
      </c>
      <c r="L13" s="309">
        <v>13</v>
      </c>
      <c r="M13" s="307">
        <v>14</v>
      </c>
    </row>
    <row r="14" spans="1:13" ht="18" customHeight="1" x14ac:dyDescent="0.3">
      <c r="A14" s="403" t="s">
        <v>80</v>
      </c>
      <c r="B14" s="308">
        <v>10</v>
      </c>
      <c r="C14" s="309">
        <v>195</v>
      </c>
      <c r="D14" s="307">
        <v>13</v>
      </c>
      <c r="E14" s="308">
        <v>6</v>
      </c>
      <c r="F14" s="309">
        <v>357</v>
      </c>
      <c r="G14" s="307">
        <v>11</v>
      </c>
      <c r="H14" s="308">
        <v>2</v>
      </c>
      <c r="I14" s="309">
        <v>4</v>
      </c>
      <c r="J14" s="307">
        <v>2</v>
      </c>
      <c r="K14" s="308">
        <v>2</v>
      </c>
      <c r="L14" s="309">
        <v>7</v>
      </c>
      <c r="M14" s="307">
        <v>13</v>
      </c>
    </row>
    <row r="15" spans="1:13" ht="18" customHeight="1" x14ac:dyDescent="0.3">
      <c r="A15" s="403" t="s">
        <v>81</v>
      </c>
      <c r="B15" s="308">
        <v>14</v>
      </c>
      <c r="C15" s="309">
        <v>154</v>
      </c>
      <c r="D15" s="307">
        <v>5</v>
      </c>
      <c r="E15" s="308">
        <v>11</v>
      </c>
      <c r="F15" s="309">
        <v>338</v>
      </c>
      <c r="G15" s="307">
        <v>13</v>
      </c>
      <c r="H15" s="308">
        <v>11</v>
      </c>
      <c r="I15" s="309">
        <v>5</v>
      </c>
      <c r="J15" s="307">
        <v>9</v>
      </c>
      <c r="K15" s="308">
        <v>9</v>
      </c>
      <c r="L15" s="309">
        <v>11</v>
      </c>
      <c r="M15" s="307">
        <v>12</v>
      </c>
    </row>
    <row r="16" spans="1:13" ht="18" customHeight="1" x14ac:dyDescent="0.3">
      <c r="A16" s="403" t="s">
        <v>82</v>
      </c>
      <c r="B16" s="308">
        <v>13</v>
      </c>
      <c r="C16" s="309">
        <v>254</v>
      </c>
      <c r="D16" s="307">
        <v>8</v>
      </c>
      <c r="E16" s="308">
        <v>4</v>
      </c>
      <c r="F16" s="309">
        <v>349</v>
      </c>
      <c r="G16" s="307">
        <v>9</v>
      </c>
      <c r="H16" s="308">
        <v>5</v>
      </c>
      <c r="I16" s="309">
        <v>9</v>
      </c>
      <c r="J16" s="307">
        <v>4</v>
      </c>
      <c r="K16" s="308">
        <v>2</v>
      </c>
      <c r="L16" s="309">
        <v>15</v>
      </c>
      <c r="M16" s="307">
        <v>11</v>
      </c>
    </row>
    <row r="17" spans="1:13" ht="18" customHeight="1" x14ac:dyDescent="0.3">
      <c r="A17" s="403" t="s">
        <v>83</v>
      </c>
      <c r="B17" s="308">
        <v>11</v>
      </c>
      <c r="C17" s="309">
        <v>161</v>
      </c>
      <c r="D17" s="307">
        <v>15</v>
      </c>
      <c r="E17" s="308">
        <v>5</v>
      </c>
      <c r="F17" s="309">
        <v>280</v>
      </c>
      <c r="G17" s="307">
        <v>14</v>
      </c>
      <c r="H17" s="308">
        <v>3</v>
      </c>
      <c r="I17" s="309">
        <v>4</v>
      </c>
      <c r="J17" s="307">
        <v>9</v>
      </c>
      <c r="K17" s="308">
        <v>3</v>
      </c>
      <c r="L17" s="309">
        <v>14</v>
      </c>
      <c r="M17" s="307">
        <v>13</v>
      </c>
    </row>
    <row r="18" spans="1:13" ht="18" customHeight="1" x14ac:dyDescent="0.3">
      <c r="A18" s="403" t="s">
        <v>84</v>
      </c>
      <c r="B18" s="308">
        <v>5</v>
      </c>
      <c r="C18" s="309">
        <v>254</v>
      </c>
      <c r="D18" s="307">
        <v>5</v>
      </c>
      <c r="E18" s="308">
        <v>6</v>
      </c>
      <c r="F18" s="309">
        <v>289</v>
      </c>
      <c r="G18" s="307">
        <v>12</v>
      </c>
      <c r="H18" s="308">
        <v>9</v>
      </c>
      <c r="I18" s="309">
        <v>4</v>
      </c>
      <c r="J18" s="307">
        <v>9</v>
      </c>
      <c r="K18" s="308">
        <v>5</v>
      </c>
      <c r="L18" s="309">
        <v>22</v>
      </c>
      <c r="M18" s="307">
        <v>16</v>
      </c>
    </row>
    <row r="19" spans="1:13" ht="18" customHeight="1" x14ac:dyDescent="0.3">
      <c r="A19" s="403" t="s">
        <v>85</v>
      </c>
      <c r="B19" s="308">
        <v>8</v>
      </c>
      <c r="C19" s="309">
        <v>204</v>
      </c>
      <c r="D19" s="307">
        <v>10</v>
      </c>
      <c r="E19" s="308">
        <v>5</v>
      </c>
      <c r="F19" s="309">
        <v>287</v>
      </c>
      <c r="G19" s="307">
        <v>11</v>
      </c>
      <c r="H19" s="308">
        <v>13</v>
      </c>
      <c r="I19" s="309">
        <v>14</v>
      </c>
      <c r="J19" s="307">
        <v>11</v>
      </c>
      <c r="K19" s="308">
        <v>0</v>
      </c>
      <c r="L19" s="309">
        <v>24</v>
      </c>
      <c r="M19" s="307">
        <v>22</v>
      </c>
    </row>
    <row r="20" spans="1:13" ht="18" customHeight="1" x14ac:dyDescent="0.3">
      <c r="A20" s="403" t="s">
        <v>86</v>
      </c>
      <c r="B20" s="308">
        <v>2</v>
      </c>
      <c r="C20" s="309">
        <v>254</v>
      </c>
      <c r="D20" s="307">
        <v>16</v>
      </c>
      <c r="E20" s="308">
        <v>11</v>
      </c>
      <c r="F20" s="309">
        <v>301</v>
      </c>
      <c r="G20" s="307">
        <v>14</v>
      </c>
      <c r="H20" s="308">
        <v>7</v>
      </c>
      <c r="I20" s="309">
        <v>11</v>
      </c>
      <c r="J20" s="307">
        <v>8</v>
      </c>
      <c r="K20" s="308">
        <v>1</v>
      </c>
      <c r="L20" s="309">
        <v>22</v>
      </c>
      <c r="M20" s="307">
        <v>9</v>
      </c>
    </row>
    <row r="21" spans="1:13" ht="18" customHeight="1" x14ac:dyDescent="0.3">
      <c r="A21" s="403" t="s">
        <v>87</v>
      </c>
      <c r="B21" s="308">
        <v>5</v>
      </c>
      <c r="C21" s="309">
        <v>155</v>
      </c>
      <c r="D21" s="307">
        <v>7</v>
      </c>
      <c r="E21" s="308">
        <v>7</v>
      </c>
      <c r="F21" s="309">
        <v>296</v>
      </c>
      <c r="G21" s="307">
        <v>13</v>
      </c>
      <c r="H21" s="308">
        <v>11</v>
      </c>
      <c r="I21" s="309">
        <v>13</v>
      </c>
      <c r="J21" s="307">
        <v>11</v>
      </c>
      <c r="K21" s="308">
        <v>3</v>
      </c>
      <c r="L21" s="309">
        <v>29</v>
      </c>
      <c r="M21" s="307">
        <v>14</v>
      </c>
    </row>
    <row r="22" spans="1:13" ht="18" customHeight="1" x14ac:dyDescent="0.3">
      <c r="A22" s="403" t="s">
        <v>88</v>
      </c>
      <c r="B22" s="308">
        <v>13</v>
      </c>
      <c r="C22" s="309">
        <v>353</v>
      </c>
      <c r="D22" s="307">
        <v>8</v>
      </c>
      <c r="E22" s="308">
        <v>6</v>
      </c>
      <c r="F22" s="309">
        <v>291</v>
      </c>
      <c r="G22" s="307">
        <v>18</v>
      </c>
      <c r="H22" s="308">
        <v>15</v>
      </c>
      <c r="I22" s="309">
        <v>11</v>
      </c>
      <c r="J22" s="307">
        <v>14</v>
      </c>
      <c r="K22" s="308">
        <v>4</v>
      </c>
      <c r="L22" s="309">
        <v>18</v>
      </c>
      <c r="M22" s="307">
        <v>12</v>
      </c>
    </row>
    <row r="23" spans="1:13" ht="18" customHeight="1" x14ac:dyDescent="0.3">
      <c r="A23" s="403" t="s">
        <v>148</v>
      </c>
      <c r="B23" s="308">
        <v>11</v>
      </c>
      <c r="C23" s="309">
        <v>476</v>
      </c>
      <c r="D23" s="307">
        <v>5</v>
      </c>
      <c r="E23" s="308">
        <v>10</v>
      </c>
      <c r="F23" s="309">
        <v>249</v>
      </c>
      <c r="G23" s="307">
        <v>11</v>
      </c>
      <c r="H23" s="308">
        <v>6</v>
      </c>
      <c r="I23" s="309">
        <v>7</v>
      </c>
      <c r="J23" s="307">
        <v>8</v>
      </c>
      <c r="K23" s="308">
        <v>3</v>
      </c>
      <c r="L23" s="309">
        <v>17</v>
      </c>
      <c r="M23" s="307">
        <v>13</v>
      </c>
    </row>
    <row r="24" spans="1:13" ht="18" customHeight="1" x14ac:dyDescent="0.3">
      <c r="A24" s="404" t="s">
        <v>90</v>
      </c>
      <c r="B24" s="308">
        <v>13</v>
      </c>
      <c r="C24" s="309">
        <v>407</v>
      </c>
      <c r="D24" s="307">
        <v>11</v>
      </c>
      <c r="E24" s="308">
        <v>11</v>
      </c>
      <c r="F24" s="309">
        <v>234</v>
      </c>
      <c r="G24" s="307">
        <v>14</v>
      </c>
      <c r="H24" s="308">
        <v>10</v>
      </c>
      <c r="I24" s="309">
        <v>9</v>
      </c>
      <c r="J24" s="307">
        <v>12</v>
      </c>
      <c r="K24" s="308">
        <v>4</v>
      </c>
      <c r="L24" s="309">
        <v>22</v>
      </c>
      <c r="M24" s="307">
        <v>11</v>
      </c>
    </row>
    <row r="25" spans="1:13" ht="18" customHeight="1" x14ac:dyDescent="0.3">
      <c r="A25" s="404" t="s">
        <v>91</v>
      </c>
      <c r="B25" s="308">
        <v>7</v>
      </c>
      <c r="C25" s="309">
        <v>254</v>
      </c>
      <c r="D25" s="307">
        <v>10</v>
      </c>
      <c r="E25" s="308">
        <v>6</v>
      </c>
      <c r="F25" s="309">
        <v>269</v>
      </c>
      <c r="G25" s="307">
        <v>12</v>
      </c>
      <c r="H25" s="308">
        <v>5</v>
      </c>
      <c r="I25" s="309">
        <v>7</v>
      </c>
      <c r="J25" s="307">
        <v>15</v>
      </c>
      <c r="K25" s="308">
        <v>2</v>
      </c>
      <c r="L25" s="309">
        <v>17</v>
      </c>
      <c r="M25" s="307">
        <v>13</v>
      </c>
    </row>
    <row r="26" spans="1:13" ht="18" customHeight="1" x14ac:dyDescent="0.3">
      <c r="A26" s="403" t="s">
        <v>92</v>
      </c>
      <c r="B26" s="308">
        <v>8</v>
      </c>
      <c r="C26" s="309">
        <v>300</v>
      </c>
      <c r="D26" s="307">
        <v>9</v>
      </c>
      <c r="E26" s="308">
        <v>9</v>
      </c>
      <c r="F26" s="309">
        <v>255</v>
      </c>
      <c r="G26" s="307">
        <v>16</v>
      </c>
      <c r="H26" s="308">
        <v>8</v>
      </c>
      <c r="I26" s="309">
        <v>5</v>
      </c>
      <c r="J26" s="307">
        <v>6</v>
      </c>
      <c r="K26" s="308">
        <v>2</v>
      </c>
      <c r="L26" s="309">
        <v>21</v>
      </c>
      <c r="M26" s="307">
        <v>23</v>
      </c>
    </row>
    <row r="27" spans="1:13" ht="18" customHeight="1" x14ac:dyDescent="0.3">
      <c r="A27" s="403" t="s">
        <v>93</v>
      </c>
      <c r="B27" s="308">
        <v>11</v>
      </c>
      <c r="C27" s="309">
        <v>115</v>
      </c>
      <c r="D27" s="307">
        <v>12</v>
      </c>
      <c r="E27" s="308">
        <v>12</v>
      </c>
      <c r="F27" s="309">
        <v>219</v>
      </c>
      <c r="G27" s="307">
        <v>11</v>
      </c>
      <c r="H27" s="308">
        <v>5</v>
      </c>
      <c r="I27" s="309">
        <v>3</v>
      </c>
      <c r="J27" s="307">
        <v>18</v>
      </c>
      <c r="K27" s="308">
        <v>6</v>
      </c>
      <c r="L27" s="309">
        <v>31</v>
      </c>
      <c r="M27" s="307">
        <v>15</v>
      </c>
    </row>
    <row r="28" spans="1:13" ht="18" customHeight="1" x14ac:dyDescent="0.3">
      <c r="A28" s="403" t="s">
        <v>94</v>
      </c>
      <c r="B28" s="308">
        <v>13</v>
      </c>
      <c r="C28" s="309">
        <v>374</v>
      </c>
      <c r="D28" s="307">
        <v>11</v>
      </c>
      <c r="E28" s="308">
        <v>9</v>
      </c>
      <c r="F28" s="309">
        <v>210</v>
      </c>
      <c r="G28" s="307">
        <v>15</v>
      </c>
      <c r="H28" s="308">
        <v>11</v>
      </c>
      <c r="I28" s="309">
        <v>9</v>
      </c>
      <c r="J28" s="307">
        <v>11</v>
      </c>
      <c r="K28" s="308">
        <v>4</v>
      </c>
      <c r="L28" s="309">
        <v>14</v>
      </c>
      <c r="M28" s="307">
        <v>13</v>
      </c>
    </row>
    <row r="29" spans="1:13" ht="18" customHeight="1" x14ac:dyDescent="0.3">
      <c r="A29" s="403" t="s">
        <v>95</v>
      </c>
      <c r="B29" s="308">
        <v>21</v>
      </c>
      <c r="C29" s="309">
        <v>355</v>
      </c>
      <c r="D29" s="307">
        <v>16</v>
      </c>
      <c r="E29" s="308">
        <v>6</v>
      </c>
      <c r="F29" s="309">
        <v>229</v>
      </c>
      <c r="G29" s="307">
        <v>14</v>
      </c>
      <c r="H29" s="308">
        <v>6</v>
      </c>
      <c r="I29" s="309">
        <v>8</v>
      </c>
      <c r="J29" s="307">
        <v>12</v>
      </c>
      <c r="K29" s="308">
        <v>5</v>
      </c>
      <c r="L29" s="309">
        <v>25</v>
      </c>
      <c r="M29" s="307">
        <v>25</v>
      </c>
    </row>
    <row r="30" spans="1:13" ht="18" customHeight="1" x14ac:dyDescent="0.3">
      <c r="A30" s="403" t="s">
        <v>96</v>
      </c>
      <c r="B30" s="308">
        <v>12</v>
      </c>
      <c r="C30" s="309">
        <v>153</v>
      </c>
      <c r="D30" s="307">
        <v>12</v>
      </c>
      <c r="E30" s="308">
        <v>11</v>
      </c>
      <c r="F30" s="309">
        <v>253</v>
      </c>
      <c r="G30" s="307">
        <v>19</v>
      </c>
      <c r="H30" s="308">
        <v>10</v>
      </c>
      <c r="I30" s="309">
        <v>11</v>
      </c>
      <c r="J30" s="307">
        <v>14</v>
      </c>
      <c r="K30" s="308">
        <v>2</v>
      </c>
      <c r="L30" s="309">
        <v>16</v>
      </c>
      <c r="M30" s="307">
        <v>39</v>
      </c>
    </row>
    <row r="31" spans="1:13" ht="18" customHeight="1" x14ac:dyDescent="0.3">
      <c r="A31" s="403" t="s">
        <v>97</v>
      </c>
      <c r="B31" s="308">
        <v>13</v>
      </c>
      <c r="C31" s="309">
        <v>256</v>
      </c>
      <c r="D31" s="307">
        <v>9</v>
      </c>
      <c r="E31" s="308">
        <v>7</v>
      </c>
      <c r="F31" s="309">
        <v>315</v>
      </c>
      <c r="G31" s="307">
        <v>12</v>
      </c>
      <c r="H31" s="308">
        <v>7</v>
      </c>
      <c r="I31" s="309">
        <v>5</v>
      </c>
      <c r="J31" s="307">
        <v>15</v>
      </c>
      <c r="K31" s="308">
        <v>3</v>
      </c>
      <c r="L31" s="309">
        <v>34</v>
      </c>
      <c r="M31" s="307">
        <v>87</v>
      </c>
    </row>
    <row r="32" spans="1:13" ht="18" customHeight="1" x14ac:dyDescent="0.3">
      <c r="A32" s="403" t="s">
        <v>98</v>
      </c>
      <c r="B32" s="308">
        <v>17</v>
      </c>
      <c r="C32" s="309">
        <v>107</v>
      </c>
      <c r="D32" s="307">
        <v>12</v>
      </c>
      <c r="E32" s="308">
        <v>12</v>
      </c>
      <c r="F32" s="309">
        <v>284</v>
      </c>
      <c r="G32" s="307">
        <v>17</v>
      </c>
      <c r="H32" s="308">
        <v>10</v>
      </c>
      <c r="I32" s="309">
        <v>10</v>
      </c>
      <c r="J32" s="307">
        <v>7</v>
      </c>
      <c r="K32" s="308">
        <v>3</v>
      </c>
      <c r="L32" s="309">
        <v>19</v>
      </c>
      <c r="M32" s="307">
        <v>71</v>
      </c>
    </row>
    <row r="33" spans="1:13" ht="18" customHeight="1" x14ac:dyDescent="0.3">
      <c r="A33" s="403" t="s">
        <v>99</v>
      </c>
      <c r="B33" s="308">
        <v>16</v>
      </c>
      <c r="C33" s="309">
        <v>356</v>
      </c>
      <c r="D33" s="307">
        <v>10</v>
      </c>
      <c r="E33" s="308">
        <v>7</v>
      </c>
      <c r="F33" s="309">
        <v>285</v>
      </c>
      <c r="G33" s="307">
        <v>12</v>
      </c>
      <c r="H33" s="308">
        <v>15</v>
      </c>
      <c r="I33" s="309">
        <v>12</v>
      </c>
      <c r="J33" s="307">
        <v>5</v>
      </c>
      <c r="K33" s="308">
        <v>2</v>
      </c>
      <c r="L33" s="309">
        <v>17</v>
      </c>
      <c r="M33" s="307">
        <v>74</v>
      </c>
    </row>
    <row r="34" spans="1:13" ht="18" customHeight="1" x14ac:dyDescent="0.3">
      <c r="A34" s="403" t="s">
        <v>100</v>
      </c>
      <c r="B34" s="308">
        <v>11</v>
      </c>
      <c r="C34" s="309">
        <v>254</v>
      </c>
      <c r="D34" s="307">
        <v>5</v>
      </c>
      <c r="E34" s="308">
        <v>5</v>
      </c>
      <c r="F34" s="309">
        <v>242</v>
      </c>
      <c r="G34" s="307">
        <v>12</v>
      </c>
      <c r="H34" s="308">
        <v>5</v>
      </c>
      <c r="I34" s="309">
        <v>10</v>
      </c>
      <c r="J34" s="307">
        <v>12</v>
      </c>
      <c r="K34" s="308">
        <v>2</v>
      </c>
      <c r="L34" s="309">
        <v>13</v>
      </c>
      <c r="M34" s="307">
        <v>39</v>
      </c>
    </row>
    <row r="35" spans="1:13" ht="18" customHeight="1" x14ac:dyDescent="0.3">
      <c r="A35" s="403" t="s">
        <v>101</v>
      </c>
      <c r="B35" s="308">
        <v>13</v>
      </c>
      <c r="C35" s="309">
        <v>454</v>
      </c>
      <c r="D35" s="307">
        <v>16</v>
      </c>
      <c r="E35" s="308">
        <v>10</v>
      </c>
      <c r="F35" s="309">
        <v>231</v>
      </c>
      <c r="G35" s="307">
        <v>10</v>
      </c>
      <c r="H35" s="308">
        <v>9</v>
      </c>
      <c r="I35" s="309">
        <v>8</v>
      </c>
      <c r="J35" s="307">
        <v>7</v>
      </c>
      <c r="K35" s="308">
        <v>1</v>
      </c>
      <c r="L35" s="309">
        <v>3</v>
      </c>
      <c r="M35" s="307">
        <v>29</v>
      </c>
    </row>
    <row r="36" spans="1:13" ht="18" customHeight="1" x14ac:dyDescent="0.3">
      <c r="A36" s="403" t="s">
        <v>102</v>
      </c>
      <c r="B36" s="308">
        <v>16</v>
      </c>
      <c r="C36" s="309">
        <v>354</v>
      </c>
      <c r="D36" s="307">
        <v>19</v>
      </c>
      <c r="E36" s="308">
        <v>9</v>
      </c>
      <c r="F36" s="309">
        <v>241</v>
      </c>
      <c r="G36" s="307">
        <v>19</v>
      </c>
      <c r="H36" s="308">
        <v>8</v>
      </c>
      <c r="I36" s="309">
        <v>9</v>
      </c>
      <c r="J36" s="307">
        <v>9</v>
      </c>
      <c r="K36" s="308">
        <v>3</v>
      </c>
      <c r="L36" s="309">
        <v>2</v>
      </c>
      <c r="M36" s="307">
        <v>18</v>
      </c>
    </row>
    <row r="37" spans="1:13" ht="18" customHeight="1" x14ac:dyDescent="0.3">
      <c r="A37" s="403" t="s">
        <v>103</v>
      </c>
      <c r="B37" s="308">
        <v>14</v>
      </c>
      <c r="C37" s="309">
        <v>296</v>
      </c>
      <c r="D37" s="307">
        <v>13</v>
      </c>
      <c r="E37" s="308">
        <v>8</v>
      </c>
      <c r="F37" s="309">
        <v>245</v>
      </c>
      <c r="G37" s="307">
        <v>17</v>
      </c>
      <c r="H37" s="308">
        <v>5</v>
      </c>
      <c r="I37" s="309">
        <v>8</v>
      </c>
      <c r="J37" s="307">
        <v>5</v>
      </c>
      <c r="K37" s="308">
        <v>1</v>
      </c>
      <c r="L37" s="309">
        <v>9</v>
      </c>
      <c r="M37" s="307">
        <v>8</v>
      </c>
    </row>
    <row r="38" spans="1:13" ht="18" customHeight="1" x14ac:dyDescent="0.3">
      <c r="A38" s="403" t="s">
        <v>104</v>
      </c>
      <c r="B38" s="308">
        <v>7</v>
      </c>
      <c r="C38" s="309">
        <v>205</v>
      </c>
      <c r="D38" s="307">
        <v>11</v>
      </c>
      <c r="E38" s="308">
        <v>5</v>
      </c>
      <c r="F38" s="309">
        <v>260</v>
      </c>
      <c r="G38" s="307">
        <v>12</v>
      </c>
      <c r="H38" s="308">
        <v>8</v>
      </c>
      <c r="I38" s="309">
        <v>6</v>
      </c>
      <c r="J38" s="307">
        <v>9</v>
      </c>
      <c r="K38" s="308">
        <v>2</v>
      </c>
      <c r="L38" s="309">
        <v>7</v>
      </c>
      <c r="M38" s="307">
        <v>8</v>
      </c>
    </row>
    <row r="39" spans="1:13" ht="18" customHeight="1" x14ac:dyDescent="0.3">
      <c r="A39" s="403" t="s">
        <v>105</v>
      </c>
      <c r="B39" s="308">
        <v>10</v>
      </c>
      <c r="C39" s="309">
        <v>215</v>
      </c>
      <c r="D39" s="307">
        <v>9</v>
      </c>
      <c r="E39" s="308">
        <v>7</v>
      </c>
      <c r="F39" s="309">
        <v>228</v>
      </c>
      <c r="G39" s="307">
        <v>21</v>
      </c>
      <c r="H39" s="308">
        <v>6</v>
      </c>
      <c r="I39" s="309">
        <v>4</v>
      </c>
      <c r="J39" s="307">
        <v>5</v>
      </c>
      <c r="K39" s="308">
        <v>3</v>
      </c>
      <c r="L39" s="309">
        <v>8</v>
      </c>
      <c r="M39" s="307">
        <v>6</v>
      </c>
    </row>
    <row r="40" spans="1:13" ht="18" customHeight="1" x14ac:dyDescent="0.3">
      <c r="A40" s="403" t="s">
        <v>106</v>
      </c>
      <c r="B40" s="308">
        <v>13</v>
      </c>
      <c r="C40" s="309">
        <v>205</v>
      </c>
      <c r="D40" s="307">
        <v>7</v>
      </c>
      <c r="E40" s="308">
        <v>10</v>
      </c>
      <c r="F40" s="309">
        <v>103</v>
      </c>
      <c r="G40" s="307">
        <v>13</v>
      </c>
      <c r="H40" s="308">
        <v>9</v>
      </c>
      <c r="I40" s="309">
        <v>7</v>
      </c>
      <c r="J40" s="307">
        <v>4</v>
      </c>
      <c r="K40" s="308">
        <v>4</v>
      </c>
      <c r="L40" s="309">
        <v>11</v>
      </c>
      <c r="M40" s="307">
        <v>9</v>
      </c>
    </row>
    <row r="41" spans="1:13" ht="18" customHeight="1" thickBot="1" x14ac:dyDescent="0.35">
      <c r="A41" s="405" t="s">
        <v>107</v>
      </c>
      <c r="B41" s="313">
        <v>6</v>
      </c>
      <c r="C41" s="314">
        <v>114</v>
      </c>
      <c r="D41" s="315">
        <v>8</v>
      </c>
      <c r="E41" s="313">
        <v>6</v>
      </c>
      <c r="F41" s="314">
        <v>207</v>
      </c>
      <c r="G41" s="315">
        <v>15</v>
      </c>
      <c r="H41" s="313">
        <v>5</v>
      </c>
      <c r="I41" s="314">
        <v>2</v>
      </c>
      <c r="J41" s="315">
        <v>0</v>
      </c>
      <c r="K41" s="313">
        <v>3</v>
      </c>
      <c r="L41" s="314">
        <v>7</v>
      </c>
      <c r="M41" s="315">
        <v>7</v>
      </c>
    </row>
    <row r="42" spans="1:13" ht="18" customHeight="1" thickBot="1" x14ac:dyDescent="0.35">
      <c r="A42" s="356" t="s">
        <v>47</v>
      </c>
      <c r="B42" s="318">
        <f>SUM(B6:B41)</f>
        <v>374</v>
      </c>
      <c r="C42" s="319">
        <f t="shared" ref="C42:J42" si="0">SUM(C6:C41)</f>
        <v>8977</v>
      </c>
      <c r="D42" s="320">
        <f>SUM(D6:D41)</f>
        <v>360</v>
      </c>
      <c r="E42" s="318">
        <f t="shared" si="0"/>
        <v>256</v>
      </c>
      <c r="F42" s="319">
        <f t="shared" si="0"/>
        <v>10655</v>
      </c>
      <c r="G42" s="320">
        <f t="shared" si="0"/>
        <v>440</v>
      </c>
      <c r="H42" s="318">
        <f t="shared" si="0"/>
        <v>314</v>
      </c>
      <c r="I42" s="319">
        <f t="shared" si="0"/>
        <v>316</v>
      </c>
      <c r="J42" s="320">
        <f t="shared" si="0"/>
        <v>320</v>
      </c>
      <c r="K42" s="318">
        <f>SUM(K6:K41)</f>
        <v>107</v>
      </c>
      <c r="L42" s="319">
        <f t="shared" ref="L42:M42" si="1">SUM(L6:L41)</f>
        <v>532</v>
      </c>
      <c r="M42" s="320">
        <f t="shared" si="1"/>
        <v>738</v>
      </c>
    </row>
    <row r="43" spans="1:13" ht="21" customHeight="1" x14ac:dyDescent="0.25"/>
    <row r="44" spans="1:13" ht="21" customHeight="1" x14ac:dyDescent="0.3">
      <c r="A44" s="561" t="s">
        <v>153</v>
      </c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</row>
    <row r="45" spans="1:13" ht="21" customHeight="1" thickBot="1" x14ac:dyDescent="0.35">
      <c r="A45" s="431" t="s">
        <v>48</v>
      </c>
      <c r="B45" s="293"/>
      <c r="C45" s="293"/>
      <c r="D45" s="293"/>
      <c r="E45" s="293"/>
      <c r="F45" s="293"/>
      <c r="G45" s="293"/>
      <c r="H45" s="294"/>
      <c r="I45" s="294"/>
      <c r="J45" s="633" t="s">
        <v>49</v>
      </c>
      <c r="K45" s="633"/>
      <c r="L45" s="633"/>
      <c r="M45" s="633"/>
    </row>
    <row r="46" spans="1:13" ht="21" customHeight="1" x14ac:dyDescent="0.3">
      <c r="A46" s="634" t="s">
        <v>3</v>
      </c>
      <c r="B46" s="618" t="s">
        <v>4</v>
      </c>
      <c r="C46" s="610"/>
      <c r="D46" s="619"/>
      <c r="E46" s="618" t="s">
        <v>5</v>
      </c>
      <c r="F46" s="610"/>
      <c r="G46" s="619"/>
      <c r="H46" s="620" t="s">
        <v>6</v>
      </c>
      <c r="I46" s="613"/>
      <c r="J46" s="615"/>
      <c r="K46" s="620" t="s">
        <v>7</v>
      </c>
      <c r="L46" s="613"/>
      <c r="M46" s="615"/>
    </row>
    <row r="47" spans="1:13" ht="21" customHeight="1" thickBot="1" x14ac:dyDescent="0.35">
      <c r="A47" s="635"/>
      <c r="B47" s="295" t="s">
        <v>8</v>
      </c>
      <c r="C47" s="296" t="s">
        <v>9</v>
      </c>
      <c r="D47" s="297" t="s">
        <v>10</v>
      </c>
      <c r="E47" s="295" t="s">
        <v>8</v>
      </c>
      <c r="F47" s="296" t="s">
        <v>9</v>
      </c>
      <c r="G47" s="297" t="s">
        <v>10</v>
      </c>
      <c r="H47" s="295" t="s">
        <v>8</v>
      </c>
      <c r="I47" s="296" t="s">
        <v>9</v>
      </c>
      <c r="J47" s="297" t="s">
        <v>10</v>
      </c>
      <c r="K47" s="295" t="s">
        <v>8</v>
      </c>
      <c r="L47" s="296" t="s">
        <v>9</v>
      </c>
      <c r="M47" s="297" t="s">
        <v>10</v>
      </c>
    </row>
    <row r="48" spans="1:13" ht="19" customHeight="1" x14ac:dyDescent="0.3">
      <c r="A48" s="402" t="s">
        <v>72</v>
      </c>
      <c r="B48" s="299">
        <v>9</v>
      </c>
      <c r="C48" s="443">
        <v>256</v>
      </c>
      <c r="D48" s="301">
        <v>14</v>
      </c>
      <c r="E48" s="302">
        <v>5</v>
      </c>
      <c r="F48" s="303">
        <v>374</v>
      </c>
      <c r="G48" s="301">
        <v>5</v>
      </c>
      <c r="H48" s="302">
        <v>5</v>
      </c>
      <c r="I48" s="303">
        <v>2</v>
      </c>
      <c r="J48" s="301">
        <v>8</v>
      </c>
      <c r="K48" s="302">
        <v>2</v>
      </c>
      <c r="L48" s="303">
        <v>5</v>
      </c>
      <c r="M48" s="301">
        <v>9</v>
      </c>
    </row>
    <row r="49" spans="1:13" ht="19" customHeight="1" x14ac:dyDescent="0.3">
      <c r="A49" s="403" t="s">
        <v>73</v>
      </c>
      <c r="B49" s="305">
        <v>13</v>
      </c>
      <c r="C49" s="444">
        <v>254</v>
      </c>
      <c r="D49" s="307">
        <v>7</v>
      </c>
      <c r="E49" s="308">
        <v>3</v>
      </c>
      <c r="F49" s="309">
        <v>469</v>
      </c>
      <c r="G49" s="307">
        <v>4</v>
      </c>
      <c r="H49" s="308">
        <v>7</v>
      </c>
      <c r="I49" s="309">
        <v>4</v>
      </c>
      <c r="J49" s="307">
        <v>5</v>
      </c>
      <c r="K49" s="308">
        <v>0</v>
      </c>
      <c r="L49" s="309">
        <v>3</v>
      </c>
      <c r="M49" s="307">
        <v>8</v>
      </c>
    </row>
    <row r="50" spans="1:13" ht="19" customHeight="1" x14ac:dyDescent="0.3">
      <c r="A50" s="403" t="s">
        <v>74</v>
      </c>
      <c r="B50" s="308">
        <v>8</v>
      </c>
      <c r="C50" s="309">
        <v>206</v>
      </c>
      <c r="D50" s="307">
        <v>4</v>
      </c>
      <c r="E50" s="308">
        <v>2</v>
      </c>
      <c r="F50" s="309">
        <v>443</v>
      </c>
      <c r="G50" s="307">
        <v>3</v>
      </c>
      <c r="H50" s="308">
        <v>9</v>
      </c>
      <c r="I50" s="309">
        <v>11</v>
      </c>
      <c r="J50" s="307">
        <v>8</v>
      </c>
      <c r="K50" s="308">
        <v>1</v>
      </c>
      <c r="L50" s="309">
        <v>6</v>
      </c>
      <c r="M50" s="307">
        <v>10</v>
      </c>
    </row>
    <row r="51" spans="1:13" ht="19" customHeight="1" x14ac:dyDescent="0.3">
      <c r="A51" s="403" t="s">
        <v>75</v>
      </c>
      <c r="B51" s="308">
        <v>9</v>
      </c>
      <c r="C51" s="309">
        <v>195</v>
      </c>
      <c r="D51" s="307">
        <v>8</v>
      </c>
      <c r="E51" s="308">
        <v>5</v>
      </c>
      <c r="F51" s="309">
        <v>430</v>
      </c>
      <c r="G51" s="307">
        <v>10</v>
      </c>
      <c r="H51" s="308">
        <v>3</v>
      </c>
      <c r="I51" s="309">
        <v>7</v>
      </c>
      <c r="J51" s="307">
        <v>4</v>
      </c>
      <c r="K51" s="308">
        <v>5</v>
      </c>
      <c r="L51" s="309">
        <v>7</v>
      </c>
      <c r="M51" s="307">
        <v>17</v>
      </c>
    </row>
    <row r="52" spans="1:13" ht="19" customHeight="1" x14ac:dyDescent="0.3">
      <c r="A52" s="403" t="s">
        <v>76</v>
      </c>
      <c r="B52" s="308">
        <v>4</v>
      </c>
      <c r="C52" s="309">
        <v>204</v>
      </c>
      <c r="D52" s="307">
        <v>7</v>
      </c>
      <c r="E52" s="308">
        <v>4</v>
      </c>
      <c r="F52" s="309">
        <v>389</v>
      </c>
      <c r="G52" s="307">
        <v>7</v>
      </c>
      <c r="H52" s="308">
        <v>8</v>
      </c>
      <c r="I52" s="309">
        <v>11</v>
      </c>
      <c r="J52" s="307">
        <v>6</v>
      </c>
      <c r="K52" s="308">
        <v>7</v>
      </c>
      <c r="L52" s="309">
        <v>10</v>
      </c>
      <c r="M52" s="307">
        <v>13</v>
      </c>
    </row>
    <row r="53" spans="1:13" ht="19" customHeight="1" x14ac:dyDescent="0.3">
      <c r="A53" s="403" t="s">
        <v>77</v>
      </c>
      <c r="B53" s="308">
        <v>8</v>
      </c>
      <c r="C53" s="309">
        <v>225</v>
      </c>
      <c r="D53" s="307">
        <v>11</v>
      </c>
      <c r="E53" s="308">
        <v>2</v>
      </c>
      <c r="F53" s="309">
        <v>401</v>
      </c>
      <c r="G53" s="307">
        <v>5</v>
      </c>
      <c r="H53" s="308">
        <v>4</v>
      </c>
      <c r="I53" s="309">
        <v>3</v>
      </c>
      <c r="J53" s="307">
        <v>2</v>
      </c>
      <c r="K53" s="308">
        <v>2</v>
      </c>
      <c r="L53" s="309">
        <v>3</v>
      </c>
      <c r="M53" s="307">
        <v>9</v>
      </c>
    </row>
    <row r="54" spans="1:13" ht="19" customHeight="1" x14ac:dyDescent="0.3">
      <c r="A54" s="403" t="s">
        <v>78</v>
      </c>
      <c r="B54" s="308">
        <v>4</v>
      </c>
      <c r="C54" s="309">
        <v>196</v>
      </c>
      <c r="D54" s="307">
        <v>9</v>
      </c>
      <c r="E54" s="308">
        <v>4</v>
      </c>
      <c r="F54" s="309">
        <v>392</v>
      </c>
      <c r="G54" s="307">
        <v>4</v>
      </c>
      <c r="H54" s="308">
        <v>16</v>
      </c>
      <c r="I54" s="309">
        <v>5</v>
      </c>
      <c r="J54" s="307">
        <v>7</v>
      </c>
      <c r="K54" s="308">
        <v>2</v>
      </c>
      <c r="L54" s="309">
        <v>6</v>
      </c>
      <c r="M54" s="307">
        <v>13</v>
      </c>
    </row>
    <row r="55" spans="1:13" ht="19" customHeight="1" x14ac:dyDescent="0.3">
      <c r="A55" s="403" t="s">
        <v>79</v>
      </c>
      <c r="B55" s="308">
        <v>5</v>
      </c>
      <c r="C55" s="309">
        <v>154</v>
      </c>
      <c r="D55" s="307">
        <v>10</v>
      </c>
      <c r="E55" s="308">
        <v>5</v>
      </c>
      <c r="F55" s="309">
        <v>413</v>
      </c>
      <c r="G55" s="307">
        <v>11</v>
      </c>
      <c r="H55" s="308">
        <v>10</v>
      </c>
      <c r="I55" s="309">
        <v>9</v>
      </c>
      <c r="J55" s="307">
        <v>8</v>
      </c>
      <c r="K55" s="308">
        <v>2</v>
      </c>
      <c r="L55" s="309">
        <v>14</v>
      </c>
      <c r="M55" s="307">
        <v>20</v>
      </c>
    </row>
    <row r="56" spans="1:13" ht="19" customHeight="1" x14ac:dyDescent="0.3">
      <c r="A56" s="403" t="s">
        <v>80</v>
      </c>
      <c r="B56" s="308">
        <v>11</v>
      </c>
      <c r="C56" s="309">
        <v>255</v>
      </c>
      <c r="D56" s="307">
        <v>12</v>
      </c>
      <c r="E56" s="308">
        <v>3</v>
      </c>
      <c r="F56" s="309">
        <v>359</v>
      </c>
      <c r="G56" s="307">
        <v>9</v>
      </c>
      <c r="H56" s="308">
        <v>9</v>
      </c>
      <c r="I56" s="309">
        <v>11</v>
      </c>
      <c r="J56" s="307">
        <v>10</v>
      </c>
      <c r="K56" s="308">
        <v>3</v>
      </c>
      <c r="L56" s="309">
        <v>8</v>
      </c>
      <c r="M56" s="307">
        <v>12</v>
      </c>
    </row>
    <row r="57" spans="1:13" ht="19" customHeight="1" x14ac:dyDescent="0.3">
      <c r="A57" s="403" t="s">
        <v>81</v>
      </c>
      <c r="B57" s="308">
        <v>15</v>
      </c>
      <c r="C57" s="309">
        <v>153</v>
      </c>
      <c r="D57" s="307">
        <v>6</v>
      </c>
      <c r="E57" s="308">
        <v>10</v>
      </c>
      <c r="F57" s="309">
        <v>350</v>
      </c>
      <c r="G57" s="307">
        <v>9</v>
      </c>
      <c r="H57" s="308">
        <v>17</v>
      </c>
      <c r="I57" s="309">
        <v>15</v>
      </c>
      <c r="J57" s="307">
        <v>12</v>
      </c>
      <c r="K57" s="308">
        <v>4</v>
      </c>
      <c r="L57" s="309">
        <v>9</v>
      </c>
      <c r="M57" s="307">
        <v>11</v>
      </c>
    </row>
    <row r="58" spans="1:13" ht="19" customHeight="1" x14ac:dyDescent="0.3">
      <c r="A58" s="403" t="s">
        <v>82</v>
      </c>
      <c r="B58" s="308">
        <v>12</v>
      </c>
      <c r="C58" s="309">
        <v>159</v>
      </c>
      <c r="D58" s="307">
        <v>8</v>
      </c>
      <c r="E58" s="308">
        <v>4</v>
      </c>
      <c r="F58" s="309">
        <v>336</v>
      </c>
      <c r="G58" s="307">
        <v>13</v>
      </c>
      <c r="H58" s="308">
        <v>14</v>
      </c>
      <c r="I58" s="309">
        <v>10</v>
      </c>
      <c r="J58" s="307">
        <v>11</v>
      </c>
      <c r="K58" s="308">
        <v>3</v>
      </c>
      <c r="L58" s="309">
        <v>13</v>
      </c>
      <c r="M58" s="307">
        <v>12</v>
      </c>
    </row>
    <row r="59" spans="1:13" ht="19" customHeight="1" x14ac:dyDescent="0.3">
      <c r="A59" s="403" t="s">
        <v>83</v>
      </c>
      <c r="B59" s="308">
        <v>11</v>
      </c>
      <c r="C59" s="309">
        <v>158</v>
      </c>
      <c r="D59" s="307">
        <v>14</v>
      </c>
      <c r="E59" s="308">
        <v>3</v>
      </c>
      <c r="F59" s="309">
        <v>346</v>
      </c>
      <c r="G59" s="307">
        <v>9</v>
      </c>
      <c r="H59" s="308">
        <v>9</v>
      </c>
      <c r="I59" s="309">
        <v>4</v>
      </c>
      <c r="J59" s="307">
        <v>5</v>
      </c>
      <c r="K59" s="308">
        <v>2</v>
      </c>
      <c r="L59" s="309">
        <v>17</v>
      </c>
      <c r="M59" s="307">
        <v>14</v>
      </c>
    </row>
    <row r="60" spans="1:13" ht="19" customHeight="1" x14ac:dyDescent="0.3">
      <c r="A60" s="403" t="s">
        <v>84</v>
      </c>
      <c r="B60" s="308">
        <v>6</v>
      </c>
      <c r="C60" s="309">
        <v>254</v>
      </c>
      <c r="D60" s="307">
        <v>6</v>
      </c>
      <c r="E60" s="308">
        <v>5</v>
      </c>
      <c r="F60" s="309">
        <v>279</v>
      </c>
      <c r="G60" s="307">
        <v>14</v>
      </c>
      <c r="H60" s="308">
        <v>15</v>
      </c>
      <c r="I60" s="309">
        <v>10</v>
      </c>
      <c r="J60" s="307">
        <v>13</v>
      </c>
      <c r="K60" s="308">
        <v>4</v>
      </c>
      <c r="L60" s="309">
        <v>21</v>
      </c>
      <c r="M60" s="307">
        <v>19</v>
      </c>
    </row>
    <row r="61" spans="1:13" ht="19" customHeight="1" x14ac:dyDescent="0.3">
      <c r="A61" s="403" t="s">
        <v>85</v>
      </c>
      <c r="B61" s="308">
        <v>8</v>
      </c>
      <c r="C61" s="309">
        <v>203</v>
      </c>
      <c r="D61" s="307">
        <v>9</v>
      </c>
      <c r="E61" s="308">
        <v>4</v>
      </c>
      <c r="F61" s="309">
        <v>287</v>
      </c>
      <c r="G61" s="307">
        <v>13</v>
      </c>
      <c r="H61" s="308">
        <v>8</v>
      </c>
      <c r="I61" s="309">
        <v>9</v>
      </c>
      <c r="J61" s="307">
        <v>6</v>
      </c>
      <c r="K61" s="308">
        <v>2</v>
      </c>
      <c r="L61" s="309">
        <v>25</v>
      </c>
      <c r="M61" s="307">
        <v>27</v>
      </c>
    </row>
    <row r="62" spans="1:13" ht="19" customHeight="1" x14ac:dyDescent="0.3">
      <c r="A62" s="403" t="s">
        <v>86</v>
      </c>
      <c r="B62" s="308">
        <v>3</v>
      </c>
      <c r="C62" s="309">
        <v>257</v>
      </c>
      <c r="D62" s="307">
        <v>13</v>
      </c>
      <c r="E62" s="308">
        <v>10</v>
      </c>
      <c r="F62" s="309">
        <v>302</v>
      </c>
      <c r="G62" s="307">
        <v>15</v>
      </c>
      <c r="H62" s="308">
        <v>10</v>
      </c>
      <c r="I62" s="309">
        <v>12</v>
      </c>
      <c r="J62" s="307">
        <v>15</v>
      </c>
      <c r="K62" s="308">
        <v>1</v>
      </c>
      <c r="L62" s="309">
        <v>14</v>
      </c>
      <c r="M62" s="307">
        <v>19</v>
      </c>
    </row>
    <row r="63" spans="1:13" ht="19" customHeight="1" x14ac:dyDescent="0.3">
      <c r="A63" s="403" t="s">
        <v>87</v>
      </c>
      <c r="B63" s="308">
        <v>6</v>
      </c>
      <c r="C63" s="309">
        <v>154</v>
      </c>
      <c r="D63" s="307">
        <v>8</v>
      </c>
      <c r="E63" s="308">
        <v>7</v>
      </c>
      <c r="F63" s="309">
        <v>296</v>
      </c>
      <c r="G63" s="307">
        <v>13</v>
      </c>
      <c r="H63" s="308">
        <v>11</v>
      </c>
      <c r="I63" s="309">
        <v>7</v>
      </c>
      <c r="J63" s="307">
        <v>10</v>
      </c>
      <c r="K63" s="308">
        <v>1</v>
      </c>
      <c r="L63" s="309">
        <v>10</v>
      </c>
      <c r="M63" s="307">
        <v>19</v>
      </c>
    </row>
    <row r="64" spans="1:13" ht="19" customHeight="1" x14ac:dyDescent="0.3">
      <c r="A64" s="403" t="s">
        <v>88</v>
      </c>
      <c r="B64" s="308">
        <v>13</v>
      </c>
      <c r="C64" s="309">
        <v>353</v>
      </c>
      <c r="D64" s="307">
        <v>9</v>
      </c>
      <c r="E64" s="308">
        <v>5</v>
      </c>
      <c r="F64" s="309">
        <v>289</v>
      </c>
      <c r="G64" s="307">
        <v>17</v>
      </c>
      <c r="H64" s="308">
        <v>6</v>
      </c>
      <c r="I64" s="309">
        <v>7</v>
      </c>
      <c r="J64" s="307">
        <v>13</v>
      </c>
      <c r="K64" s="308">
        <v>1</v>
      </c>
      <c r="L64" s="309">
        <v>14</v>
      </c>
      <c r="M64" s="307">
        <v>13</v>
      </c>
    </row>
    <row r="65" spans="1:13" ht="19" customHeight="1" x14ac:dyDescent="0.3">
      <c r="A65" s="403" t="s">
        <v>148</v>
      </c>
      <c r="B65" s="308">
        <v>11</v>
      </c>
      <c r="C65" s="309">
        <v>475</v>
      </c>
      <c r="D65" s="307">
        <v>5</v>
      </c>
      <c r="E65" s="308">
        <v>8</v>
      </c>
      <c r="F65" s="309">
        <v>248</v>
      </c>
      <c r="G65" s="307">
        <v>11</v>
      </c>
      <c r="H65" s="308">
        <v>9</v>
      </c>
      <c r="I65" s="309">
        <v>8</v>
      </c>
      <c r="J65" s="307">
        <v>8</v>
      </c>
      <c r="K65" s="308">
        <v>3</v>
      </c>
      <c r="L65" s="309">
        <v>17</v>
      </c>
      <c r="M65" s="307">
        <v>18</v>
      </c>
    </row>
    <row r="66" spans="1:13" ht="19" customHeight="1" x14ac:dyDescent="0.3">
      <c r="A66" s="404" t="s">
        <v>90</v>
      </c>
      <c r="B66" s="308">
        <v>12</v>
      </c>
      <c r="C66" s="309">
        <v>403</v>
      </c>
      <c r="D66" s="307">
        <v>11</v>
      </c>
      <c r="E66" s="308">
        <v>9</v>
      </c>
      <c r="F66" s="309">
        <v>226</v>
      </c>
      <c r="G66" s="307">
        <v>15</v>
      </c>
      <c r="H66" s="308">
        <v>7</v>
      </c>
      <c r="I66" s="309">
        <v>9</v>
      </c>
      <c r="J66" s="307">
        <v>10</v>
      </c>
      <c r="K66" s="308">
        <v>5</v>
      </c>
      <c r="L66" s="309">
        <v>18</v>
      </c>
      <c r="M66" s="307">
        <v>17</v>
      </c>
    </row>
    <row r="67" spans="1:13" ht="19" customHeight="1" x14ac:dyDescent="0.3">
      <c r="A67" s="404" t="s">
        <v>91</v>
      </c>
      <c r="B67" s="308">
        <v>7</v>
      </c>
      <c r="C67" s="309">
        <v>254</v>
      </c>
      <c r="D67" s="307">
        <v>9</v>
      </c>
      <c r="E67" s="308">
        <v>5</v>
      </c>
      <c r="F67" s="309">
        <v>268</v>
      </c>
      <c r="G67" s="307">
        <v>12</v>
      </c>
      <c r="H67" s="308">
        <v>10</v>
      </c>
      <c r="I67" s="309">
        <v>5</v>
      </c>
      <c r="J67" s="307">
        <v>6</v>
      </c>
      <c r="K67" s="308">
        <v>4</v>
      </c>
      <c r="L67" s="309">
        <v>14</v>
      </c>
      <c r="M67" s="307">
        <v>21</v>
      </c>
    </row>
    <row r="68" spans="1:13" ht="19" customHeight="1" x14ac:dyDescent="0.3">
      <c r="A68" s="403" t="s">
        <v>92</v>
      </c>
      <c r="B68" s="308">
        <v>7</v>
      </c>
      <c r="C68" s="309">
        <v>297</v>
      </c>
      <c r="D68" s="307">
        <v>11</v>
      </c>
      <c r="E68" s="308">
        <v>7</v>
      </c>
      <c r="F68" s="309">
        <v>256</v>
      </c>
      <c r="G68" s="307">
        <v>15</v>
      </c>
      <c r="H68" s="308">
        <v>8</v>
      </c>
      <c r="I68" s="309">
        <v>7</v>
      </c>
      <c r="J68" s="307">
        <v>9</v>
      </c>
      <c r="K68" s="308">
        <v>2</v>
      </c>
      <c r="L68" s="309">
        <v>19</v>
      </c>
      <c r="M68" s="307">
        <v>11</v>
      </c>
    </row>
    <row r="69" spans="1:13" ht="19" customHeight="1" x14ac:dyDescent="0.3">
      <c r="A69" s="403" t="s">
        <v>93</v>
      </c>
      <c r="B69" s="308">
        <v>14</v>
      </c>
      <c r="C69" s="309">
        <v>113</v>
      </c>
      <c r="D69" s="307">
        <v>12</v>
      </c>
      <c r="E69" s="308">
        <v>10</v>
      </c>
      <c r="F69" s="309">
        <v>218</v>
      </c>
      <c r="G69" s="307">
        <v>11</v>
      </c>
      <c r="H69" s="308">
        <v>9</v>
      </c>
      <c r="I69" s="309">
        <v>5</v>
      </c>
      <c r="J69" s="307">
        <v>10</v>
      </c>
      <c r="K69" s="308">
        <v>6</v>
      </c>
      <c r="L69" s="309">
        <v>12</v>
      </c>
      <c r="M69" s="307">
        <v>22</v>
      </c>
    </row>
    <row r="70" spans="1:13" ht="19" customHeight="1" x14ac:dyDescent="0.3">
      <c r="A70" s="403" t="s">
        <v>94</v>
      </c>
      <c r="B70" s="308">
        <v>15</v>
      </c>
      <c r="C70" s="309">
        <v>375</v>
      </c>
      <c r="D70" s="307">
        <v>10</v>
      </c>
      <c r="E70" s="308">
        <v>7</v>
      </c>
      <c r="F70" s="309">
        <v>210</v>
      </c>
      <c r="G70" s="307">
        <v>15</v>
      </c>
      <c r="H70" s="308">
        <v>7</v>
      </c>
      <c r="I70" s="309">
        <v>8</v>
      </c>
      <c r="J70" s="307">
        <v>9</v>
      </c>
      <c r="K70" s="308">
        <v>3</v>
      </c>
      <c r="L70" s="309">
        <v>15</v>
      </c>
      <c r="M70" s="307">
        <v>17</v>
      </c>
    </row>
    <row r="71" spans="1:13" ht="19" customHeight="1" x14ac:dyDescent="0.3">
      <c r="A71" s="403" t="s">
        <v>95</v>
      </c>
      <c r="B71" s="308">
        <v>21</v>
      </c>
      <c r="C71" s="309">
        <v>354</v>
      </c>
      <c r="D71" s="307">
        <v>19</v>
      </c>
      <c r="E71" s="308">
        <v>5</v>
      </c>
      <c r="F71" s="309">
        <v>229</v>
      </c>
      <c r="G71" s="307">
        <v>14</v>
      </c>
      <c r="H71" s="308">
        <v>10</v>
      </c>
      <c r="I71" s="309">
        <v>12</v>
      </c>
      <c r="J71" s="307">
        <v>11</v>
      </c>
      <c r="K71" s="308">
        <v>3</v>
      </c>
      <c r="L71" s="309">
        <v>14</v>
      </c>
      <c r="M71" s="307">
        <v>12</v>
      </c>
    </row>
    <row r="72" spans="1:13" ht="19" customHeight="1" x14ac:dyDescent="0.3">
      <c r="A72" s="403" t="s">
        <v>96</v>
      </c>
      <c r="B72" s="308">
        <v>8</v>
      </c>
      <c r="C72" s="309">
        <v>154</v>
      </c>
      <c r="D72" s="307">
        <v>9</v>
      </c>
      <c r="E72" s="308">
        <v>10</v>
      </c>
      <c r="F72" s="309">
        <v>251</v>
      </c>
      <c r="G72" s="307">
        <v>19</v>
      </c>
      <c r="H72" s="308">
        <v>7</v>
      </c>
      <c r="I72" s="309">
        <v>5</v>
      </c>
      <c r="J72" s="307">
        <v>4</v>
      </c>
      <c r="K72" s="308">
        <v>5</v>
      </c>
      <c r="L72" s="309">
        <v>13</v>
      </c>
      <c r="M72" s="307">
        <v>12</v>
      </c>
    </row>
    <row r="73" spans="1:13" ht="19" customHeight="1" x14ac:dyDescent="0.3">
      <c r="A73" s="403" t="s">
        <v>97</v>
      </c>
      <c r="B73" s="308">
        <v>13</v>
      </c>
      <c r="C73" s="309">
        <v>255</v>
      </c>
      <c r="D73" s="307">
        <v>11</v>
      </c>
      <c r="E73" s="308">
        <v>7</v>
      </c>
      <c r="F73" s="309">
        <v>317</v>
      </c>
      <c r="G73" s="307">
        <v>11</v>
      </c>
      <c r="H73" s="308">
        <v>10</v>
      </c>
      <c r="I73" s="309">
        <v>9</v>
      </c>
      <c r="J73" s="307">
        <v>17</v>
      </c>
      <c r="K73" s="308">
        <v>4</v>
      </c>
      <c r="L73" s="309">
        <v>21</v>
      </c>
      <c r="M73" s="307">
        <v>46</v>
      </c>
    </row>
    <row r="74" spans="1:13" ht="19" customHeight="1" x14ac:dyDescent="0.3">
      <c r="A74" s="403" t="s">
        <v>98</v>
      </c>
      <c r="B74" s="308">
        <v>19</v>
      </c>
      <c r="C74" s="309">
        <v>106</v>
      </c>
      <c r="D74" s="307">
        <v>8</v>
      </c>
      <c r="E74" s="308">
        <v>12</v>
      </c>
      <c r="F74" s="309">
        <v>281</v>
      </c>
      <c r="G74" s="307">
        <v>16</v>
      </c>
      <c r="H74" s="308">
        <v>8</v>
      </c>
      <c r="I74" s="309">
        <v>11</v>
      </c>
      <c r="J74" s="307">
        <v>12</v>
      </c>
      <c r="K74" s="308">
        <v>1</v>
      </c>
      <c r="L74" s="309">
        <v>21</v>
      </c>
      <c r="M74" s="307">
        <v>71</v>
      </c>
    </row>
    <row r="75" spans="1:13" ht="19" customHeight="1" x14ac:dyDescent="0.3">
      <c r="A75" s="403" t="s">
        <v>99</v>
      </c>
      <c r="B75" s="308">
        <v>15</v>
      </c>
      <c r="C75" s="309">
        <v>353</v>
      </c>
      <c r="D75" s="307">
        <v>9</v>
      </c>
      <c r="E75" s="308">
        <v>6</v>
      </c>
      <c r="F75" s="309">
        <v>287</v>
      </c>
      <c r="G75" s="307">
        <v>12</v>
      </c>
      <c r="H75" s="308">
        <v>9</v>
      </c>
      <c r="I75" s="309">
        <v>8</v>
      </c>
      <c r="J75" s="307">
        <v>10</v>
      </c>
      <c r="K75" s="308">
        <v>5</v>
      </c>
      <c r="L75" s="309">
        <v>16</v>
      </c>
      <c r="M75" s="307">
        <v>73</v>
      </c>
    </row>
    <row r="76" spans="1:13" ht="19" customHeight="1" x14ac:dyDescent="0.3">
      <c r="A76" s="403" t="s">
        <v>100</v>
      </c>
      <c r="B76" s="308">
        <v>11</v>
      </c>
      <c r="C76" s="309">
        <v>255</v>
      </c>
      <c r="D76" s="307">
        <v>6</v>
      </c>
      <c r="E76" s="308">
        <v>5</v>
      </c>
      <c r="F76" s="309">
        <v>242</v>
      </c>
      <c r="G76" s="307">
        <v>10</v>
      </c>
      <c r="H76" s="308">
        <v>5</v>
      </c>
      <c r="I76" s="309">
        <v>6</v>
      </c>
      <c r="J76" s="307">
        <v>8</v>
      </c>
      <c r="K76" s="308">
        <v>2</v>
      </c>
      <c r="L76" s="309">
        <v>22</v>
      </c>
      <c r="M76" s="307">
        <v>82</v>
      </c>
    </row>
    <row r="77" spans="1:13" ht="19" customHeight="1" x14ac:dyDescent="0.3">
      <c r="A77" s="403" t="s">
        <v>101</v>
      </c>
      <c r="B77" s="308">
        <v>14</v>
      </c>
      <c r="C77" s="309">
        <v>458</v>
      </c>
      <c r="D77" s="307">
        <v>18</v>
      </c>
      <c r="E77" s="308">
        <v>9</v>
      </c>
      <c r="F77" s="309">
        <v>231</v>
      </c>
      <c r="G77" s="307">
        <v>8</v>
      </c>
      <c r="H77" s="308">
        <v>8</v>
      </c>
      <c r="I77" s="309">
        <v>3</v>
      </c>
      <c r="J77" s="307">
        <v>11</v>
      </c>
      <c r="K77" s="308">
        <v>3</v>
      </c>
      <c r="L77" s="309">
        <v>15</v>
      </c>
      <c r="M77" s="307">
        <v>78</v>
      </c>
    </row>
    <row r="78" spans="1:13" ht="19" customHeight="1" x14ac:dyDescent="0.3">
      <c r="A78" s="403" t="s">
        <v>102</v>
      </c>
      <c r="B78" s="308">
        <v>16</v>
      </c>
      <c r="C78" s="309">
        <v>353</v>
      </c>
      <c r="D78" s="307">
        <v>17</v>
      </c>
      <c r="E78" s="308">
        <v>7</v>
      </c>
      <c r="F78" s="309">
        <v>242</v>
      </c>
      <c r="G78" s="307">
        <v>19</v>
      </c>
      <c r="H78" s="308">
        <v>5</v>
      </c>
      <c r="I78" s="309">
        <v>4</v>
      </c>
      <c r="J78" s="307">
        <v>11</v>
      </c>
      <c r="K78" s="308">
        <v>2</v>
      </c>
      <c r="L78" s="309">
        <v>7</v>
      </c>
      <c r="M78" s="307">
        <v>65</v>
      </c>
    </row>
    <row r="79" spans="1:13" ht="19" customHeight="1" x14ac:dyDescent="0.3">
      <c r="A79" s="403" t="s">
        <v>103</v>
      </c>
      <c r="B79" s="308">
        <v>12</v>
      </c>
      <c r="C79" s="309">
        <v>295</v>
      </c>
      <c r="D79" s="307">
        <v>12</v>
      </c>
      <c r="E79" s="308">
        <v>7</v>
      </c>
      <c r="F79" s="309">
        <v>245</v>
      </c>
      <c r="G79" s="307">
        <v>15</v>
      </c>
      <c r="H79" s="308">
        <v>9</v>
      </c>
      <c r="I79" s="309">
        <v>3</v>
      </c>
      <c r="J79" s="307">
        <v>9</v>
      </c>
      <c r="K79" s="308">
        <v>1</v>
      </c>
      <c r="L79" s="309">
        <v>9</v>
      </c>
      <c r="M79" s="307">
        <v>35</v>
      </c>
    </row>
    <row r="80" spans="1:13" ht="19" customHeight="1" x14ac:dyDescent="0.3">
      <c r="A80" s="403" t="s">
        <v>104</v>
      </c>
      <c r="B80" s="308">
        <v>7</v>
      </c>
      <c r="C80" s="309">
        <v>204</v>
      </c>
      <c r="D80" s="307">
        <v>10</v>
      </c>
      <c r="E80" s="308">
        <v>6</v>
      </c>
      <c r="F80" s="309">
        <v>260</v>
      </c>
      <c r="G80" s="307">
        <v>12</v>
      </c>
      <c r="H80" s="308">
        <v>11</v>
      </c>
      <c r="I80" s="309">
        <v>10</v>
      </c>
      <c r="J80" s="307">
        <v>7</v>
      </c>
      <c r="K80" s="308">
        <v>2</v>
      </c>
      <c r="L80" s="309">
        <v>8</v>
      </c>
      <c r="M80" s="307">
        <v>25</v>
      </c>
    </row>
    <row r="81" spans="1:13" ht="19" customHeight="1" x14ac:dyDescent="0.3">
      <c r="A81" s="403" t="s">
        <v>105</v>
      </c>
      <c r="B81" s="308">
        <v>9</v>
      </c>
      <c r="C81" s="309">
        <v>215</v>
      </c>
      <c r="D81" s="307">
        <v>10</v>
      </c>
      <c r="E81" s="308">
        <v>5</v>
      </c>
      <c r="F81" s="309">
        <v>227</v>
      </c>
      <c r="G81" s="307">
        <v>21</v>
      </c>
      <c r="H81" s="308">
        <v>12</v>
      </c>
      <c r="I81" s="309">
        <v>7</v>
      </c>
      <c r="J81" s="307">
        <v>11</v>
      </c>
      <c r="K81" s="308">
        <v>4</v>
      </c>
      <c r="L81" s="309">
        <v>11</v>
      </c>
      <c r="M81" s="307">
        <v>27</v>
      </c>
    </row>
    <row r="82" spans="1:13" ht="19" customHeight="1" x14ac:dyDescent="0.3">
      <c r="A82" s="403" t="s">
        <v>106</v>
      </c>
      <c r="B82" s="308">
        <v>11</v>
      </c>
      <c r="C82" s="309">
        <v>203</v>
      </c>
      <c r="D82" s="307">
        <v>7</v>
      </c>
      <c r="E82" s="308">
        <v>8</v>
      </c>
      <c r="F82" s="309">
        <v>203</v>
      </c>
      <c r="G82" s="307">
        <v>11</v>
      </c>
      <c r="H82" s="308">
        <v>5</v>
      </c>
      <c r="I82" s="309">
        <v>5</v>
      </c>
      <c r="J82" s="307">
        <v>5</v>
      </c>
      <c r="K82" s="308">
        <v>3</v>
      </c>
      <c r="L82" s="309">
        <v>6</v>
      </c>
      <c r="M82" s="307">
        <v>19</v>
      </c>
    </row>
    <row r="83" spans="1:13" ht="19" customHeight="1" thickBot="1" x14ac:dyDescent="0.35">
      <c r="A83" s="405" t="s">
        <v>107</v>
      </c>
      <c r="B83" s="313">
        <v>6</v>
      </c>
      <c r="C83" s="314">
        <v>115</v>
      </c>
      <c r="D83" s="315">
        <v>9</v>
      </c>
      <c r="E83" s="313">
        <v>6</v>
      </c>
      <c r="F83" s="314">
        <v>206</v>
      </c>
      <c r="G83" s="315">
        <v>14</v>
      </c>
      <c r="H83" s="313">
        <v>6</v>
      </c>
      <c r="I83" s="314">
        <v>6</v>
      </c>
      <c r="J83" s="315">
        <v>9</v>
      </c>
      <c r="K83" s="313">
        <v>1</v>
      </c>
      <c r="L83" s="314">
        <v>8</v>
      </c>
      <c r="M83" s="315">
        <v>12</v>
      </c>
    </row>
    <row r="84" spans="1:13" ht="19" customHeight="1" thickBot="1" x14ac:dyDescent="0.35">
      <c r="A84" s="356" t="s">
        <v>47</v>
      </c>
      <c r="B84" s="318">
        <f>SUM(B48:B83)</f>
        <v>373</v>
      </c>
      <c r="C84" s="319">
        <f t="shared" ref="C84:M84" si="2">SUM(C48:C83)</f>
        <v>8873</v>
      </c>
      <c r="D84" s="320">
        <f t="shared" si="2"/>
        <v>358</v>
      </c>
      <c r="E84" s="318">
        <f t="shared" si="2"/>
        <v>220</v>
      </c>
      <c r="F84" s="319">
        <f t="shared" si="2"/>
        <v>10802</v>
      </c>
      <c r="G84" s="320">
        <f t="shared" si="2"/>
        <v>422</v>
      </c>
      <c r="H84" s="318">
        <f t="shared" si="2"/>
        <v>316</v>
      </c>
      <c r="I84" s="319">
        <f t="shared" si="2"/>
        <v>268</v>
      </c>
      <c r="J84" s="320">
        <f t="shared" si="2"/>
        <v>320</v>
      </c>
      <c r="K84" s="318">
        <f t="shared" si="2"/>
        <v>101</v>
      </c>
      <c r="L84" s="319">
        <f t="shared" si="2"/>
        <v>451</v>
      </c>
      <c r="M84" s="320">
        <f t="shared" si="2"/>
        <v>908</v>
      </c>
    </row>
    <row r="85" spans="1:13" ht="18" customHeight="1" x14ac:dyDescent="0.25"/>
    <row r="86" spans="1:13" ht="18" customHeight="1" x14ac:dyDescent="0.3">
      <c r="A86" s="561" t="s">
        <v>153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431" t="s">
        <v>50</v>
      </c>
      <c r="B87" s="293"/>
      <c r="C87" s="293"/>
      <c r="D87" s="293"/>
      <c r="E87" s="293"/>
      <c r="F87" s="293"/>
      <c r="G87" s="293"/>
      <c r="H87" s="294"/>
      <c r="I87" s="294"/>
      <c r="J87" s="633" t="s">
        <v>51</v>
      </c>
      <c r="K87" s="633"/>
      <c r="L87" s="633"/>
      <c r="M87" s="633"/>
    </row>
    <row r="88" spans="1:13" ht="19" customHeight="1" x14ac:dyDescent="0.3">
      <c r="A88" s="634" t="s">
        <v>3</v>
      </c>
      <c r="B88" s="618" t="s">
        <v>4</v>
      </c>
      <c r="C88" s="610"/>
      <c r="D88" s="619"/>
      <c r="E88" s="618" t="s">
        <v>5</v>
      </c>
      <c r="F88" s="610"/>
      <c r="G88" s="619"/>
      <c r="H88" s="620" t="s">
        <v>6</v>
      </c>
      <c r="I88" s="613"/>
      <c r="J88" s="615"/>
      <c r="K88" s="620" t="s">
        <v>7</v>
      </c>
      <c r="L88" s="613"/>
      <c r="M88" s="615"/>
    </row>
    <row r="89" spans="1:13" ht="19" customHeight="1" thickBot="1" x14ac:dyDescent="0.35">
      <c r="A89" s="635"/>
      <c r="B89" s="295" t="s">
        <v>8</v>
      </c>
      <c r="C89" s="296" t="s">
        <v>9</v>
      </c>
      <c r="D89" s="297" t="s">
        <v>10</v>
      </c>
      <c r="E89" s="295" t="s">
        <v>8</v>
      </c>
      <c r="F89" s="296" t="s">
        <v>9</v>
      </c>
      <c r="G89" s="297" t="s">
        <v>10</v>
      </c>
      <c r="H89" s="295" t="s">
        <v>8</v>
      </c>
      <c r="I89" s="296" t="s">
        <v>9</v>
      </c>
      <c r="J89" s="297" t="s">
        <v>10</v>
      </c>
      <c r="K89" s="295" t="s">
        <v>8</v>
      </c>
      <c r="L89" s="296" t="s">
        <v>9</v>
      </c>
      <c r="M89" s="297" t="s">
        <v>10</v>
      </c>
    </row>
    <row r="90" spans="1:13" ht="19" customHeight="1" x14ac:dyDescent="0.3">
      <c r="A90" s="402" t="s">
        <v>72</v>
      </c>
      <c r="B90" s="413">
        <f>SUM(B6+B48)/2</f>
        <v>9</v>
      </c>
      <c r="C90" s="376">
        <f t="shared" ref="C90:M90" si="3">SUM(C6+C48)/2</f>
        <v>256.5</v>
      </c>
      <c r="D90" s="414">
        <f t="shared" si="3"/>
        <v>14</v>
      </c>
      <c r="E90" s="413">
        <f t="shared" si="3"/>
        <v>5</v>
      </c>
      <c r="F90" s="376">
        <f t="shared" si="3"/>
        <v>377</v>
      </c>
      <c r="G90" s="414">
        <f t="shared" si="3"/>
        <v>5.5</v>
      </c>
      <c r="H90" s="413">
        <f t="shared" si="3"/>
        <v>7.5</v>
      </c>
      <c r="I90" s="376">
        <f t="shared" si="3"/>
        <v>8</v>
      </c>
      <c r="J90" s="414">
        <f t="shared" si="3"/>
        <v>11</v>
      </c>
      <c r="K90" s="413">
        <f t="shared" si="3"/>
        <v>1.5</v>
      </c>
      <c r="L90" s="376">
        <f t="shared" si="3"/>
        <v>3.5</v>
      </c>
      <c r="M90" s="414">
        <f t="shared" si="3"/>
        <v>11.5</v>
      </c>
    </row>
    <row r="91" spans="1:13" ht="19" customHeight="1" x14ac:dyDescent="0.3">
      <c r="A91" s="403" t="s">
        <v>73</v>
      </c>
      <c r="B91" s="366">
        <f t="shared" ref="B91:M106" si="4">SUM(B7+B49)/2</f>
        <v>13</v>
      </c>
      <c r="C91" s="367">
        <f t="shared" si="4"/>
        <v>255</v>
      </c>
      <c r="D91" s="368">
        <f t="shared" si="4"/>
        <v>7</v>
      </c>
      <c r="E91" s="366">
        <f t="shared" si="4"/>
        <v>3.5</v>
      </c>
      <c r="F91" s="367">
        <f t="shared" si="4"/>
        <v>469</v>
      </c>
      <c r="G91" s="368">
        <f t="shared" si="4"/>
        <v>4.5</v>
      </c>
      <c r="H91" s="366">
        <f t="shared" si="4"/>
        <v>10.5</v>
      </c>
      <c r="I91" s="367">
        <f t="shared" si="4"/>
        <v>8.5</v>
      </c>
      <c r="J91" s="368">
        <f t="shared" si="4"/>
        <v>8</v>
      </c>
      <c r="K91" s="366">
        <f t="shared" si="4"/>
        <v>2</v>
      </c>
      <c r="L91" s="367">
        <f t="shared" si="4"/>
        <v>6.5</v>
      </c>
      <c r="M91" s="368">
        <f t="shared" si="4"/>
        <v>7.5</v>
      </c>
    </row>
    <row r="92" spans="1:13" ht="19" customHeight="1" x14ac:dyDescent="0.3">
      <c r="A92" s="403" t="s">
        <v>74</v>
      </c>
      <c r="B92" s="366">
        <f t="shared" si="4"/>
        <v>8</v>
      </c>
      <c r="C92" s="367">
        <f t="shared" si="4"/>
        <v>206.5</v>
      </c>
      <c r="D92" s="368">
        <f t="shared" si="4"/>
        <v>4</v>
      </c>
      <c r="E92" s="366">
        <f t="shared" si="4"/>
        <v>2</v>
      </c>
      <c r="F92" s="367">
        <f t="shared" si="4"/>
        <v>442</v>
      </c>
      <c r="G92" s="368">
        <f t="shared" si="4"/>
        <v>4</v>
      </c>
      <c r="H92" s="366">
        <f t="shared" si="4"/>
        <v>12</v>
      </c>
      <c r="I92" s="367">
        <f t="shared" si="4"/>
        <v>15</v>
      </c>
      <c r="J92" s="368">
        <f t="shared" si="4"/>
        <v>10</v>
      </c>
      <c r="K92" s="366">
        <f t="shared" si="4"/>
        <v>1.5</v>
      </c>
      <c r="L92" s="367">
        <f t="shared" si="4"/>
        <v>8.5</v>
      </c>
      <c r="M92" s="368">
        <f t="shared" si="4"/>
        <v>11</v>
      </c>
    </row>
    <row r="93" spans="1:13" ht="19" customHeight="1" x14ac:dyDescent="0.3">
      <c r="A93" s="403" t="s">
        <v>75</v>
      </c>
      <c r="B93" s="366">
        <f t="shared" si="4"/>
        <v>9.5</v>
      </c>
      <c r="C93" s="367">
        <f t="shared" si="4"/>
        <v>194.5</v>
      </c>
      <c r="D93" s="368">
        <f t="shared" si="4"/>
        <v>8</v>
      </c>
      <c r="E93" s="366">
        <f t="shared" si="4"/>
        <v>4.5</v>
      </c>
      <c r="F93" s="367">
        <f t="shared" si="4"/>
        <v>428.5</v>
      </c>
      <c r="G93" s="368">
        <f t="shared" si="4"/>
        <v>10.5</v>
      </c>
      <c r="H93" s="366">
        <f t="shared" si="4"/>
        <v>8.5</v>
      </c>
      <c r="I93" s="367">
        <f t="shared" si="4"/>
        <v>10</v>
      </c>
      <c r="J93" s="368">
        <f t="shared" si="4"/>
        <v>9</v>
      </c>
      <c r="K93" s="366">
        <f t="shared" si="4"/>
        <v>3.5</v>
      </c>
      <c r="L93" s="367">
        <f t="shared" si="4"/>
        <v>7.5</v>
      </c>
      <c r="M93" s="368">
        <f t="shared" si="4"/>
        <v>18</v>
      </c>
    </row>
    <row r="94" spans="1:13" ht="19" customHeight="1" x14ac:dyDescent="0.3">
      <c r="A94" s="403" t="s">
        <v>76</v>
      </c>
      <c r="B94" s="366">
        <f t="shared" si="4"/>
        <v>4.5</v>
      </c>
      <c r="C94" s="367">
        <f t="shared" si="4"/>
        <v>204.5</v>
      </c>
      <c r="D94" s="368">
        <f t="shared" si="4"/>
        <v>7.5</v>
      </c>
      <c r="E94" s="366">
        <f t="shared" si="4"/>
        <v>4</v>
      </c>
      <c r="F94" s="367">
        <f t="shared" si="4"/>
        <v>389</v>
      </c>
      <c r="G94" s="368">
        <f t="shared" si="4"/>
        <v>7</v>
      </c>
      <c r="H94" s="366">
        <f t="shared" si="4"/>
        <v>10.5</v>
      </c>
      <c r="I94" s="367">
        <f t="shared" si="4"/>
        <v>11.5</v>
      </c>
      <c r="J94" s="368">
        <f t="shared" si="4"/>
        <v>9</v>
      </c>
      <c r="K94" s="366">
        <f t="shared" si="4"/>
        <v>4.5</v>
      </c>
      <c r="L94" s="367">
        <f t="shared" si="4"/>
        <v>9.5</v>
      </c>
      <c r="M94" s="368">
        <f t="shared" si="4"/>
        <v>14.5</v>
      </c>
    </row>
    <row r="95" spans="1:13" ht="19" customHeight="1" x14ac:dyDescent="0.3">
      <c r="A95" s="403" t="s">
        <v>77</v>
      </c>
      <c r="B95" s="366">
        <f t="shared" si="4"/>
        <v>7.5</v>
      </c>
      <c r="C95" s="367">
        <f t="shared" si="4"/>
        <v>210</v>
      </c>
      <c r="D95" s="368">
        <f t="shared" si="4"/>
        <v>11</v>
      </c>
      <c r="E95" s="366">
        <f t="shared" si="4"/>
        <v>2.5</v>
      </c>
      <c r="F95" s="367">
        <f t="shared" si="4"/>
        <v>399.5</v>
      </c>
      <c r="G95" s="368">
        <f t="shared" si="4"/>
        <v>5</v>
      </c>
      <c r="H95" s="366">
        <f t="shared" si="4"/>
        <v>7.5</v>
      </c>
      <c r="I95" s="367">
        <f t="shared" si="4"/>
        <v>8</v>
      </c>
      <c r="J95" s="368">
        <f t="shared" si="4"/>
        <v>2.5</v>
      </c>
      <c r="K95" s="366">
        <f t="shared" si="4"/>
        <v>4</v>
      </c>
      <c r="L95" s="367">
        <f t="shared" si="4"/>
        <v>7.5</v>
      </c>
      <c r="M95" s="368">
        <f t="shared" si="4"/>
        <v>13</v>
      </c>
    </row>
    <row r="96" spans="1:13" ht="19" customHeight="1" x14ac:dyDescent="0.3">
      <c r="A96" s="403" t="s">
        <v>78</v>
      </c>
      <c r="B96" s="366">
        <f t="shared" si="4"/>
        <v>4</v>
      </c>
      <c r="C96" s="367">
        <f t="shared" si="4"/>
        <v>200.5</v>
      </c>
      <c r="D96" s="368">
        <f t="shared" si="4"/>
        <v>8</v>
      </c>
      <c r="E96" s="366">
        <f t="shared" si="4"/>
        <v>5</v>
      </c>
      <c r="F96" s="367">
        <f t="shared" si="4"/>
        <v>391.5</v>
      </c>
      <c r="G96" s="368">
        <f t="shared" si="4"/>
        <v>4</v>
      </c>
      <c r="H96" s="366">
        <f t="shared" si="4"/>
        <v>12.5</v>
      </c>
      <c r="I96" s="367">
        <f t="shared" si="4"/>
        <v>4.5</v>
      </c>
      <c r="J96" s="368">
        <f t="shared" si="4"/>
        <v>4.5</v>
      </c>
      <c r="K96" s="366">
        <f t="shared" si="4"/>
        <v>3</v>
      </c>
      <c r="L96" s="367">
        <f t="shared" si="4"/>
        <v>9</v>
      </c>
      <c r="M96" s="368">
        <f t="shared" si="4"/>
        <v>11</v>
      </c>
    </row>
    <row r="97" spans="1:13" ht="19" customHeight="1" x14ac:dyDescent="0.3">
      <c r="A97" s="403" t="s">
        <v>79</v>
      </c>
      <c r="B97" s="366">
        <f t="shared" si="4"/>
        <v>5</v>
      </c>
      <c r="C97" s="367">
        <f t="shared" si="4"/>
        <v>189</v>
      </c>
      <c r="D97" s="368">
        <f t="shared" si="4"/>
        <v>9.5</v>
      </c>
      <c r="E97" s="366">
        <f t="shared" si="4"/>
        <v>6</v>
      </c>
      <c r="F97" s="367">
        <f t="shared" si="4"/>
        <v>413</v>
      </c>
      <c r="G97" s="368">
        <f t="shared" si="4"/>
        <v>10.5</v>
      </c>
      <c r="H97" s="366">
        <f t="shared" si="4"/>
        <v>7</v>
      </c>
      <c r="I97" s="367">
        <f t="shared" si="4"/>
        <v>11</v>
      </c>
      <c r="J97" s="368">
        <f t="shared" si="4"/>
        <v>4.5</v>
      </c>
      <c r="K97" s="366">
        <f t="shared" si="4"/>
        <v>2</v>
      </c>
      <c r="L97" s="367">
        <f t="shared" si="4"/>
        <v>13.5</v>
      </c>
      <c r="M97" s="368">
        <f t="shared" si="4"/>
        <v>17</v>
      </c>
    </row>
    <row r="98" spans="1:13" ht="19" customHeight="1" x14ac:dyDescent="0.3">
      <c r="A98" s="403" t="s">
        <v>80</v>
      </c>
      <c r="B98" s="366">
        <f t="shared" si="4"/>
        <v>10.5</v>
      </c>
      <c r="C98" s="367">
        <f t="shared" si="4"/>
        <v>225</v>
      </c>
      <c r="D98" s="368">
        <f t="shared" si="4"/>
        <v>12.5</v>
      </c>
      <c r="E98" s="366">
        <f t="shared" si="4"/>
        <v>4.5</v>
      </c>
      <c r="F98" s="367">
        <f t="shared" si="4"/>
        <v>358</v>
      </c>
      <c r="G98" s="368">
        <f t="shared" si="4"/>
        <v>10</v>
      </c>
      <c r="H98" s="366">
        <f t="shared" si="4"/>
        <v>5.5</v>
      </c>
      <c r="I98" s="367">
        <f t="shared" si="4"/>
        <v>7.5</v>
      </c>
      <c r="J98" s="368">
        <f t="shared" si="4"/>
        <v>6</v>
      </c>
      <c r="K98" s="366">
        <f t="shared" si="4"/>
        <v>2.5</v>
      </c>
      <c r="L98" s="367">
        <f t="shared" si="4"/>
        <v>7.5</v>
      </c>
      <c r="M98" s="368">
        <f t="shared" si="4"/>
        <v>12.5</v>
      </c>
    </row>
    <row r="99" spans="1:13" ht="19" customHeight="1" x14ac:dyDescent="0.3">
      <c r="A99" s="403" t="s">
        <v>81</v>
      </c>
      <c r="B99" s="366">
        <f t="shared" si="4"/>
        <v>14.5</v>
      </c>
      <c r="C99" s="367">
        <f t="shared" si="4"/>
        <v>153.5</v>
      </c>
      <c r="D99" s="368">
        <f t="shared" si="4"/>
        <v>5.5</v>
      </c>
      <c r="E99" s="366">
        <f t="shared" si="4"/>
        <v>10.5</v>
      </c>
      <c r="F99" s="367">
        <f t="shared" si="4"/>
        <v>344</v>
      </c>
      <c r="G99" s="368">
        <f t="shared" si="4"/>
        <v>11</v>
      </c>
      <c r="H99" s="366">
        <f t="shared" si="4"/>
        <v>14</v>
      </c>
      <c r="I99" s="367">
        <f t="shared" si="4"/>
        <v>10</v>
      </c>
      <c r="J99" s="368">
        <f t="shared" si="4"/>
        <v>10.5</v>
      </c>
      <c r="K99" s="366">
        <f t="shared" si="4"/>
        <v>6.5</v>
      </c>
      <c r="L99" s="367">
        <f t="shared" si="4"/>
        <v>10</v>
      </c>
      <c r="M99" s="368">
        <f t="shared" si="4"/>
        <v>11.5</v>
      </c>
    </row>
    <row r="100" spans="1:13" ht="19" customHeight="1" x14ac:dyDescent="0.3">
      <c r="A100" s="403" t="s">
        <v>82</v>
      </c>
      <c r="B100" s="366">
        <f t="shared" si="4"/>
        <v>12.5</v>
      </c>
      <c r="C100" s="367">
        <f t="shared" si="4"/>
        <v>206.5</v>
      </c>
      <c r="D100" s="368">
        <f t="shared" si="4"/>
        <v>8</v>
      </c>
      <c r="E100" s="366">
        <f t="shared" si="4"/>
        <v>4</v>
      </c>
      <c r="F100" s="367">
        <f t="shared" si="4"/>
        <v>342.5</v>
      </c>
      <c r="G100" s="368">
        <f t="shared" si="4"/>
        <v>11</v>
      </c>
      <c r="H100" s="366">
        <f t="shared" si="4"/>
        <v>9.5</v>
      </c>
      <c r="I100" s="367">
        <f t="shared" si="4"/>
        <v>9.5</v>
      </c>
      <c r="J100" s="368">
        <f t="shared" si="4"/>
        <v>7.5</v>
      </c>
      <c r="K100" s="366">
        <f t="shared" si="4"/>
        <v>2.5</v>
      </c>
      <c r="L100" s="367">
        <f t="shared" si="4"/>
        <v>14</v>
      </c>
      <c r="M100" s="368">
        <f t="shared" si="4"/>
        <v>11.5</v>
      </c>
    </row>
    <row r="101" spans="1:13" ht="19" customHeight="1" x14ac:dyDescent="0.3">
      <c r="A101" s="403" t="s">
        <v>83</v>
      </c>
      <c r="B101" s="366">
        <f t="shared" si="4"/>
        <v>11</v>
      </c>
      <c r="C101" s="367">
        <f t="shared" si="4"/>
        <v>159.5</v>
      </c>
      <c r="D101" s="368">
        <f t="shared" si="4"/>
        <v>14.5</v>
      </c>
      <c r="E101" s="366">
        <f t="shared" si="4"/>
        <v>4</v>
      </c>
      <c r="F101" s="367">
        <f t="shared" si="4"/>
        <v>313</v>
      </c>
      <c r="G101" s="368">
        <f t="shared" si="4"/>
        <v>11.5</v>
      </c>
      <c r="H101" s="366">
        <f t="shared" si="4"/>
        <v>6</v>
      </c>
      <c r="I101" s="367">
        <f t="shared" si="4"/>
        <v>4</v>
      </c>
      <c r="J101" s="368">
        <f t="shared" si="4"/>
        <v>7</v>
      </c>
      <c r="K101" s="366">
        <f t="shared" si="4"/>
        <v>2.5</v>
      </c>
      <c r="L101" s="367">
        <f t="shared" si="4"/>
        <v>15.5</v>
      </c>
      <c r="M101" s="368">
        <f t="shared" si="4"/>
        <v>13.5</v>
      </c>
    </row>
    <row r="102" spans="1:13" ht="19" customHeight="1" x14ac:dyDescent="0.3">
      <c r="A102" s="403" t="s">
        <v>84</v>
      </c>
      <c r="B102" s="366">
        <f t="shared" si="4"/>
        <v>5.5</v>
      </c>
      <c r="C102" s="367">
        <f t="shared" si="4"/>
        <v>254</v>
      </c>
      <c r="D102" s="368">
        <f t="shared" si="4"/>
        <v>5.5</v>
      </c>
      <c r="E102" s="366">
        <f t="shared" si="4"/>
        <v>5.5</v>
      </c>
      <c r="F102" s="367">
        <f t="shared" si="4"/>
        <v>284</v>
      </c>
      <c r="G102" s="368">
        <f t="shared" si="4"/>
        <v>13</v>
      </c>
      <c r="H102" s="366">
        <f t="shared" si="4"/>
        <v>12</v>
      </c>
      <c r="I102" s="367">
        <f t="shared" si="4"/>
        <v>7</v>
      </c>
      <c r="J102" s="368">
        <f t="shared" si="4"/>
        <v>11</v>
      </c>
      <c r="K102" s="366">
        <f t="shared" si="4"/>
        <v>4.5</v>
      </c>
      <c r="L102" s="367">
        <f t="shared" si="4"/>
        <v>21.5</v>
      </c>
      <c r="M102" s="368">
        <f t="shared" si="4"/>
        <v>17.5</v>
      </c>
    </row>
    <row r="103" spans="1:13" ht="19" customHeight="1" x14ac:dyDescent="0.3">
      <c r="A103" s="403" t="s">
        <v>85</v>
      </c>
      <c r="B103" s="366">
        <f t="shared" si="4"/>
        <v>8</v>
      </c>
      <c r="C103" s="367">
        <f t="shared" si="4"/>
        <v>203.5</v>
      </c>
      <c r="D103" s="368">
        <f t="shared" si="4"/>
        <v>9.5</v>
      </c>
      <c r="E103" s="366">
        <f t="shared" si="4"/>
        <v>4.5</v>
      </c>
      <c r="F103" s="367">
        <f t="shared" si="4"/>
        <v>287</v>
      </c>
      <c r="G103" s="368">
        <f t="shared" si="4"/>
        <v>12</v>
      </c>
      <c r="H103" s="366">
        <f t="shared" si="4"/>
        <v>10.5</v>
      </c>
      <c r="I103" s="367">
        <f t="shared" si="4"/>
        <v>11.5</v>
      </c>
      <c r="J103" s="368">
        <f t="shared" si="4"/>
        <v>8.5</v>
      </c>
      <c r="K103" s="366">
        <f t="shared" si="4"/>
        <v>1</v>
      </c>
      <c r="L103" s="367">
        <f t="shared" si="4"/>
        <v>24.5</v>
      </c>
      <c r="M103" s="368">
        <f t="shared" si="4"/>
        <v>24.5</v>
      </c>
    </row>
    <row r="104" spans="1:13" ht="19" customHeight="1" x14ac:dyDescent="0.3">
      <c r="A104" s="403" t="s">
        <v>86</v>
      </c>
      <c r="B104" s="366">
        <f t="shared" si="4"/>
        <v>2.5</v>
      </c>
      <c r="C104" s="367">
        <f t="shared" si="4"/>
        <v>255.5</v>
      </c>
      <c r="D104" s="368">
        <f t="shared" si="4"/>
        <v>14.5</v>
      </c>
      <c r="E104" s="366">
        <f t="shared" si="4"/>
        <v>10.5</v>
      </c>
      <c r="F104" s="367">
        <f t="shared" si="4"/>
        <v>301.5</v>
      </c>
      <c r="G104" s="368">
        <f t="shared" si="4"/>
        <v>14.5</v>
      </c>
      <c r="H104" s="366">
        <f t="shared" si="4"/>
        <v>8.5</v>
      </c>
      <c r="I104" s="367">
        <f t="shared" si="4"/>
        <v>11.5</v>
      </c>
      <c r="J104" s="368">
        <f t="shared" si="4"/>
        <v>11.5</v>
      </c>
      <c r="K104" s="366">
        <f t="shared" si="4"/>
        <v>1</v>
      </c>
      <c r="L104" s="367">
        <f t="shared" si="4"/>
        <v>18</v>
      </c>
      <c r="M104" s="368">
        <f t="shared" si="4"/>
        <v>14</v>
      </c>
    </row>
    <row r="105" spans="1:13" ht="19" customHeight="1" x14ac:dyDescent="0.3">
      <c r="A105" s="403" t="s">
        <v>87</v>
      </c>
      <c r="B105" s="366">
        <f t="shared" si="4"/>
        <v>5.5</v>
      </c>
      <c r="C105" s="367">
        <f t="shared" si="4"/>
        <v>154.5</v>
      </c>
      <c r="D105" s="368">
        <f t="shared" si="4"/>
        <v>7.5</v>
      </c>
      <c r="E105" s="366">
        <f t="shared" si="4"/>
        <v>7</v>
      </c>
      <c r="F105" s="367">
        <f t="shared" si="4"/>
        <v>296</v>
      </c>
      <c r="G105" s="368">
        <f t="shared" si="4"/>
        <v>13</v>
      </c>
      <c r="H105" s="366">
        <f t="shared" si="4"/>
        <v>11</v>
      </c>
      <c r="I105" s="367">
        <f t="shared" si="4"/>
        <v>10</v>
      </c>
      <c r="J105" s="368">
        <f t="shared" si="4"/>
        <v>10.5</v>
      </c>
      <c r="K105" s="366">
        <f t="shared" si="4"/>
        <v>2</v>
      </c>
      <c r="L105" s="367">
        <f t="shared" si="4"/>
        <v>19.5</v>
      </c>
      <c r="M105" s="368">
        <f t="shared" si="4"/>
        <v>16.5</v>
      </c>
    </row>
    <row r="106" spans="1:13" ht="19" customHeight="1" x14ac:dyDescent="0.3">
      <c r="A106" s="403" t="s">
        <v>88</v>
      </c>
      <c r="B106" s="366">
        <f t="shared" si="4"/>
        <v>13</v>
      </c>
      <c r="C106" s="367">
        <f t="shared" si="4"/>
        <v>353</v>
      </c>
      <c r="D106" s="368">
        <f t="shared" si="4"/>
        <v>8.5</v>
      </c>
      <c r="E106" s="366">
        <f t="shared" si="4"/>
        <v>5.5</v>
      </c>
      <c r="F106" s="367">
        <f t="shared" si="4"/>
        <v>290</v>
      </c>
      <c r="G106" s="368">
        <f t="shared" si="4"/>
        <v>17.5</v>
      </c>
      <c r="H106" s="366">
        <f t="shared" si="4"/>
        <v>10.5</v>
      </c>
      <c r="I106" s="367">
        <f t="shared" si="4"/>
        <v>9</v>
      </c>
      <c r="J106" s="368">
        <f t="shared" si="4"/>
        <v>13.5</v>
      </c>
      <c r="K106" s="366">
        <f t="shared" si="4"/>
        <v>2.5</v>
      </c>
      <c r="L106" s="367">
        <f t="shared" si="4"/>
        <v>16</v>
      </c>
      <c r="M106" s="368">
        <f t="shared" si="4"/>
        <v>12.5</v>
      </c>
    </row>
    <row r="107" spans="1:13" ht="19" customHeight="1" x14ac:dyDescent="0.3">
      <c r="A107" s="403" t="s">
        <v>148</v>
      </c>
      <c r="B107" s="366">
        <f t="shared" ref="B107:M122" si="5">SUM(B23+B65)/2</f>
        <v>11</v>
      </c>
      <c r="C107" s="367">
        <f t="shared" si="5"/>
        <v>475.5</v>
      </c>
      <c r="D107" s="368">
        <f t="shared" si="5"/>
        <v>5</v>
      </c>
      <c r="E107" s="366">
        <f t="shared" si="5"/>
        <v>9</v>
      </c>
      <c r="F107" s="367">
        <f t="shared" si="5"/>
        <v>248.5</v>
      </c>
      <c r="G107" s="368">
        <f t="shared" si="5"/>
        <v>11</v>
      </c>
      <c r="H107" s="366">
        <f t="shared" si="5"/>
        <v>7.5</v>
      </c>
      <c r="I107" s="367">
        <f t="shared" si="5"/>
        <v>7.5</v>
      </c>
      <c r="J107" s="368">
        <f t="shared" si="5"/>
        <v>8</v>
      </c>
      <c r="K107" s="366">
        <f t="shared" si="5"/>
        <v>3</v>
      </c>
      <c r="L107" s="367">
        <f t="shared" si="5"/>
        <v>17</v>
      </c>
      <c r="M107" s="368">
        <f t="shared" si="5"/>
        <v>15.5</v>
      </c>
    </row>
    <row r="108" spans="1:13" ht="19" customHeight="1" x14ac:dyDescent="0.3">
      <c r="A108" s="404" t="s">
        <v>90</v>
      </c>
      <c r="B108" s="366">
        <f t="shared" si="5"/>
        <v>12.5</v>
      </c>
      <c r="C108" s="367">
        <f t="shared" si="5"/>
        <v>405</v>
      </c>
      <c r="D108" s="368">
        <f t="shared" si="5"/>
        <v>11</v>
      </c>
      <c r="E108" s="366">
        <f t="shared" si="5"/>
        <v>10</v>
      </c>
      <c r="F108" s="367">
        <f t="shared" si="5"/>
        <v>230</v>
      </c>
      <c r="G108" s="368">
        <f t="shared" si="5"/>
        <v>14.5</v>
      </c>
      <c r="H108" s="366">
        <f t="shared" si="5"/>
        <v>8.5</v>
      </c>
      <c r="I108" s="367">
        <f t="shared" si="5"/>
        <v>9</v>
      </c>
      <c r="J108" s="368">
        <f t="shared" si="5"/>
        <v>11</v>
      </c>
      <c r="K108" s="366">
        <f t="shared" si="5"/>
        <v>4.5</v>
      </c>
      <c r="L108" s="367">
        <f t="shared" si="5"/>
        <v>20</v>
      </c>
      <c r="M108" s="368">
        <f t="shared" si="5"/>
        <v>14</v>
      </c>
    </row>
    <row r="109" spans="1:13" ht="19" customHeight="1" x14ac:dyDescent="0.3">
      <c r="A109" s="404" t="s">
        <v>91</v>
      </c>
      <c r="B109" s="366">
        <f t="shared" si="5"/>
        <v>7</v>
      </c>
      <c r="C109" s="367">
        <f t="shared" si="5"/>
        <v>254</v>
      </c>
      <c r="D109" s="368">
        <f t="shared" si="5"/>
        <v>9.5</v>
      </c>
      <c r="E109" s="366">
        <f t="shared" si="5"/>
        <v>5.5</v>
      </c>
      <c r="F109" s="367">
        <f t="shared" si="5"/>
        <v>268.5</v>
      </c>
      <c r="G109" s="368">
        <f t="shared" si="5"/>
        <v>12</v>
      </c>
      <c r="H109" s="366">
        <f t="shared" si="5"/>
        <v>7.5</v>
      </c>
      <c r="I109" s="367">
        <f t="shared" si="5"/>
        <v>6</v>
      </c>
      <c r="J109" s="368">
        <f t="shared" si="5"/>
        <v>10.5</v>
      </c>
      <c r="K109" s="366">
        <f t="shared" si="5"/>
        <v>3</v>
      </c>
      <c r="L109" s="367">
        <f t="shared" si="5"/>
        <v>15.5</v>
      </c>
      <c r="M109" s="368">
        <f t="shared" si="5"/>
        <v>17</v>
      </c>
    </row>
    <row r="110" spans="1:13" ht="19" customHeight="1" x14ac:dyDescent="0.3">
      <c r="A110" s="403" t="s">
        <v>92</v>
      </c>
      <c r="B110" s="366">
        <f t="shared" si="5"/>
        <v>7.5</v>
      </c>
      <c r="C110" s="367">
        <f t="shared" si="5"/>
        <v>298.5</v>
      </c>
      <c r="D110" s="368">
        <f t="shared" si="5"/>
        <v>10</v>
      </c>
      <c r="E110" s="366">
        <f t="shared" si="5"/>
        <v>8</v>
      </c>
      <c r="F110" s="367">
        <f t="shared" si="5"/>
        <v>255.5</v>
      </c>
      <c r="G110" s="368">
        <f t="shared" si="5"/>
        <v>15.5</v>
      </c>
      <c r="H110" s="366">
        <f t="shared" si="5"/>
        <v>8</v>
      </c>
      <c r="I110" s="367">
        <f t="shared" si="5"/>
        <v>6</v>
      </c>
      <c r="J110" s="368">
        <f t="shared" si="5"/>
        <v>7.5</v>
      </c>
      <c r="K110" s="366">
        <f t="shared" si="5"/>
        <v>2</v>
      </c>
      <c r="L110" s="367">
        <f t="shared" si="5"/>
        <v>20</v>
      </c>
      <c r="M110" s="368">
        <f t="shared" si="5"/>
        <v>17</v>
      </c>
    </row>
    <row r="111" spans="1:13" ht="19" customHeight="1" x14ac:dyDescent="0.3">
      <c r="A111" s="403" t="s">
        <v>93</v>
      </c>
      <c r="B111" s="366">
        <f t="shared" si="5"/>
        <v>12.5</v>
      </c>
      <c r="C111" s="367">
        <f t="shared" si="5"/>
        <v>114</v>
      </c>
      <c r="D111" s="368">
        <f t="shared" si="5"/>
        <v>12</v>
      </c>
      <c r="E111" s="366">
        <f t="shared" si="5"/>
        <v>11</v>
      </c>
      <c r="F111" s="367">
        <f t="shared" si="5"/>
        <v>218.5</v>
      </c>
      <c r="G111" s="368">
        <f t="shared" si="5"/>
        <v>11</v>
      </c>
      <c r="H111" s="366">
        <f t="shared" si="5"/>
        <v>7</v>
      </c>
      <c r="I111" s="367">
        <f t="shared" si="5"/>
        <v>4</v>
      </c>
      <c r="J111" s="368">
        <f t="shared" si="5"/>
        <v>14</v>
      </c>
      <c r="K111" s="366">
        <f t="shared" si="5"/>
        <v>6</v>
      </c>
      <c r="L111" s="367">
        <f t="shared" si="5"/>
        <v>21.5</v>
      </c>
      <c r="M111" s="368">
        <f t="shared" si="5"/>
        <v>18.5</v>
      </c>
    </row>
    <row r="112" spans="1:13" ht="19" customHeight="1" x14ac:dyDescent="0.3">
      <c r="A112" s="403" t="s">
        <v>94</v>
      </c>
      <c r="B112" s="366">
        <f t="shared" si="5"/>
        <v>14</v>
      </c>
      <c r="C112" s="367">
        <f t="shared" si="5"/>
        <v>374.5</v>
      </c>
      <c r="D112" s="368">
        <f t="shared" si="5"/>
        <v>10.5</v>
      </c>
      <c r="E112" s="366">
        <f t="shared" si="5"/>
        <v>8</v>
      </c>
      <c r="F112" s="367">
        <f t="shared" si="5"/>
        <v>210</v>
      </c>
      <c r="G112" s="368">
        <f t="shared" si="5"/>
        <v>15</v>
      </c>
      <c r="H112" s="366">
        <f t="shared" si="5"/>
        <v>9</v>
      </c>
      <c r="I112" s="367">
        <f t="shared" si="5"/>
        <v>8.5</v>
      </c>
      <c r="J112" s="368">
        <f t="shared" si="5"/>
        <v>10</v>
      </c>
      <c r="K112" s="366">
        <f t="shared" si="5"/>
        <v>3.5</v>
      </c>
      <c r="L112" s="367">
        <f t="shared" si="5"/>
        <v>14.5</v>
      </c>
      <c r="M112" s="368">
        <f t="shared" si="5"/>
        <v>15</v>
      </c>
    </row>
    <row r="113" spans="1:13" ht="19" customHeight="1" x14ac:dyDescent="0.3">
      <c r="A113" s="403" t="s">
        <v>95</v>
      </c>
      <c r="B113" s="366">
        <f t="shared" si="5"/>
        <v>21</v>
      </c>
      <c r="C113" s="367">
        <f t="shared" si="5"/>
        <v>354.5</v>
      </c>
      <c r="D113" s="368">
        <f t="shared" si="5"/>
        <v>17.5</v>
      </c>
      <c r="E113" s="366">
        <f t="shared" si="5"/>
        <v>5.5</v>
      </c>
      <c r="F113" s="367">
        <f t="shared" si="5"/>
        <v>229</v>
      </c>
      <c r="G113" s="368">
        <f t="shared" si="5"/>
        <v>14</v>
      </c>
      <c r="H113" s="366">
        <f t="shared" si="5"/>
        <v>8</v>
      </c>
      <c r="I113" s="367">
        <f t="shared" si="5"/>
        <v>10</v>
      </c>
      <c r="J113" s="368">
        <f t="shared" si="5"/>
        <v>11.5</v>
      </c>
      <c r="K113" s="366">
        <f t="shared" si="5"/>
        <v>4</v>
      </c>
      <c r="L113" s="367">
        <f t="shared" si="5"/>
        <v>19.5</v>
      </c>
      <c r="M113" s="368">
        <f t="shared" si="5"/>
        <v>18.5</v>
      </c>
    </row>
    <row r="114" spans="1:13" ht="19" customHeight="1" x14ac:dyDescent="0.3">
      <c r="A114" s="403" t="s">
        <v>96</v>
      </c>
      <c r="B114" s="366">
        <f t="shared" si="5"/>
        <v>10</v>
      </c>
      <c r="C114" s="367">
        <f t="shared" si="5"/>
        <v>153.5</v>
      </c>
      <c r="D114" s="368">
        <f t="shared" si="5"/>
        <v>10.5</v>
      </c>
      <c r="E114" s="366">
        <f t="shared" si="5"/>
        <v>10.5</v>
      </c>
      <c r="F114" s="367">
        <f t="shared" si="5"/>
        <v>252</v>
      </c>
      <c r="G114" s="368">
        <f t="shared" si="5"/>
        <v>19</v>
      </c>
      <c r="H114" s="366">
        <f t="shared" si="5"/>
        <v>8.5</v>
      </c>
      <c r="I114" s="367">
        <f t="shared" si="5"/>
        <v>8</v>
      </c>
      <c r="J114" s="368">
        <f t="shared" si="5"/>
        <v>9</v>
      </c>
      <c r="K114" s="366">
        <f t="shared" si="5"/>
        <v>3.5</v>
      </c>
      <c r="L114" s="367">
        <f t="shared" si="5"/>
        <v>14.5</v>
      </c>
      <c r="M114" s="368">
        <f t="shared" si="5"/>
        <v>25.5</v>
      </c>
    </row>
    <row r="115" spans="1:13" ht="19" customHeight="1" x14ac:dyDescent="0.3">
      <c r="A115" s="403" t="s">
        <v>97</v>
      </c>
      <c r="B115" s="366">
        <f t="shared" si="5"/>
        <v>13</v>
      </c>
      <c r="C115" s="367">
        <f t="shared" si="5"/>
        <v>255.5</v>
      </c>
      <c r="D115" s="368">
        <f t="shared" si="5"/>
        <v>10</v>
      </c>
      <c r="E115" s="366">
        <f t="shared" si="5"/>
        <v>7</v>
      </c>
      <c r="F115" s="367">
        <f t="shared" si="5"/>
        <v>316</v>
      </c>
      <c r="G115" s="368">
        <f t="shared" si="5"/>
        <v>11.5</v>
      </c>
      <c r="H115" s="366">
        <f t="shared" si="5"/>
        <v>8.5</v>
      </c>
      <c r="I115" s="367">
        <f t="shared" si="5"/>
        <v>7</v>
      </c>
      <c r="J115" s="368">
        <f t="shared" si="5"/>
        <v>16</v>
      </c>
      <c r="K115" s="366">
        <f t="shared" si="5"/>
        <v>3.5</v>
      </c>
      <c r="L115" s="367">
        <f t="shared" si="5"/>
        <v>27.5</v>
      </c>
      <c r="M115" s="368">
        <f t="shared" si="5"/>
        <v>66.5</v>
      </c>
    </row>
    <row r="116" spans="1:13" ht="19" customHeight="1" x14ac:dyDescent="0.3">
      <c r="A116" s="403" t="s">
        <v>98</v>
      </c>
      <c r="B116" s="366">
        <f t="shared" si="5"/>
        <v>18</v>
      </c>
      <c r="C116" s="367">
        <f t="shared" si="5"/>
        <v>106.5</v>
      </c>
      <c r="D116" s="368">
        <f t="shared" si="5"/>
        <v>10</v>
      </c>
      <c r="E116" s="366">
        <f t="shared" si="5"/>
        <v>12</v>
      </c>
      <c r="F116" s="367">
        <f t="shared" si="5"/>
        <v>282.5</v>
      </c>
      <c r="G116" s="368">
        <f t="shared" si="5"/>
        <v>16.5</v>
      </c>
      <c r="H116" s="366">
        <f t="shared" si="5"/>
        <v>9</v>
      </c>
      <c r="I116" s="367">
        <f t="shared" si="5"/>
        <v>10.5</v>
      </c>
      <c r="J116" s="368">
        <f t="shared" si="5"/>
        <v>9.5</v>
      </c>
      <c r="K116" s="366">
        <f t="shared" si="5"/>
        <v>2</v>
      </c>
      <c r="L116" s="367">
        <f t="shared" si="5"/>
        <v>20</v>
      </c>
      <c r="M116" s="368">
        <f t="shared" si="5"/>
        <v>71</v>
      </c>
    </row>
    <row r="117" spans="1:13" ht="19" customHeight="1" x14ac:dyDescent="0.3">
      <c r="A117" s="403" t="s">
        <v>99</v>
      </c>
      <c r="B117" s="366">
        <f t="shared" si="5"/>
        <v>15.5</v>
      </c>
      <c r="C117" s="367">
        <f t="shared" si="5"/>
        <v>354.5</v>
      </c>
      <c r="D117" s="368">
        <f t="shared" si="5"/>
        <v>9.5</v>
      </c>
      <c r="E117" s="366">
        <f t="shared" si="5"/>
        <v>6.5</v>
      </c>
      <c r="F117" s="367">
        <f t="shared" si="5"/>
        <v>286</v>
      </c>
      <c r="G117" s="368">
        <f t="shared" si="5"/>
        <v>12</v>
      </c>
      <c r="H117" s="366">
        <f t="shared" si="5"/>
        <v>12</v>
      </c>
      <c r="I117" s="367">
        <f t="shared" si="5"/>
        <v>10</v>
      </c>
      <c r="J117" s="368">
        <f t="shared" si="5"/>
        <v>7.5</v>
      </c>
      <c r="K117" s="366">
        <f t="shared" si="5"/>
        <v>3.5</v>
      </c>
      <c r="L117" s="367">
        <f t="shared" si="5"/>
        <v>16.5</v>
      </c>
      <c r="M117" s="368">
        <f t="shared" si="5"/>
        <v>73.5</v>
      </c>
    </row>
    <row r="118" spans="1:13" ht="19" customHeight="1" x14ac:dyDescent="0.3">
      <c r="A118" s="403" t="s">
        <v>100</v>
      </c>
      <c r="B118" s="366">
        <f t="shared" si="5"/>
        <v>11</v>
      </c>
      <c r="C118" s="367">
        <f t="shared" si="5"/>
        <v>254.5</v>
      </c>
      <c r="D118" s="368">
        <f t="shared" si="5"/>
        <v>5.5</v>
      </c>
      <c r="E118" s="366">
        <f t="shared" si="5"/>
        <v>5</v>
      </c>
      <c r="F118" s="367">
        <f t="shared" si="5"/>
        <v>242</v>
      </c>
      <c r="G118" s="368">
        <f t="shared" si="5"/>
        <v>11</v>
      </c>
      <c r="H118" s="366">
        <f t="shared" si="5"/>
        <v>5</v>
      </c>
      <c r="I118" s="367">
        <f t="shared" si="5"/>
        <v>8</v>
      </c>
      <c r="J118" s="368">
        <f t="shared" si="5"/>
        <v>10</v>
      </c>
      <c r="K118" s="366">
        <f t="shared" si="5"/>
        <v>2</v>
      </c>
      <c r="L118" s="367">
        <f t="shared" si="5"/>
        <v>17.5</v>
      </c>
      <c r="M118" s="368">
        <f t="shared" si="5"/>
        <v>60.5</v>
      </c>
    </row>
    <row r="119" spans="1:13" ht="19" customHeight="1" x14ac:dyDescent="0.3">
      <c r="A119" s="403" t="s">
        <v>101</v>
      </c>
      <c r="B119" s="366">
        <f t="shared" si="5"/>
        <v>13.5</v>
      </c>
      <c r="C119" s="367">
        <f t="shared" si="5"/>
        <v>456</v>
      </c>
      <c r="D119" s="368">
        <f t="shared" si="5"/>
        <v>17</v>
      </c>
      <c r="E119" s="366">
        <f t="shared" si="5"/>
        <v>9.5</v>
      </c>
      <c r="F119" s="367">
        <f t="shared" si="5"/>
        <v>231</v>
      </c>
      <c r="G119" s="368">
        <f t="shared" si="5"/>
        <v>9</v>
      </c>
      <c r="H119" s="366">
        <f t="shared" si="5"/>
        <v>8.5</v>
      </c>
      <c r="I119" s="367">
        <f t="shared" si="5"/>
        <v>5.5</v>
      </c>
      <c r="J119" s="368">
        <f t="shared" si="5"/>
        <v>9</v>
      </c>
      <c r="K119" s="366">
        <f t="shared" si="5"/>
        <v>2</v>
      </c>
      <c r="L119" s="367">
        <f t="shared" si="5"/>
        <v>9</v>
      </c>
      <c r="M119" s="368">
        <f t="shared" si="5"/>
        <v>53.5</v>
      </c>
    </row>
    <row r="120" spans="1:13" ht="19" customHeight="1" x14ac:dyDescent="0.3">
      <c r="A120" s="403" t="s">
        <v>102</v>
      </c>
      <c r="B120" s="366">
        <f t="shared" si="5"/>
        <v>16</v>
      </c>
      <c r="C120" s="367">
        <f t="shared" si="5"/>
        <v>353.5</v>
      </c>
      <c r="D120" s="368">
        <f t="shared" si="5"/>
        <v>18</v>
      </c>
      <c r="E120" s="366">
        <f t="shared" si="5"/>
        <v>8</v>
      </c>
      <c r="F120" s="367">
        <f t="shared" si="5"/>
        <v>241.5</v>
      </c>
      <c r="G120" s="368">
        <f t="shared" si="5"/>
        <v>19</v>
      </c>
      <c r="H120" s="366">
        <f t="shared" si="5"/>
        <v>6.5</v>
      </c>
      <c r="I120" s="367">
        <f t="shared" si="5"/>
        <v>6.5</v>
      </c>
      <c r="J120" s="368">
        <f t="shared" si="5"/>
        <v>10</v>
      </c>
      <c r="K120" s="366">
        <f t="shared" si="5"/>
        <v>2.5</v>
      </c>
      <c r="L120" s="367">
        <f t="shared" si="5"/>
        <v>4.5</v>
      </c>
      <c r="M120" s="368">
        <f t="shared" si="5"/>
        <v>41.5</v>
      </c>
    </row>
    <row r="121" spans="1:13" ht="19" customHeight="1" x14ac:dyDescent="0.3">
      <c r="A121" s="403" t="s">
        <v>103</v>
      </c>
      <c r="B121" s="366">
        <f t="shared" si="5"/>
        <v>13</v>
      </c>
      <c r="C121" s="367">
        <f t="shared" si="5"/>
        <v>295.5</v>
      </c>
      <c r="D121" s="368">
        <f t="shared" si="5"/>
        <v>12.5</v>
      </c>
      <c r="E121" s="366">
        <f t="shared" si="5"/>
        <v>7.5</v>
      </c>
      <c r="F121" s="367">
        <f t="shared" si="5"/>
        <v>245</v>
      </c>
      <c r="G121" s="368">
        <f t="shared" si="5"/>
        <v>16</v>
      </c>
      <c r="H121" s="366">
        <f t="shared" si="5"/>
        <v>7</v>
      </c>
      <c r="I121" s="367">
        <f t="shared" si="5"/>
        <v>5.5</v>
      </c>
      <c r="J121" s="368">
        <f t="shared" si="5"/>
        <v>7</v>
      </c>
      <c r="K121" s="366">
        <f t="shared" si="5"/>
        <v>1</v>
      </c>
      <c r="L121" s="367">
        <f t="shared" si="5"/>
        <v>9</v>
      </c>
      <c r="M121" s="368">
        <f t="shared" si="5"/>
        <v>21.5</v>
      </c>
    </row>
    <row r="122" spans="1:13" ht="19" customHeight="1" x14ac:dyDescent="0.3">
      <c r="A122" s="403" t="s">
        <v>104</v>
      </c>
      <c r="B122" s="366">
        <f t="shared" si="5"/>
        <v>7</v>
      </c>
      <c r="C122" s="367">
        <f t="shared" si="5"/>
        <v>204.5</v>
      </c>
      <c r="D122" s="368">
        <f t="shared" si="5"/>
        <v>10.5</v>
      </c>
      <c r="E122" s="366">
        <f t="shared" si="5"/>
        <v>5.5</v>
      </c>
      <c r="F122" s="367">
        <f t="shared" si="5"/>
        <v>260</v>
      </c>
      <c r="G122" s="368">
        <f t="shared" si="5"/>
        <v>12</v>
      </c>
      <c r="H122" s="366">
        <f t="shared" si="5"/>
        <v>9.5</v>
      </c>
      <c r="I122" s="367">
        <f t="shared" si="5"/>
        <v>8</v>
      </c>
      <c r="J122" s="368">
        <f t="shared" si="5"/>
        <v>8</v>
      </c>
      <c r="K122" s="366">
        <f t="shared" si="5"/>
        <v>2</v>
      </c>
      <c r="L122" s="367">
        <f t="shared" si="5"/>
        <v>7.5</v>
      </c>
      <c r="M122" s="368">
        <f t="shared" si="5"/>
        <v>16.5</v>
      </c>
    </row>
    <row r="123" spans="1:13" ht="19" customHeight="1" x14ac:dyDescent="0.3">
      <c r="A123" s="403" t="s">
        <v>105</v>
      </c>
      <c r="B123" s="366">
        <f t="shared" ref="B123:M126" si="6">SUM(B39+B81)/2</f>
        <v>9.5</v>
      </c>
      <c r="C123" s="367">
        <f t="shared" si="6"/>
        <v>215</v>
      </c>
      <c r="D123" s="368">
        <f t="shared" si="6"/>
        <v>9.5</v>
      </c>
      <c r="E123" s="366">
        <f t="shared" si="6"/>
        <v>6</v>
      </c>
      <c r="F123" s="367">
        <f t="shared" si="6"/>
        <v>227.5</v>
      </c>
      <c r="G123" s="368">
        <f t="shared" si="6"/>
        <v>21</v>
      </c>
      <c r="H123" s="366">
        <f t="shared" si="6"/>
        <v>9</v>
      </c>
      <c r="I123" s="367">
        <f t="shared" si="6"/>
        <v>5.5</v>
      </c>
      <c r="J123" s="368">
        <f t="shared" si="6"/>
        <v>8</v>
      </c>
      <c r="K123" s="366">
        <f t="shared" si="6"/>
        <v>3.5</v>
      </c>
      <c r="L123" s="367">
        <f t="shared" si="6"/>
        <v>9.5</v>
      </c>
      <c r="M123" s="368">
        <f t="shared" si="6"/>
        <v>16.5</v>
      </c>
    </row>
    <row r="124" spans="1:13" ht="19" customHeight="1" x14ac:dyDescent="0.3">
      <c r="A124" s="403" t="s">
        <v>106</v>
      </c>
      <c r="B124" s="366">
        <f t="shared" si="6"/>
        <v>12</v>
      </c>
      <c r="C124" s="367">
        <f t="shared" si="6"/>
        <v>204</v>
      </c>
      <c r="D124" s="368">
        <f t="shared" si="6"/>
        <v>7</v>
      </c>
      <c r="E124" s="366">
        <f t="shared" si="6"/>
        <v>9</v>
      </c>
      <c r="F124" s="367">
        <f t="shared" si="6"/>
        <v>153</v>
      </c>
      <c r="G124" s="368">
        <f t="shared" si="6"/>
        <v>12</v>
      </c>
      <c r="H124" s="366">
        <f t="shared" si="6"/>
        <v>7</v>
      </c>
      <c r="I124" s="367">
        <f t="shared" si="6"/>
        <v>6</v>
      </c>
      <c r="J124" s="368">
        <f t="shared" si="6"/>
        <v>4.5</v>
      </c>
      <c r="K124" s="366">
        <f t="shared" si="6"/>
        <v>3.5</v>
      </c>
      <c r="L124" s="367">
        <f t="shared" si="6"/>
        <v>8.5</v>
      </c>
      <c r="M124" s="368">
        <f t="shared" si="6"/>
        <v>14</v>
      </c>
    </row>
    <row r="125" spans="1:13" ht="19" customHeight="1" thickBot="1" x14ac:dyDescent="0.35">
      <c r="A125" s="405" t="s">
        <v>107</v>
      </c>
      <c r="B125" s="369">
        <f t="shared" si="6"/>
        <v>6</v>
      </c>
      <c r="C125" s="370">
        <f t="shared" si="6"/>
        <v>114.5</v>
      </c>
      <c r="D125" s="371">
        <f t="shared" si="6"/>
        <v>8.5</v>
      </c>
      <c r="E125" s="369">
        <f t="shared" si="6"/>
        <v>6</v>
      </c>
      <c r="F125" s="370">
        <f t="shared" si="6"/>
        <v>206.5</v>
      </c>
      <c r="G125" s="371">
        <f t="shared" si="6"/>
        <v>14.5</v>
      </c>
      <c r="H125" s="369">
        <f t="shared" si="6"/>
        <v>5.5</v>
      </c>
      <c r="I125" s="370">
        <f t="shared" si="6"/>
        <v>4</v>
      </c>
      <c r="J125" s="371">
        <f t="shared" si="6"/>
        <v>4.5</v>
      </c>
      <c r="K125" s="369">
        <f t="shared" si="6"/>
        <v>2</v>
      </c>
      <c r="L125" s="370">
        <f t="shared" si="6"/>
        <v>7.5</v>
      </c>
      <c r="M125" s="371">
        <f t="shared" si="6"/>
        <v>9.5</v>
      </c>
    </row>
    <row r="126" spans="1:13" ht="19" customHeight="1" thickBot="1" x14ac:dyDescent="0.35">
      <c r="A126" s="346" t="s">
        <v>47</v>
      </c>
      <c r="B126" s="372">
        <f t="shared" si="6"/>
        <v>373.5</v>
      </c>
      <c r="C126" s="373">
        <f t="shared" si="6"/>
        <v>8925</v>
      </c>
      <c r="D126" s="374">
        <f t="shared" si="6"/>
        <v>359</v>
      </c>
      <c r="E126" s="372">
        <f t="shared" si="6"/>
        <v>238</v>
      </c>
      <c r="F126" s="373">
        <f t="shared" si="6"/>
        <v>10728.5</v>
      </c>
      <c r="G126" s="374">
        <f t="shared" si="6"/>
        <v>431</v>
      </c>
      <c r="H126" s="372">
        <f t="shared" si="6"/>
        <v>315</v>
      </c>
      <c r="I126" s="373">
        <f t="shared" si="6"/>
        <v>292</v>
      </c>
      <c r="J126" s="374">
        <f t="shared" si="6"/>
        <v>320</v>
      </c>
      <c r="K126" s="372">
        <f t="shared" si="6"/>
        <v>104</v>
      </c>
      <c r="L126" s="373">
        <f t="shared" si="6"/>
        <v>491.5</v>
      </c>
      <c r="M126" s="374">
        <f t="shared" si="6"/>
        <v>823</v>
      </c>
    </row>
    <row r="127" spans="1:13" ht="18" customHeight="1" x14ac:dyDescent="0.25"/>
    <row r="128" spans="1:13" ht="18" customHeight="1" x14ac:dyDescent="0.3">
      <c r="A128" s="561" t="s">
        <v>153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</row>
    <row r="129" spans="1:13" ht="16" thickBot="1" x14ac:dyDescent="0.35">
      <c r="A129" s="431" t="s">
        <v>52</v>
      </c>
      <c r="B129" s="293"/>
      <c r="C129" s="293"/>
      <c r="D129" s="293"/>
      <c r="E129" s="293"/>
      <c r="F129" s="293"/>
      <c r="G129" s="293"/>
      <c r="H129" s="294"/>
      <c r="I129" s="294"/>
      <c r="J129" s="633" t="s">
        <v>53</v>
      </c>
      <c r="K129" s="633"/>
      <c r="L129" s="633"/>
      <c r="M129" s="633"/>
    </row>
    <row r="130" spans="1:13" ht="19" customHeight="1" x14ac:dyDescent="0.3">
      <c r="A130" s="634" t="s">
        <v>3</v>
      </c>
      <c r="B130" s="618" t="s">
        <v>4</v>
      </c>
      <c r="C130" s="610"/>
      <c r="D130" s="619"/>
      <c r="E130" s="618" t="s">
        <v>5</v>
      </c>
      <c r="F130" s="610"/>
      <c r="G130" s="619"/>
      <c r="H130" s="620" t="s">
        <v>6</v>
      </c>
      <c r="I130" s="613"/>
      <c r="J130" s="615"/>
      <c r="K130" s="620" t="s">
        <v>7</v>
      </c>
      <c r="L130" s="613"/>
      <c r="M130" s="615"/>
    </row>
    <row r="131" spans="1:13" ht="19" customHeight="1" thickBot="1" x14ac:dyDescent="0.35">
      <c r="A131" s="635"/>
      <c r="B131" s="295" t="s">
        <v>8</v>
      </c>
      <c r="C131" s="296" t="s">
        <v>9</v>
      </c>
      <c r="D131" s="297" t="s">
        <v>10</v>
      </c>
      <c r="E131" s="295" t="s">
        <v>8</v>
      </c>
      <c r="F131" s="296" t="s">
        <v>9</v>
      </c>
      <c r="G131" s="297" t="s">
        <v>10</v>
      </c>
      <c r="H131" s="295" t="s">
        <v>8</v>
      </c>
      <c r="I131" s="296" t="s">
        <v>9</v>
      </c>
      <c r="J131" s="297" t="s">
        <v>10</v>
      </c>
      <c r="K131" s="295" t="s">
        <v>8</v>
      </c>
      <c r="L131" s="296" t="s">
        <v>9</v>
      </c>
      <c r="M131" s="297" t="s">
        <v>10</v>
      </c>
    </row>
    <row r="132" spans="1:13" ht="19" customHeight="1" x14ac:dyDescent="0.3">
      <c r="A132" s="412" t="s">
        <v>72</v>
      </c>
      <c r="B132" s="299">
        <v>7</v>
      </c>
      <c r="C132" s="443">
        <v>250</v>
      </c>
      <c r="D132" s="301">
        <v>10</v>
      </c>
      <c r="E132" s="302">
        <v>3</v>
      </c>
      <c r="F132" s="303">
        <v>371</v>
      </c>
      <c r="G132" s="301">
        <v>4</v>
      </c>
      <c r="H132" s="302">
        <v>15</v>
      </c>
      <c r="I132" s="303">
        <v>5</v>
      </c>
      <c r="J132" s="301">
        <v>3</v>
      </c>
      <c r="K132" s="302">
        <v>3</v>
      </c>
      <c r="L132" s="303">
        <v>3</v>
      </c>
      <c r="M132" s="301">
        <v>8</v>
      </c>
    </row>
    <row r="133" spans="1:13" ht="19" customHeight="1" x14ac:dyDescent="0.3">
      <c r="A133" s="399" t="s">
        <v>73</v>
      </c>
      <c r="B133" s="305">
        <v>10</v>
      </c>
      <c r="C133" s="444">
        <v>250</v>
      </c>
      <c r="D133" s="307">
        <v>5</v>
      </c>
      <c r="E133" s="308">
        <v>2</v>
      </c>
      <c r="F133" s="309">
        <v>463</v>
      </c>
      <c r="G133" s="307">
        <v>3</v>
      </c>
      <c r="H133" s="308">
        <v>10</v>
      </c>
      <c r="I133" s="309">
        <v>7</v>
      </c>
      <c r="J133" s="307">
        <v>9</v>
      </c>
      <c r="K133" s="308">
        <v>2</v>
      </c>
      <c r="L133" s="309">
        <v>5</v>
      </c>
      <c r="M133" s="307">
        <v>9</v>
      </c>
    </row>
    <row r="134" spans="1:13" ht="19" customHeight="1" x14ac:dyDescent="0.3">
      <c r="A134" s="399" t="s">
        <v>74</v>
      </c>
      <c r="B134" s="308">
        <v>4</v>
      </c>
      <c r="C134" s="309">
        <v>200</v>
      </c>
      <c r="D134" s="307">
        <v>2</v>
      </c>
      <c r="E134" s="308">
        <v>0</v>
      </c>
      <c r="F134" s="309">
        <v>437</v>
      </c>
      <c r="G134" s="307">
        <v>2</v>
      </c>
      <c r="H134" s="308">
        <v>7</v>
      </c>
      <c r="I134" s="309">
        <v>6</v>
      </c>
      <c r="J134" s="307">
        <v>8</v>
      </c>
      <c r="K134" s="308">
        <v>2</v>
      </c>
      <c r="L134" s="309">
        <v>7</v>
      </c>
      <c r="M134" s="307">
        <v>11</v>
      </c>
    </row>
    <row r="135" spans="1:13" ht="19" customHeight="1" x14ac:dyDescent="0.3">
      <c r="A135" s="399" t="s">
        <v>75</v>
      </c>
      <c r="B135" s="308">
        <v>6</v>
      </c>
      <c r="C135" s="309">
        <v>190</v>
      </c>
      <c r="D135" s="307">
        <v>5</v>
      </c>
      <c r="E135" s="308">
        <v>3</v>
      </c>
      <c r="F135" s="309">
        <v>422</v>
      </c>
      <c r="G135" s="307">
        <v>9</v>
      </c>
      <c r="H135" s="308">
        <v>5</v>
      </c>
      <c r="I135" s="309">
        <v>4</v>
      </c>
      <c r="J135" s="307">
        <v>2</v>
      </c>
      <c r="K135" s="308">
        <v>0</v>
      </c>
      <c r="L135" s="309">
        <v>4</v>
      </c>
      <c r="M135" s="307">
        <v>17</v>
      </c>
    </row>
    <row r="136" spans="1:13" ht="19" customHeight="1" x14ac:dyDescent="0.3">
      <c r="A136" s="399" t="s">
        <v>76</v>
      </c>
      <c r="B136" s="308">
        <v>3</v>
      </c>
      <c r="C136" s="309">
        <v>200</v>
      </c>
      <c r="D136" s="307">
        <v>4</v>
      </c>
      <c r="E136" s="308">
        <v>2</v>
      </c>
      <c r="F136" s="309">
        <v>387</v>
      </c>
      <c r="G136" s="307">
        <v>5</v>
      </c>
      <c r="H136" s="308">
        <v>9</v>
      </c>
      <c r="I136" s="309">
        <v>5</v>
      </c>
      <c r="J136" s="307">
        <v>4</v>
      </c>
      <c r="K136" s="308">
        <v>6</v>
      </c>
      <c r="L136" s="309">
        <v>9</v>
      </c>
      <c r="M136" s="307">
        <v>14</v>
      </c>
    </row>
    <row r="137" spans="1:13" ht="19" customHeight="1" x14ac:dyDescent="0.3">
      <c r="A137" s="399" t="s">
        <v>77</v>
      </c>
      <c r="B137" s="308">
        <v>5</v>
      </c>
      <c r="C137" s="309">
        <v>220</v>
      </c>
      <c r="D137" s="307">
        <v>7</v>
      </c>
      <c r="E137" s="308">
        <v>1</v>
      </c>
      <c r="F137" s="309">
        <v>396</v>
      </c>
      <c r="G137" s="307">
        <v>3</v>
      </c>
      <c r="H137" s="308">
        <v>4</v>
      </c>
      <c r="I137" s="309">
        <v>9</v>
      </c>
      <c r="J137" s="307">
        <v>10</v>
      </c>
      <c r="K137" s="308">
        <v>5</v>
      </c>
      <c r="L137" s="309">
        <v>4</v>
      </c>
      <c r="M137" s="307">
        <v>10</v>
      </c>
    </row>
    <row r="138" spans="1:13" ht="19" customHeight="1" x14ac:dyDescent="0.3">
      <c r="A138" s="399" t="s">
        <v>78</v>
      </c>
      <c r="B138" s="308">
        <v>2</v>
      </c>
      <c r="C138" s="309">
        <v>191</v>
      </c>
      <c r="D138" s="307">
        <v>5</v>
      </c>
      <c r="E138" s="308">
        <v>3</v>
      </c>
      <c r="F138" s="309">
        <v>388</v>
      </c>
      <c r="G138" s="307">
        <v>2</v>
      </c>
      <c r="H138" s="308">
        <v>12</v>
      </c>
      <c r="I138" s="309">
        <v>11</v>
      </c>
      <c r="J138" s="307">
        <v>3</v>
      </c>
      <c r="K138" s="308">
        <v>7</v>
      </c>
      <c r="L138" s="309">
        <v>3</v>
      </c>
      <c r="M138" s="307">
        <v>13</v>
      </c>
    </row>
    <row r="139" spans="1:13" ht="19" customHeight="1" x14ac:dyDescent="0.3">
      <c r="A139" s="399" t="s">
        <v>79</v>
      </c>
      <c r="B139" s="308">
        <v>3</v>
      </c>
      <c r="C139" s="309">
        <v>152</v>
      </c>
      <c r="D139" s="307">
        <v>6</v>
      </c>
      <c r="E139" s="308">
        <v>3</v>
      </c>
      <c r="F139" s="309">
        <v>409</v>
      </c>
      <c r="G139" s="307">
        <v>8</v>
      </c>
      <c r="H139" s="308">
        <v>10</v>
      </c>
      <c r="I139" s="309">
        <v>2</v>
      </c>
      <c r="J139" s="307">
        <v>5</v>
      </c>
      <c r="K139" s="308">
        <v>3</v>
      </c>
      <c r="L139" s="309">
        <v>12</v>
      </c>
      <c r="M139" s="307">
        <v>19</v>
      </c>
    </row>
    <row r="140" spans="1:13" ht="19" customHeight="1" x14ac:dyDescent="0.3">
      <c r="A140" s="399" t="s">
        <v>80</v>
      </c>
      <c r="B140" s="308">
        <v>7</v>
      </c>
      <c r="C140" s="309">
        <v>250</v>
      </c>
      <c r="D140" s="307">
        <v>9</v>
      </c>
      <c r="E140" s="308">
        <v>3</v>
      </c>
      <c r="F140" s="309">
        <v>355</v>
      </c>
      <c r="G140" s="307">
        <v>8</v>
      </c>
      <c r="H140" s="308">
        <v>7</v>
      </c>
      <c r="I140" s="309">
        <v>10</v>
      </c>
      <c r="J140" s="307">
        <v>9</v>
      </c>
      <c r="K140" s="308">
        <v>3</v>
      </c>
      <c r="L140" s="309">
        <v>7</v>
      </c>
      <c r="M140" s="307">
        <v>13</v>
      </c>
    </row>
    <row r="141" spans="1:13" ht="19" customHeight="1" x14ac:dyDescent="0.3">
      <c r="A141" s="399" t="s">
        <v>81</v>
      </c>
      <c r="B141" s="308">
        <v>10</v>
      </c>
      <c r="C141" s="309">
        <v>150</v>
      </c>
      <c r="D141" s="307">
        <v>3</v>
      </c>
      <c r="E141" s="308">
        <v>8</v>
      </c>
      <c r="F141" s="309">
        <v>347</v>
      </c>
      <c r="G141" s="307">
        <v>6</v>
      </c>
      <c r="H141" s="308">
        <v>12</v>
      </c>
      <c r="I141" s="309">
        <v>5</v>
      </c>
      <c r="J141" s="307">
        <v>7</v>
      </c>
      <c r="K141" s="308">
        <v>2</v>
      </c>
      <c r="L141" s="309">
        <v>6</v>
      </c>
      <c r="M141" s="307">
        <v>11</v>
      </c>
    </row>
    <row r="142" spans="1:13" ht="19" customHeight="1" x14ac:dyDescent="0.3">
      <c r="A142" s="399" t="s">
        <v>82</v>
      </c>
      <c r="B142" s="308">
        <v>9</v>
      </c>
      <c r="C142" s="309">
        <v>159</v>
      </c>
      <c r="D142" s="307">
        <v>4</v>
      </c>
      <c r="E142" s="308">
        <v>2</v>
      </c>
      <c r="F142" s="309">
        <v>331</v>
      </c>
      <c r="G142" s="307">
        <v>10</v>
      </c>
      <c r="H142" s="308">
        <v>5</v>
      </c>
      <c r="I142" s="309">
        <v>3</v>
      </c>
      <c r="J142" s="307">
        <v>4</v>
      </c>
      <c r="K142" s="308">
        <v>2</v>
      </c>
      <c r="L142" s="309">
        <v>12</v>
      </c>
      <c r="M142" s="307">
        <v>10</v>
      </c>
    </row>
    <row r="143" spans="1:13" ht="19" customHeight="1" x14ac:dyDescent="0.3">
      <c r="A143" s="399" t="s">
        <v>83</v>
      </c>
      <c r="B143" s="308">
        <v>8</v>
      </c>
      <c r="C143" s="309">
        <v>155</v>
      </c>
      <c r="D143" s="307">
        <v>12</v>
      </c>
      <c r="E143" s="308">
        <v>2</v>
      </c>
      <c r="F143" s="309">
        <v>341</v>
      </c>
      <c r="G143" s="307">
        <v>6</v>
      </c>
      <c r="H143" s="308">
        <v>8</v>
      </c>
      <c r="I143" s="309">
        <v>6</v>
      </c>
      <c r="J143" s="307">
        <v>8</v>
      </c>
      <c r="K143" s="308">
        <v>4</v>
      </c>
      <c r="L143" s="309">
        <v>17</v>
      </c>
      <c r="M143" s="307">
        <v>15</v>
      </c>
    </row>
    <row r="144" spans="1:13" ht="19" customHeight="1" x14ac:dyDescent="0.3">
      <c r="A144" s="399" t="s">
        <v>84</v>
      </c>
      <c r="B144" s="308">
        <v>4</v>
      </c>
      <c r="C144" s="309">
        <v>250</v>
      </c>
      <c r="D144" s="307">
        <v>3</v>
      </c>
      <c r="E144" s="308">
        <v>4</v>
      </c>
      <c r="F144" s="309">
        <v>275</v>
      </c>
      <c r="G144" s="307">
        <v>12</v>
      </c>
      <c r="H144" s="308">
        <v>5</v>
      </c>
      <c r="I144" s="309">
        <v>4</v>
      </c>
      <c r="J144" s="307">
        <v>2</v>
      </c>
      <c r="K144" s="308">
        <v>1</v>
      </c>
      <c r="L144" s="309">
        <v>18</v>
      </c>
      <c r="M144" s="307">
        <v>19</v>
      </c>
    </row>
    <row r="145" spans="1:13" ht="19" customHeight="1" x14ac:dyDescent="0.3">
      <c r="A145" s="399" t="s">
        <v>85</v>
      </c>
      <c r="B145" s="308">
        <v>5</v>
      </c>
      <c r="C145" s="309">
        <v>200</v>
      </c>
      <c r="D145" s="307">
        <v>6</v>
      </c>
      <c r="E145" s="308">
        <v>3</v>
      </c>
      <c r="F145" s="309">
        <v>282</v>
      </c>
      <c r="G145" s="307">
        <v>10</v>
      </c>
      <c r="H145" s="308">
        <v>4</v>
      </c>
      <c r="I145" s="309">
        <v>2</v>
      </c>
      <c r="J145" s="307">
        <v>1</v>
      </c>
      <c r="K145" s="308">
        <v>3</v>
      </c>
      <c r="L145" s="309">
        <v>22</v>
      </c>
      <c r="M145" s="307">
        <v>22</v>
      </c>
    </row>
    <row r="146" spans="1:13" ht="19" customHeight="1" x14ac:dyDescent="0.3">
      <c r="A146" s="399" t="s">
        <v>86</v>
      </c>
      <c r="B146" s="308">
        <v>0</v>
      </c>
      <c r="C146" s="309">
        <v>250</v>
      </c>
      <c r="D146" s="307">
        <v>10</v>
      </c>
      <c r="E146" s="308">
        <v>8</v>
      </c>
      <c r="F146" s="309">
        <v>296</v>
      </c>
      <c r="G146" s="307">
        <v>12</v>
      </c>
      <c r="H146" s="308">
        <v>6</v>
      </c>
      <c r="I146" s="309">
        <v>4</v>
      </c>
      <c r="J146" s="307">
        <v>7</v>
      </c>
      <c r="K146" s="308">
        <v>1</v>
      </c>
      <c r="L146" s="309">
        <v>12</v>
      </c>
      <c r="M146" s="307">
        <v>18</v>
      </c>
    </row>
    <row r="147" spans="1:13" ht="19" customHeight="1" x14ac:dyDescent="0.3">
      <c r="A147" s="399" t="s">
        <v>87</v>
      </c>
      <c r="B147" s="308">
        <v>3</v>
      </c>
      <c r="C147" s="309">
        <v>150</v>
      </c>
      <c r="D147" s="307">
        <v>4</v>
      </c>
      <c r="E147" s="308">
        <v>5</v>
      </c>
      <c r="F147" s="309">
        <v>291</v>
      </c>
      <c r="G147" s="307">
        <v>9</v>
      </c>
      <c r="H147" s="308">
        <v>8</v>
      </c>
      <c r="I147" s="309">
        <v>2</v>
      </c>
      <c r="J147" s="307">
        <v>0</v>
      </c>
      <c r="K147" s="308">
        <v>1</v>
      </c>
      <c r="L147" s="309">
        <v>10</v>
      </c>
      <c r="M147" s="307">
        <v>19</v>
      </c>
    </row>
    <row r="148" spans="1:13" ht="19" customHeight="1" x14ac:dyDescent="0.3">
      <c r="A148" s="399" t="s">
        <v>88</v>
      </c>
      <c r="B148" s="308">
        <v>10</v>
      </c>
      <c r="C148" s="309">
        <v>350</v>
      </c>
      <c r="D148" s="307">
        <v>5</v>
      </c>
      <c r="E148" s="308">
        <v>4</v>
      </c>
      <c r="F148" s="309">
        <v>286</v>
      </c>
      <c r="G148" s="307">
        <v>14</v>
      </c>
      <c r="H148" s="308">
        <v>10</v>
      </c>
      <c r="I148" s="309">
        <v>9</v>
      </c>
      <c r="J148" s="307">
        <v>4</v>
      </c>
      <c r="K148" s="308">
        <v>2</v>
      </c>
      <c r="L148" s="309">
        <v>12</v>
      </c>
      <c r="M148" s="307">
        <v>14</v>
      </c>
    </row>
    <row r="149" spans="1:13" ht="19" customHeight="1" x14ac:dyDescent="0.3">
      <c r="A149" s="399" t="s">
        <v>148</v>
      </c>
      <c r="B149" s="308">
        <v>8</v>
      </c>
      <c r="C149" s="309">
        <v>471</v>
      </c>
      <c r="D149" s="307">
        <v>3</v>
      </c>
      <c r="E149" s="308">
        <v>6</v>
      </c>
      <c r="F149" s="309">
        <v>245</v>
      </c>
      <c r="G149" s="307">
        <v>7</v>
      </c>
      <c r="H149" s="308">
        <v>3</v>
      </c>
      <c r="I149" s="309">
        <v>2</v>
      </c>
      <c r="J149" s="307">
        <v>7</v>
      </c>
      <c r="K149" s="308">
        <v>4</v>
      </c>
      <c r="L149" s="309">
        <v>15</v>
      </c>
      <c r="M149" s="307">
        <v>17</v>
      </c>
    </row>
    <row r="150" spans="1:13" ht="19" customHeight="1" x14ac:dyDescent="0.3">
      <c r="A150" s="400" t="s">
        <v>90</v>
      </c>
      <c r="B150" s="308">
        <v>9</v>
      </c>
      <c r="C150" s="309">
        <v>400</v>
      </c>
      <c r="D150" s="307">
        <v>8</v>
      </c>
      <c r="E150" s="308">
        <v>7</v>
      </c>
      <c r="F150" s="309">
        <v>221</v>
      </c>
      <c r="G150" s="307">
        <v>11</v>
      </c>
      <c r="H150" s="308">
        <v>15</v>
      </c>
      <c r="I150" s="309">
        <v>8</v>
      </c>
      <c r="J150" s="307">
        <v>10</v>
      </c>
      <c r="K150" s="308">
        <v>6</v>
      </c>
      <c r="L150" s="309">
        <v>16</v>
      </c>
      <c r="M150" s="307">
        <v>17</v>
      </c>
    </row>
    <row r="151" spans="1:13" ht="19" customHeight="1" x14ac:dyDescent="0.3">
      <c r="A151" s="400" t="s">
        <v>91</v>
      </c>
      <c r="B151" s="308">
        <v>5</v>
      </c>
      <c r="C151" s="309">
        <v>250</v>
      </c>
      <c r="D151" s="307">
        <v>6</v>
      </c>
      <c r="E151" s="308">
        <v>4</v>
      </c>
      <c r="F151" s="309">
        <v>264</v>
      </c>
      <c r="G151" s="307">
        <v>9</v>
      </c>
      <c r="H151" s="308">
        <v>16</v>
      </c>
      <c r="I151" s="309">
        <v>7</v>
      </c>
      <c r="J151" s="307">
        <v>2</v>
      </c>
      <c r="K151" s="308">
        <v>4</v>
      </c>
      <c r="L151" s="309">
        <v>13</v>
      </c>
      <c r="M151" s="307">
        <v>20</v>
      </c>
    </row>
    <row r="152" spans="1:13" ht="19" customHeight="1" x14ac:dyDescent="0.3">
      <c r="A152" s="399" t="s">
        <v>92</v>
      </c>
      <c r="B152" s="308">
        <v>6</v>
      </c>
      <c r="C152" s="309">
        <v>290</v>
      </c>
      <c r="D152" s="307">
        <v>7</v>
      </c>
      <c r="E152" s="308">
        <v>6</v>
      </c>
      <c r="F152" s="309">
        <v>252</v>
      </c>
      <c r="G152" s="307">
        <v>13</v>
      </c>
      <c r="H152" s="308">
        <v>0</v>
      </c>
      <c r="I152" s="309">
        <v>3</v>
      </c>
      <c r="J152" s="307">
        <v>4</v>
      </c>
      <c r="K152" s="308">
        <v>3</v>
      </c>
      <c r="L152" s="309">
        <v>20</v>
      </c>
      <c r="M152" s="307">
        <v>12</v>
      </c>
    </row>
    <row r="153" spans="1:13" ht="19" customHeight="1" x14ac:dyDescent="0.3">
      <c r="A153" s="399" t="s">
        <v>93</v>
      </c>
      <c r="B153" s="308">
        <v>9</v>
      </c>
      <c r="C153" s="309">
        <v>110</v>
      </c>
      <c r="D153" s="307">
        <v>9</v>
      </c>
      <c r="E153" s="308">
        <v>8</v>
      </c>
      <c r="F153" s="309">
        <v>212</v>
      </c>
      <c r="G153" s="307">
        <v>8</v>
      </c>
      <c r="H153" s="308">
        <v>5</v>
      </c>
      <c r="I153" s="309">
        <v>1</v>
      </c>
      <c r="J153" s="307">
        <v>0</v>
      </c>
      <c r="K153" s="308">
        <v>1</v>
      </c>
      <c r="L153" s="309">
        <v>13</v>
      </c>
      <c r="M153" s="307">
        <v>24</v>
      </c>
    </row>
    <row r="154" spans="1:13" ht="19" customHeight="1" x14ac:dyDescent="0.3">
      <c r="A154" s="399" t="s">
        <v>94</v>
      </c>
      <c r="B154" s="308">
        <v>10</v>
      </c>
      <c r="C154" s="309">
        <v>371</v>
      </c>
      <c r="D154" s="307">
        <v>8</v>
      </c>
      <c r="E154" s="308">
        <v>5</v>
      </c>
      <c r="F154" s="309">
        <v>207</v>
      </c>
      <c r="G154" s="307">
        <v>12</v>
      </c>
      <c r="H154" s="308">
        <v>7</v>
      </c>
      <c r="I154" s="309">
        <v>10</v>
      </c>
      <c r="J154" s="307">
        <v>15</v>
      </c>
      <c r="K154" s="308">
        <v>0</v>
      </c>
      <c r="L154" s="309">
        <v>15</v>
      </c>
      <c r="M154" s="307">
        <v>15</v>
      </c>
    </row>
    <row r="155" spans="1:13" ht="19" customHeight="1" x14ac:dyDescent="0.3">
      <c r="A155" s="399" t="s">
        <v>95</v>
      </c>
      <c r="B155" s="308">
        <v>18</v>
      </c>
      <c r="C155" s="309">
        <v>350</v>
      </c>
      <c r="D155" s="307">
        <v>16</v>
      </c>
      <c r="E155" s="308">
        <v>3</v>
      </c>
      <c r="F155" s="309">
        <v>226</v>
      </c>
      <c r="G155" s="307">
        <v>10</v>
      </c>
      <c r="H155" s="308">
        <v>9</v>
      </c>
      <c r="I155" s="309">
        <v>5</v>
      </c>
      <c r="J155" s="307">
        <v>6</v>
      </c>
      <c r="K155" s="308">
        <v>5</v>
      </c>
      <c r="L155" s="309">
        <v>12</v>
      </c>
      <c r="M155" s="307">
        <v>14</v>
      </c>
    </row>
    <row r="156" spans="1:13" ht="19" customHeight="1" x14ac:dyDescent="0.3">
      <c r="A156" s="399" t="s">
        <v>96</v>
      </c>
      <c r="B156" s="308">
        <v>6</v>
      </c>
      <c r="C156" s="309">
        <v>150</v>
      </c>
      <c r="D156" s="307">
        <v>9</v>
      </c>
      <c r="E156" s="308">
        <v>7</v>
      </c>
      <c r="F156" s="309">
        <v>247</v>
      </c>
      <c r="G156" s="307">
        <v>15</v>
      </c>
      <c r="H156" s="308">
        <v>3</v>
      </c>
      <c r="I156" s="309">
        <v>1</v>
      </c>
      <c r="J156" s="307">
        <v>4</v>
      </c>
      <c r="K156" s="308">
        <v>4</v>
      </c>
      <c r="L156" s="309">
        <v>14</v>
      </c>
      <c r="M156" s="307">
        <v>13</v>
      </c>
    </row>
    <row r="157" spans="1:13" ht="19" customHeight="1" x14ac:dyDescent="0.3">
      <c r="A157" s="399" t="s">
        <v>97</v>
      </c>
      <c r="B157" s="308">
        <v>10</v>
      </c>
      <c r="C157" s="309">
        <v>250</v>
      </c>
      <c r="D157" s="307">
        <v>7</v>
      </c>
      <c r="E157" s="308">
        <v>5</v>
      </c>
      <c r="F157" s="309">
        <v>312</v>
      </c>
      <c r="G157" s="307">
        <v>8</v>
      </c>
      <c r="H157" s="308">
        <v>10</v>
      </c>
      <c r="I157" s="309">
        <v>5</v>
      </c>
      <c r="J157" s="307">
        <v>5</v>
      </c>
      <c r="K157" s="308">
        <v>8</v>
      </c>
      <c r="L157" s="309">
        <v>21</v>
      </c>
      <c r="M157" s="307">
        <v>48</v>
      </c>
    </row>
    <row r="158" spans="1:13" ht="19" customHeight="1" x14ac:dyDescent="0.3">
      <c r="A158" s="399" t="s">
        <v>98</v>
      </c>
      <c r="B158" s="308">
        <v>15</v>
      </c>
      <c r="C158" s="309">
        <v>100</v>
      </c>
      <c r="D158" s="307">
        <v>9</v>
      </c>
      <c r="E158" s="308">
        <v>9</v>
      </c>
      <c r="F158" s="309">
        <v>279</v>
      </c>
      <c r="G158" s="307">
        <v>13</v>
      </c>
      <c r="H158" s="308">
        <v>6</v>
      </c>
      <c r="I158" s="309">
        <v>7</v>
      </c>
      <c r="J158" s="307">
        <v>8</v>
      </c>
      <c r="K158" s="308">
        <v>3</v>
      </c>
      <c r="L158" s="309">
        <v>20</v>
      </c>
      <c r="M158" s="307">
        <v>75</v>
      </c>
    </row>
    <row r="159" spans="1:13" ht="19" customHeight="1" x14ac:dyDescent="0.3">
      <c r="A159" s="399" t="s">
        <v>99</v>
      </c>
      <c r="B159" s="308">
        <v>12</v>
      </c>
      <c r="C159" s="309">
        <v>350</v>
      </c>
      <c r="D159" s="307">
        <v>7</v>
      </c>
      <c r="E159" s="308">
        <v>4</v>
      </c>
      <c r="F159" s="309">
        <v>281</v>
      </c>
      <c r="G159" s="307">
        <v>9</v>
      </c>
      <c r="H159" s="308">
        <v>11</v>
      </c>
      <c r="I159" s="309">
        <v>8</v>
      </c>
      <c r="J159" s="307">
        <v>10</v>
      </c>
      <c r="K159" s="308">
        <v>2</v>
      </c>
      <c r="L159" s="309">
        <v>15</v>
      </c>
      <c r="M159" s="307">
        <v>71</v>
      </c>
    </row>
    <row r="160" spans="1:13" ht="19" customHeight="1" x14ac:dyDescent="0.3">
      <c r="A160" s="399" t="s">
        <v>100</v>
      </c>
      <c r="B160" s="308">
        <v>8</v>
      </c>
      <c r="C160" s="309">
        <v>250</v>
      </c>
      <c r="D160" s="307">
        <v>3</v>
      </c>
      <c r="E160" s="308">
        <v>3</v>
      </c>
      <c r="F160" s="309">
        <v>239</v>
      </c>
      <c r="G160" s="307">
        <v>8</v>
      </c>
      <c r="H160" s="308">
        <v>10</v>
      </c>
      <c r="I160" s="309">
        <v>7</v>
      </c>
      <c r="J160" s="307">
        <v>8</v>
      </c>
      <c r="K160" s="308">
        <v>4</v>
      </c>
      <c r="L160" s="309">
        <v>19</v>
      </c>
      <c r="M160" s="307">
        <v>82</v>
      </c>
    </row>
    <row r="161" spans="1:13" ht="19" customHeight="1" x14ac:dyDescent="0.3">
      <c r="A161" s="399" t="s">
        <v>101</v>
      </c>
      <c r="B161" s="308">
        <v>10</v>
      </c>
      <c r="C161" s="309">
        <v>450</v>
      </c>
      <c r="D161" s="307">
        <v>14</v>
      </c>
      <c r="E161" s="308">
        <v>7</v>
      </c>
      <c r="F161" s="309">
        <v>227</v>
      </c>
      <c r="G161" s="307">
        <v>6</v>
      </c>
      <c r="H161" s="308">
        <v>5</v>
      </c>
      <c r="I161" s="309">
        <v>10</v>
      </c>
      <c r="J161" s="307">
        <v>9</v>
      </c>
      <c r="K161" s="308">
        <v>1</v>
      </c>
      <c r="L161" s="309">
        <v>18</v>
      </c>
      <c r="M161" s="307">
        <v>73</v>
      </c>
    </row>
    <row r="162" spans="1:13" ht="19" customHeight="1" x14ac:dyDescent="0.3">
      <c r="A162" s="399" t="s">
        <v>102</v>
      </c>
      <c r="B162" s="308">
        <v>13</v>
      </c>
      <c r="C162" s="309">
        <v>350</v>
      </c>
      <c r="D162" s="307">
        <v>15</v>
      </c>
      <c r="E162" s="308">
        <v>5</v>
      </c>
      <c r="F162" s="309">
        <v>238</v>
      </c>
      <c r="G162" s="307">
        <v>15</v>
      </c>
      <c r="H162" s="308">
        <v>10</v>
      </c>
      <c r="I162" s="309">
        <v>8</v>
      </c>
      <c r="J162" s="307">
        <v>12</v>
      </c>
      <c r="K162" s="308">
        <v>2</v>
      </c>
      <c r="L162" s="309">
        <v>11</v>
      </c>
      <c r="M162" s="307">
        <v>67</v>
      </c>
    </row>
    <row r="163" spans="1:13" ht="19" customHeight="1" x14ac:dyDescent="0.3">
      <c r="A163" s="399" t="s">
        <v>103</v>
      </c>
      <c r="B163" s="308">
        <v>10</v>
      </c>
      <c r="C163" s="309">
        <v>290</v>
      </c>
      <c r="D163" s="307">
        <v>9</v>
      </c>
      <c r="E163" s="308">
        <v>5</v>
      </c>
      <c r="F163" s="309">
        <v>242</v>
      </c>
      <c r="G163" s="307">
        <v>11</v>
      </c>
      <c r="H163" s="308">
        <v>7</v>
      </c>
      <c r="I163" s="309">
        <v>5</v>
      </c>
      <c r="J163" s="307">
        <v>8</v>
      </c>
      <c r="K163" s="308">
        <v>2</v>
      </c>
      <c r="L163" s="309">
        <v>13</v>
      </c>
      <c r="M163" s="307">
        <v>45</v>
      </c>
    </row>
    <row r="164" spans="1:13" ht="19" customHeight="1" x14ac:dyDescent="0.3">
      <c r="A164" s="399" t="s">
        <v>104</v>
      </c>
      <c r="B164" s="308">
        <v>5</v>
      </c>
      <c r="C164" s="309">
        <v>200</v>
      </c>
      <c r="D164" s="307">
        <v>8</v>
      </c>
      <c r="E164" s="308">
        <v>3</v>
      </c>
      <c r="F164" s="309">
        <v>257</v>
      </c>
      <c r="G164" s="307">
        <v>10</v>
      </c>
      <c r="H164" s="308">
        <v>5</v>
      </c>
      <c r="I164" s="309">
        <v>7</v>
      </c>
      <c r="J164" s="307">
        <v>7</v>
      </c>
      <c r="K164" s="308">
        <v>3</v>
      </c>
      <c r="L164" s="309">
        <v>9</v>
      </c>
      <c r="M164" s="307">
        <v>35</v>
      </c>
    </row>
    <row r="165" spans="1:13" ht="19" customHeight="1" x14ac:dyDescent="0.3">
      <c r="A165" s="399" t="s">
        <v>105</v>
      </c>
      <c r="B165" s="308">
        <v>7</v>
      </c>
      <c r="C165" s="309">
        <v>210</v>
      </c>
      <c r="D165" s="307">
        <v>7</v>
      </c>
      <c r="E165" s="308">
        <v>4</v>
      </c>
      <c r="F165" s="309">
        <v>222</v>
      </c>
      <c r="G165" s="307">
        <v>18</v>
      </c>
      <c r="H165" s="308">
        <v>7</v>
      </c>
      <c r="I165" s="309">
        <v>3</v>
      </c>
      <c r="J165" s="307">
        <v>5</v>
      </c>
      <c r="K165" s="308">
        <v>2</v>
      </c>
      <c r="L165" s="309">
        <v>7</v>
      </c>
      <c r="M165" s="307">
        <v>28</v>
      </c>
    </row>
    <row r="166" spans="1:13" ht="19" customHeight="1" x14ac:dyDescent="0.3">
      <c r="A166" s="399" t="s">
        <v>106</v>
      </c>
      <c r="B166" s="308">
        <v>9</v>
      </c>
      <c r="C166" s="309">
        <v>201</v>
      </c>
      <c r="D166" s="307">
        <v>5</v>
      </c>
      <c r="E166" s="308">
        <v>6</v>
      </c>
      <c r="F166" s="309">
        <v>198</v>
      </c>
      <c r="G166" s="307">
        <v>9</v>
      </c>
      <c r="H166" s="308">
        <v>10</v>
      </c>
      <c r="I166" s="309">
        <v>4</v>
      </c>
      <c r="J166" s="307">
        <v>6</v>
      </c>
      <c r="K166" s="308">
        <v>1</v>
      </c>
      <c r="L166" s="309">
        <v>8</v>
      </c>
      <c r="M166" s="307">
        <v>19</v>
      </c>
    </row>
    <row r="167" spans="1:13" ht="19" customHeight="1" thickBot="1" x14ac:dyDescent="0.35">
      <c r="A167" s="416" t="s">
        <v>107</v>
      </c>
      <c r="B167" s="313">
        <v>3</v>
      </c>
      <c r="C167" s="314">
        <v>110</v>
      </c>
      <c r="D167" s="315">
        <v>6</v>
      </c>
      <c r="E167" s="313">
        <v>4</v>
      </c>
      <c r="F167" s="314">
        <v>202</v>
      </c>
      <c r="G167" s="315">
        <v>12</v>
      </c>
      <c r="H167" s="313">
        <v>8</v>
      </c>
      <c r="I167" s="314">
        <v>7</v>
      </c>
      <c r="J167" s="315">
        <v>8</v>
      </c>
      <c r="K167" s="313">
        <v>3</v>
      </c>
      <c r="L167" s="314">
        <v>6</v>
      </c>
      <c r="M167" s="315">
        <v>11</v>
      </c>
    </row>
    <row r="168" spans="1:13" ht="19" customHeight="1" thickBot="1" x14ac:dyDescent="0.35">
      <c r="A168" s="317" t="s">
        <v>47</v>
      </c>
      <c r="B168" s="318">
        <f t="shared" ref="B168:G168" si="7">SUM(B132:B167)</f>
        <v>269</v>
      </c>
      <c r="C168" s="319">
        <f t="shared" si="7"/>
        <v>8720</v>
      </c>
      <c r="D168" s="320">
        <f t="shared" si="7"/>
        <v>256</v>
      </c>
      <c r="E168" s="318">
        <f t="shared" si="7"/>
        <v>157</v>
      </c>
      <c r="F168" s="319">
        <f t="shared" si="7"/>
        <v>10648</v>
      </c>
      <c r="G168" s="320">
        <f t="shared" si="7"/>
        <v>327</v>
      </c>
      <c r="H168" s="318">
        <f t="shared" ref="H168:M168" si="8">SUM(H132:H167)</f>
        <v>284</v>
      </c>
      <c r="I168" s="319">
        <f t="shared" si="8"/>
        <v>202</v>
      </c>
      <c r="J168" s="320">
        <f t="shared" si="8"/>
        <v>220</v>
      </c>
      <c r="K168" s="318">
        <f t="shared" si="8"/>
        <v>105</v>
      </c>
      <c r="L168" s="319">
        <f t="shared" si="8"/>
        <v>428</v>
      </c>
      <c r="M168" s="320">
        <f t="shared" si="8"/>
        <v>928</v>
      </c>
    </row>
    <row r="169" spans="1:13" ht="18" customHeight="1" x14ac:dyDescent="0.25"/>
    <row r="170" spans="1:13" ht="18" customHeight="1" x14ac:dyDescent="0.3">
      <c r="A170" s="561" t="s">
        <v>153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</row>
    <row r="171" spans="1:13" ht="18" customHeight="1" thickBot="1" x14ac:dyDescent="0.35">
      <c r="A171" s="431" t="s">
        <v>54</v>
      </c>
      <c r="B171" s="445"/>
      <c r="C171" s="445"/>
      <c r="D171" s="445"/>
      <c r="E171" s="445"/>
      <c r="F171" s="445"/>
      <c r="G171" s="445"/>
      <c r="H171" s="446"/>
      <c r="I171" s="446"/>
      <c r="J171" s="633" t="s">
        <v>55</v>
      </c>
      <c r="K171" s="633"/>
      <c r="L171" s="633"/>
      <c r="M171" s="633"/>
    </row>
    <row r="172" spans="1:13" ht="18" customHeight="1" x14ac:dyDescent="0.3">
      <c r="A172" s="634" t="s">
        <v>3</v>
      </c>
      <c r="B172" s="618" t="s">
        <v>4</v>
      </c>
      <c r="C172" s="610"/>
      <c r="D172" s="619"/>
      <c r="E172" s="618" t="s">
        <v>5</v>
      </c>
      <c r="F172" s="610"/>
      <c r="G172" s="619"/>
      <c r="H172" s="620" t="s">
        <v>6</v>
      </c>
      <c r="I172" s="613"/>
      <c r="J172" s="615"/>
      <c r="K172" s="620" t="s">
        <v>7</v>
      </c>
      <c r="L172" s="613"/>
      <c r="M172" s="615"/>
    </row>
    <row r="173" spans="1:13" ht="18" customHeight="1" thickBot="1" x14ac:dyDescent="0.35">
      <c r="A173" s="635"/>
      <c r="B173" s="295" t="s">
        <v>8</v>
      </c>
      <c r="C173" s="296" t="s">
        <v>9</v>
      </c>
      <c r="D173" s="297" t="s">
        <v>10</v>
      </c>
      <c r="E173" s="295" t="s">
        <v>8</v>
      </c>
      <c r="F173" s="296" t="s">
        <v>9</v>
      </c>
      <c r="G173" s="297" t="s">
        <v>10</v>
      </c>
      <c r="H173" s="295" t="s">
        <v>8</v>
      </c>
      <c r="I173" s="296" t="s">
        <v>9</v>
      </c>
      <c r="J173" s="297" t="s">
        <v>10</v>
      </c>
      <c r="K173" s="295" t="s">
        <v>8</v>
      </c>
      <c r="L173" s="296" t="s">
        <v>9</v>
      </c>
      <c r="M173" s="297" t="s">
        <v>10</v>
      </c>
    </row>
    <row r="174" spans="1:13" ht="18" customHeight="1" x14ac:dyDescent="0.3">
      <c r="A174" s="412" t="s">
        <v>72</v>
      </c>
      <c r="B174" s="299">
        <v>3</v>
      </c>
      <c r="C174" s="443">
        <v>90</v>
      </c>
      <c r="D174" s="447">
        <v>5</v>
      </c>
      <c r="E174" s="299">
        <v>2</v>
      </c>
      <c r="F174" s="443">
        <v>108</v>
      </c>
      <c r="G174" s="447">
        <v>3</v>
      </c>
      <c r="H174" s="299">
        <v>7</v>
      </c>
      <c r="I174" s="443">
        <v>5</v>
      </c>
      <c r="J174" s="447">
        <v>8</v>
      </c>
      <c r="K174" s="299">
        <v>1</v>
      </c>
      <c r="L174" s="443">
        <v>0</v>
      </c>
      <c r="M174" s="447">
        <v>1</v>
      </c>
    </row>
    <row r="175" spans="1:13" ht="18" customHeight="1" x14ac:dyDescent="0.3">
      <c r="A175" s="399" t="s">
        <v>73</v>
      </c>
      <c r="B175" s="305">
        <v>7</v>
      </c>
      <c r="C175" s="444">
        <v>150</v>
      </c>
      <c r="D175" s="448">
        <v>9</v>
      </c>
      <c r="E175" s="305">
        <v>1</v>
      </c>
      <c r="F175" s="444">
        <v>181</v>
      </c>
      <c r="G175" s="448">
        <v>1</v>
      </c>
      <c r="H175" s="305">
        <v>2</v>
      </c>
      <c r="I175" s="444">
        <v>8</v>
      </c>
      <c r="J175" s="448">
        <v>10</v>
      </c>
      <c r="K175" s="305">
        <v>3</v>
      </c>
      <c r="L175" s="444">
        <v>2</v>
      </c>
      <c r="M175" s="448">
        <v>7</v>
      </c>
    </row>
    <row r="176" spans="1:13" ht="18" customHeight="1" x14ac:dyDescent="0.3">
      <c r="A176" s="399" t="s">
        <v>74</v>
      </c>
      <c r="B176" s="305">
        <v>10</v>
      </c>
      <c r="C176" s="444">
        <v>250</v>
      </c>
      <c r="D176" s="448">
        <v>7</v>
      </c>
      <c r="E176" s="305">
        <v>1</v>
      </c>
      <c r="F176" s="444">
        <v>196</v>
      </c>
      <c r="G176" s="448">
        <v>3</v>
      </c>
      <c r="H176" s="305">
        <v>3</v>
      </c>
      <c r="I176" s="444">
        <v>4</v>
      </c>
      <c r="J176" s="448">
        <v>2</v>
      </c>
      <c r="K176" s="305">
        <v>0</v>
      </c>
      <c r="L176" s="444">
        <v>0</v>
      </c>
      <c r="M176" s="448">
        <v>6</v>
      </c>
    </row>
    <row r="177" spans="1:13" ht="18" customHeight="1" x14ac:dyDescent="0.3">
      <c r="A177" s="399" t="s">
        <v>75</v>
      </c>
      <c r="B177" s="305">
        <v>9</v>
      </c>
      <c r="C177" s="444">
        <v>200</v>
      </c>
      <c r="D177" s="448">
        <v>8</v>
      </c>
      <c r="E177" s="305">
        <v>2</v>
      </c>
      <c r="F177" s="444">
        <v>214</v>
      </c>
      <c r="G177" s="448">
        <v>3</v>
      </c>
      <c r="H177" s="305">
        <v>10</v>
      </c>
      <c r="I177" s="444">
        <v>9</v>
      </c>
      <c r="J177" s="448">
        <v>10</v>
      </c>
      <c r="K177" s="305">
        <v>2</v>
      </c>
      <c r="L177" s="444">
        <v>1</v>
      </c>
      <c r="M177" s="448">
        <v>6</v>
      </c>
    </row>
    <row r="178" spans="1:13" ht="18" customHeight="1" x14ac:dyDescent="0.3">
      <c r="A178" s="399" t="s">
        <v>76</v>
      </c>
      <c r="B178" s="305">
        <v>7</v>
      </c>
      <c r="C178" s="444">
        <v>150</v>
      </c>
      <c r="D178" s="448">
        <v>5</v>
      </c>
      <c r="E178" s="305">
        <v>6</v>
      </c>
      <c r="F178" s="444">
        <v>197</v>
      </c>
      <c r="G178" s="448">
        <v>1</v>
      </c>
      <c r="H178" s="305">
        <v>5</v>
      </c>
      <c r="I178" s="444">
        <v>4</v>
      </c>
      <c r="J178" s="448">
        <v>7</v>
      </c>
      <c r="K178" s="305">
        <v>1</v>
      </c>
      <c r="L178" s="444">
        <v>1</v>
      </c>
      <c r="M178" s="448">
        <v>9</v>
      </c>
    </row>
    <row r="179" spans="1:13" ht="18" customHeight="1" x14ac:dyDescent="0.3">
      <c r="A179" s="399" t="s">
        <v>77</v>
      </c>
      <c r="B179" s="305">
        <v>5</v>
      </c>
      <c r="C179" s="444">
        <v>200</v>
      </c>
      <c r="D179" s="448">
        <v>8</v>
      </c>
      <c r="E179" s="305">
        <v>2</v>
      </c>
      <c r="F179" s="444">
        <v>199</v>
      </c>
      <c r="G179" s="448">
        <v>2</v>
      </c>
      <c r="H179" s="305">
        <v>4</v>
      </c>
      <c r="I179" s="444">
        <v>1</v>
      </c>
      <c r="J179" s="448">
        <v>5</v>
      </c>
      <c r="K179" s="305">
        <v>1</v>
      </c>
      <c r="L179" s="444">
        <v>2</v>
      </c>
      <c r="M179" s="448">
        <v>1</v>
      </c>
    </row>
    <row r="180" spans="1:13" ht="18" customHeight="1" x14ac:dyDescent="0.3">
      <c r="A180" s="399" t="s">
        <v>78</v>
      </c>
      <c r="B180" s="305">
        <v>10</v>
      </c>
      <c r="C180" s="444">
        <v>250</v>
      </c>
      <c r="D180" s="448">
        <v>7</v>
      </c>
      <c r="E180" s="305">
        <v>4</v>
      </c>
      <c r="F180" s="444">
        <v>189</v>
      </c>
      <c r="G180" s="448">
        <v>3</v>
      </c>
      <c r="H180" s="305">
        <v>3</v>
      </c>
      <c r="I180" s="444">
        <v>5</v>
      </c>
      <c r="J180" s="448">
        <v>4</v>
      </c>
      <c r="K180" s="305">
        <v>1</v>
      </c>
      <c r="L180" s="444">
        <v>2</v>
      </c>
      <c r="M180" s="448">
        <v>3</v>
      </c>
    </row>
    <row r="181" spans="1:13" ht="18" customHeight="1" x14ac:dyDescent="0.3">
      <c r="A181" s="399" t="s">
        <v>79</v>
      </c>
      <c r="B181" s="305">
        <v>9</v>
      </c>
      <c r="C181" s="444">
        <v>100</v>
      </c>
      <c r="D181" s="448">
        <v>10</v>
      </c>
      <c r="E181" s="305">
        <v>1</v>
      </c>
      <c r="F181" s="444">
        <v>203</v>
      </c>
      <c r="G181" s="448">
        <v>1</v>
      </c>
      <c r="H181" s="305">
        <v>3</v>
      </c>
      <c r="I181" s="444">
        <v>10</v>
      </c>
      <c r="J181" s="448">
        <v>12</v>
      </c>
      <c r="K181" s="305">
        <v>2</v>
      </c>
      <c r="L181" s="444">
        <v>5</v>
      </c>
      <c r="M181" s="448">
        <v>4</v>
      </c>
    </row>
    <row r="182" spans="1:13" ht="18" customHeight="1" x14ac:dyDescent="0.3">
      <c r="A182" s="399" t="s">
        <v>80</v>
      </c>
      <c r="B182" s="305">
        <v>7</v>
      </c>
      <c r="C182" s="444">
        <v>150</v>
      </c>
      <c r="D182" s="448">
        <v>9</v>
      </c>
      <c r="E182" s="305">
        <v>1</v>
      </c>
      <c r="F182" s="444">
        <v>212</v>
      </c>
      <c r="G182" s="448">
        <v>3</v>
      </c>
      <c r="H182" s="305">
        <v>8</v>
      </c>
      <c r="I182" s="444">
        <v>7</v>
      </c>
      <c r="J182" s="448">
        <v>10</v>
      </c>
      <c r="K182" s="305">
        <v>2</v>
      </c>
      <c r="L182" s="444">
        <v>2</v>
      </c>
      <c r="M182" s="448">
        <v>6</v>
      </c>
    </row>
    <row r="183" spans="1:13" ht="18" customHeight="1" x14ac:dyDescent="0.3">
      <c r="A183" s="399" t="s">
        <v>81</v>
      </c>
      <c r="B183" s="305">
        <v>8</v>
      </c>
      <c r="C183" s="444">
        <v>200</v>
      </c>
      <c r="D183" s="448">
        <v>3</v>
      </c>
      <c r="E183" s="305">
        <v>1</v>
      </c>
      <c r="F183" s="444">
        <v>210</v>
      </c>
      <c r="G183" s="448">
        <v>2</v>
      </c>
      <c r="H183" s="305">
        <v>5</v>
      </c>
      <c r="I183" s="444">
        <v>3</v>
      </c>
      <c r="J183" s="448">
        <v>13</v>
      </c>
      <c r="K183" s="305">
        <v>3</v>
      </c>
      <c r="L183" s="444">
        <v>3</v>
      </c>
      <c r="M183" s="448">
        <v>5</v>
      </c>
    </row>
    <row r="184" spans="1:13" ht="18" customHeight="1" x14ac:dyDescent="0.3">
      <c r="A184" s="399" t="s">
        <v>82</v>
      </c>
      <c r="B184" s="305">
        <v>11</v>
      </c>
      <c r="C184" s="444">
        <v>250</v>
      </c>
      <c r="D184" s="448">
        <v>8</v>
      </c>
      <c r="E184" s="305">
        <v>3</v>
      </c>
      <c r="F184" s="444">
        <v>217</v>
      </c>
      <c r="G184" s="448">
        <v>4</v>
      </c>
      <c r="H184" s="305">
        <v>7</v>
      </c>
      <c r="I184" s="444">
        <v>4</v>
      </c>
      <c r="J184" s="448">
        <v>7</v>
      </c>
      <c r="K184" s="305">
        <v>0</v>
      </c>
      <c r="L184" s="444">
        <v>4</v>
      </c>
      <c r="M184" s="448">
        <v>11</v>
      </c>
    </row>
    <row r="185" spans="1:13" ht="18" customHeight="1" x14ac:dyDescent="0.3">
      <c r="A185" s="399" t="s">
        <v>83</v>
      </c>
      <c r="B185" s="305">
        <v>7</v>
      </c>
      <c r="C185" s="444">
        <v>300</v>
      </c>
      <c r="D185" s="448">
        <v>7</v>
      </c>
      <c r="E185" s="305">
        <v>4</v>
      </c>
      <c r="F185" s="444">
        <v>231</v>
      </c>
      <c r="G185" s="448">
        <v>4</v>
      </c>
      <c r="H185" s="305">
        <v>2</v>
      </c>
      <c r="I185" s="444">
        <v>3</v>
      </c>
      <c r="J185" s="448">
        <v>5</v>
      </c>
      <c r="K185" s="305">
        <v>1</v>
      </c>
      <c r="L185" s="444">
        <v>4</v>
      </c>
      <c r="M185" s="448">
        <v>6</v>
      </c>
    </row>
    <row r="186" spans="1:13" ht="18" customHeight="1" x14ac:dyDescent="0.3">
      <c r="A186" s="399" t="s">
        <v>84</v>
      </c>
      <c r="B186" s="305">
        <v>9</v>
      </c>
      <c r="C186" s="444">
        <v>150</v>
      </c>
      <c r="D186" s="448">
        <v>10</v>
      </c>
      <c r="E186" s="305">
        <v>4</v>
      </c>
      <c r="F186" s="444">
        <v>148</v>
      </c>
      <c r="G186" s="448">
        <v>4</v>
      </c>
      <c r="H186" s="305">
        <v>10</v>
      </c>
      <c r="I186" s="444">
        <v>8</v>
      </c>
      <c r="J186" s="448">
        <v>9</v>
      </c>
      <c r="K186" s="305">
        <v>1</v>
      </c>
      <c r="L186" s="444">
        <v>4</v>
      </c>
      <c r="M186" s="448">
        <v>5</v>
      </c>
    </row>
    <row r="187" spans="1:13" ht="18" customHeight="1" x14ac:dyDescent="0.3">
      <c r="A187" s="399" t="s">
        <v>85</v>
      </c>
      <c r="B187" s="305">
        <v>8</v>
      </c>
      <c r="C187" s="444">
        <v>200</v>
      </c>
      <c r="D187" s="448">
        <v>7</v>
      </c>
      <c r="E187" s="305">
        <v>1</v>
      </c>
      <c r="F187" s="444">
        <v>154</v>
      </c>
      <c r="G187" s="448">
        <v>2</v>
      </c>
      <c r="H187" s="305">
        <v>3</v>
      </c>
      <c r="I187" s="444">
        <v>10</v>
      </c>
      <c r="J187" s="448">
        <v>7</v>
      </c>
      <c r="K187" s="305">
        <v>4</v>
      </c>
      <c r="L187" s="444">
        <v>6</v>
      </c>
      <c r="M187" s="448">
        <v>5</v>
      </c>
    </row>
    <row r="188" spans="1:13" ht="18" customHeight="1" x14ac:dyDescent="0.3">
      <c r="A188" s="399" t="s">
        <v>86</v>
      </c>
      <c r="B188" s="305">
        <v>13</v>
      </c>
      <c r="C188" s="444">
        <v>100</v>
      </c>
      <c r="D188" s="448">
        <v>12</v>
      </c>
      <c r="E188" s="305">
        <v>2</v>
      </c>
      <c r="F188" s="444">
        <v>146</v>
      </c>
      <c r="G188" s="448">
        <v>3</v>
      </c>
      <c r="H188" s="305">
        <v>7</v>
      </c>
      <c r="I188" s="444">
        <v>9</v>
      </c>
      <c r="J188" s="448">
        <v>5</v>
      </c>
      <c r="K188" s="305">
        <v>2</v>
      </c>
      <c r="L188" s="444">
        <v>5</v>
      </c>
      <c r="M188" s="448">
        <v>2</v>
      </c>
    </row>
    <row r="189" spans="1:13" ht="18" customHeight="1" x14ac:dyDescent="0.3">
      <c r="A189" s="399" t="s">
        <v>87</v>
      </c>
      <c r="B189" s="305">
        <v>5</v>
      </c>
      <c r="C189" s="444">
        <v>150</v>
      </c>
      <c r="D189" s="448">
        <v>9</v>
      </c>
      <c r="E189" s="305">
        <v>1</v>
      </c>
      <c r="F189" s="444">
        <v>137</v>
      </c>
      <c r="G189" s="448">
        <v>4</v>
      </c>
      <c r="H189" s="305">
        <v>5</v>
      </c>
      <c r="I189" s="444">
        <v>8</v>
      </c>
      <c r="J189" s="448">
        <v>3</v>
      </c>
      <c r="K189" s="305">
        <v>2</v>
      </c>
      <c r="L189" s="444">
        <v>3</v>
      </c>
      <c r="M189" s="448">
        <v>10</v>
      </c>
    </row>
    <row r="190" spans="1:13" ht="18" customHeight="1" x14ac:dyDescent="0.3">
      <c r="A190" s="399" t="s">
        <v>88</v>
      </c>
      <c r="B190" s="305">
        <v>10</v>
      </c>
      <c r="C190" s="444">
        <v>200</v>
      </c>
      <c r="D190" s="448">
        <v>8</v>
      </c>
      <c r="E190" s="305">
        <v>2</v>
      </c>
      <c r="F190" s="444">
        <v>142</v>
      </c>
      <c r="G190" s="448">
        <v>2</v>
      </c>
      <c r="H190" s="305">
        <v>7</v>
      </c>
      <c r="I190" s="444">
        <v>5</v>
      </c>
      <c r="J190" s="448">
        <v>8</v>
      </c>
      <c r="K190" s="305">
        <v>2</v>
      </c>
      <c r="L190" s="444">
        <v>6</v>
      </c>
      <c r="M190" s="448">
        <v>6</v>
      </c>
    </row>
    <row r="191" spans="1:13" ht="18" customHeight="1" x14ac:dyDescent="0.3">
      <c r="A191" s="399" t="s">
        <v>148</v>
      </c>
      <c r="B191" s="305">
        <v>15</v>
      </c>
      <c r="C191" s="444">
        <v>171</v>
      </c>
      <c r="D191" s="448">
        <v>14</v>
      </c>
      <c r="E191" s="305">
        <v>3</v>
      </c>
      <c r="F191" s="444">
        <v>127</v>
      </c>
      <c r="G191" s="448">
        <v>6</v>
      </c>
      <c r="H191" s="305">
        <v>5</v>
      </c>
      <c r="I191" s="444">
        <v>3</v>
      </c>
      <c r="J191" s="448">
        <v>2</v>
      </c>
      <c r="K191" s="305">
        <v>1</v>
      </c>
      <c r="L191" s="444">
        <v>5</v>
      </c>
      <c r="M191" s="448">
        <v>8</v>
      </c>
    </row>
    <row r="192" spans="1:13" ht="18" customHeight="1" x14ac:dyDescent="0.3">
      <c r="A192" s="400" t="s">
        <v>90</v>
      </c>
      <c r="B192" s="305">
        <v>10</v>
      </c>
      <c r="C192" s="444">
        <v>190</v>
      </c>
      <c r="D192" s="448">
        <v>12</v>
      </c>
      <c r="E192" s="305">
        <v>3</v>
      </c>
      <c r="F192" s="444">
        <v>129</v>
      </c>
      <c r="G192" s="448">
        <v>8</v>
      </c>
      <c r="H192" s="305">
        <v>4</v>
      </c>
      <c r="I192" s="444">
        <v>8</v>
      </c>
      <c r="J192" s="448">
        <v>7</v>
      </c>
      <c r="K192" s="305">
        <v>5</v>
      </c>
      <c r="L192" s="444">
        <v>6</v>
      </c>
      <c r="M192" s="448">
        <v>6</v>
      </c>
    </row>
    <row r="193" spans="1:13" ht="18" customHeight="1" x14ac:dyDescent="0.3">
      <c r="A193" s="400" t="s">
        <v>91</v>
      </c>
      <c r="B193" s="305">
        <v>7</v>
      </c>
      <c r="C193" s="444">
        <v>200</v>
      </c>
      <c r="D193" s="448">
        <v>9</v>
      </c>
      <c r="E193" s="305">
        <v>0</v>
      </c>
      <c r="F193" s="444">
        <v>125</v>
      </c>
      <c r="G193" s="448">
        <v>4</v>
      </c>
      <c r="H193" s="305">
        <v>9</v>
      </c>
      <c r="I193" s="444">
        <v>5</v>
      </c>
      <c r="J193" s="448">
        <v>8</v>
      </c>
      <c r="K193" s="305">
        <v>4</v>
      </c>
      <c r="L193" s="444">
        <v>3</v>
      </c>
      <c r="M193" s="448">
        <v>6</v>
      </c>
    </row>
    <row r="194" spans="1:13" ht="18" customHeight="1" x14ac:dyDescent="0.3">
      <c r="A194" s="399" t="s">
        <v>92</v>
      </c>
      <c r="B194" s="305">
        <v>10</v>
      </c>
      <c r="C194" s="444">
        <v>250</v>
      </c>
      <c r="D194" s="448">
        <v>7</v>
      </c>
      <c r="E194" s="305">
        <v>2</v>
      </c>
      <c r="F194" s="444">
        <v>117</v>
      </c>
      <c r="G194" s="448">
        <v>2</v>
      </c>
      <c r="H194" s="305">
        <v>4</v>
      </c>
      <c r="I194" s="444">
        <v>8</v>
      </c>
      <c r="J194" s="448">
        <v>9</v>
      </c>
      <c r="K194" s="305">
        <v>4</v>
      </c>
      <c r="L194" s="444">
        <v>3</v>
      </c>
      <c r="M194" s="448">
        <v>6</v>
      </c>
    </row>
    <row r="195" spans="1:13" ht="18" customHeight="1" x14ac:dyDescent="0.3">
      <c r="A195" s="399" t="s">
        <v>93</v>
      </c>
      <c r="B195" s="305">
        <v>5</v>
      </c>
      <c r="C195" s="444">
        <v>200</v>
      </c>
      <c r="D195" s="448">
        <v>4</v>
      </c>
      <c r="E195" s="305">
        <v>3</v>
      </c>
      <c r="F195" s="444">
        <v>121</v>
      </c>
      <c r="G195" s="448">
        <v>2</v>
      </c>
      <c r="H195" s="305">
        <v>3</v>
      </c>
      <c r="I195" s="444">
        <v>2</v>
      </c>
      <c r="J195" s="448">
        <v>4</v>
      </c>
      <c r="K195" s="305">
        <v>1</v>
      </c>
      <c r="L195" s="444">
        <v>6</v>
      </c>
      <c r="M195" s="448">
        <v>12</v>
      </c>
    </row>
    <row r="196" spans="1:13" ht="18" customHeight="1" x14ac:dyDescent="0.3">
      <c r="A196" s="399" t="s">
        <v>94</v>
      </c>
      <c r="B196" s="305">
        <v>7</v>
      </c>
      <c r="C196" s="444">
        <v>350</v>
      </c>
      <c r="D196" s="448">
        <v>6</v>
      </c>
      <c r="E196" s="305">
        <v>3</v>
      </c>
      <c r="F196" s="444">
        <v>147</v>
      </c>
      <c r="G196" s="448">
        <v>12</v>
      </c>
      <c r="H196" s="305">
        <v>5</v>
      </c>
      <c r="I196" s="444">
        <v>7</v>
      </c>
      <c r="J196" s="448">
        <v>6</v>
      </c>
      <c r="K196" s="305">
        <v>0</v>
      </c>
      <c r="L196" s="444">
        <v>4</v>
      </c>
      <c r="M196" s="448">
        <v>11</v>
      </c>
    </row>
    <row r="197" spans="1:13" ht="18" customHeight="1" x14ac:dyDescent="0.3">
      <c r="A197" s="399" t="s">
        <v>95</v>
      </c>
      <c r="B197" s="305">
        <v>5</v>
      </c>
      <c r="C197" s="444">
        <v>250</v>
      </c>
      <c r="D197" s="448">
        <v>8</v>
      </c>
      <c r="E197" s="305">
        <v>2</v>
      </c>
      <c r="F197" s="444">
        <v>159</v>
      </c>
      <c r="G197" s="448">
        <v>2</v>
      </c>
      <c r="H197" s="305">
        <v>7</v>
      </c>
      <c r="I197" s="444">
        <v>5</v>
      </c>
      <c r="J197" s="448">
        <v>3</v>
      </c>
      <c r="K197" s="305">
        <v>2</v>
      </c>
      <c r="L197" s="444">
        <v>5</v>
      </c>
      <c r="M197" s="448">
        <v>13</v>
      </c>
    </row>
    <row r="198" spans="1:13" ht="18" customHeight="1" x14ac:dyDescent="0.3">
      <c r="A198" s="399" t="s">
        <v>96</v>
      </c>
      <c r="B198" s="305">
        <v>8</v>
      </c>
      <c r="C198" s="444">
        <v>150</v>
      </c>
      <c r="D198" s="448">
        <v>6</v>
      </c>
      <c r="E198" s="305">
        <v>1</v>
      </c>
      <c r="F198" s="444">
        <v>174</v>
      </c>
      <c r="G198" s="448">
        <v>3</v>
      </c>
      <c r="H198" s="305">
        <v>6</v>
      </c>
      <c r="I198" s="444">
        <v>8</v>
      </c>
      <c r="J198" s="448">
        <v>4</v>
      </c>
      <c r="K198" s="305">
        <v>2</v>
      </c>
      <c r="L198" s="444">
        <v>4</v>
      </c>
      <c r="M198" s="448">
        <v>16</v>
      </c>
    </row>
    <row r="199" spans="1:13" ht="18" customHeight="1" x14ac:dyDescent="0.3">
      <c r="A199" s="399" t="s">
        <v>97</v>
      </c>
      <c r="B199" s="305">
        <v>5</v>
      </c>
      <c r="C199" s="444">
        <v>200</v>
      </c>
      <c r="D199" s="448">
        <v>3</v>
      </c>
      <c r="E199" s="305">
        <v>2</v>
      </c>
      <c r="F199" s="444">
        <v>182</v>
      </c>
      <c r="G199" s="448">
        <v>5</v>
      </c>
      <c r="H199" s="305">
        <v>3</v>
      </c>
      <c r="I199" s="444">
        <v>1</v>
      </c>
      <c r="J199" s="448">
        <v>2</v>
      </c>
      <c r="K199" s="305">
        <v>3</v>
      </c>
      <c r="L199" s="444">
        <v>6</v>
      </c>
      <c r="M199" s="448">
        <v>8</v>
      </c>
    </row>
    <row r="200" spans="1:13" ht="18" customHeight="1" x14ac:dyDescent="0.3">
      <c r="A200" s="399" t="s">
        <v>98</v>
      </c>
      <c r="B200" s="305">
        <v>3</v>
      </c>
      <c r="C200" s="444">
        <v>150</v>
      </c>
      <c r="D200" s="448">
        <v>5</v>
      </c>
      <c r="E200" s="305">
        <v>3</v>
      </c>
      <c r="F200" s="444">
        <v>189</v>
      </c>
      <c r="G200" s="448">
        <v>2</v>
      </c>
      <c r="H200" s="305">
        <v>2</v>
      </c>
      <c r="I200" s="444">
        <v>4</v>
      </c>
      <c r="J200" s="448">
        <v>7</v>
      </c>
      <c r="K200" s="305">
        <v>0</v>
      </c>
      <c r="L200" s="444">
        <v>4</v>
      </c>
      <c r="M200" s="448">
        <v>6</v>
      </c>
    </row>
    <row r="201" spans="1:13" ht="18" customHeight="1" x14ac:dyDescent="0.3">
      <c r="A201" s="399" t="s">
        <v>99</v>
      </c>
      <c r="B201" s="305">
        <v>5</v>
      </c>
      <c r="C201" s="444">
        <v>200</v>
      </c>
      <c r="D201" s="448">
        <v>4</v>
      </c>
      <c r="E201" s="305">
        <v>2</v>
      </c>
      <c r="F201" s="444">
        <v>173</v>
      </c>
      <c r="G201" s="448">
        <v>6</v>
      </c>
      <c r="H201" s="305">
        <v>3</v>
      </c>
      <c r="I201" s="444">
        <v>8</v>
      </c>
      <c r="J201" s="448">
        <v>9</v>
      </c>
      <c r="K201" s="305">
        <v>0</v>
      </c>
      <c r="L201" s="444">
        <v>8</v>
      </c>
      <c r="M201" s="448">
        <v>5</v>
      </c>
    </row>
    <row r="202" spans="1:13" ht="18" customHeight="1" x14ac:dyDescent="0.3">
      <c r="A202" s="399" t="s">
        <v>100</v>
      </c>
      <c r="B202" s="305">
        <v>9</v>
      </c>
      <c r="C202" s="444">
        <v>150</v>
      </c>
      <c r="D202" s="448">
        <v>8</v>
      </c>
      <c r="E202" s="305">
        <v>5</v>
      </c>
      <c r="F202" s="444">
        <v>173</v>
      </c>
      <c r="G202" s="448">
        <v>0</v>
      </c>
      <c r="H202" s="305">
        <v>5</v>
      </c>
      <c r="I202" s="444">
        <v>6</v>
      </c>
      <c r="J202" s="448">
        <v>4</v>
      </c>
      <c r="K202" s="305">
        <v>1</v>
      </c>
      <c r="L202" s="444">
        <v>7</v>
      </c>
      <c r="M202" s="448">
        <v>12</v>
      </c>
    </row>
    <row r="203" spans="1:13" ht="18" customHeight="1" x14ac:dyDescent="0.3">
      <c r="A203" s="399" t="s">
        <v>101</v>
      </c>
      <c r="B203" s="305">
        <v>7</v>
      </c>
      <c r="C203" s="444">
        <v>200</v>
      </c>
      <c r="D203" s="448">
        <v>6</v>
      </c>
      <c r="E203" s="305">
        <v>3</v>
      </c>
      <c r="F203" s="444">
        <v>159</v>
      </c>
      <c r="G203" s="448">
        <v>5</v>
      </c>
      <c r="H203" s="305">
        <v>4</v>
      </c>
      <c r="I203" s="444">
        <v>3</v>
      </c>
      <c r="J203" s="448">
        <v>5</v>
      </c>
      <c r="K203" s="305">
        <v>2</v>
      </c>
      <c r="L203" s="444">
        <v>3</v>
      </c>
      <c r="M203" s="448">
        <v>12</v>
      </c>
    </row>
    <row r="204" spans="1:13" ht="18" customHeight="1" x14ac:dyDescent="0.3">
      <c r="A204" s="399" t="s">
        <v>102</v>
      </c>
      <c r="B204" s="305">
        <v>5</v>
      </c>
      <c r="C204" s="444">
        <v>100</v>
      </c>
      <c r="D204" s="448">
        <v>2</v>
      </c>
      <c r="E204" s="305">
        <v>3</v>
      </c>
      <c r="F204" s="444">
        <v>167</v>
      </c>
      <c r="G204" s="448">
        <v>5</v>
      </c>
      <c r="H204" s="305">
        <v>5</v>
      </c>
      <c r="I204" s="444">
        <v>4</v>
      </c>
      <c r="J204" s="448">
        <v>6</v>
      </c>
      <c r="K204" s="305">
        <v>3</v>
      </c>
      <c r="L204" s="444">
        <v>5</v>
      </c>
      <c r="M204" s="448">
        <v>10</v>
      </c>
    </row>
    <row r="205" spans="1:13" ht="18" customHeight="1" x14ac:dyDescent="0.3">
      <c r="A205" s="399" t="s">
        <v>103</v>
      </c>
      <c r="B205" s="305">
        <v>6</v>
      </c>
      <c r="C205" s="444">
        <v>90</v>
      </c>
      <c r="D205" s="448">
        <v>8</v>
      </c>
      <c r="E205" s="305">
        <v>2</v>
      </c>
      <c r="F205" s="444">
        <v>177</v>
      </c>
      <c r="G205" s="448">
        <v>7</v>
      </c>
      <c r="H205" s="305">
        <v>3</v>
      </c>
      <c r="I205" s="444">
        <v>9</v>
      </c>
      <c r="J205" s="448">
        <v>8</v>
      </c>
      <c r="K205" s="305">
        <v>2</v>
      </c>
      <c r="L205" s="444">
        <v>2</v>
      </c>
      <c r="M205" s="448">
        <v>6</v>
      </c>
    </row>
    <row r="206" spans="1:13" ht="18" customHeight="1" x14ac:dyDescent="0.3">
      <c r="A206" s="399" t="s">
        <v>104</v>
      </c>
      <c r="B206" s="305">
        <v>5</v>
      </c>
      <c r="C206" s="444">
        <v>70</v>
      </c>
      <c r="D206" s="448">
        <v>6</v>
      </c>
      <c r="E206" s="305">
        <v>3</v>
      </c>
      <c r="F206" s="444">
        <v>162</v>
      </c>
      <c r="G206" s="448">
        <v>6</v>
      </c>
      <c r="H206" s="305">
        <v>2</v>
      </c>
      <c r="I206" s="444">
        <v>6</v>
      </c>
      <c r="J206" s="448">
        <v>5</v>
      </c>
      <c r="K206" s="305">
        <v>0</v>
      </c>
      <c r="L206" s="444">
        <v>4</v>
      </c>
      <c r="M206" s="448">
        <v>7</v>
      </c>
    </row>
    <row r="207" spans="1:13" ht="18" customHeight="1" x14ac:dyDescent="0.3">
      <c r="A207" s="399" t="s">
        <v>105</v>
      </c>
      <c r="B207" s="305">
        <v>8</v>
      </c>
      <c r="C207" s="444">
        <v>60</v>
      </c>
      <c r="D207" s="448">
        <v>5</v>
      </c>
      <c r="E207" s="305">
        <v>1</v>
      </c>
      <c r="F207" s="444">
        <v>157</v>
      </c>
      <c r="G207" s="448">
        <v>4</v>
      </c>
      <c r="H207" s="305">
        <v>5</v>
      </c>
      <c r="I207" s="444">
        <v>8</v>
      </c>
      <c r="J207" s="448">
        <v>4</v>
      </c>
      <c r="K207" s="305">
        <v>1</v>
      </c>
      <c r="L207" s="444">
        <v>5</v>
      </c>
      <c r="M207" s="448">
        <v>5</v>
      </c>
    </row>
    <row r="208" spans="1:13" ht="18" customHeight="1" x14ac:dyDescent="0.3">
      <c r="A208" s="399" t="s">
        <v>106</v>
      </c>
      <c r="B208" s="305">
        <v>7</v>
      </c>
      <c r="C208" s="444">
        <v>90</v>
      </c>
      <c r="D208" s="448">
        <v>4</v>
      </c>
      <c r="E208" s="305">
        <v>2</v>
      </c>
      <c r="F208" s="444">
        <v>148</v>
      </c>
      <c r="G208" s="448">
        <v>2</v>
      </c>
      <c r="H208" s="305">
        <v>3</v>
      </c>
      <c r="I208" s="444">
        <v>7</v>
      </c>
      <c r="J208" s="448">
        <v>7</v>
      </c>
      <c r="K208" s="305">
        <v>2</v>
      </c>
      <c r="L208" s="444">
        <v>6</v>
      </c>
      <c r="M208" s="448">
        <v>8</v>
      </c>
    </row>
    <row r="209" spans="1:13" ht="18" customHeight="1" thickBot="1" x14ac:dyDescent="0.35">
      <c r="A209" s="416" t="s">
        <v>107</v>
      </c>
      <c r="B209" s="449">
        <v>4</v>
      </c>
      <c r="C209" s="450">
        <v>90</v>
      </c>
      <c r="D209" s="451">
        <v>3</v>
      </c>
      <c r="E209" s="449">
        <v>4</v>
      </c>
      <c r="F209" s="450">
        <v>168</v>
      </c>
      <c r="G209" s="451">
        <v>3</v>
      </c>
      <c r="H209" s="449">
        <v>4</v>
      </c>
      <c r="I209" s="450">
        <v>3</v>
      </c>
      <c r="J209" s="451">
        <v>5</v>
      </c>
      <c r="K209" s="449">
        <v>4</v>
      </c>
      <c r="L209" s="450">
        <v>4</v>
      </c>
      <c r="M209" s="451">
        <v>4</v>
      </c>
    </row>
    <row r="210" spans="1:13" ht="18" customHeight="1" thickBot="1" x14ac:dyDescent="0.35">
      <c r="A210" s="317" t="s">
        <v>47</v>
      </c>
      <c r="B210" s="390">
        <f>SUM(B174:B209)</f>
        <v>269</v>
      </c>
      <c r="C210" s="391">
        <f>SUM(C174:C209)</f>
        <v>6251</v>
      </c>
      <c r="D210" s="392">
        <f t="shared" ref="D210:M210" si="9">SUM(D174:D209)</f>
        <v>252</v>
      </c>
      <c r="E210" s="390">
        <f t="shared" si="9"/>
        <v>85</v>
      </c>
      <c r="F210" s="391">
        <f>SUM(F174:F209)</f>
        <v>6038</v>
      </c>
      <c r="G210" s="392">
        <f t="shared" si="9"/>
        <v>129</v>
      </c>
      <c r="H210" s="390">
        <f t="shared" si="9"/>
        <v>173</v>
      </c>
      <c r="I210" s="391">
        <f t="shared" si="9"/>
        <v>208</v>
      </c>
      <c r="J210" s="392">
        <f t="shared" si="9"/>
        <v>230</v>
      </c>
      <c r="K210" s="390">
        <f t="shared" si="9"/>
        <v>65</v>
      </c>
      <c r="L210" s="391">
        <f t="shared" si="9"/>
        <v>140</v>
      </c>
      <c r="M210" s="392">
        <f t="shared" si="9"/>
        <v>254</v>
      </c>
    </row>
    <row r="211" spans="1:13" ht="18" customHeight="1" x14ac:dyDescent="0.25"/>
    <row r="212" spans="1:13" ht="18" customHeight="1" x14ac:dyDescent="0.25"/>
    <row r="213" spans="1:13" ht="18" customHeight="1" x14ac:dyDescent="0.25"/>
    <row r="214" spans="1:13" ht="18" customHeight="1" x14ac:dyDescent="0.3">
      <c r="A214" s="561" t="s">
        <v>153</v>
      </c>
      <c r="B214" s="561"/>
      <c r="C214" s="561"/>
      <c r="D214" s="561"/>
      <c r="E214" s="561"/>
      <c r="F214" s="561"/>
      <c r="G214" s="561"/>
      <c r="H214" s="561"/>
      <c r="I214" s="561"/>
      <c r="J214" s="561"/>
      <c r="K214" s="561"/>
      <c r="L214" s="561"/>
      <c r="M214" s="561"/>
    </row>
    <row r="215" spans="1:13" ht="18" customHeight="1" thickBot="1" x14ac:dyDescent="0.35">
      <c r="A215" s="452" t="s">
        <v>56</v>
      </c>
      <c r="B215" s="453"/>
      <c r="C215" s="453"/>
      <c r="D215" s="453"/>
      <c r="E215" s="453"/>
      <c r="F215" s="453"/>
      <c r="G215" s="453"/>
      <c r="H215" s="454"/>
      <c r="I215" s="454"/>
      <c r="J215" s="454"/>
      <c r="K215" s="454"/>
      <c r="L215" s="454"/>
      <c r="M215" s="454"/>
    </row>
    <row r="216" spans="1:13" ht="18" customHeight="1" x14ac:dyDescent="0.3">
      <c r="A216" s="638" t="s">
        <v>3</v>
      </c>
      <c r="B216" s="640" t="s">
        <v>4</v>
      </c>
      <c r="C216" s="641"/>
      <c r="D216" s="642"/>
      <c r="E216" s="640" t="s">
        <v>5</v>
      </c>
      <c r="F216" s="641"/>
      <c r="G216" s="642"/>
      <c r="H216" s="643" t="s">
        <v>6</v>
      </c>
      <c r="I216" s="644"/>
      <c r="J216" s="645"/>
      <c r="K216" s="643" t="s">
        <v>7</v>
      </c>
      <c r="L216" s="644"/>
      <c r="M216" s="645"/>
    </row>
    <row r="217" spans="1:13" ht="18" customHeight="1" thickBot="1" x14ac:dyDescent="0.35">
      <c r="A217" s="639"/>
      <c r="B217" s="455" t="s">
        <v>8</v>
      </c>
      <c r="C217" s="456" t="s">
        <v>9</v>
      </c>
      <c r="D217" s="457" t="s">
        <v>10</v>
      </c>
      <c r="E217" s="455" t="s">
        <v>8</v>
      </c>
      <c r="F217" s="456" t="s">
        <v>9</v>
      </c>
      <c r="G217" s="457" t="s">
        <v>10</v>
      </c>
      <c r="H217" s="455" t="s">
        <v>8</v>
      </c>
      <c r="I217" s="456" t="s">
        <v>9</v>
      </c>
      <c r="J217" s="457" t="s">
        <v>10</v>
      </c>
      <c r="K217" s="455" t="s">
        <v>8</v>
      </c>
      <c r="L217" s="456" t="s">
        <v>9</v>
      </c>
      <c r="M217" s="457" t="s">
        <v>10</v>
      </c>
    </row>
    <row r="218" spans="1:13" ht="18" customHeight="1" x14ac:dyDescent="0.3">
      <c r="A218" s="458" t="s">
        <v>72</v>
      </c>
      <c r="B218" s="413">
        <f t="shared" ref="B218:M218" si="10">SUM(B6+B48+B90+B132+B174)</f>
        <v>37</v>
      </c>
      <c r="C218" s="376">
        <f t="shared" si="10"/>
        <v>1109.5</v>
      </c>
      <c r="D218" s="414">
        <f t="shared" si="10"/>
        <v>57</v>
      </c>
      <c r="E218" s="413">
        <f t="shared" si="10"/>
        <v>20</v>
      </c>
      <c r="F218" s="376">
        <f t="shared" si="10"/>
        <v>1610</v>
      </c>
      <c r="G218" s="414">
        <f t="shared" si="10"/>
        <v>23.5</v>
      </c>
      <c r="H218" s="413">
        <f t="shared" si="10"/>
        <v>44.5</v>
      </c>
      <c r="I218" s="376">
        <f t="shared" si="10"/>
        <v>34</v>
      </c>
      <c r="J218" s="414">
        <f t="shared" si="10"/>
        <v>44</v>
      </c>
      <c r="K218" s="413">
        <f t="shared" si="10"/>
        <v>8.5</v>
      </c>
      <c r="L218" s="376">
        <f t="shared" si="10"/>
        <v>13.5</v>
      </c>
      <c r="M218" s="414">
        <f t="shared" si="10"/>
        <v>43.5</v>
      </c>
    </row>
    <row r="219" spans="1:13" ht="18" customHeight="1" x14ac:dyDescent="0.3">
      <c r="A219" s="459" t="s">
        <v>73</v>
      </c>
      <c r="B219" s="366">
        <f t="shared" ref="B219:M234" si="11">SUM(B7+B49+B91+B133+B175)</f>
        <v>56</v>
      </c>
      <c r="C219" s="367">
        <f t="shared" si="11"/>
        <v>1165</v>
      </c>
      <c r="D219" s="368">
        <f t="shared" si="11"/>
        <v>35</v>
      </c>
      <c r="E219" s="366">
        <f t="shared" si="11"/>
        <v>13.5</v>
      </c>
      <c r="F219" s="367">
        <f t="shared" si="11"/>
        <v>2051</v>
      </c>
      <c r="G219" s="368">
        <f t="shared" si="11"/>
        <v>17.5</v>
      </c>
      <c r="H219" s="366">
        <f t="shared" si="11"/>
        <v>43.5</v>
      </c>
      <c r="I219" s="367">
        <f t="shared" si="11"/>
        <v>40.5</v>
      </c>
      <c r="J219" s="368">
        <f t="shared" si="11"/>
        <v>43</v>
      </c>
      <c r="K219" s="366">
        <f t="shared" si="11"/>
        <v>11</v>
      </c>
      <c r="L219" s="367">
        <f t="shared" si="11"/>
        <v>26.5</v>
      </c>
      <c r="M219" s="368">
        <f t="shared" si="11"/>
        <v>38.5</v>
      </c>
    </row>
    <row r="220" spans="1:13" ht="18" customHeight="1" x14ac:dyDescent="0.3">
      <c r="A220" s="459" t="s">
        <v>74</v>
      </c>
      <c r="B220" s="366">
        <f t="shared" si="11"/>
        <v>38</v>
      </c>
      <c r="C220" s="367">
        <f t="shared" si="11"/>
        <v>1069.5</v>
      </c>
      <c r="D220" s="368">
        <f t="shared" si="11"/>
        <v>21</v>
      </c>
      <c r="E220" s="366">
        <f t="shared" si="11"/>
        <v>7</v>
      </c>
      <c r="F220" s="367">
        <f t="shared" si="11"/>
        <v>1959</v>
      </c>
      <c r="G220" s="368">
        <f t="shared" si="11"/>
        <v>17</v>
      </c>
      <c r="H220" s="366">
        <f t="shared" si="11"/>
        <v>46</v>
      </c>
      <c r="I220" s="367">
        <f t="shared" si="11"/>
        <v>55</v>
      </c>
      <c r="J220" s="368">
        <f t="shared" si="11"/>
        <v>40</v>
      </c>
      <c r="K220" s="366">
        <f t="shared" si="11"/>
        <v>6.5</v>
      </c>
      <c r="L220" s="367">
        <f t="shared" si="11"/>
        <v>32.5</v>
      </c>
      <c r="M220" s="368">
        <f t="shared" si="11"/>
        <v>50</v>
      </c>
    </row>
    <row r="221" spans="1:13" ht="18" customHeight="1" x14ac:dyDescent="0.3">
      <c r="A221" s="459" t="s">
        <v>75</v>
      </c>
      <c r="B221" s="366">
        <f t="shared" si="11"/>
        <v>43.5</v>
      </c>
      <c r="C221" s="367">
        <f t="shared" si="11"/>
        <v>973.5</v>
      </c>
      <c r="D221" s="368">
        <f t="shared" si="11"/>
        <v>37</v>
      </c>
      <c r="E221" s="366">
        <f t="shared" si="11"/>
        <v>18.5</v>
      </c>
      <c r="F221" s="367">
        <f t="shared" si="11"/>
        <v>1921.5</v>
      </c>
      <c r="G221" s="368">
        <f t="shared" si="11"/>
        <v>43.5</v>
      </c>
      <c r="H221" s="366">
        <f t="shared" si="11"/>
        <v>40.5</v>
      </c>
      <c r="I221" s="367">
        <f t="shared" si="11"/>
        <v>43</v>
      </c>
      <c r="J221" s="368">
        <f t="shared" si="11"/>
        <v>39</v>
      </c>
      <c r="K221" s="366">
        <f t="shared" si="11"/>
        <v>12.5</v>
      </c>
      <c r="L221" s="367">
        <f t="shared" si="11"/>
        <v>27.5</v>
      </c>
      <c r="M221" s="368">
        <f t="shared" si="11"/>
        <v>77</v>
      </c>
    </row>
    <row r="222" spans="1:13" ht="18" customHeight="1" x14ac:dyDescent="0.3">
      <c r="A222" s="459" t="s">
        <v>76</v>
      </c>
      <c r="B222" s="366">
        <f t="shared" si="11"/>
        <v>23.5</v>
      </c>
      <c r="C222" s="367">
        <f t="shared" si="11"/>
        <v>963.5</v>
      </c>
      <c r="D222" s="368">
        <f t="shared" si="11"/>
        <v>31.5</v>
      </c>
      <c r="E222" s="366">
        <f t="shared" si="11"/>
        <v>20</v>
      </c>
      <c r="F222" s="367">
        <f t="shared" si="11"/>
        <v>1751</v>
      </c>
      <c r="G222" s="368">
        <f t="shared" si="11"/>
        <v>27</v>
      </c>
      <c r="H222" s="366">
        <f t="shared" si="11"/>
        <v>45.5</v>
      </c>
      <c r="I222" s="367">
        <f t="shared" si="11"/>
        <v>43.5</v>
      </c>
      <c r="J222" s="368">
        <f t="shared" si="11"/>
        <v>38</v>
      </c>
      <c r="K222" s="366">
        <f t="shared" si="11"/>
        <v>20.5</v>
      </c>
      <c r="L222" s="367">
        <f t="shared" si="11"/>
        <v>38.5</v>
      </c>
      <c r="M222" s="368">
        <f t="shared" si="11"/>
        <v>66.5</v>
      </c>
    </row>
    <row r="223" spans="1:13" ht="18" customHeight="1" x14ac:dyDescent="0.3">
      <c r="A223" s="459" t="s">
        <v>77</v>
      </c>
      <c r="B223" s="366">
        <f t="shared" si="11"/>
        <v>32.5</v>
      </c>
      <c r="C223" s="367">
        <f t="shared" si="11"/>
        <v>1050</v>
      </c>
      <c r="D223" s="368">
        <f t="shared" si="11"/>
        <v>48</v>
      </c>
      <c r="E223" s="366">
        <f t="shared" si="11"/>
        <v>10.5</v>
      </c>
      <c r="F223" s="367">
        <f t="shared" si="11"/>
        <v>1793.5</v>
      </c>
      <c r="G223" s="368">
        <f t="shared" si="11"/>
        <v>20</v>
      </c>
      <c r="H223" s="366">
        <f t="shared" si="11"/>
        <v>30.5</v>
      </c>
      <c r="I223" s="367">
        <f t="shared" si="11"/>
        <v>34</v>
      </c>
      <c r="J223" s="368">
        <f t="shared" si="11"/>
        <v>22.5</v>
      </c>
      <c r="K223" s="366">
        <f t="shared" si="11"/>
        <v>18</v>
      </c>
      <c r="L223" s="367">
        <f t="shared" si="11"/>
        <v>28.5</v>
      </c>
      <c r="M223" s="368">
        <f t="shared" si="11"/>
        <v>50</v>
      </c>
    </row>
    <row r="224" spans="1:13" ht="18" customHeight="1" x14ac:dyDescent="0.3">
      <c r="A224" s="459" t="s">
        <v>78</v>
      </c>
      <c r="B224" s="366">
        <f t="shared" si="11"/>
        <v>24</v>
      </c>
      <c r="C224" s="367">
        <f t="shared" si="11"/>
        <v>1042.5</v>
      </c>
      <c r="D224" s="368">
        <f t="shared" si="11"/>
        <v>36</v>
      </c>
      <c r="E224" s="366">
        <f t="shared" si="11"/>
        <v>22</v>
      </c>
      <c r="F224" s="367">
        <f t="shared" si="11"/>
        <v>1751.5</v>
      </c>
      <c r="G224" s="368">
        <f t="shared" si="11"/>
        <v>17</v>
      </c>
      <c r="H224" s="366">
        <f t="shared" si="11"/>
        <v>52.5</v>
      </c>
      <c r="I224" s="367">
        <f t="shared" si="11"/>
        <v>29.5</v>
      </c>
      <c r="J224" s="368">
        <f t="shared" si="11"/>
        <v>20.5</v>
      </c>
      <c r="K224" s="366">
        <f t="shared" si="11"/>
        <v>17</v>
      </c>
      <c r="L224" s="367">
        <f t="shared" si="11"/>
        <v>32</v>
      </c>
      <c r="M224" s="368">
        <f t="shared" si="11"/>
        <v>49</v>
      </c>
    </row>
    <row r="225" spans="1:13" ht="18" customHeight="1" x14ac:dyDescent="0.3">
      <c r="A225" s="459" t="s">
        <v>79</v>
      </c>
      <c r="B225" s="366">
        <f t="shared" si="11"/>
        <v>27</v>
      </c>
      <c r="C225" s="367">
        <f t="shared" si="11"/>
        <v>819</v>
      </c>
      <c r="D225" s="368">
        <f t="shared" si="11"/>
        <v>44.5</v>
      </c>
      <c r="E225" s="366">
        <f t="shared" si="11"/>
        <v>22</v>
      </c>
      <c r="F225" s="367">
        <f t="shared" si="11"/>
        <v>1851</v>
      </c>
      <c r="G225" s="368">
        <f t="shared" si="11"/>
        <v>40.5</v>
      </c>
      <c r="H225" s="366">
        <f t="shared" si="11"/>
        <v>34</v>
      </c>
      <c r="I225" s="367">
        <f t="shared" si="11"/>
        <v>45</v>
      </c>
      <c r="J225" s="368">
        <f t="shared" si="11"/>
        <v>30.5</v>
      </c>
      <c r="K225" s="366">
        <f t="shared" si="11"/>
        <v>11</v>
      </c>
      <c r="L225" s="367">
        <f t="shared" si="11"/>
        <v>57.5</v>
      </c>
      <c r="M225" s="368">
        <f t="shared" si="11"/>
        <v>74</v>
      </c>
    </row>
    <row r="226" spans="1:13" ht="18" customHeight="1" x14ac:dyDescent="0.3">
      <c r="A226" s="459" t="s">
        <v>80</v>
      </c>
      <c r="B226" s="366">
        <f t="shared" si="11"/>
        <v>45.5</v>
      </c>
      <c r="C226" s="367">
        <f t="shared" si="11"/>
        <v>1075</v>
      </c>
      <c r="D226" s="368">
        <f t="shared" si="11"/>
        <v>55.5</v>
      </c>
      <c r="E226" s="366">
        <f t="shared" si="11"/>
        <v>17.5</v>
      </c>
      <c r="F226" s="367">
        <f t="shared" si="11"/>
        <v>1641</v>
      </c>
      <c r="G226" s="368">
        <f t="shared" si="11"/>
        <v>41</v>
      </c>
      <c r="H226" s="366">
        <f t="shared" si="11"/>
        <v>31.5</v>
      </c>
      <c r="I226" s="367">
        <f t="shared" si="11"/>
        <v>39.5</v>
      </c>
      <c r="J226" s="368">
        <f t="shared" si="11"/>
        <v>37</v>
      </c>
      <c r="K226" s="366">
        <f t="shared" si="11"/>
        <v>12.5</v>
      </c>
      <c r="L226" s="367">
        <f t="shared" si="11"/>
        <v>31.5</v>
      </c>
      <c r="M226" s="368">
        <f t="shared" si="11"/>
        <v>56.5</v>
      </c>
    </row>
    <row r="227" spans="1:13" ht="18" customHeight="1" x14ac:dyDescent="0.3">
      <c r="A227" s="459" t="s">
        <v>81</v>
      </c>
      <c r="B227" s="366">
        <f t="shared" si="11"/>
        <v>61.5</v>
      </c>
      <c r="C227" s="367">
        <f t="shared" si="11"/>
        <v>810.5</v>
      </c>
      <c r="D227" s="368">
        <f t="shared" si="11"/>
        <v>22.5</v>
      </c>
      <c r="E227" s="366">
        <f t="shared" si="11"/>
        <v>40.5</v>
      </c>
      <c r="F227" s="367">
        <f t="shared" si="11"/>
        <v>1589</v>
      </c>
      <c r="G227" s="368">
        <f t="shared" si="11"/>
        <v>41</v>
      </c>
      <c r="H227" s="366">
        <f t="shared" si="11"/>
        <v>59</v>
      </c>
      <c r="I227" s="367">
        <f t="shared" si="11"/>
        <v>38</v>
      </c>
      <c r="J227" s="368">
        <f t="shared" si="11"/>
        <v>51.5</v>
      </c>
      <c r="K227" s="366">
        <f t="shared" si="11"/>
        <v>24.5</v>
      </c>
      <c r="L227" s="367">
        <f t="shared" si="11"/>
        <v>39</v>
      </c>
      <c r="M227" s="368">
        <f t="shared" si="11"/>
        <v>50.5</v>
      </c>
    </row>
    <row r="228" spans="1:13" ht="18" customHeight="1" x14ac:dyDescent="0.3">
      <c r="A228" s="459" t="s">
        <v>82</v>
      </c>
      <c r="B228" s="366">
        <f t="shared" si="11"/>
        <v>57.5</v>
      </c>
      <c r="C228" s="367">
        <f t="shared" si="11"/>
        <v>1028.5</v>
      </c>
      <c r="D228" s="368">
        <f t="shared" si="11"/>
        <v>36</v>
      </c>
      <c r="E228" s="366">
        <f t="shared" si="11"/>
        <v>17</v>
      </c>
      <c r="F228" s="367">
        <f t="shared" si="11"/>
        <v>1575.5</v>
      </c>
      <c r="G228" s="368">
        <f t="shared" si="11"/>
        <v>47</v>
      </c>
      <c r="H228" s="366">
        <f t="shared" si="11"/>
        <v>40.5</v>
      </c>
      <c r="I228" s="367">
        <f t="shared" si="11"/>
        <v>35.5</v>
      </c>
      <c r="J228" s="368">
        <f t="shared" si="11"/>
        <v>33.5</v>
      </c>
      <c r="K228" s="366">
        <f t="shared" si="11"/>
        <v>9.5</v>
      </c>
      <c r="L228" s="367">
        <f t="shared" si="11"/>
        <v>58</v>
      </c>
      <c r="M228" s="368">
        <f t="shared" si="11"/>
        <v>55.5</v>
      </c>
    </row>
    <row r="229" spans="1:13" ht="18" customHeight="1" x14ac:dyDescent="0.3">
      <c r="A229" s="459" t="s">
        <v>83</v>
      </c>
      <c r="B229" s="366">
        <f t="shared" si="11"/>
        <v>48</v>
      </c>
      <c r="C229" s="367">
        <f t="shared" si="11"/>
        <v>933.5</v>
      </c>
      <c r="D229" s="368">
        <f t="shared" si="11"/>
        <v>62.5</v>
      </c>
      <c r="E229" s="366">
        <f t="shared" si="11"/>
        <v>18</v>
      </c>
      <c r="F229" s="367">
        <f t="shared" si="11"/>
        <v>1511</v>
      </c>
      <c r="G229" s="368">
        <f t="shared" si="11"/>
        <v>44.5</v>
      </c>
      <c r="H229" s="366">
        <f t="shared" si="11"/>
        <v>28</v>
      </c>
      <c r="I229" s="367">
        <f t="shared" si="11"/>
        <v>21</v>
      </c>
      <c r="J229" s="368">
        <f t="shared" si="11"/>
        <v>34</v>
      </c>
      <c r="K229" s="366">
        <f t="shared" si="11"/>
        <v>12.5</v>
      </c>
      <c r="L229" s="367">
        <f t="shared" si="11"/>
        <v>67.5</v>
      </c>
      <c r="M229" s="368">
        <f t="shared" si="11"/>
        <v>61.5</v>
      </c>
    </row>
    <row r="230" spans="1:13" ht="18" customHeight="1" x14ac:dyDescent="0.3">
      <c r="A230" s="459" t="s">
        <v>84</v>
      </c>
      <c r="B230" s="366">
        <f t="shared" si="11"/>
        <v>29.5</v>
      </c>
      <c r="C230" s="367">
        <f t="shared" si="11"/>
        <v>1162</v>
      </c>
      <c r="D230" s="368">
        <f t="shared" si="11"/>
        <v>29.5</v>
      </c>
      <c r="E230" s="366">
        <f t="shared" si="11"/>
        <v>24.5</v>
      </c>
      <c r="F230" s="367">
        <f t="shared" si="11"/>
        <v>1275</v>
      </c>
      <c r="G230" s="368">
        <f t="shared" si="11"/>
        <v>55</v>
      </c>
      <c r="H230" s="366">
        <f t="shared" si="11"/>
        <v>51</v>
      </c>
      <c r="I230" s="367">
        <f t="shared" si="11"/>
        <v>33</v>
      </c>
      <c r="J230" s="368">
        <f t="shared" si="11"/>
        <v>44</v>
      </c>
      <c r="K230" s="366">
        <f t="shared" si="11"/>
        <v>15.5</v>
      </c>
      <c r="L230" s="367">
        <f t="shared" si="11"/>
        <v>86.5</v>
      </c>
      <c r="M230" s="368">
        <f t="shared" si="11"/>
        <v>76.5</v>
      </c>
    </row>
    <row r="231" spans="1:13" ht="18" customHeight="1" x14ac:dyDescent="0.3">
      <c r="A231" s="459" t="s">
        <v>85</v>
      </c>
      <c r="B231" s="366">
        <f t="shared" si="11"/>
        <v>37</v>
      </c>
      <c r="C231" s="367">
        <f t="shared" si="11"/>
        <v>1010.5</v>
      </c>
      <c r="D231" s="368">
        <f t="shared" si="11"/>
        <v>41.5</v>
      </c>
      <c r="E231" s="366">
        <f t="shared" si="11"/>
        <v>17.5</v>
      </c>
      <c r="F231" s="367">
        <f t="shared" si="11"/>
        <v>1297</v>
      </c>
      <c r="G231" s="368">
        <f t="shared" si="11"/>
        <v>48</v>
      </c>
      <c r="H231" s="366">
        <f t="shared" si="11"/>
        <v>38.5</v>
      </c>
      <c r="I231" s="367">
        <f t="shared" si="11"/>
        <v>46.5</v>
      </c>
      <c r="J231" s="368">
        <f t="shared" si="11"/>
        <v>33.5</v>
      </c>
      <c r="K231" s="366">
        <f t="shared" si="11"/>
        <v>10</v>
      </c>
      <c r="L231" s="367">
        <f t="shared" si="11"/>
        <v>101.5</v>
      </c>
      <c r="M231" s="368">
        <f t="shared" si="11"/>
        <v>100.5</v>
      </c>
    </row>
    <row r="232" spans="1:13" ht="18" customHeight="1" x14ac:dyDescent="0.3">
      <c r="A232" s="459" t="s">
        <v>86</v>
      </c>
      <c r="B232" s="366">
        <f t="shared" si="11"/>
        <v>20.5</v>
      </c>
      <c r="C232" s="367">
        <f t="shared" si="11"/>
        <v>1116.5</v>
      </c>
      <c r="D232" s="368">
        <f t="shared" si="11"/>
        <v>65.5</v>
      </c>
      <c r="E232" s="366">
        <f t="shared" si="11"/>
        <v>41.5</v>
      </c>
      <c r="F232" s="367">
        <f t="shared" si="11"/>
        <v>1346.5</v>
      </c>
      <c r="G232" s="368">
        <f t="shared" si="11"/>
        <v>58.5</v>
      </c>
      <c r="H232" s="366">
        <f t="shared" si="11"/>
        <v>38.5</v>
      </c>
      <c r="I232" s="367">
        <f t="shared" si="11"/>
        <v>47.5</v>
      </c>
      <c r="J232" s="368">
        <f t="shared" si="11"/>
        <v>46.5</v>
      </c>
      <c r="K232" s="366">
        <f t="shared" si="11"/>
        <v>6</v>
      </c>
      <c r="L232" s="367">
        <f t="shared" si="11"/>
        <v>71</v>
      </c>
      <c r="M232" s="368">
        <f t="shared" si="11"/>
        <v>62</v>
      </c>
    </row>
    <row r="233" spans="1:13" ht="18" customHeight="1" x14ac:dyDescent="0.3">
      <c r="A233" s="459" t="s">
        <v>87</v>
      </c>
      <c r="B233" s="366">
        <f t="shared" si="11"/>
        <v>24.5</v>
      </c>
      <c r="C233" s="367">
        <f t="shared" si="11"/>
        <v>763.5</v>
      </c>
      <c r="D233" s="368">
        <f t="shared" si="11"/>
        <v>35.5</v>
      </c>
      <c r="E233" s="366">
        <f t="shared" si="11"/>
        <v>27</v>
      </c>
      <c r="F233" s="367">
        <f t="shared" si="11"/>
        <v>1316</v>
      </c>
      <c r="G233" s="368">
        <f t="shared" si="11"/>
        <v>52</v>
      </c>
      <c r="H233" s="366">
        <f t="shared" si="11"/>
        <v>46</v>
      </c>
      <c r="I233" s="367">
        <f t="shared" si="11"/>
        <v>40</v>
      </c>
      <c r="J233" s="368">
        <f t="shared" si="11"/>
        <v>34.5</v>
      </c>
      <c r="K233" s="366">
        <f t="shared" si="11"/>
        <v>9</v>
      </c>
      <c r="L233" s="367">
        <f t="shared" si="11"/>
        <v>71.5</v>
      </c>
      <c r="M233" s="368">
        <f t="shared" si="11"/>
        <v>78.5</v>
      </c>
    </row>
    <row r="234" spans="1:13" ht="18" customHeight="1" x14ac:dyDescent="0.3">
      <c r="A234" s="459" t="s">
        <v>88</v>
      </c>
      <c r="B234" s="366">
        <f t="shared" si="11"/>
        <v>59</v>
      </c>
      <c r="C234" s="367">
        <f t="shared" si="11"/>
        <v>1609</v>
      </c>
      <c r="D234" s="368">
        <f t="shared" si="11"/>
        <v>38.5</v>
      </c>
      <c r="E234" s="366">
        <f t="shared" si="11"/>
        <v>22.5</v>
      </c>
      <c r="F234" s="367">
        <f t="shared" si="11"/>
        <v>1298</v>
      </c>
      <c r="G234" s="368">
        <f t="shared" si="11"/>
        <v>68.5</v>
      </c>
      <c r="H234" s="366">
        <f t="shared" si="11"/>
        <v>48.5</v>
      </c>
      <c r="I234" s="367">
        <f t="shared" si="11"/>
        <v>41</v>
      </c>
      <c r="J234" s="368">
        <f t="shared" si="11"/>
        <v>52.5</v>
      </c>
      <c r="K234" s="366">
        <f t="shared" si="11"/>
        <v>11.5</v>
      </c>
      <c r="L234" s="367">
        <f t="shared" si="11"/>
        <v>66</v>
      </c>
      <c r="M234" s="368">
        <f t="shared" si="11"/>
        <v>57.5</v>
      </c>
    </row>
    <row r="235" spans="1:13" ht="18" customHeight="1" x14ac:dyDescent="0.3">
      <c r="A235" s="459" t="s">
        <v>148</v>
      </c>
      <c r="B235" s="366">
        <f t="shared" ref="B235:M250" si="12">SUM(B23+B65+B107+B149+B191)</f>
        <v>56</v>
      </c>
      <c r="C235" s="367">
        <f t="shared" si="12"/>
        <v>2068.5</v>
      </c>
      <c r="D235" s="368">
        <f t="shared" si="12"/>
        <v>32</v>
      </c>
      <c r="E235" s="366">
        <f t="shared" si="12"/>
        <v>36</v>
      </c>
      <c r="F235" s="367">
        <f t="shared" si="12"/>
        <v>1117.5</v>
      </c>
      <c r="G235" s="368">
        <f t="shared" si="12"/>
        <v>46</v>
      </c>
      <c r="H235" s="366">
        <f t="shared" si="12"/>
        <v>30.5</v>
      </c>
      <c r="I235" s="367">
        <f t="shared" si="12"/>
        <v>27.5</v>
      </c>
      <c r="J235" s="368">
        <f t="shared" si="12"/>
        <v>33</v>
      </c>
      <c r="K235" s="366">
        <f t="shared" si="12"/>
        <v>14</v>
      </c>
      <c r="L235" s="367">
        <f t="shared" si="12"/>
        <v>71</v>
      </c>
      <c r="M235" s="368">
        <f t="shared" si="12"/>
        <v>71.5</v>
      </c>
    </row>
    <row r="236" spans="1:13" ht="18" customHeight="1" x14ac:dyDescent="0.3">
      <c r="A236" s="460" t="s">
        <v>90</v>
      </c>
      <c r="B236" s="366">
        <f t="shared" si="12"/>
        <v>56.5</v>
      </c>
      <c r="C236" s="367">
        <f t="shared" si="12"/>
        <v>1805</v>
      </c>
      <c r="D236" s="368">
        <f t="shared" si="12"/>
        <v>53</v>
      </c>
      <c r="E236" s="366">
        <f t="shared" si="12"/>
        <v>40</v>
      </c>
      <c r="F236" s="367">
        <f t="shared" si="12"/>
        <v>1040</v>
      </c>
      <c r="G236" s="368">
        <f t="shared" si="12"/>
        <v>62.5</v>
      </c>
      <c r="H236" s="366">
        <f t="shared" si="12"/>
        <v>44.5</v>
      </c>
      <c r="I236" s="367">
        <f t="shared" si="12"/>
        <v>43</v>
      </c>
      <c r="J236" s="368">
        <f t="shared" si="12"/>
        <v>50</v>
      </c>
      <c r="K236" s="366">
        <f t="shared" si="12"/>
        <v>24.5</v>
      </c>
      <c r="L236" s="367">
        <f t="shared" si="12"/>
        <v>82</v>
      </c>
      <c r="M236" s="368">
        <f t="shared" si="12"/>
        <v>65</v>
      </c>
    </row>
    <row r="237" spans="1:13" ht="18" customHeight="1" x14ac:dyDescent="0.3">
      <c r="A237" s="460" t="s">
        <v>91</v>
      </c>
      <c r="B237" s="366">
        <f t="shared" si="12"/>
        <v>33</v>
      </c>
      <c r="C237" s="367">
        <f t="shared" si="12"/>
        <v>1212</v>
      </c>
      <c r="D237" s="368">
        <f t="shared" si="12"/>
        <v>43.5</v>
      </c>
      <c r="E237" s="366">
        <f t="shared" si="12"/>
        <v>20.5</v>
      </c>
      <c r="F237" s="367">
        <f t="shared" si="12"/>
        <v>1194.5</v>
      </c>
      <c r="G237" s="368">
        <f t="shared" si="12"/>
        <v>49</v>
      </c>
      <c r="H237" s="366">
        <f t="shared" si="12"/>
        <v>47.5</v>
      </c>
      <c r="I237" s="367">
        <f t="shared" si="12"/>
        <v>30</v>
      </c>
      <c r="J237" s="368">
        <f t="shared" si="12"/>
        <v>41.5</v>
      </c>
      <c r="K237" s="366">
        <f t="shared" si="12"/>
        <v>17</v>
      </c>
      <c r="L237" s="367">
        <f t="shared" si="12"/>
        <v>62.5</v>
      </c>
      <c r="M237" s="368">
        <f t="shared" si="12"/>
        <v>77</v>
      </c>
    </row>
    <row r="238" spans="1:13" ht="18" customHeight="1" x14ac:dyDescent="0.3">
      <c r="A238" s="459" t="s">
        <v>92</v>
      </c>
      <c r="B238" s="366">
        <f t="shared" si="12"/>
        <v>38.5</v>
      </c>
      <c r="C238" s="367">
        <f t="shared" si="12"/>
        <v>1435.5</v>
      </c>
      <c r="D238" s="368">
        <f t="shared" si="12"/>
        <v>44</v>
      </c>
      <c r="E238" s="366">
        <f t="shared" si="12"/>
        <v>32</v>
      </c>
      <c r="F238" s="367">
        <f t="shared" si="12"/>
        <v>1135.5</v>
      </c>
      <c r="G238" s="368">
        <f t="shared" si="12"/>
        <v>61.5</v>
      </c>
      <c r="H238" s="366">
        <f t="shared" si="12"/>
        <v>28</v>
      </c>
      <c r="I238" s="367">
        <f t="shared" si="12"/>
        <v>29</v>
      </c>
      <c r="J238" s="368">
        <f t="shared" si="12"/>
        <v>35.5</v>
      </c>
      <c r="K238" s="366">
        <f t="shared" si="12"/>
        <v>13</v>
      </c>
      <c r="L238" s="367">
        <f t="shared" si="12"/>
        <v>83</v>
      </c>
      <c r="M238" s="368">
        <f t="shared" si="12"/>
        <v>69</v>
      </c>
    </row>
    <row r="239" spans="1:13" ht="18" customHeight="1" x14ac:dyDescent="0.3">
      <c r="A239" s="459" t="s">
        <v>93</v>
      </c>
      <c r="B239" s="366">
        <f t="shared" si="12"/>
        <v>51.5</v>
      </c>
      <c r="C239" s="367">
        <f t="shared" si="12"/>
        <v>652</v>
      </c>
      <c r="D239" s="368">
        <f t="shared" si="12"/>
        <v>49</v>
      </c>
      <c r="E239" s="366">
        <f t="shared" si="12"/>
        <v>44</v>
      </c>
      <c r="F239" s="367">
        <f t="shared" si="12"/>
        <v>988.5</v>
      </c>
      <c r="G239" s="368">
        <f t="shared" si="12"/>
        <v>43</v>
      </c>
      <c r="H239" s="366">
        <f t="shared" si="12"/>
        <v>29</v>
      </c>
      <c r="I239" s="367">
        <f t="shared" si="12"/>
        <v>15</v>
      </c>
      <c r="J239" s="368">
        <f t="shared" si="12"/>
        <v>46</v>
      </c>
      <c r="K239" s="366">
        <f t="shared" si="12"/>
        <v>20</v>
      </c>
      <c r="L239" s="367">
        <f t="shared" si="12"/>
        <v>83.5</v>
      </c>
      <c r="M239" s="368">
        <f t="shared" si="12"/>
        <v>91.5</v>
      </c>
    </row>
    <row r="240" spans="1:13" ht="18" customHeight="1" x14ac:dyDescent="0.3">
      <c r="A240" s="459" t="s">
        <v>94</v>
      </c>
      <c r="B240" s="366">
        <f t="shared" si="12"/>
        <v>59</v>
      </c>
      <c r="C240" s="367">
        <f t="shared" si="12"/>
        <v>1844.5</v>
      </c>
      <c r="D240" s="368">
        <f t="shared" si="12"/>
        <v>45.5</v>
      </c>
      <c r="E240" s="366">
        <f t="shared" si="12"/>
        <v>32</v>
      </c>
      <c r="F240" s="367">
        <f t="shared" si="12"/>
        <v>984</v>
      </c>
      <c r="G240" s="368">
        <f t="shared" si="12"/>
        <v>69</v>
      </c>
      <c r="H240" s="366">
        <f t="shared" si="12"/>
        <v>39</v>
      </c>
      <c r="I240" s="367">
        <f t="shared" si="12"/>
        <v>42.5</v>
      </c>
      <c r="J240" s="368">
        <f t="shared" si="12"/>
        <v>51</v>
      </c>
      <c r="K240" s="366">
        <f t="shared" si="12"/>
        <v>10.5</v>
      </c>
      <c r="L240" s="367">
        <f t="shared" si="12"/>
        <v>62.5</v>
      </c>
      <c r="M240" s="368">
        <f t="shared" si="12"/>
        <v>71</v>
      </c>
    </row>
    <row r="241" spans="1:13" ht="18" customHeight="1" x14ac:dyDescent="0.3">
      <c r="A241" s="459" t="s">
        <v>95</v>
      </c>
      <c r="B241" s="366">
        <f t="shared" si="12"/>
        <v>86</v>
      </c>
      <c r="C241" s="367">
        <f t="shared" si="12"/>
        <v>1663.5</v>
      </c>
      <c r="D241" s="368">
        <f t="shared" si="12"/>
        <v>76.5</v>
      </c>
      <c r="E241" s="366">
        <f t="shared" si="12"/>
        <v>21.5</v>
      </c>
      <c r="F241" s="367">
        <f t="shared" si="12"/>
        <v>1072</v>
      </c>
      <c r="G241" s="368">
        <f t="shared" si="12"/>
        <v>54</v>
      </c>
      <c r="H241" s="366">
        <f t="shared" si="12"/>
        <v>40</v>
      </c>
      <c r="I241" s="367">
        <f t="shared" si="12"/>
        <v>40</v>
      </c>
      <c r="J241" s="368">
        <f t="shared" si="12"/>
        <v>43.5</v>
      </c>
      <c r="K241" s="366">
        <f t="shared" si="12"/>
        <v>19</v>
      </c>
      <c r="L241" s="367">
        <f t="shared" si="12"/>
        <v>75.5</v>
      </c>
      <c r="M241" s="368">
        <f t="shared" si="12"/>
        <v>82.5</v>
      </c>
    </row>
    <row r="242" spans="1:13" ht="18" customHeight="1" x14ac:dyDescent="0.3">
      <c r="A242" s="459" t="s">
        <v>96</v>
      </c>
      <c r="B242" s="366">
        <f t="shared" si="12"/>
        <v>44</v>
      </c>
      <c r="C242" s="367">
        <f t="shared" si="12"/>
        <v>760.5</v>
      </c>
      <c r="D242" s="368">
        <f t="shared" si="12"/>
        <v>46.5</v>
      </c>
      <c r="E242" s="366">
        <f t="shared" si="12"/>
        <v>39.5</v>
      </c>
      <c r="F242" s="367">
        <f t="shared" si="12"/>
        <v>1177</v>
      </c>
      <c r="G242" s="368">
        <f t="shared" si="12"/>
        <v>75</v>
      </c>
      <c r="H242" s="366">
        <f t="shared" si="12"/>
        <v>34.5</v>
      </c>
      <c r="I242" s="367">
        <f t="shared" si="12"/>
        <v>33</v>
      </c>
      <c r="J242" s="368">
        <f t="shared" si="12"/>
        <v>35</v>
      </c>
      <c r="K242" s="366">
        <f t="shared" si="12"/>
        <v>16.5</v>
      </c>
      <c r="L242" s="367">
        <f t="shared" si="12"/>
        <v>61.5</v>
      </c>
      <c r="M242" s="368">
        <f t="shared" si="12"/>
        <v>105.5</v>
      </c>
    </row>
    <row r="243" spans="1:13" ht="18" customHeight="1" x14ac:dyDescent="0.3">
      <c r="A243" s="459" t="s">
        <v>97</v>
      </c>
      <c r="B243" s="366">
        <f t="shared" si="12"/>
        <v>54</v>
      </c>
      <c r="C243" s="367">
        <f t="shared" si="12"/>
        <v>1216.5</v>
      </c>
      <c r="D243" s="368">
        <f t="shared" si="12"/>
        <v>40</v>
      </c>
      <c r="E243" s="366">
        <f t="shared" si="12"/>
        <v>28</v>
      </c>
      <c r="F243" s="367">
        <f t="shared" si="12"/>
        <v>1442</v>
      </c>
      <c r="G243" s="368">
        <f t="shared" si="12"/>
        <v>47.5</v>
      </c>
      <c r="H243" s="366">
        <f t="shared" si="12"/>
        <v>38.5</v>
      </c>
      <c r="I243" s="367">
        <f t="shared" si="12"/>
        <v>27</v>
      </c>
      <c r="J243" s="368">
        <f t="shared" si="12"/>
        <v>55</v>
      </c>
      <c r="K243" s="366">
        <f t="shared" si="12"/>
        <v>21.5</v>
      </c>
      <c r="L243" s="367">
        <f t="shared" si="12"/>
        <v>109.5</v>
      </c>
      <c r="M243" s="368">
        <f t="shared" si="12"/>
        <v>255.5</v>
      </c>
    </row>
    <row r="244" spans="1:13" ht="18" customHeight="1" x14ac:dyDescent="0.3">
      <c r="A244" s="459" t="s">
        <v>98</v>
      </c>
      <c r="B244" s="366">
        <f t="shared" si="12"/>
        <v>72</v>
      </c>
      <c r="C244" s="367">
        <f t="shared" si="12"/>
        <v>569.5</v>
      </c>
      <c r="D244" s="368">
        <f t="shared" si="12"/>
        <v>44</v>
      </c>
      <c r="E244" s="366">
        <f t="shared" si="12"/>
        <v>48</v>
      </c>
      <c r="F244" s="367">
        <f t="shared" si="12"/>
        <v>1315.5</v>
      </c>
      <c r="G244" s="368">
        <f t="shared" si="12"/>
        <v>64.5</v>
      </c>
      <c r="H244" s="366">
        <f t="shared" si="12"/>
        <v>35</v>
      </c>
      <c r="I244" s="367">
        <f t="shared" si="12"/>
        <v>42.5</v>
      </c>
      <c r="J244" s="368">
        <f t="shared" si="12"/>
        <v>43.5</v>
      </c>
      <c r="K244" s="366">
        <f t="shared" si="12"/>
        <v>9</v>
      </c>
      <c r="L244" s="367">
        <f t="shared" si="12"/>
        <v>84</v>
      </c>
      <c r="M244" s="368">
        <f t="shared" si="12"/>
        <v>294</v>
      </c>
    </row>
    <row r="245" spans="1:13" ht="18" customHeight="1" x14ac:dyDescent="0.3">
      <c r="A245" s="459" t="s">
        <v>99</v>
      </c>
      <c r="B245" s="366">
        <f t="shared" si="12"/>
        <v>63.5</v>
      </c>
      <c r="C245" s="367">
        <f t="shared" si="12"/>
        <v>1613.5</v>
      </c>
      <c r="D245" s="368">
        <f t="shared" si="12"/>
        <v>39.5</v>
      </c>
      <c r="E245" s="366">
        <f t="shared" si="12"/>
        <v>25.5</v>
      </c>
      <c r="F245" s="367">
        <f t="shared" si="12"/>
        <v>1312</v>
      </c>
      <c r="G245" s="368">
        <f t="shared" si="12"/>
        <v>51</v>
      </c>
      <c r="H245" s="366">
        <f t="shared" si="12"/>
        <v>50</v>
      </c>
      <c r="I245" s="367">
        <f t="shared" si="12"/>
        <v>46</v>
      </c>
      <c r="J245" s="368">
        <f t="shared" si="12"/>
        <v>41.5</v>
      </c>
      <c r="K245" s="366">
        <f t="shared" si="12"/>
        <v>12.5</v>
      </c>
      <c r="L245" s="367">
        <f t="shared" si="12"/>
        <v>72.5</v>
      </c>
      <c r="M245" s="368">
        <f t="shared" si="12"/>
        <v>296.5</v>
      </c>
    </row>
    <row r="246" spans="1:13" ht="18" customHeight="1" x14ac:dyDescent="0.3">
      <c r="A246" s="459" t="s">
        <v>100</v>
      </c>
      <c r="B246" s="366">
        <f t="shared" si="12"/>
        <v>50</v>
      </c>
      <c r="C246" s="367">
        <f t="shared" si="12"/>
        <v>1163.5</v>
      </c>
      <c r="D246" s="368">
        <f t="shared" si="12"/>
        <v>27.5</v>
      </c>
      <c r="E246" s="366">
        <f t="shared" si="12"/>
        <v>23</v>
      </c>
      <c r="F246" s="367">
        <f t="shared" si="12"/>
        <v>1138</v>
      </c>
      <c r="G246" s="368">
        <f t="shared" si="12"/>
        <v>41</v>
      </c>
      <c r="H246" s="366">
        <f t="shared" si="12"/>
        <v>30</v>
      </c>
      <c r="I246" s="367">
        <f t="shared" si="12"/>
        <v>37</v>
      </c>
      <c r="J246" s="368">
        <f t="shared" si="12"/>
        <v>42</v>
      </c>
      <c r="K246" s="366">
        <f t="shared" si="12"/>
        <v>11</v>
      </c>
      <c r="L246" s="367">
        <f t="shared" si="12"/>
        <v>78.5</v>
      </c>
      <c r="M246" s="368">
        <f t="shared" si="12"/>
        <v>275.5</v>
      </c>
    </row>
    <row r="247" spans="1:13" ht="18" customHeight="1" x14ac:dyDescent="0.3">
      <c r="A247" s="459" t="s">
        <v>101</v>
      </c>
      <c r="B247" s="366">
        <f t="shared" si="12"/>
        <v>57.5</v>
      </c>
      <c r="C247" s="367">
        <f t="shared" si="12"/>
        <v>2018</v>
      </c>
      <c r="D247" s="368">
        <f t="shared" si="12"/>
        <v>71</v>
      </c>
      <c r="E247" s="366">
        <f t="shared" si="12"/>
        <v>38.5</v>
      </c>
      <c r="F247" s="367">
        <f t="shared" si="12"/>
        <v>1079</v>
      </c>
      <c r="G247" s="368">
        <f t="shared" si="12"/>
        <v>38</v>
      </c>
      <c r="H247" s="366">
        <f t="shared" si="12"/>
        <v>34.5</v>
      </c>
      <c r="I247" s="367">
        <f t="shared" si="12"/>
        <v>29.5</v>
      </c>
      <c r="J247" s="368">
        <f t="shared" si="12"/>
        <v>41</v>
      </c>
      <c r="K247" s="366">
        <f t="shared" si="12"/>
        <v>9</v>
      </c>
      <c r="L247" s="367">
        <f t="shared" si="12"/>
        <v>48</v>
      </c>
      <c r="M247" s="368">
        <f t="shared" si="12"/>
        <v>245.5</v>
      </c>
    </row>
    <row r="248" spans="1:13" ht="18" customHeight="1" x14ac:dyDescent="0.3">
      <c r="A248" s="459" t="s">
        <v>102</v>
      </c>
      <c r="B248" s="366">
        <f t="shared" si="12"/>
        <v>66</v>
      </c>
      <c r="C248" s="367">
        <f t="shared" si="12"/>
        <v>1510.5</v>
      </c>
      <c r="D248" s="368">
        <f t="shared" si="12"/>
        <v>71</v>
      </c>
      <c r="E248" s="366">
        <f t="shared" si="12"/>
        <v>32</v>
      </c>
      <c r="F248" s="367">
        <f t="shared" si="12"/>
        <v>1129.5</v>
      </c>
      <c r="G248" s="368">
        <f t="shared" si="12"/>
        <v>77</v>
      </c>
      <c r="H248" s="366">
        <f t="shared" si="12"/>
        <v>34.5</v>
      </c>
      <c r="I248" s="367">
        <f t="shared" si="12"/>
        <v>31.5</v>
      </c>
      <c r="J248" s="368">
        <f t="shared" si="12"/>
        <v>48</v>
      </c>
      <c r="K248" s="366">
        <f t="shared" si="12"/>
        <v>12.5</v>
      </c>
      <c r="L248" s="367">
        <f t="shared" si="12"/>
        <v>29.5</v>
      </c>
      <c r="M248" s="368">
        <f t="shared" si="12"/>
        <v>201.5</v>
      </c>
    </row>
    <row r="249" spans="1:13" ht="18" customHeight="1" x14ac:dyDescent="0.3">
      <c r="A249" s="459" t="s">
        <v>103</v>
      </c>
      <c r="B249" s="366">
        <f t="shared" si="12"/>
        <v>55</v>
      </c>
      <c r="C249" s="367">
        <f t="shared" si="12"/>
        <v>1266.5</v>
      </c>
      <c r="D249" s="368">
        <f t="shared" si="12"/>
        <v>54.5</v>
      </c>
      <c r="E249" s="366">
        <f t="shared" si="12"/>
        <v>29.5</v>
      </c>
      <c r="F249" s="367">
        <f t="shared" si="12"/>
        <v>1154</v>
      </c>
      <c r="G249" s="368">
        <f t="shared" si="12"/>
        <v>66</v>
      </c>
      <c r="H249" s="366">
        <f t="shared" si="12"/>
        <v>31</v>
      </c>
      <c r="I249" s="367">
        <f t="shared" si="12"/>
        <v>30.5</v>
      </c>
      <c r="J249" s="368">
        <f t="shared" si="12"/>
        <v>37</v>
      </c>
      <c r="K249" s="366">
        <f t="shared" si="12"/>
        <v>7</v>
      </c>
      <c r="L249" s="367">
        <f t="shared" si="12"/>
        <v>42</v>
      </c>
      <c r="M249" s="368">
        <f t="shared" si="12"/>
        <v>115.5</v>
      </c>
    </row>
    <row r="250" spans="1:13" ht="18" customHeight="1" x14ac:dyDescent="0.3">
      <c r="A250" s="459" t="s">
        <v>104</v>
      </c>
      <c r="B250" s="366">
        <f t="shared" si="12"/>
        <v>31</v>
      </c>
      <c r="C250" s="367">
        <f t="shared" si="12"/>
        <v>883.5</v>
      </c>
      <c r="D250" s="368">
        <f t="shared" si="12"/>
        <v>45.5</v>
      </c>
      <c r="E250" s="366">
        <f t="shared" si="12"/>
        <v>22.5</v>
      </c>
      <c r="F250" s="367">
        <f t="shared" si="12"/>
        <v>1199</v>
      </c>
      <c r="G250" s="368">
        <f t="shared" si="12"/>
        <v>52</v>
      </c>
      <c r="H250" s="366">
        <f t="shared" si="12"/>
        <v>35.5</v>
      </c>
      <c r="I250" s="367">
        <f t="shared" si="12"/>
        <v>37</v>
      </c>
      <c r="J250" s="368">
        <f t="shared" si="12"/>
        <v>36</v>
      </c>
      <c r="K250" s="366">
        <f t="shared" si="12"/>
        <v>9</v>
      </c>
      <c r="L250" s="367">
        <f t="shared" si="12"/>
        <v>35.5</v>
      </c>
      <c r="M250" s="368">
        <f t="shared" si="12"/>
        <v>91.5</v>
      </c>
    </row>
    <row r="251" spans="1:13" ht="18" customHeight="1" x14ac:dyDescent="0.3">
      <c r="A251" s="459" t="s">
        <v>105</v>
      </c>
      <c r="B251" s="366">
        <f t="shared" ref="B251:M254" si="13">SUM(B39+B81+B123+B165+B207)</f>
        <v>43.5</v>
      </c>
      <c r="C251" s="367">
        <f t="shared" si="13"/>
        <v>915</v>
      </c>
      <c r="D251" s="368">
        <f t="shared" si="13"/>
        <v>40.5</v>
      </c>
      <c r="E251" s="366">
        <f t="shared" si="13"/>
        <v>23</v>
      </c>
      <c r="F251" s="367">
        <f t="shared" si="13"/>
        <v>1061.5</v>
      </c>
      <c r="G251" s="368">
        <f t="shared" si="13"/>
        <v>85</v>
      </c>
      <c r="H251" s="366">
        <f t="shared" si="13"/>
        <v>39</v>
      </c>
      <c r="I251" s="367">
        <f t="shared" si="13"/>
        <v>27.5</v>
      </c>
      <c r="J251" s="368">
        <f t="shared" si="13"/>
        <v>33</v>
      </c>
      <c r="K251" s="366">
        <f t="shared" si="13"/>
        <v>13.5</v>
      </c>
      <c r="L251" s="367">
        <f t="shared" si="13"/>
        <v>40.5</v>
      </c>
      <c r="M251" s="368">
        <f t="shared" si="13"/>
        <v>82.5</v>
      </c>
    </row>
    <row r="252" spans="1:13" ht="18" customHeight="1" x14ac:dyDescent="0.3">
      <c r="A252" s="459" t="s">
        <v>106</v>
      </c>
      <c r="B252" s="366">
        <f t="shared" si="13"/>
        <v>52</v>
      </c>
      <c r="C252" s="367">
        <f t="shared" si="13"/>
        <v>903</v>
      </c>
      <c r="D252" s="368">
        <f t="shared" si="13"/>
        <v>30</v>
      </c>
      <c r="E252" s="366">
        <f t="shared" si="13"/>
        <v>35</v>
      </c>
      <c r="F252" s="367">
        <f t="shared" si="13"/>
        <v>805</v>
      </c>
      <c r="G252" s="368">
        <f t="shared" si="13"/>
        <v>47</v>
      </c>
      <c r="H252" s="366">
        <f t="shared" si="13"/>
        <v>34</v>
      </c>
      <c r="I252" s="367">
        <f t="shared" si="13"/>
        <v>29</v>
      </c>
      <c r="J252" s="368">
        <f t="shared" si="13"/>
        <v>26.5</v>
      </c>
      <c r="K252" s="366">
        <f t="shared" si="13"/>
        <v>13.5</v>
      </c>
      <c r="L252" s="367">
        <f t="shared" si="13"/>
        <v>39.5</v>
      </c>
      <c r="M252" s="368">
        <f t="shared" si="13"/>
        <v>69</v>
      </c>
    </row>
    <row r="253" spans="1:13" ht="18" customHeight="1" thickBot="1" x14ac:dyDescent="0.35">
      <c r="A253" s="461" t="s">
        <v>107</v>
      </c>
      <c r="B253" s="369">
        <f t="shared" si="13"/>
        <v>25</v>
      </c>
      <c r="C253" s="370">
        <f t="shared" si="13"/>
        <v>543.5</v>
      </c>
      <c r="D253" s="371">
        <f t="shared" si="13"/>
        <v>34.5</v>
      </c>
      <c r="E253" s="369">
        <f t="shared" si="13"/>
        <v>26</v>
      </c>
      <c r="F253" s="370">
        <f t="shared" si="13"/>
        <v>989.5</v>
      </c>
      <c r="G253" s="371">
        <f t="shared" si="13"/>
        <v>58.5</v>
      </c>
      <c r="H253" s="369">
        <f t="shared" si="13"/>
        <v>28.5</v>
      </c>
      <c r="I253" s="370">
        <f t="shared" si="13"/>
        <v>22</v>
      </c>
      <c r="J253" s="371">
        <f t="shared" si="13"/>
        <v>26.5</v>
      </c>
      <c r="K253" s="369">
        <f t="shared" si="13"/>
        <v>13</v>
      </c>
      <c r="L253" s="370">
        <f t="shared" si="13"/>
        <v>32.5</v>
      </c>
      <c r="M253" s="371">
        <f t="shared" si="13"/>
        <v>43.5</v>
      </c>
    </row>
    <row r="254" spans="1:13" ht="18" customHeight="1" thickBot="1" x14ac:dyDescent="0.35">
      <c r="A254" s="462" t="s">
        <v>47</v>
      </c>
      <c r="B254" s="372">
        <f t="shared" si="13"/>
        <v>1658.5</v>
      </c>
      <c r="C254" s="373">
        <f t="shared" si="13"/>
        <v>41746</v>
      </c>
      <c r="D254" s="374">
        <f t="shared" si="13"/>
        <v>1585</v>
      </c>
      <c r="E254" s="372">
        <f t="shared" si="13"/>
        <v>956</v>
      </c>
      <c r="F254" s="373">
        <f t="shared" si="13"/>
        <v>48871.5</v>
      </c>
      <c r="G254" s="374">
        <f t="shared" si="13"/>
        <v>1749</v>
      </c>
      <c r="H254" s="372">
        <f t="shared" si="13"/>
        <v>1402</v>
      </c>
      <c r="I254" s="373">
        <f t="shared" si="13"/>
        <v>1286</v>
      </c>
      <c r="J254" s="374">
        <f t="shared" si="13"/>
        <v>1410</v>
      </c>
      <c r="K254" s="372">
        <f t="shared" si="13"/>
        <v>482</v>
      </c>
      <c r="L254" s="373">
        <f t="shared" si="13"/>
        <v>2042.5</v>
      </c>
      <c r="M254" s="374">
        <f t="shared" si="13"/>
        <v>3651</v>
      </c>
    </row>
    <row r="255" spans="1:13" ht="18" customHeight="1" x14ac:dyDescent="0.25"/>
    <row r="256" spans="1:13" ht="18" customHeight="1" x14ac:dyDescent="0.25"/>
    <row r="257" spans="1:13" ht="18" customHeight="1" x14ac:dyDescent="0.3">
      <c r="A257" s="561" t="s">
        <v>153</v>
      </c>
      <c r="B257" s="561"/>
      <c r="C257" s="561"/>
      <c r="D257" s="561"/>
      <c r="E257" s="561"/>
      <c r="F257" s="561"/>
      <c r="G257" s="561"/>
      <c r="H257" s="561"/>
      <c r="I257" s="561"/>
      <c r="J257" s="561"/>
      <c r="K257" s="561"/>
      <c r="L257" s="561"/>
      <c r="M257" s="561"/>
    </row>
    <row r="258" spans="1:13" ht="18" customHeight="1" thickBot="1" x14ac:dyDescent="0.35">
      <c r="A258" s="431" t="s">
        <v>57</v>
      </c>
      <c r="B258" s="293"/>
      <c r="C258" s="293"/>
      <c r="D258" s="293"/>
      <c r="E258" s="293"/>
      <c r="F258" s="293"/>
      <c r="G258" s="293"/>
      <c r="H258" s="294"/>
      <c r="I258" s="294"/>
      <c r="J258" s="294"/>
      <c r="K258" s="294"/>
      <c r="L258" s="294"/>
      <c r="M258" s="294"/>
    </row>
    <row r="259" spans="1:13" ht="18" customHeight="1" x14ac:dyDescent="0.3">
      <c r="A259" s="634" t="s">
        <v>3</v>
      </c>
      <c r="B259" s="618" t="s">
        <v>4</v>
      </c>
      <c r="C259" s="610"/>
      <c r="D259" s="619"/>
      <c r="E259" s="618" t="s">
        <v>5</v>
      </c>
      <c r="F259" s="610"/>
      <c r="G259" s="619"/>
      <c r="H259" s="620" t="s">
        <v>6</v>
      </c>
      <c r="I259" s="613"/>
      <c r="J259" s="615"/>
      <c r="K259" s="620" t="s">
        <v>7</v>
      </c>
      <c r="L259" s="613"/>
      <c r="M259" s="615"/>
    </row>
    <row r="260" spans="1:13" ht="18" customHeight="1" thickBot="1" x14ac:dyDescent="0.35">
      <c r="A260" s="635"/>
      <c r="B260" s="295" t="s">
        <v>8</v>
      </c>
      <c r="C260" s="296" t="s">
        <v>9</v>
      </c>
      <c r="D260" s="297" t="s">
        <v>10</v>
      </c>
      <c r="E260" s="295" t="s">
        <v>8</v>
      </c>
      <c r="F260" s="296" t="s">
        <v>9</v>
      </c>
      <c r="G260" s="297" t="s">
        <v>10</v>
      </c>
      <c r="H260" s="295" t="s">
        <v>8</v>
      </c>
      <c r="I260" s="296" t="s">
        <v>9</v>
      </c>
      <c r="J260" s="297" t="s">
        <v>10</v>
      </c>
      <c r="K260" s="295" t="s">
        <v>8</v>
      </c>
      <c r="L260" s="296" t="s">
        <v>9</v>
      </c>
      <c r="M260" s="297" t="s">
        <v>10</v>
      </c>
    </row>
    <row r="261" spans="1:13" ht="18" customHeight="1" x14ac:dyDescent="0.3">
      <c r="A261" s="412" t="s">
        <v>72</v>
      </c>
      <c r="B261" s="413">
        <f>SUM(B218)/5</f>
        <v>7.4</v>
      </c>
      <c r="C261" s="376">
        <f t="shared" ref="C261:M261" si="14">SUM(C218)/5</f>
        <v>221.9</v>
      </c>
      <c r="D261" s="414">
        <f t="shared" si="14"/>
        <v>11.4</v>
      </c>
      <c r="E261" s="413">
        <f t="shared" si="14"/>
        <v>4</v>
      </c>
      <c r="F261" s="376">
        <f t="shared" si="14"/>
        <v>322</v>
      </c>
      <c r="G261" s="414">
        <f t="shared" si="14"/>
        <v>4.7</v>
      </c>
      <c r="H261" s="413">
        <f t="shared" si="14"/>
        <v>8.9</v>
      </c>
      <c r="I261" s="376">
        <f t="shared" si="14"/>
        <v>6.8</v>
      </c>
      <c r="J261" s="414">
        <f t="shared" si="14"/>
        <v>8.8000000000000007</v>
      </c>
      <c r="K261" s="413">
        <f t="shared" si="14"/>
        <v>1.7</v>
      </c>
      <c r="L261" s="376">
        <f t="shared" si="14"/>
        <v>2.7</v>
      </c>
      <c r="M261" s="414">
        <f t="shared" si="14"/>
        <v>8.6999999999999993</v>
      </c>
    </row>
    <row r="262" spans="1:13" ht="18" customHeight="1" x14ac:dyDescent="0.3">
      <c r="A262" s="399" t="s">
        <v>73</v>
      </c>
      <c r="B262" s="366">
        <f t="shared" ref="B262:M272" si="15">SUM(B219)/5</f>
        <v>11.2</v>
      </c>
      <c r="C262" s="367">
        <f t="shared" si="15"/>
        <v>233</v>
      </c>
      <c r="D262" s="368">
        <f t="shared" si="15"/>
        <v>7</v>
      </c>
      <c r="E262" s="366">
        <f t="shared" si="15"/>
        <v>2.7</v>
      </c>
      <c r="F262" s="367">
        <f t="shared" si="15"/>
        <v>410.2</v>
      </c>
      <c r="G262" s="368">
        <f t="shared" si="15"/>
        <v>3.5</v>
      </c>
      <c r="H262" s="366">
        <f t="shared" si="15"/>
        <v>8.6999999999999993</v>
      </c>
      <c r="I262" s="367">
        <f t="shared" si="15"/>
        <v>8.1</v>
      </c>
      <c r="J262" s="368">
        <f t="shared" si="15"/>
        <v>8.6</v>
      </c>
      <c r="K262" s="366">
        <f t="shared" si="15"/>
        <v>2.2000000000000002</v>
      </c>
      <c r="L262" s="367">
        <f t="shared" si="15"/>
        <v>5.3</v>
      </c>
      <c r="M262" s="368">
        <f t="shared" si="15"/>
        <v>7.7</v>
      </c>
    </row>
    <row r="263" spans="1:13" ht="18" customHeight="1" x14ac:dyDescent="0.3">
      <c r="A263" s="399" t="s">
        <v>74</v>
      </c>
      <c r="B263" s="366">
        <f t="shared" si="15"/>
        <v>7.6</v>
      </c>
      <c r="C263" s="367">
        <f t="shared" si="15"/>
        <v>213.9</v>
      </c>
      <c r="D263" s="368">
        <f t="shared" si="15"/>
        <v>4.2</v>
      </c>
      <c r="E263" s="366">
        <f t="shared" si="15"/>
        <v>1.4</v>
      </c>
      <c r="F263" s="367">
        <f t="shared" si="15"/>
        <v>391.8</v>
      </c>
      <c r="G263" s="368">
        <f t="shared" si="15"/>
        <v>3.4</v>
      </c>
      <c r="H263" s="366">
        <f t="shared" si="15"/>
        <v>9.1999999999999993</v>
      </c>
      <c r="I263" s="367">
        <f t="shared" si="15"/>
        <v>11</v>
      </c>
      <c r="J263" s="368">
        <f t="shared" si="15"/>
        <v>8</v>
      </c>
      <c r="K263" s="366">
        <f t="shared" si="15"/>
        <v>1.3</v>
      </c>
      <c r="L263" s="367">
        <f t="shared" si="15"/>
        <v>6.5</v>
      </c>
      <c r="M263" s="368">
        <f t="shared" si="15"/>
        <v>10</v>
      </c>
    </row>
    <row r="264" spans="1:13" ht="18" customHeight="1" x14ac:dyDescent="0.3">
      <c r="A264" s="399" t="s">
        <v>75</v>
      </c>
      <c r="B264" s="366">
        <f t="shared" si="15"/>
        <v>8.6999999999999993</v>
      </c>
      <c r="C264" s="367">
        <f t="shared" si="15"/>
        <v>194.7</v>
      </c>
      <c r="D264" s="368">
        <f t="shared" si="15"/>
        <v>7.4</v>
      </c>
      <c r="E264" s="366">
        <f t="shared" si="15"/>
        <v>3.7</v>
      </c>
      <c r="F264" s="367">
        <f t="shared" si="15"/>
        <v>384.3</v>
      </c>
      <c r="G264" s="368">
        <f t="shared" si="15"/>
        <v>8.6999999999999993</v>
      </c>
      <c r="H264" s="366">
        <f t="shared" si="15"/>
        <v>8.1</v>
      </c>
      <c r="I264" s="367">
        <f t="shared" si="15"/>
        <v>8.6</v>
      </c>
      <c r="J264" s="368">
        <f t="shared" si="15"/>
        <v>7.8</v>
      </c>
      <c r="K264" s="366">
        <f t="shared" si="15"/>
        <v>2.5</v>
      </c>
      <c r="L264" s="367">
        <f t="shared" si="15"/>
        <v>5.5</v>
      </c>
      <c r="M264" s="368">
        <f t="shared" si="15"/>
        <v>15.4</v>
      </c>
    </row>
    <row r="265" spans="1:13" ht="18" customHeight="1" x14ac:dyDescent="0.3">
      <c r="A265" s="399" t="s">
        <v>76</v>
      </c>
      <c r="B265" s="366">
        <f t="shared" si="15"/>
        <v>4.7</v>
      </c>
      <c r="C265" s="367">
        <f t="shared" si="15"/>
        <v>192.7</v>
      </c>
      <c r="D265" s="368">
        <f t="shared" si="15"/>
        <v>6.3</v>
      </c>
      <c r="E265" s="366">
        <f t="shared" si="15"/>
        <v>4</v>
      </c>
      <c r="F265" s="367">
        <f t="shared" si="15"/>
        <v>350.2</v>
      </c>
      <c r="G265" s="368">
        <f t="shared" si="15"/>
        <v>5.4</v>
      </c>
      <c r="H265" s="366">
        <f t="shared" si="15"/>
        <v>9.1</v>
      </c>
      <c r="I265" s="367">
        <f t="shared" si="15"/>
        <v>8.6999999999999993</v>
      </c>
      <c r="J265" s="368">
        <f t="shared" si="15"/>
        <v>7.6</v>
      </c>
      <c r="K265" s="366">
        <f t="shared" si="15"/>
        <v>4.0999999999999996</v>
      </c>
      <c r="L265" s="367">
        <f t="shared" si="15"/>
        <v>7.7</v>
      </c>
      <c r="M265" s="368">
        <f t="shared" si="15"/>
        <v>13.3</v>
      </c>
    </row>
    <row r="266" spans="1:13" ht="18" customHeight="1" x14ac:dyDescent="0.3">
      <c r="A266" s="399" t="s">
        <v>77</v>
      </c>
      <c r="B266" s="366">
        <f t="shared" si="15"/>
        <v>6.5</v>
      </c>
      <c r="C266" s="367">
        <f t="shared" si="15"/>
        <v>210</v>
      </c>
      <c r="D266" s="368">
        <f t="shared" si="15"/>
        <v>9.6</v>
      </c>
      <c r="E266" s="366">
        <f t="shared" si="15"/>
        <v>2.1</v>
      </c>
      <c r="F266" s="367">
        <f t="shared" si="15"/>
        <v>358.7</v>
      </c>
      <c r="G266" s="368">
        <f t="shared" si="15"/>
        <v>4</v>
      </c>
      <c r="H266" s="366">
        <f t="shared" si="15"/>
        <v>6.1</v>
      </c>
      <c r="I266" s="367">
        <f t="shared" si="15"/>
        <v>6.8</v>
      </c>
      <c r="J266" s="368">
        <f t="shared" si="15"/>
        <v>4.5</v>
      </c>
      <c r="K266" s="366">
        <f t="shared" si="15"/>
        <v>3.6</v>
      </c>
      <c r="L266" s="367">
        <f t="shared" si="15"/>
        <v>5.7</v>
      </c>
      <c r="M266" s="368">
        <f t="shared" si="15"/>
        <v>10</v>
      </c>
    </row>
    <row r="267" spans="1:13" ht="18" customHeight="1" x14ac:dyDescent="0.3">
      <c r="A267" s="399" t="s">
        <v>78</v>
      </c>
      <c r="B267" s="366">
        <f t="shared" si="15"/>
        <v>4.8</v>
      </c>
      <c r="C267" s="367">
        <f t="shared" si="15"/>
        <v>208.5</v>
      </c>
      <c r="D267" s="368">
        <f t="shared" si="15"/>
        <v>7.2</v>
      </c>
      <c r="E267" s="366">
        <f t="shared" si="15"/>
        <v>4.4000000000000004</v>
      </c>
      <c r="F267" s="367">
        <f t="shared" si="15"/>
        <v>350.3</v>
      </c>
      <c r="G267" s="368">
        <f t="shared" si="15"/>
        <v>3.4</v>
      </c>
      <c r="H267" s="366">
        <f t="shared" si="15"/>
        <v>10.5</v>
      </c>
      <c r="I267" s="367">
        <f t="shared" si="15"/>
        <v>5.9</v>
      </c>
      <c r="J267" s="368">
        <f t="shared" si="15"/>
        <v>4.0999999999999996</v>
      </c>
      <c r="K267" s="366">
        <f t="shared" si="15"/>
        <v>3.4</v>
      </c>
      <c r="L267" s="367">
        <f t="shared" si="15"/>
        <v>6.4</v>
      </c>
      <c r="M267" s="368">
        <f t="shared" si="15"/>
        <v>9.8000000000000007</v>
      </c>
    </row>
    <row r="268" spans="1:13" ht="18" customHeight="1" x14ac:dyDescent="0.3">
      <c r="A268" s="399" t="s">
        <v>79</v>
      </c>
      <c r="B268" s="366">
        <f t="shared" si="15"/>
        <v>5.4</v>
      </c>
      <c r="C268" s="367">
        <f t="shared" si="15"/>
        <v>163.80000000000001</v>
      </c>
      <c r="D268" s="368">
        <f t="shared" si="15"/>
        <v>8.9</v>
      </c>
      <c r="E268" s="366">
        <f t="shared" si="15"/>
        <v>4.4000000000000004</v>
      </c>
      <c r="F268" s="367">
        <f t="shared" si="15"/>
        <v>370.2</v>
      </c>
      <c r="G268" s="368">
        <f t="shared" si="15"/>
        <v>8.1</v>
      </c>
      <c r="H268" s="366">
        <f t="shared" si="15"/>
        <v>6.8</v>
      </c>
      <c r="I268" s="367">
        <f t="shared" si="15"/>
        <v>9</v>
      </c>
      <c r="J268" s="368">
        <f t="shared" si="15"/>
        <v>6.1</v>
      </c>
      <c r="K268" s="366">
        <f t="shared" si="15"/>
        <v>2.2000000000000002</v>
      </c>
      <c r="L268" s="367">
        <f t="shared" si="15"/>
        <v>11.5</v>
      </c>
      <c r="M268" s="368">
        <f t="shared" si="15"/>
        <v>14.8</v>
      </c>
    </row>
    <row r="269" spans="1:13" ht="18" customHeight="1" x14ac:dyDescent="0.3">
      <c r="A269" s="399" t="s">
        <v>80</v>
      </c>
      <c r="B269" s="366">
        <f t="shared" si="15"/>
        <v>9.1</v>
      </c>
      <c r="C269" s="367">
        <f t="shared" si="15"/>
        <v>215</v>
      </c>
      <c r="D269" s="368">
        <f t="shared" si="15"/>
        <v>11.1</v>
      </c>
      <c r="E269" s="366">
        <f t="shared" si="15"/>
        <v>3.5</v>
      </c>
      <c r="F269" s="367">
        <f t="shared" si="15"/>
        <v>328.2</v>
      </c>
      <c r="G269" s="368">
        <f t="shared" si="15"/>
        <v>8.1999999999999993</v>
      </c>
      <c r="H269" s="366">
        <f t="shared" si="15"/>
        <v>6.3</v>
      </c>
      <c r="I269" s="367">
        <f t="shared" si="15"/>
        <v>7.9</v>
      </c>
      <c r="J269" s="368">
        <f t="shared" si="15"/>
        <v>7.4</v>
      </c>
      <c r="K269" s="366">
        <f t="shared" si="15"/>
        <v>2.5</v>
      </c>
      <c r="L269" s="367">
        <f t="shared" si="15"/>
        <v>6.3</v>
      </c>
      <c r="M269" s="368">
        <f t="shared" si="15"/>
        <v>11.3</v>
      </c>
    </row>
    <row r="270" spans="1:13" ht="18" customHeight="1" x14ac:dyDescent="0.3">
      <c r="A270" s="399" t="s">
        <v>81</v>
      </c>
      <c r="B270" s="366">
        <f t="shared" si="15"/>
        <v>12.3</v>
      </c>
      <c r="C270" s="367">
        <f t="shared" si="15"/>
        <v>162.1</v>
      </c>
      <c r="D270" s="368">
        <f t="shared" si="15"/>
        <v>4.5</v>
      </c>
      <c r="E270" s="366">
        <f t="shared" si="15"/>
        <v>8.1</v>
      </c>
      <c r="F270" s="367">
        <f t="shared" si="15"/>
        <v>317.8</v>
      </c>
      <c r="G270" s="368">
        <f t="shared" si="15"/>
        <v>8.1999999999999993</v>
      </c>
      <c r="H270" s="366">
        <f t="shared" si="15"/>
        <v>11.8</v>
      </c>
      <c r="I270" s="367">
        <f t="shared" si="15"/>
        <v>7.6</v>
      </c>
      <c r="J270" s="368">
        <f t="shared" si="15"/>
        <v>10.3</v>
      </c>
      <c r="K270" s="366">
        <f t="shared" si="15"/>
        <v>4.9000000000000004</v>
      </c>
      <c r="L270" s="367">
        <f t="shared" si="15"/>
        <v>7.8</v>
      </c>
      <c r="M270" s="368">
        <f t="shared" si="15"/>
        <v>10.1</v>
      </c>
    </row>
    <row r="271" spans="1:13" ht="18" customHeight="1" x14ac:dyDescent="0.3">
      <c r="A271" s="399" t="s">
        <v>82</v>
      </c>
      <c r="B271" s="366">
        <f t="shared" si="15"/>
        <v>11.5</v>
      </c>
      <c r="C271" s="367">
        <f t="shared" si="15"/>
        <v>205.7</v>
      </c>
      <c r="D271" s="368">
        <f t="shared" si="15"/>
        <v>7.2</v>
      </c>
      <c r="E271" s="366">
        <f t="shared" si="15"/>
        <v>3.4</v>
      </c>
      <c r="F271" s="367">
        <f t="shared" si="15"/>
        <v>315.10000000000002</v>
      </c>
      <c r="G271" s="368">
        <f t="shared" si="15"/>
        <v>9.4</v>
      </c>
      <c r="H271" s="366">
        <f t="shared" si="15"/>
        <v>8.1</v>
      </c>
      <c r="I271" s="367">
        <f t="shared" si="15"/>
        <v>7.1</v>
      </c>
      <c r="J271" s="368">
        <f t="shared" si="15"/>
        <v>6.7</v>
      </c>
      <c r="K271" s="366">
        <f t="shared" si="15"/>
        <v>1.9</v>
      </c>
      <c r="L271" s="367">
        <f t="shared" si="15"/>
        <v>11.6</v>
      </c>
      <c r="M271" s="368">
        <f t="shared" si="15"/>
        <v>11.1</v>
      </c>
    </row>
    <row r="272" spans="1:13" ht="18" customHeight="1" thickBot="1" x14ac:dyDescent="0.35">
      <c r="A272" s="416" t="s">
        <v>83</v>
      </c>
      <c r="B272" s="369">
        <f t="shared" si="15"/>
        <v>9.6</v>
      </c>
      <c r="C272" s="370">
        <f t="shared" si="15"/>
        <v>186.7</v>
      </c>
      <c r="D272" s="371">
        <f t="shared" si="15"/>
        <v>12.5</v>
      </c>
      <c r="E272" s="369">
        <f t="shared" si="15"/>
        <v>3.6</v>
      </c>
      <c r="F272" s="370">
        <f t="shared" si="15"/>
        <v>302.2</v>
      </c>
      <c r="G272" s="371">
        <f t="shared" si="15"/>
        <v>8.9</v>
      </c>
      <c r="H272" s="369">
        <f t="shared" si="15"/>
        <v>5.6</v>
      </c>
      <c r="I272" s="370">
        <f t="shared" si="15"/>
        <v>4.2</v>
      </c>
      <c r="J272" s="371">
        <f t="shared" si="15"/>
        <v>6.8</v>
      </c>
      <c r="K272" s="369">
        <f t="shared" si="15"/>
        <v>2.5</v>
      </c>
      <c r="L272" s="370">
        <f t="shared" si="15"/>
        <v>13.5</v>
      </c>
      <c r="M272" s="371">
        <f t="shared" si="15"/>
        <v>12.3</v>
      </c>
    </row>
    <row r="273" spans="1:13" ht="18" customHeight="1" thickBot="1" x14ac:dyDescent="0.35">
      <c r="A273" s="423" t="s">
        <v>58</v>
      </c>
      <c r="B273" s="372">
        <f>SUM(B261:B272)</f>
        <v>98.8</v>
      </c>
      <c r="C273" s="373">
        <f t="shared" ref="C273:M273" si="16">SUM(C261:C272)</f>
        <v>2407.9999999999995</v>
      </c>
      <c r="D273" s="374">
        <f t="shared" si="16"/>
        <v>97.3</v>
      </c>
      <c r="E273" s="372">
        <f t="shared" si="16"/>
        <v>45.300000000000004</v>
      </c>
      <c r="F273" s="373">
        <f t="shared" si="16"/>
        <v>4201</v>
      </c>
      <c r="G273" s="374">
        <f t="shared" si="16"/>
        <v>75.900000000000006</v>
      </c>
      <c r="H273" s="372">
        <f t="shared" si="16"/>
        <v>99.199999999999989</v>
      </c>
      <c r="I273" s="373">
        <f t="shared" si="16"/>
        <v>91.7</v>
      </c>
      <c r="J273" s="374">
        <f t="shared" si="16"/>
        <v>86.7</v>
      </c>
      <c r="K273" s="372">
        <f t="shared" si="16"/>
        <v>32.799999999999997</v>
      </c>
      <c r="L273" s="373">
        <f t="shared" si="16"/>
        <v>90.499999999999986</v>
      </c>
      <c r="M273" s="374">
        <f t="shared" si="16"/>
        <v>134.49999999999997</v>
      </c>
    </row>
    <row r="274" spans="1:13" ht="18" customHeight="1" x14ac:dyDescent="0.3">
      <c r="A274" s="412" t="s">
        <v>84</v>
      </c>
      <c r="B274" s="413">
        <f t="shared" ref="B274:M274" si="17">SUM(B230)/5</f>
        <v>5.9</v>
      </c>
      <c r="C274" s="376">
        <f t="shared" si="17"/>
        <v>232.4</v>
      </c>
      <c r="D274" s="414">
        <f t="shared" si="17"/>
        <v>5.9</v>
      </c>
      <c r="E274" s="413">
        <f t="shared" si="17"/>
        <v>4.9000000000000004</v>
      </c>
      <c r="F274" s="376">
        <f t="shared" si="17"/>
        <v>255</v>
      </c>
      <c r="G274" s="414">
        <f t="shared" si="17"/>
        <v>11</v>
      </c>
      <c r="H274" s="413">
        <f t="shared" si="17"/>
        <v>10.199999999999999</v>
      </c>
      <c r="I274" s="376">
        <f t="shared" si="17"/>
        <v>6.6</v>
      </c>
      <c r="J274" s="414">
        <f t="shared" si="17"/>
        <v>8.8000000000000007</v>
      </c>
      <c r="K274" s="413">
        <f t="shared" si="17"/>
        <v>3.1</v>
      </c>
      <c r="L274" s="376">
        <f t="shared" si="17"/>
        <v>17.3</v>
      </c>
      <c r="M274" s="414">
        <f t="shared" si="17"/>
        <v>15.3</v>
      </c>
    </row>
    <row r="275" spans="1:13" ht="18" customHeight="1" x14ac:dyDescent="0.3">
      <c r="A275" s="399" t="s">
        <v>85</v>
      </c>
      <c r="B275" s="366">
        <f t="shared" ref="B275:M275" si="18">SUM(B231)/5</f>
        <v>7.4</v>
      </c>
      <c r="C275" s="367">
        <f t="shared" si="18"/>
        <v>202.1</v>
      </c>
      <c r="D275" s="368">
        <f t="shared" si="18"/>
        <v>8.3000000000000007</v>
      </c>
      <c r="E275" s="366">
        <f t="shared" si="18"/>
        <v>3.5</v>
      </c>
      <c r="F275" s="367">
        <f t="shared" si="18"/>
        <v>259.39999999999998</v>
      </c>
      <c r="G275" s="368">
        <f t="shared" si="18"/>
        <v>9.6</v>
      </c>
      <c r="H275" s="366">
        <f t="shared" si="18"/>
        <v>7.7</v>
      </c>
      <c r="I275" s="367">
        <f t="shared" si="18"/>
        <v>9.3000000000000007</v>
      </c>
      <c r="J275" s="368">
        <f t="shared" si="18"/>
        <v>6.7</v>
      </c>
      <c r="K275" s="366">
        <f t="shared" si="18"/>
        <v>2</v>
      </c>
      <c r="L275" s="367">
        <f t="shared" si="18"/>
        <v>20.3</v>
      </c>
      <c r="M275" s="368">
        <f t="shared" si="18"/>
        <v>20.100000000000001</v>
      </c>
    </row>
    <row r="276" spans="1:13" ht="18" customHeight="1" x14ac:dyDescent="0.3">
      <c r="A276" s="399" t="s">
        <v>86</v>
      </c>
      <c r="B276" s="366">
        <f t="shared" ref="B276:M285" si="19">SUM(B232)/5</f>
        <v>4.0999999999999996</v>
      </c>
      <c r="C276" s="367">
        <f t="shared" si="19"/>
        <v>223.3</v>
      </c>
      <c r="D276" s="368">
        <f t="shared" si="19"/>
        <v>13.1</v>
      </c>
      <c r="E276" s="366">
        <f t="shared" si="19"/>
        <v>8.3000000000000007</v>
      </c>
      <c r="F276" s="367">
        <f t="shared" si="19"/>
        <v>269.3</v>
      </c>
      <c r="G276" s="368">
        <f t="shared" si="19"/>
        <v>11.7</v>
      </c>
      <c r="H276" s="366">
        <f t="shared" si="19"/>
        <v>7.7</v>
      </c>
      <c r="I276" s="367">
        <f t="shared" si="19"/>
        <v>9.5</v>
      </c>
      <c r="J276" s="368">
        <f t="shared" si="19"/>
        <v>9.3000000000000007</v>
      </c>
      <c r="K276" s="366">
        <f t="shared" si="19"/>
        <v>1.2</v>
      </c>
      <c r="L276" s="367">
        <f t="shared" si="19"/>
        <v>14.2</v>
      </c>
      <c r="M276" s="368">
        <f t="shared" si="19"/>
        <v>12.4</v>
      </c>
    </row>
    <row r="277" spans="1:13" ht="18" customHeight="1" x14ac:dyDescent="0.3">
      <c r="A277" s="399" t="s">
        <v>87</v>
      </c>
      <c r="B277" s="366">
        <f t="shared" si="19"/>
        <v>4.9000000000000004</v>
      </c>
      <c r="C277" s="367">
        <f t="shared" si="19"/>
        <v>152.69999999999999</v>
      </c>
      <c r="D277" s="368">
        <f t="shared" si="19"/>
        <v>7.1</v>
      </c>
      <c r="E277" s="366">
        <f t="shared" si="19"/>
        <v>5.4</v>
      </c>
      <c r="F277" s="367">
        <f t="shared" si="19"/>
        <v>263.2</v>
      </c>
      <c r="G277" s="368">
        <f t="shared" si="19"/>
        <v>10.4</v>
      </c>
      <c r="H277" s="366">
        <f t="shared" si="19"/>
        <v>9.1999999999999993</v>
      </c>
      <c r="I277" s="367">
        <f t="shared" si="19"/>
        <v>8</v>
      </c>
      <c r="J277" s="368">
        <f t="shared" si="19"/>
        <v>6.9</v>
      </c>
      <c r="K277" s="366">
        <f t="shared" si="19"/>
        <v>1.8</v>
      </c>
      <c r="L277" s="367">
        <f t="shared" si="19"/>
        <v>14.3</v>
      </c>
      <c r="M277" s="368">
        <f t="shared" si="19"/>
        <v>15.7</v>
      </c>
    </row>
    <row r="278" spans="1:13" ht="18" customHeight="1" x14ac:dyDescent="0.3">
      <c r="A278" s="399" t="s">
        <v>88</v>
      </c>
      <c r="B278" s="366">
        <f t="shared" si="19"/>
        <v>11.8</v>
      </c>
      <c r="C278" s="367">
        <f t="shared" si="19"/>
        <v>321.8</v>
      </c>
      <c r="D278" s="368">
        <f t="shared" si="19"/>
        <v>7.7</v>
      </c>
      <c r="E278" s="366">
        <f t="shared" si="19"/>
        <v>4.5</v>
      </c>
      <c r="F278" s="367">
        <f t="shared" si="19"/>
        <v>259.60000000000002</v>
      </c>
      <c r="G278" s="368">
        <f t="shared" si="19"/>
        <v>13.7</v>
      </c>
      <c r="H278" s="366">
        <f t="shared" si="19"/>
        <v>9.6999999999999993</v>
      </c>
      <c r="I278" s="367">
        <f t="shared" si="19"/>
        <v>8.1999999999999993</v>
      </c>
      <c r="J278" s="368">
        <f t="shared" si="19"/>
        <v>10.5</v>
      </c>
      <c r="K278" s="366">
        <f t="shared" si="19"/>
        <v>2.2999999999999998</v>
      </c>
      <c r="L278" s="367">
        <f t="shared" si="19"/>
        <v>13.2</v>
      </c>
      <c r="M278" s="368">
        <f t="shared" si="19"/>
        <v>11.5</v>
      </c>
    </row>
    <row r="279" spans="1:13" ht="18" customHeight="1" x14ac:dyDescent="0.3">
      <c r="A279" s="399" t="s">
        <v>148</v>
      </c>
      <c r="B279" s="366">
        <f t="shared" si="19"/>
        <v>11.2</v>
      </c>
      <c r="C279" s="367">
        <f t="shared" si="19"/>
        <v>413.7</v>
      </c>
      <c r="D279" s="368">
        <f t="shared" si="19"/>
        <v>6.4</v>
      </c>
      <c r="E279" s="366">
        <f t="shared" si="19"/>
        <v>7.2</v>
      </c>
      <c r="F279" s="367">
        <f t="shared" si="19"/>
        <v>223.5</v>
      </c>
      <c r="G279" s="368">
        <f t="shared" si="19"/>
        <v>9.1999999999999993</v>
      </c>
      <c r="H279" s="366">
        <f t="shared" si="19"/>
        <v>6.1</v>
      </c>
      <c r="I279" s="367">
        <f t="shared" si="19"/>
        <v>5.5</v>
      </c>
      <c r="J279" s="368">
        <f t="shared" si="19"/>
        <v>6.6</v>
      </c>
      <c r="K279" s="366">
        <f t="shared" si="19"/>
        <v>2.8</v>
      </c>
      <c r="L279" s="367">
        <f t="shared" si="19"/>
        <v>14.2</v>
      </c>
      <c r="M279" s="368">
        <f t="shared" si="19"/>
        <v>14.3</v>
      </c>
    </row>
    <row r="280" spans="1:13" ht="18" customHeight="1" x14ac:dyDescent="0.3">
      <c r="A280" s="400" t="s">
        <v>90</v>
      </c>
      <c r="B280" s="366">
        <f t="shared" si="19"/>
        <v>11.3</v>
      </c>
      <c r="C280" s="367">
        <f t="shared" si="19"/>
        <v>361</v>
      </c>
      <c r="D280" s="368">
        <f t="shared" si="19"/>
        <v>10.6</v>
      </c>
      <c r="E280" s="366">
        <f t="shared" si="19"/>
        <v>8</v>
      </c>
      <c r="F280" s="367">
        <f t="shared" si="19"/>
        <v>208</v>
      </c>
      <c r="G280" s="368">
        <f t="shared" si="19"/>
        <v>12.5</v>
      </c>
      <c r="H280" s="366">
        <f t="shared" si="19"/>
        <v>8.9</v>
      </c>
      <c r="I280" s="367">
        <f t="shared" si="19"/>
        <v>8.6</v>
      </c>
      <c r="J280" s="368">
        <f t="shared" si="19"/>
        <v>10</v>
      </c>
      <c r="K280" s="366">
        <f t="shared" si="19"/>
        <v>4.9000000000000004</v>
      </c>
      <c r="L280" s="367">
        <f t="shared" si="19"/>
        <v>16.399999999999999</v>
      </c>
      <c r="M280" s="368">
        <f t="shared" si="19"/>
        <v>13</v>
      </c>
    </row>
    <row r="281" spans="1:13" ht="18" customHeight="1" x14ac:dyDescent="0.3">
      <c r="A281" s="400" t="s">
        <v>91</v>
      </c>
      <c r="B281" s="366">
        <f t="shared" si="19"/>
        <v>6.6</v>
      </c>
      <c r="C281" s="367">
        <f t="shared" si="19"/>
        <v>242.4</v>
      </c>
      <c r="D281" s="368">
        <f t="shared" si="19"/>
        <v>8.6999999999999993</v>
      </c>
      <c r="E281" s="366">
        <f t="shared" si="19"/>
        <v>4.0999999999999996</v>
      </c>
      <c r="F281" s="367">
        <f t="shared" si="19"/>
        <v>238.9</v>
      </c>
      <c r="G281" s="368">
        <f t="shared" si="19"/>
        <v>9.8000000000000007</v>
      </c>
      <c r="H281" s="366">
        <f t="shared" si="19"/>
        <v>9.5</v>
      </c>
      <c r="I281" s="367">
        <f t="shared" si="19"/>
        <v>6</v>
      </c>
      <c r="J281" s="368">
        <f t="shared" si="19"/>
        <v>8.3000000000000007</v>
      </c>
      <c r="K281" s="366">
        <f t="shared" si="19"/>
        <v>3.4</v>
      </c>
      <c r="L281" s="367">
        <f t="shared" si="19"/>
        <v>12.5</v>
      </c>
      <c r="M281" s="368">
        <f t="shared" si="19"/>
        <v>15.4</v>
      </c>
    </row>
    <row r="282" spans="1:13" ht="18" customHeight="1" x14ac:dyDescent="0.3">
      <c r="A282" s="399" t="s">
        <v>92</v>
      </c>
      <c r="B282" s="366">
        <f t="shared" si="19"/>
        <v>7.7</v>
      </c>
      <c r="C282" s="367">
        <f t="shared" si="19"/>
        <v>287.10000000000002</v>
      </c>
      <c r="D282" s="368">
        <f t="shared" si="19"/>
        <v>8.8000000000000007</v>
      </c>
      <c r="E282" s="366">
        <f t="shared" si="19"/>
        <v>6.4</v>
      </c>
      <c r="F282" s="367">
        <f t="shared" si="19"/>
        <v>227.1</v>
      </c>
      <c r="G282" s="368">
        <f t="shared" si="19"/>
        <v>12.3</v>
      </c>
      <c r="H282" s="366">
        <f t="shared" si="19"/>
        <v>5.6</v>
      </c>
      <c r="I282" s="367">
        <f t="shared" si="19"/>
        <v>5.8</v>
      </c>
      <c r="J282" s="368">
        <f t="shared" si="19"/>
        <v>7.1</v>
      </c>
      <c r="K282" s="366">
        <f t="shared" si="19"/>
        <v>2.6</v>
      </c>
      <c r="L282" s="367">
        <f t="shared" si="19"/>
        <v>16.600000000000001</v>
      </c>
      <c r="M282" s="368">
        <f t="shared" si="19"/>
        <v>13.8</v>
      </c>
    </row>
    <row r="283" spans="1:13" ht="18" customHeight="1" x14ac:dyDescent="0.3">
      <c r="A283" s="399" t="s">
        <v>93</v>
      </c>
      <c r="B283" s="366">
        <f t="shared" si="19"/>
        <v>10.3</v>
      </c>
      <c r="C283" s="367">
        <f t="shared" si="19"/>
        <v>130.4</v>
      </c>
      <c r="D283" s="368">
        <f t="shared" si="19"/>
        <v>9.8000000000000007</v>
      </c>
      <c r="E283" s="366">
        <f t="shared" si="19"/>
        <v>8.8000000000000007</v>
      </c>
      <c r="F283" s="367">
        <f t="shared" si="19"/>
        <v>197.7</v>
      </c>
      <c r="G283" s="368">
        <f t="shared" si="19"/>
        <v>8.6</v>
      </c>
      <c r="H283" s="366">
        <f t="shared" si="19"/>
        <v>5.8</v>
      </c>
      <c r="I283" s="367">
        <f t="shared" si="19"/>
        <v>3</v>
      </c>
      <c r="J283" s="368">
        <f t="shared" si="19"/>
        <v>9.1999999999999993</v>
      </c>
      <c r="K283" s="366">
        <f t="shared" si="19"/>
        <v>4</v>
      </c>
      <c r="L283" s="367">
        <f t="shared" si="19"/>
        <v>16.7</v>
      </c>
      <c r="M283" s="368">
        <f t="shared" si="19"/>
        <v>18.3</v>
      </c>
    </row>
    <row r="284" spans="1:13" ht="18" customHeight="1" x14ac:dyDescent="0.3">
      <c r="A284" s="399" t="s">
        <v>94</v>
      </c>
      <c r="B284" s="366">
        <f t="shared" si="19"/>
        <v>11.8</v>
      </c>
      <c r="C284" s="367">
        <f t="shared" si="19"/>
        <v>368.9</v>
      </c>
      <c r="D284" s="368">
        <f t="shared" si="19"/>
        <v>9.1</v>
      </c>
      <c r="E284" s="366">
        <f t="shared" si="19"/>
        <v>6.4</v>
      </c>
      <c r="F284" s="367">
        <f t="shared" si="19"/>
        <v>196.8</v>
      </c>
      <c r="G284" s="368">
        <f t="shared" si="19"/>
        <v>13.8</v>
      </c>
      <c r="H284" s="366">
        <f t="shared" si="19"/>
        <v>7.8</v>
      </c>
      <c r="I284" s="367">
        <f t="shared" si="19"/>
        <v>8.5</v>
      </c>
      <c r="J284" s="368">
        <f t="shared" si="19"/>
        <v>10.199999999999999</v>
      </c>
      <c r="K284" s="366">
        <f t="shared" si="19"/>
        <v>2.1</v>
      </c>
      <c r="L284" s="367">
        <f t="shared" si="19"/>
        <v>12.5</v>
      </c>
      <c r="M284" s="368">
        <f t="shared" si="19"/>
        <v>14.2</v>
      </c>
    </row>
    <row r="285" spans="1:13" ht="18" customHeight="1" thickBot="1" x14ac:dyDescent="0.35">
      <c r="A285" s="416" t="s">
        <v>95</v>
      </c>
      <c r="B285" s="369">
        <f t="shared" si="19"/>
        <v>17.2</v>
      </c>
      <c r="C285" s="370">
        <f t="shared" si="19"/>
        <v>332.7</v>
      </c>
      <c r="D285" s="371">
        <f t="shared" si="19"/>
        <v>15.3</v>
      </c>
      <c r="E285" s="369">
        <f t="shared" si="19"/>
        <v>4.3</v>
      </c>
      <c r="F285" s="370">
        <f t="shared" si="19"/>
        <v>214.4</v>
      </c>
      <c r="G285" s="371">
        <f t="shared" si="19"/>
        <v>10.8</v>
      </c>
      <c r="H285" s="369">
        <f t="shared" si="19"/>
        <v>8</v>
      </c>
      <c r="I285" s="370">
        <f t="shared" si="19"/>
        <v>8</v>
      </c>
      <c r="J285" s="371">
        <f t="shared" si="19"/>
        <v>8.6999999999999993</v>
      </c>
      <c r="K285" s="369">
        <f t="shared" si="19"/>
        <v>3.8</v>
      </c>
      <c r="L285" s="370">
        <f t="shared" si="19"/>
        <v>15.1</v>
      </c>
      <c r="M285" s="371">
        <f t="shared" si="19"/>
        <v>16.5</v>
      </c>
    </row>
    <row r="286" spans="1:13" ht="18" customHeight="1" thickBot="1" x14ac:dyDescent="0.35">
      <c r="A286" s="423" t="s">
        <v>59</v>
      </c>
      <c r="B286" s="372">
        <f>SUM(B274:B285)</f>
        <v>110.19999999999999</v>
      </c>
      <c r="C286" s="373">
        <f t="shared" ref="C286:M286" si="20">SUM(C274:C285)</f>
        <v>3268.5</v>
      </c>
      <c r="D286" s="374">
        <f t="shared" si="20"/>
        <v>110.79999999999998</v>
      </c>
      <c r="E286" s="372">
        <f t="shared" si="20"/>
        <v>71.800000000000011</v>
      </c>
      <c r="F286" s="373">
        <f t="shared" si="20"/>
        <v>2812.9</v>
      </c>
      <c r="G286" s="374">
        <f t="shared" si="20"/>
        <v>133.39999999999998</v>
      </c>
      <c r="H286" s="372">
        <f t="shared" si="20"/>
        <v>96.199999999999989</v>
      </c>
      <c r="I286" s="373">
        <f t="shared" si="20"/>
        <v>87</v>
      </c>
      <c r="J286" s="374">
        <f t="shared" si="20"/>
        <v>102.30000000000001</v>
      </c>
      <c r="K286" s="372">
        <f t="shared" si="20"/>
        <v>34</v>
      </c>
      <c r="L286" s="373">
        <f t="shared" si="20"/>
        <v>183.29999999999998</v>
      </c>
      <c r="M286" s="374">
        <f t="shared" si="20"/>
        <v>180.5</v>
      </c>
    </row>
    <row r="287" spans="1:13" ht="18" customHeight="1" x14ac:dyDescent="0.3">
      <c r="A287" s="412" t="s">
        <v>96</v>
      </c>
      <c r="B287" s="413">
        <f t="shared" ref="B287:M287" si="21">SUM(B242)/5</f>
        <v>8.8000000000000007</v>
      </c>
      <c r="C287" s="376">
        <f t="shared" si="21"/>
        <v>152.1</v>
      </c>
      <c r="D287" s="414">
        <f t="shared" si="21"/>
        <v>9.3000000000000007</v>
      </c>
      <c r="E287" s="413">
        <f t="shared" si="21"/>
        <v>7.9</v>
      </c>
      <c r="F287" s="376">
        <f t="shared" si="21"/>
        <v>235.4</v>
      </c>
      <c r="G287" s="414">
        <f t="shared" si="21"/>
        <v>15</v>
      </c>
      <c r="H287" s="413">
        <f t="shared" si="21"/>
        <v>6.9</v>
      </c>
      <c r="I287" s="376">
        <f t="shared" si="21"/>
        <v>6.6</v>
      </c>
      <c r="J287" s="414">
        <f t="shared" si="21"/>
        <v>7</v>
      </c>
      <c r="K287" s="413">
        <f t="shared" si="21"/>
        <v>3.3</v>
      </c>
      <c r="L287" s="376">
        <f t="shared" si="21"/>
        <v>12.3</v>
      </c>
      <c r="M287" s="414">
        <f t="shared" si="21"/>
        <v>21.1</v>
      </c>
    </row>
    <row r="288" spans="1:13" ht="18" customHeight="1" x14ac:dyDescent="0.3">
      <c r="A288" s="399" t="s">
        <v>97</v>
      </c>
      <c r="B288" s="366">
        <f t="shared" ref="B288:M288" si="22">SUM(B243)/5</f>
        <v>10.8</v>
      </c>
      <c r="C288" s="367">
        <f t="shared" si="22"/>
        <v>243.3</v>
      </c>
      <c r="D288" s="368">
        <f t="shared" si="22"/>
        <v>8</v>
      </c>
      <c r="E288" s="366">
        <f t="shared" si="22"/>
        <v>5.6</v>
      </c>
      <c r="F288" s="367">
        <f t="shared" si="22"/>
        <v>288.39999999999998</v>
      </c>
      <c r="G288" s="368">
        <f t="shared" si="22"/>
        <v>9.5</v>
      </c>
      <c r="H288" s="366">
        <f t="shared" si="22"/>
        <v>7.7</v>
      </c>
      <c r="I288" s="367">
        <f t="shared" si="22"/>
        <v>5.4</v>
      </c>
      <c r="J288" s="368">
        <f t="shared" si="22"/>
        <v>11</v>
      </c>
      <c r="K288" s="366">
        <f t="shared" si="22"/>
        <v>4.3</v>
      </c>
      <c r="L288" s="367">
        <f t="shared" si="22"/>
        <v>21.9</v>
      </c>
      <c r="M288" s="368">
        <f t="shared" si="22"/>
        <v>51.1</v>
      </c>
    </row>
    <row r="289" spans="1:13" ht="18" customHeight="1" x14ac:dyDescent="0.3">
      <c r="A289" s="399" t="s">
        <v>98</v>
      </c>
      <c r="B289" s="366">
        <f t="shared" ref="B289:M298" si="23">SUM(B244)/5</f>
        <v>14.4</v>
      </c>
      <c r="C289" s="367">
        <f t="shared" si="23"/>
        <v>113.9</v>
      </c>
      <c r="D289" s="368">
        <f t="shared" si="23"/>
        <v>8.8000000000000007</v>
      </c>
      <c r="E289" s="366">
        <f t="shared" si="23"/>
        <v>9.6</v>
      </c>
      <c r="F289" s="367">
        <f t="shared" si="23"/>
        <v>263.10000000000002</v>
      </c>
      <c r="G289" s="368">
        <f t="shared" si="23"/>
        <v>12.9</v>
      </c>
      <c r="H289" s="366">
        <f t="shared" si="23"/>
        <v>7</v>
      </c>
      <c r="I289" s="367">
        <f t="shared" si="23"/>
        <v>8.5</v>
      </c>
      <c r="J289" s="368">
        <f t="shared" si="23"/>
        <v>8.6999999999999993</v>
      </c>
      <c r="K289" s="366">
        <f t="shared" si="23"/>
        <v>1.8</v>
      </c>
      <c r="L289" s="367">
        <f t="shared" si="23"/>
        <v>16.8</v>
      </c>
      <c r="M289" s="368">
        <f t="shared" si="23"/>
        <v>58.8</v>
      </c>
    </row>
    <row r="290" spans="1:13" ht="18" customHeight="1" x14ac:dyDescent="0.3">
      <c r="A290" s="399" t="s">
        <v>99</v>
      </c>
      <c r="B290" s="366">
        <f t="shared" si="23"/>
        <v>12.7</v>
      </c>
      <c r="C290" s="367">
        <f t="shared" si="23"/>
        <v>322.7</v>
      </c>
      <c r="D290" s="368">
        <f t="shared" si="23"/>
        <v>7.9</v>
      </c>
      <c r="E290" s="366">
        <f t="shared" si="23"/>
        <v>5.0999999999999996</v>
      </c>
      <c r="F290" s="367">
        <f t="shared" si="23"/>
        <v>262.39999999999998</v>
      </c>
      <c r="G290" s="368">
        <f t="shared" si="23"/>
        <v>10.199999999999999</v>
      </c>
      <c r="H290" s="366">
        <f t="shared" si="23"/>
        <v>10</v>
      </c>
      <c r="I290" s="367">
        <f t="shared" si="23"/>
        <v>9.1999999999999993</v>
      </c>
      <c r="J290" s="368">
        <f t="shared" si="23"/>
        <v>8.3000000000000007</v>
      </c>
      <c r="K290" s="366">
        <f t="shared" si="23"/>
        <v>2.5</v>
      </c>
      <c r="L290" s="367">
        <f t="shared" si="23"/>
        <v>14.5</v>
      </c>
      <c r="M290" s="368">
        <f t="shared" si="23"/>
        <v>59.3</v>
      </c>
    </row>
    <row r="291" spans="1:13" ht="18" customHeight="1" x14ac:dyDescent="0.3">
      <c r="A291" s="399" t="s">
        <v>100</v>
      </c>
      <c r="B291" s="366">
        <f t="shared" si="23"/>
        <v>10</v>
      </c>
      <c r="C291" s="367">
        <f t="shared" si="23"/>
        <v>232.7</v>
      </c>
      <c r="D291" s="368">
        <f t="shared" si="23"/>
        <v>5.5</v>
      </c>
      <c r="E291" s="366">
        <f t="shared" si="23"/>
        <v>4.5999999999999996</v>
      </c>
      <c r="F291" s="367">
        <f t="shared" si="23"/>
        <v>227.6</v>
      </c>
      <c r="G291" s="368">
        <f t="shared" si="23"/>
        <v>8.1999999999999993</v>
      </c>
      <c r="H291" s="366">
        <f t="shared" si="23"/>
        <v>6</v>
      </c>
      <c r="I291" s="367">
        <f t="shared" si="23"/>
        <v>7.4</v>
      </c>
      <c r="J291" s="368">
        <f t="shared" si="23"/>
        <v>8.4</v>
      </c>
      <c r="K291" s="366">
        <f t="shared" si="23"/>
        <v>2.2000000000000002</v>
      </c>
      <c r="L291" s="367">
        <f t="shared" si="23"/>
        <v>15.7</v>
      </c>
      <c r="M291" s="368">
        <f t="shared" si="23"/>
        <v>55.1</v>
      </c>
    </row>
    <row r="292" spans="1:13" ht="18" customHeight="1" x14ac:dyDescent="0.3">
      <c r="A292" s="399" t="s">
        <v>101</v>
      </c>
      <c r="B292" s="366">
        <f t="shared" si="23"/>
        <v>11.5</v>
      </c>
      <c r="C292" s="367">
        <f t="shared" si="23"/>
        <v>403.6</v>
      </c>
      <c r="D292" s="368">
        <f t="shared" si="23"/>
        <v>14.2</v>
      </c>
      <c r="E292" s="366">
        <f t="shared" si="23"/>
        <v>7.7</v>
      </c>
      <c r="F292" s="367">
        <f t="shared" si="23"/>
        <v>215.8</v>
      </c>
      <c r="G292" s="368">
        <f t="shared" si="23"/>
        <v>7.6</v>
      </c>
      <c r="H292" s="366">
        <f t="shared" si="23"/>
        <v>6.9</v>
      </c>
      <c r="I292" s="367">
        <f t="shared" si="23"/>
        <v>5.9</v>
      </c>
      <c r="J292" s="368">
        <f t="shared" si="23"/>
        <v>8.1999999999999993</v>
      </c>
      <c r="K292" s="366">
        <f t="shared" si="23"/>
        <v>1.8</v>
      </c>
      <c r="L292" s="367">
        <f t="shared" si="23"/>
        <v>9.6</v>
      </c>
      <c r="M292" s="368">
        <f t="shared" si="23"/>
        <v>49.1</v>
      </c>
    </row>
    <row r="293" spans="1:13" ht="18" customHeight="1" x14ac:dyDescent="0.3">
      <c r="A293" s="399" t="s">
        <v>102</v>
      </c>
      <c r="B293" s="366">
        <f t="shared" si="23"/>
        <v>13.2</v>
      </c>
      <c r="C293" s="367">
        <f t="shared" si="23"/>
        <v>302.10000000000002</v>
      </c>
      <c r="D293" s="368">
        <f t="shared" si="23"/>
        <v>14.2</v>
      </c>
      <c r="E293" s="366">
        <f t="shared" si="23"/>
        <v>6.4</v>
      </c>
      <c r="F293" s="367">
        <f t="shared" si="23"/>
        <v>225.9</v>
      </c>
      <c r="G293" s="368">
        <f t="shared" si="23"/>
        <v>15.4</v>
      </c>
      <c r="H293" s="366">
        <f t="shared" si="23"/>
        <v>6.9</v>
      </c>
      <c r="I293" s="367">
        <f t="shared" si="23"/>
        <v>6.3</v>
      </c>
      <c r="J293" s="368">
        <f t="shared" si="23"/>
        <v>9.6</v>
      </c>
      <c r="K293" s="366">
        <f t="shared" si="23"/>
        <v>2.5</v>
      </c>
      <c r="L293" s="367">
        <f t="shared" si="23"/>
        <v>5.9</v>
      </c>
      <c r="M293" s="368">
        <f t="shared" si="23"/>
        <v>40.299999999999997</v>
      </c>
    </row>
    <row r="294" spans="1:13" ht="18" customHeight="1" x14ac:dyDescent="0.3">
      <c r="A294" s="399" t="s">
        <v>103</v>
      </c>
      <c r="B294" s="366">
        <f t="shared" si="23"/>
        <v>11</v>
      </c>
      <c r="C294" s="367">
        <f t="shared" si="23"/>
        <v>253.3</v>
      </c>
      <c r="D294" s="368">
        <f t="shared" si="23"/>
        <v>10.9</v>
      </c>
      <c r="E294" s="366">
        <f t="shared" si="23"/>
        <v>5.9</v>
      </c>
      <c r="F294" s="367">
        <f t="shared" si="23"/>
        <v>230.8</v>
      </c>
      <c r="G294" s="368">
        <f t="shared" si="23"/>
        <v>13.2</v>
      </c>
      <c r="H294" s="366">
        <f t="shared" si="23"/>
        <v>6.2</v>
      </c>
      <c r="I294" s="367">
        <f t="shared" si="23"/>
        <v>6.1</v>
      </c>
      <c r="J294" s="368">
        <f t="shared" si="23"/>
        <v>7.4</v>
      </c>
      <c r="K294" s="366">
        <f t="shared" si="23"/>
        <v>1.4</v>
      </c>
      <c r="L294" s="367">
        <f t="shared" si="23"/>
        <v>8.4</v>
      </c>
      <c r="M294" s="368">
        <f t="shared" si="23"/>
        <v>23.1</v>
      </c>
    </row>
    <row r="295" spans="1:13" ht="18" customHeight="1" x14ac:dyDescent="0.3">
      <c r="A295" s="399" t="s">
        <v>104</v>
      </c>
      <c r="B295" s="366">
        <f t="shared" si="23"/>
        <v>6.2</v>
      </c>
      <c r="C295" s="367">
        <f t="shared" si="23"/>
        <v>176.7</v>
      </c>
      <c r="D295" s="368">
        <f t="shared" si="23"/>
        <v>9.1</v>
      </c>
      <c r="E295" s="366">
        <f t="shared" si="23"/>
        <v>4.5</v>
      </c>
      <c r="F295" s="367">
        <f t="shared" si="23"/>
        <v>239.8</v>
      </c>
      <c r="G295" s="368">
        <f t="shared" si="23"/>
        <v>10.4</v>
      </c>
      <c r="H295" s="366">
        <f t="shared" si="23"/>
        <v>7.1</v>
      </c>
      <c r="I295" s="367">
        <f t="shared" si="23"/>
        <v>7.4</v>
      </c>
      <c r="J295" s="368">
        <f t="shared" si="23"/>
        <v>7.2</v>
      </c>
      <c r="K295" s="366">
        <f t="shared" si="23"/>
        <v>1.8</v>
      </c>
      <c r="L295" s="367">
        <f t="shared" si="23"/>
        <v>7.1</v>
      </c>
      <c r="M295" s="368">
        <f t="shared" si="23"/>
        <v>18.3</v>
      </c>
    </row>
    <row r="296" spans="1:13" ht="18" customHeight="1" x14ac:dyDescent="0.3">
      <c r="A296" s="399" t="s">
        <v>105</v>
      </c>
      <c r="B296" s="366">
        <f t="shared" si="23"/>
        <v>8.6999999999999993</v>
      </c>
      <c r="C296" s="367">
        <f t="shared" si="23"/>
        <v>183</v>
      </c>
      <c r="D296" s="368">
        <f t="shared" si="23"/>
        <v>8.1</v>
      </c>
      <c r="E296" s="366">
        <f t="shared" si="23"/>
        <v>4.5999999999999996</v>
      </c>
      <c r="F296" s="367">
        <f t="shared" si="23"/>
        <v>212.3</v>
      </c>
      <c r="G296" s="368">
        <f t="shared" si="23"/>
        <v>17</v>
      </c>
      <c r="H296" s="366">
        <f t="shared" si="23"/>
        <v>7.8</v>
      </c>
      <c r="I296" s="367">
        <f t="shared" si="23"/>
        <v>5.5</v>
      </c>
      <c r="J296" s="368">
        <f t="shared" si="23"/>
        <v>6.6</v>
      </c>
      <c r="K296" s="366">
        <f t="shared" si="23"/>
        <v>2.7</v>
      </c>
      <c r="L296" s="367">
        <f t="shared" si="23"/>
        <v>8.1</v>
      </c>
      <c r="M296" s="368">
        <f t="shared" si="23"/>
        <v>16.5</v>
      </c>
    </row>
    <row r="297" spans="1:13" ht="18" customHeight="1" x14ac:dyDescent="0.3">
      <c r="A297" s="399" t="s">
        <v>106</v>
      </c>
      <c r="B297" s="366">
        <f t="shared" si="23"/>
        <v>10.4</v>
      </c>
      <c r="C297" s="367">
        <f t="shared" si="23"/>
        <v>180.6</v>
      </c>
      <c r="D297" s="368">
        <f t="shared" si="23"/>
        <v>6</v>
      </c>
      <c r="E297" s="366">
        <f t="shared" si="23"/>
        <v>7</v>
      </c>
      <c r="F297" s="367">
        <f t="shared" si="23"/>
        <v>161</v>
      </c>
      <c r="G297" s="368">
        <f t="shared" si="23"/>
        <v>9.4</v>
      </c>
      <c r="H297" s="366">
        <f t="shared" si="23"/>
        <v>6.8</v>
      </c>
      <c r="I297" s="367">
        <f t="shared" si="23"/>
        <v>5.8</v>
      </c>
      <c r="J297" s="368">
        <f t="shared" si="23"/>
        <v>5.3</v>
      </c>
      <c r="K297" s="366">
        <f t="shared" si="23"/>
        <v>2.7</v>
      </c>
      <c r="L297" s="367">
        <f t="shared" si="23"/>
        <v>7.9</v>
      </c>
      <c r="M297" s="368">
        <f t="shared" si="23"/>
        <v>13.8</v>
      </c>
    </row>
    <row r="298" spans="1:13" ht="18" customHeight="1" thickBot="1" x14ac:dyDescent="0.35">
      <c r="A298" s="416" t="s">
        <v>107</v>
      </c>
      <c r="B298" s="369">
        <f t="shared" si="23"/>
        <v>5</v>
      </c>
      <c r="C298" s="370">
        <f t="shared" si="23"/>
        <v>108.7</v>
      </c>
      <c r="D298" s="371">
        <f t="shared" si="23"/>
        <v>6.9</v>
      </c>
      <c r="E298" s="369">
        <f t="shared" si="23"/>
        <v>5.2</v>
      </c>
      <c r="F298" s="370">
        <f t="shared" si="23"/>
        <v>197.9</v>
      </c>
      <c r="G298" s="371">
        <f t="shared" si="23"/>
        <v>11.7</v>
      </c>
      <c r="H298" s="369">
        <f t="shared" si="23"/>
        <v>5.7</v>
      </c>
      <c r="I298" s="370">
        <f t="shared" si="23"/>
        <v>4.4000000000000004</v>
      </c>
      <c r="J298" s="371">
        <f t="shared" si="23"/>
        <v>5.3</v>
      </c>
      <c r="K298" s="369">
        <f t="shared" si="23"/>
        <v>2.6</v>
      </c>
      <c r="L298" s="370">
        <f t="shared" si="23"/>
        <v>6.5</v>
      </c>
      <c r="M298" s="371">
        <f t="shared" si="23"/>
        <v>8.6999999999999993</v>
      </c>
    </row>
    <row r="299" spans="1:13" ht="18" customHeight="1" thickBot="1" x14ac:dyDescent="0.35">
      <c r="A299" s="423" t="s">
        <v>60</v>
      </c>
      <c r="B299" s="372">
        <f>SUM(B287:B298)</f>
        <v>122.70000000000002</v>
      </c>
      <c r="C299" s="373">
        <f t="shared" ref="C299:M299" si="24">SUM(C287:C298)</f>
        <v>2672.7</v>
      </c>
      <c r="D299" s="374">
        <f t="shared" si="24"/>
        <v>108.9</v>
      </c>
      <c r="E299" s="372">
        <f t="shared" si="24"/>
        <v>74.100000000000009</v>
      </c>
      <c r="F299" s="373">
        <f t="shared" si="24"/>
        <v>2760.4</v>
      </c>
      <c r="G299" s="374">
        <f t="shared" si="24"/>
        <v>140.5</v>
      </c>
      <c r="H299" s="372">
        <f t="shared" si="24"/>
        <v>85</v>
      </c>
      <c r="I299" s="373">
        <f t="shared" si="24"/>
        <v>78.5</v>
      </c>
      <c r="J299" s="374">
        <f t="shared" si="24"/>
        <v>92.999999999999986</v>
      </c>
      <c r="K299" s="372">
        <f t="shared" si="24"/>
        <v>29.6</v>
      </c>
      <c r="L299" s="373">
        <f t="shared" si="24"/>
        <v>134.69999999999999</v>
      </c>
      <c r="M299" s="374">
        <f t="shared" si="24"/>
        <v>415.20000000000005</v>
      </c>
    </row>
    <row r="300" spans="1:13" ht="18" customHeight="1" thickBot="1" x14ac:dyDescent="0.35">
      <c r="A300" s="419" t="s">
        <v>47</v>
      </c>
      <c r="B300" s="372">
        <f t="shared" ref="B300:M300" si="25">SUM(B254)/5</f>
        <v>331.7</v>
      </c>
      <c r="C300" s="373">
        <f t="shared" si="25"/>
        <v>8349.2000000000007</v>
      </c>
      <c r="D300" s="374">
        <f t="shared" si="25"/>
        <v>317</v>
      </c>
      <c r="E300" s="372">
        <f t="shared" si="25"/>
        <v>191.2</v>
      </c>
      <c r="F300" s="373">
        <f t="shared" si="25"/>
        <v>9774.2999999999993</v>
      </c>
      <c r="G300" s="374">
        <f t="shared" si="25"/>
        <v>349.8</v>
      </c>
      <c r="H300" s="372">
        <f t="shared" si="25"/>
        <v>280.39999999999998</v>
      </c>
      <c r="I300" s="373">
        <f t="shared" si="25"/>
        <v>257.2</v>
      </c>
      <c r="J300" s="374">
        <f t="shared" si="25"/>
        <v>282</v>
      </c>
      <c r="K300" s="372">
        <f t="shared" si="25"/>
        <v>96.4</v>
      </c>
      <c r="L300" s="373">
        <f t="shared" si="25"/>
        <v>408.5</v>
      </c>
      <c r="M300" s="374">
        <f t="shared" si="25"/>
        <v>730.2</v>
      </c>
    </row>
    <row r="302" spans="1:13" x14ac:dyDescent="0.25">
      <c r="A302" s="291" t="s">
        <v>126</v>
      </c>
      <c r="B302" s="291">
        <v>332</v>
      </c>
    </row>
    <row r="303" spans="1:13" x14ac:dyDescent="0.25">
      <c r="A303" s="291" t="s">
        <v>61</v>
      </c>
      <c r="B303" s="291">
        <v>8349</v>
      </c>
    </row>
    <row r="304" spans="1:13" x14ac:dyDescent="0.25">
      <c r="A304" s="291" t="s">
        <v>112</v>
      </c>
      <c r="B304" s="291">
        <v>317</v>
      </c>
    </row>
    <row r="305" spans="1:2" x14ac:dyDescent="0.25">
      <c r="A305" s="291" t="s">
        <v>113</v>
      </c>
      <c r="B305" s="291">
        <v>191</v>
      </c>
    </row>
    <row r="306" spans="1:2" x14ac:dyDescent="0.25">
      <c r="A306" s="291" t="s">
        <v>114</v>
      </c>
      <c r="B306" s="291">
        <v>9774</v>
      </c>
    </row>
    <row r="307" spans="1:2" x14ac:dyDescent="0.25">
      <c r="A307" s="291" t="s">
        <v>135</v>
      </c>
      <c r="B307" s="291">
        <v>350</v>
      </c>
    </row>
    <row r="308" spans="1:2" x14ac:dyDescent="0.25">
      <c r="A308" s="291" t="s">
        <v>127</v>
      </c>
      <c r="B308" s="291">
        <v>280</v>
      </c>
    </row>
    <row r="309" spans="1:2" x14ac:dyDescent="0.25">
      <c r="A309" s="291" t="s">
        <v>62</v>
      </c>
      <c r="B309" s="291">
        <v>257</v>
      </c>
    </row>
    <row r="310" spans="1:2" x14ac:dyDescent="0.25">
      <c r="A310" s="291" t="s">
        <v>63</v>
      </c>
      <c r="B310" s="291">
        <v>282</v>
      </c>
    </row>
    <row r="311" spans="1:2" x14ac:dyDescent="0.25">
      <c r="A311" s="291" t="s">
        <v>64</v>
      </c>
      <c r="B311" s="291">
        <v>96</v>
      </c>
    </row>
    <row r="312" spans="1:2" x14ac:dyDescent="0.25">
      <c r="A312" s="291" t="s">
        <v>65</v>
      </c>
      <c r="B312" s="291">
        <v>409</v>
      </c>
    </row>
    <row r="313" spans="1:2" x14ac:dyDescent="0.25">
      <c r="A313" s="291" t="s">
        <v>115</v>
      </c>
      <c r="B313" s="291">
        <v>730</v>
      </c>
    </row>
  </sheetData>
  <mergeCells count="47">
    <mergeCell ref="A2:M2"/>
    <mergeCell ref="J3:M3"/>
    <mergeCell ref="A4:A5"/>
    <mergeCell ref="B4:D4"/>
    <mergeCell ref="E4:G4"/>
    <mergeCell ref="H4:J4"/>
    <mergeCell ref="K4:M4"/>
    <mergeCell ref="A44:M44"/>
    <mergeCell ref="J45:M45"/>
    <mergeCell ref="A46:A47"/>
    <mergeCell ref="B46:D46"/>
    <mergeCell ref="E46:G46"/>
    <mergeCell ref="H46:J46"/>
    <mergeCell ref="K46:M46"/>
    <mergeCell ref="A86:M86"/>
    <mergeCell ref="J87:M87"/>
    <mergeCell ref="A88:A89"/>
    <mergeCell ref="B88:D88"/>
    <mergeCell ref="E88:G88"/>
    <mergeCell ref="H88:J88"/>
    <mergeCell ref="K88:M88"/>
    <mergeCell ref="A128:M128"/>
    <mergeCell ref="J129:M129"/>
    <mergeCell ref="A130:A131"/>
    <mergeCell ref="B130:D130"/>
    <mergeCell ref="E130:G130"/>
    <mergeCell ref="H130:J130"/>
    <mergeCell ref="K130:M130"/>
    <mergeCell ref="A170:M170"/>
    <mergeCell ref="J171:M171"/>
    <mergeCell ref="A172:A173"/>
    <mergeCell ref="B172:D172"/>
    <mergeCell ref="E172:G172"/>
    <mergeCell ref="H172:J172"/>
    <mergeCell ref="K172:M172"/>
    <mergeCell ref="A214:M214"/>
    <mergeCell ref="A216:A217"/>
    <mergeCell ref="B216:D216"/>
    <mergeCell ref="E216:G216"/>
    <mergeCell ref="H216:J216"/>
    <mergeCell ref="K216:M216"/>
    <mergeCell ref="A257:M257"/>
    <mergeCell ref="A259:A260"/>
    <mergeCell ref="B259:D259"/>
    <mergeCell ref="E259:G259"/>
    <mergeCell ref="H259:J259"/>
    <mergeCell ref="K259:M259"/>
  </mergeCells>
  <pageMargins left="0.75" right="0.75" top="0.1" bottom="0.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17"/>
  <sheetViews>
    <sheetView zoomScale="115" zoomScaleNormal="115" workbookViewId="0">
      <selection activeCell="A261" sqref="A261:M261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25"/>
    <row r="2" spans="1:13" ht="18" customHeight="1" x14ac:dyDescent="0.3">
      <c r="A2" s="561" t="s">
        <v>154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293" t="s">
        <v>1</v>
      </c>
      <c r="B3" s="293"/>
      <c r="C3" s="293"/>
      <c r="D3" s="293"/>
      <c r="E3" s="293"/>
      <c r="F3" s="293"/>
      <c r="G3" s="293"/>
      <c r="H3" s="294"/>
      <c r="I3" s="294"/>
      <c r="J3" s="633" t="s">
        <v>2</v>
      </c>
      <c r="K3" s="633"/>
      <c r="L3" s="633"/>
      <c r="M3" s="633"/>
    </row>
    <row r="4" spans="1:13" ht="18" customHeight="1" x14ac:dyDescent="0.3">
      <c r="A4" s="634" t="s">
        <v>3</v>
      </c>
      <c r="B4" s="618" t="s">
        <v>4</v>
      </c>
      <c r="C4" s="610"/>
      <c r="D4" s="619"/>
      <c r="E4" s="618" t="s">
        <v>5</v>
      </c>
      <c r="F4" s="610"/>
      <c r="G4" s="619"/>
      <c r="H4" s="620" t="s">
        <v>6</v>
      </c>
      <c r="I4" s="613"/>
      <c r="J4" s="615"/>
      <c r="K4" s="620" t="s">
        <v>7</v>
      </c>
      <c r="L4" s="613"/>
      <c r="M4" s="615"/>
    </row>
    <row r="5" spans="1:13" ht="18" customHeight="1" thickBot="1" x14ac:dyDescent="0.35">
      <c r="A5" s="635"/>
      <c r="B5" s="295" t="s">
        <v>8</v>
      </c>
      <c r="C5" s="296" t="s">
        <v>9</v>
      </c>
      <c r="D5" s="297" t="s">
        <v>10</v>
      </c>
      <c r="E5" s="295" t="s">
        <v>8</v>
      </c>
      <c r="F5" s="296" t="s">
        <v>9</v>
      </c>
      <c r="G5" s="297" t="s">
        <v>10</v>
      </c>
      <c r="H5" s="295" t="s">
        <v>8</v>
      </c>
      <c r="I5" s="296" t="s">
        <v>9</v>
      </c>
      <c r="J5" s="297" t="s">
        <v>10</v>
      </c>
      <c r="K5" s="295" t="s">
        <v>8</v>
      </c>
      <c r="L5" s="296" t="s">
        <v>9</v>
      </c>
      <c r="M5" s="297" t="s">
        <v>10</v>
      </c>
    </row>
    <row r="6" spans="1:13" ht="18" customHeight="1" x14ac:dyDescent="0.3">
      <c r="A6" s="412" t="s">
        <v>72</v>
      </c>
      <c r="B6" s="299">
        <v>9</v>
      </c>
      <c r="C6" s="300">
        <v>166</v>
      </c>
      <c r="D6" s="301">
        <v>2</v>
      </c>
      <c r="E6" s="302">
        <v>12</v>
      </c>
      <c r="F6" s="303">
        <v>390</v>
      </c>
      <c r="G6" s="301">
        <v>8</v>
      </c>
      <c r="H6" s="302">
        <v>29</v>
      </c>
      <c r="I6" s="303">
        <v>95</v>
      </c>
      <c r="J6" s="301">
        <v>11</v>
      </c>
      <c r="K6" s="302">
        <v>10</v>
      </c>
      <c r="L6" s="303">
        <v>54</v>
      </c>
      <c r="M6" s="301">
        <v>32</v>
      </c>
    </row>
    <row r="7" spans="1:13" ht="18" customHeight="1" x14ac:dyDescent="0.3">
      <c r="A7" s="399" t="s">
        <v>73</v>
      </c>
      <c r="B7" s="305">
        <v>9</v>
      </c>
      <c r="C7" s="306">
        <v>188</v>
      </c>
      <c r="D7" s="307">
        <v>8</v>
      </c>
      <c r="E7" s="308">
        <v>7</v>
      </c>
      <c r="F7" s="309">
        <v>302</v>
      </c>
      <c r="G7" s="307">
        <v>6</v>
      </c>
      <c r="H7" s="308">
        <v>43</v>
      </c>
      <c r="I7" s="309">
        <v>104</v>
      </c>
      <c r="J7" s="307">
        <v>8</v>
      </c>
      <c r="K7" s="308">
        <v>7</v>
      </c>
      <c r="L7" s="309">
        <v>73</v>
      </c>
      <c r="M7" s="307">
        <v>25</v>
      </c>
    </row>
    <row r="8" spans="1:13" ht="18" customHeight="1" x14ac:dyDescent="0.3">
      <c r="A8" s="399" t="s">
        <v>74</v>
      </c>
      <c r="B8" s="308">
        <v>12</v>
      </c>
      <c r="C8" s="309">
        <v>253</v>
      </c>
      <c r="D8" s="307">
        <v>2</v>
      </c>
      <c r="E8" s="308">
        <v>13</v>
      </c>
      <c r="F8" s="309">
        <v>383</v>
      </c>
      <c r="G8" s="307">
        <v>8</v>
      </c>
      <c r="H8" s="308">
        <v>67</v>
      </c>
      <c r="I8" s="309">
        <v>115</v>
      </c>
      <c r="J8" s="307">
        <v>14</v>
      </c>
      <c r="K8" s="308">
        <v>10</v>
      </c>
      <c r="L8" s="309">
        <v>86</v>
      </c>
      <c r="M8" s="307">
        <v>61</v>
      </c>
    </row>
    <row r="9" spans="1:13" ht="18" customHeight="1" x14ac:dyDescent="0.3">
      <c r="A9" s="399" t="s">
        <v>75</v>
      </c>
      <c r="B9" s="308">
        <v>12</v>
      </c>
      <c r="C9" s="309">
        <v>264</v>
      </c>
      <c r="D9" s="307">
        <v>3</v>
      </c>
      <c r="E9" s="308">
        <v>10</v>
      </c>
      <c r="F9" s="309">
        <v>366</v>
      </c>
      <c r="G9" s="307">
        <v>5</v>
      </c>
      <c r="H9" s="308">
        <v>55</v>
      </c>
      <c r="I9" s="309">
        <v>120</v>
      </c>
      <c r="J9" s="307">
        <v>12</v>
      </c>
      <c r="K9" s="308">
        <v>7</v>
      </c>
      <c r="L9" s="309">
        <v>84</v>
      </c>
      <c r="M9" s="307">
        <v>64</v>
      </c>
    </row>
    <row r="10" spans="1:13" ht="18" customHeight="1" x14ac:dyDescent="0.3">
      <c r="A10" s="399" t="s">
        <v>76</v>
      </c>
      <c r="B10" s="308">
        <v>8</v>
      </c>
      <c r="C10" s="309">
        <v>252</v>
      </c>
      <c r="D10" s="307">
        <v>6</v>
      </c>
      <c r="E10" s="308">
        <v>16</v>
      </c>
      <c r="F10" s="309">
        <v>374</v>
      </c>
      <c r="G10" s="307">
        <v>7</v>
      </c>
      <c r="H10" s="308">
        <v>44</v>
      </c>
      <c r="I10" s="309">
        <v>102</v>
      </c>
      <c r="J10" s="307">
        <v>7</v>
      </c>
      <c r="K10" s="308">
        <v>8</v>
      </c>
      <c r="L10" s="309">
        <v>67</v>
      </c>
      <c r="M10" s="307">
        <v>44</v>
      </c>
    </row>
    <row r="11" spans="1:13" ht="18" customHeight="1" x14ac:dyDescent="0.3">
      <c r="A11" s="399" t="s">
        <v>77</v>
      </c>
      <c r="B11" s="308">
        <v>10</v>
      </c>
      <c r="C11" s="309">
        <v>307</v>
      </c>
      <c r="D11" s="307">
        <v>1</v>
      </c>
      <c r="E11" s="308">
        <v>11</v>
      </c>
      <c r="F11" s="309">
        <v>29</v>
      </c>
      <c r="G11" s="307">
        <v>9</v>
      </c>
      <c r="H11" s="308">
        <v>68</v>
      </c>
      <c r="I11" s="309">
        <v>99</v>
      </c>
      <c r="J11" s="307">
        <v>15</v>
      </c>
      <c r="K11" s="308">
        <v>20</v>
      </c>
      <c r="L11" s="309">
        <v>91</v>
      </c>
      <c r="M11" s="307">
        <v>65</v>
      </c>
    </row>
    <row r="12" spans="1:13" ht="18" customHeight="1" x14ac:dyDescent="0.3">
      <c r="A12" s="399" t="s">
        <v>78</v>
      </c>
      <c r="B12" s="308">
        <v>15</v>
      </c>
      <c r="C12" s="309">
        <v>289</v>
      </c>
      <c r="D12" s="307">
        <v>5</v>
      </c>
      <c r="E12" s="308">
        <v>13</v>
      </c>
      <c r="F12" s="309">
        <v>308</v>
      </c>
      <c r="G12" s="307">
        <v>6</v>
      </c>
      <c r="H12" s="308">
        <v>72</v>
      </c>
      <c r="I12" s="309">
        <v>133</v>
      </c>
      <c r="J12" s="307">
        <v>10</v>
      </c>
      <c r="K12" s="308">
        <v>19</v>
      </c>
      <c r="L12" s="309">
        <v>120</v>
      </c>
      <c r="M12" s="307">
        <v>62</v>
      </c>
    </row>
    <row r="13" spans="1:13" ht="18" customHeight="1" x14ac:dyDescent="0.3">
      <c r="A13" s="399" t="s">
        <v>79</v>
      </c>
      <c r="B13" s="308">
        <v>7</v>
      </c>
      <c r="C13" s="309">
        <v>294</v>
      </c>
      <c r="D13" s="307">
        <v>1</v>
      </c>
      <c r="E13" s="308">
        <v>12</v>
      </c>
      <c r="F13" s="309">
        <v>322</v>
      </c>
      <c r="G13" s="307">
        <v>8</v>
      </c>
      <c r="H13" s="308">
        <v>45</v>
      </c>
      <c r="I13" s="309">
        <v>79</v>
      </c>
      <c r="J13" s="307">
        <v>16</v>
      </c>
      <c r="K13" s="308">
        <v>17</v>
      </c>
      <c r="L13" s="309">
        <v>100</v>
      </c>
      <c r="M13" s="307">
        <v>60</v>
      </c>
    </row>
    <row r="14" spans="1:13" ht="18" customHeight="1" x14ac:dyDescent="0.3">
      <c r="A14" s="399" t="s">
        <v>80</v>
      </c>
      <c r="B14" s="308">
        <v>16</v>
      </c>
      <c r="C14" s="309">
        <v>203</v>
      </c>
      <c r="D14" s="307">
        <v>4</v>
      </c>
      <c r="E14" s="308">
        <v>8</v>
      </c>
      <c r="F14" s="309">
        <v>286</v>
      </c>
      <c r="G14" s="307">
        <v>11</v>
      </c>
      <c r="H14" s="308">
        <v>53</v>
      </c>
      <c r="I14" s="309">
        <v>71</v>
      </c>
      <c r="J14" s="307">
        <v>8</v>
      </c>
      <c r="K14" s="308">
        <v>13</v>
      </c>
      <c r="L14" s="309">
        <v>80</v>
      </c>
      <c r="M14" s="307">
        <v>74</v>
      </c>
    </row>
    <row r="15" spans="1:13" ht="18" customHeight="1" x14ac:dyDescent="0.3">
      <c r="A15" s="399" t="s">
        <v>81</v>
      </c>
      <c r="B15" s="308">
        <v>5</v>
      </c>
      <c r="C15" s="309">
        <v>220</v>
      </c>
      <c r="D15" s="307">
        <v>2</v>
      </c>
      <c r="E15" s="308">
        <v>10</v>
      </c>
      <c r="F15" s="309">
        <v>270</v>
      </c>
      <c r="G15" s="307">
        <v>6</v>
      </c>
      <c r="H15" s="308">
        <v>64</v>
      </c>
      <c r="I15" s="309">
        <v>82</v>
      </c>
      <c r="J15" s="307">
        <v>18</v>
      </c>
      <c r="K15" s="308">
        <v>13</v>
      </c>
      <c r="L15" s="309">
        <v>76</v>
      </c>
      <c r="M15" s="307">
        <v>64</v>
      </c>
    </row>
    <row r="16" spans="1:13" ht="18" customHeight="1" x14ac:dyDescent="0.3">
      <c r="A16" s="399" t="s">
        <v>82</v>
      </c>
      <c r="B16" s="308">
        <v>4</v>
      </c>
      <c r="C16" s="309">
        <v>218</v>
      </c>
      <c r="D16" s="307">
        <v>2</v>
      </c>
      <c r="E16" s="308">
        <v>12</v>
      </c>
      <c r="F16" s="309">
        <v>294</v>
      </c>
      <c r="G16" s="307">
        <v>8</v>
      </c>
      <c r="H16" s="308">
        <v>52</v>
      </c>
      <c r="I16" s="309">
        <v>75</v>
      </c>
      <c r="J16" s="307">
        <v>9</v>
      </c>
      <c r="K16" s="308">
        <v>5</v>
      </c>
      <c r="L16" s="309">
        <v>53</v>
      </c>
      <c r="M16" s="307">
        <v>50</v>
      </c>
    </row>
    <row r="17" spans="1:13" ht="18" customHeight="1" x14ac:dyDescent="0.3">
      <c r="A17" s="399" t="s">
        <v>83</v>
      </c>
      <c r="B17" s="308">
        <v>3</v>
      </c>
      <c r="C17" s="309">
        <v>215</v>
      </c>
      <c r="D17" s="307">
        <v>4</v>
      </c>
      <c r="E17" s="308">
        <v>9</v>
      </c>
      <c r="F17" s="309">
        <v>273</v>
      </c>
      <c r="G17" s="307">
        <v>5</v>
      </c>
      <c r="H17" s="308">
        <v>43</v>
      </c>
      <c r="I17" s="309">
        <v>134</v>
      </c>
      <c r="J17" s="307">
        <v>22</v>
      </c>
      <c r="K17" s="308">
        <v>14</v>
      </c>
      <c r="L17" s="309">
        <v>60</v>
      </c>
      <c r="M17" s="307">
        <v>56</v>
      </c>
    </row>
    <row r="18" spans="1:13" ht="18" customHeight="1" x14ac:dyDescent="0.3">
      <c r="A18" s="399" t="s">
        <v>84</v>
      </c>
      <c r="B18" s="308">
        <v>16</v>
      </c>
      <c r="C18" s="309">
        <v>326</v>
      </c>
      <c r="D18" s="307">
        <v>0</v>
      </c>
      <c r="E18" s="308">
        <v>7</v>
      </c>
      <c r="F18" s="309">
        <v>183</v>
      </c>
      <c r="G18" s="307">
        <v>11</v>
      </c>
      <c r="H18" s="308">
        <v>50</v>
      </c>
      <c r="I18" s="309">
        <v>84</v>
      </c>
      <c r="J18" s="307">
        <v>10</v>
      </c>
      <c r="K18" s="308">
        <v>15</v>
      </c>
      <c r="L18" s="309">
        <v>55</v>
      </c>
      <c r="M18" s="307">
        <v>42</v>
      </c>
    </row>
    <row r="19" spans="1:13" ht="18" customHeight="1" x14ac:dyDescent="0.3">
      <c r="A19" s="399" t="s">
        <v>85</v>
      </c>
      <c r="B19" s="308">
        <v>18</v>
      </c>
      <c r="C19" s="309">
        <v>337</v>
      </c>
      <c r="D19" s="307">
        <v>1</v>
      </c>
      <c r="E19" s="308">
        <v>21</v>
      </c>
      <c r="F19" s="309">
        <v>155</v>
      </c>
      <c r="G19" s="307">
        <v>12</v>
      </c>
      <c r="H19" s="308">
        <v>29</v>
      </c>
      <c r="I19" s="309">
        <v>42</v>
      </c>
      <c r="J19" s="307">
        <v>18</v>
      </c>
      <c r="K19" s="308">
        <v>20</v>
      </c>
      <c r="L19" s="309">
        <v>54</v>
      </c>
      <c r="M19" s="307">
        <v>41</v>
      </c>
    </row>
    <row r="20" spans="1:13" ht="18" customHeight="1" x14ac:dyDescent="0.3">
      <c r="A20" s="399" t="s">
        <v>86</v>
      </c>
      <c r="B20" s="308">
        <v>17</v>
      </c>
      <c r="C20" s="309">
        <v>390</v>
      </c>
      <c r="D20" s="307">
        <v>2</v>
      </c>
      <c r="E20" s="308">
        <v>17</v>
      </c>
      <c r="F20" s="309">
        <v>173</v>
      </c>
      <c r="G20" s="307">
        <v>9</v>
      </c>
      <c r="H20" s="308">
        <v>30</v>
      </c>
      <c r="I20" s="309">
        <v>81</v>
      </c>
      <c r="J20" s="307">
        <v>15</v>
      </c>
      <c r="K20" s="308">
        <v>17</v>
      </c>
      <c r="L20" s="309">
        <v>60</v>
      </c>
      <c r="M20" s="307">
        <v>55</v>
      </c>
    </row>
    <row r="21" spans="1:13" ht="18" customHeight="1" x14ac:dyDescent="0.3">
      <c r="A21" s="399" t="s">
        <v>87</v>
      </c>
      <c r="B21" s="308">
        <v>19</v>
      </c>
      <c r="C21" s="309">
        <v>289</v>
      </c>
      <c r="D21" s="307">
        <v>3</v>
      </c>
      <c r="E21" s="308">
        <v>8</v>
      </c>
      <c r="F21" s="309">
        <v>197</v>
      </c>
      <c r="G21" s="307">
        <v>5</v>
      </c>
      <c r="H21" s="308">
        <v>45</v>
      </c>
      <c r="I21" s="309">
        <v>66</v>
      </c>
      <c r="J21" s="307">
        <v>4</v>
      </c>
      <c r="K21" s="308">
        <v>17</v>
      </c>
      <c r="L21" s="309">
        <v>80</v>
      </c>
      <c r="M21" s="307">
        <v>75</v>
      </c>
    </row>
    <row r="22" spans="1:13" ht="18" customHeight="1" x14ac:dyDescent="0.3">
      <c r="A22" s="399" t="s">
        <v>88</v>
      </c>
      <c r="B22" s="308">
        <v>23</v>
      </c>
      <c r="C22" s="309">
        <v>328</v>
      </c>
      <c r="D22" s="307">
        <v>3</v>
      </c>
      <c r="E22" s="308">
        <v>12</v>
      </c>
      <c r="F22" s="309">
        <v>215</v>
      </c>
      <c r="G22" s="307">
        <v>10</v>
      </c>
      <c r="H22" s="308">
        <v>41</v>
      </c>
      <c r="I22" s="309">
        <v>70</v>
      </c>
      <c r="J22" s="307">
        <v>10</v>
      </c>
      <c r="K22" s="308">
        <v>20</v>
      </c>
      <c r="L22" s="309">
        <v>53</v>
      </c>
      <c r="M22" s="307">
        <v>54</v>
      </c>
    </row>
    <row r="23" spans="1:13" ht="18" customHeight="1" x14ac:dyDescent="0.3">
      <c r="A23" s="399" t="s">
        <v>148</v>
      </c>
      <c r="B23" s="308">
        <v>18</v>
      </c>
      <c r="C23" s="309">
        <v>394</v>
      </c>
      <c r="D23" s="307">
        <v>1</v>
      </c>
      <c r="E23" s="308">
        <v>10</v>
      </c>
      <c r="F23" s="309">
        <v>184</v>
      </c>
      <c r="G23" s="307">
        <v>16</v>
      </c>
      <c r="H23" s="308">
        <v>55</v>
      </c>
      <c r="I23" s="309">
        <v>100</v>
      </c>
      <c r="J23" s="307">
        <v>12</v>
      </c>
      <c r="K23" s="308">
        <v>24</v>
      </c>
      <c r="L23" s="309">
        <v>63</v>
      </c>
      <c r="M23" s="307">
        <v>57</v>
      </c>
    </row>
    <row r="24" spans="1:13" ht="18" customHeight="1" x14ac:dyDescent="0.3">
      <c r="A24" s="400" t="s">
        <v>90</v>
      </c>
      <c r="B24" s="308">
        <v>21</v>
      </c>
      <c r="C24" s="309">
        <v>357</v>
      </c>
      <c r="D24" s="307">
        <v>7</v>
      </c>
      <c r="E24" s="308">
        <v>8</v>
      </c>
      <c r="F24" s="309">
        <v>153</v>
      </c>
      <c r="G24" s="307">
        <v>5</v>
      </c>
      <c r="H24" s="308">
        <v>26</v>
      </c>
      <c r="I24" s="309">
        <v>42</v>
      </c>
      <c r="J24" s="307">
        <v>20</v>
      </c>
      <c r="K24" s="308">
        <v>23</v>
      </c>
      <c r="L24" s="309">
        <v>70</v>
      </c>
      <c r="M24" s="307">
        <v>67</v>
      </c>
    </row>
    <row r="25" spans="1:13" ht="18" customHeight="1" x14ac:dyDescent="0.3">
      <c r="A25" s="400" t="s">
        <v>91</v>
      </c>
      <c r="B25" s="308">
        <v>17</v>
      </c>
      <c r="C25" s="309">
        <v>338</v>
      </c>
      <c r="D25" s="307">
        <v>3</v>
      </c>
      <c r="E25" s="308">
        <v>11</v>
      </c>
      <c r="F25" s="309">
        <v>207</v>
      </c>
      <c r="G25" s="307">
        <v>8</v>
      </c>
      <c r="H25" s="308">
        <v>38</v>
      </c>
      <c r="I25" s="309">
        <v>78</v>
      </c>
      <c r="J25" s="307">
        <v>17</v>
      </c>
      <c r="K25" s="308">
        <v>17</v>
      </c>
      <c r="L25" s="309">
        <v>46</v>
      </c>
      <c r="M25" s="307">
        <v>43</v>
      </c>
    </row>
    <row r="26" spans="1:13" ht="18" customHeight="1" x14ac:dyDescent="0.3">
      <c r="A26" s="399" t="s">
        <v>92</v>
      </c>
      <c r="B26" s="308">
        <v>16</v>
      </c>
      <c r="C26" s="309">
        <v>320</v>
      </c>
      <c r="D26" s="307">
        <v>2</v>
      </c>
      <c r="E26" s="308">
        <v>13</v>
      </c>
      <c r="F26" s="309">
        <v>198</v>
      </c>
      <c r="G26" s="307">
        <v>10</v>
      </c>
      <c r="H26" s="308">
        <v>32</v>
      </c>
      <c r="I26" s="309">
        <v>45</v>
      </c>
      <c r="J26" s="307">
        <v>23</v>
      </c>
      <c r="K26" s="308">
        <v>22</v>
      </c>
      <c r="L26" s="309">
        <v>58</v>
      </c>
      <c r="M26" s="307">
        <v>56</v>
      </c>
    </row>
    <row r="27" spans="1:13" ht="18" customHeight="1" x14ac:dyDescent="0.3">
      <c r="A27" s="399" t="s">
        <v>93</v>
      </c>
      <c r="B27" s="308">
        <v>17</v>
      </c>
      <c r="C27" s="309">
        <v>319</v>
      </c>
      <c r="D27" s="307">
        <v>4</v>
      </c>
      <c r="E27" s="308">
        <v>16</v>
      </c>
      <c r="F27" s="309">
        <v>236</v>
      </c>
      <c r="G27" s="307">
        <v>12</v>
      </c>
      <c r="H27" s="308">
        <v>43</v>
      </c>
      <c r="I27" s="309">
        <v>58</v>
      </c>
      <c r="J27" s="307">
        <v>12</v>
      </c>
      <c r="K27" s="308">
        <v>17</v>
      </c>
      <c r="L27" s="309">
        <v>64</v>
      </c>
      <c r="M27" s="307">
        <v>66</v>
      </c>
    </row>
    <row r="28" spans="1:13" ht="18" customHeight="1" x14ac:dyDescent="0.3">
      <c r="A28" s="399" t="s">
        <v>94</v>
      </c>
      <c r="B28" s="308">
        <v>19</v>
      </c>
      <c r="C28" s="309">
        <v>340</v>
      </c>
      <c r="D28" s="307">
        <v>3</v>
      </c>
      <c r="E28" s="308">
        <v>12</v>
      </c>
      <c r="F28" s="309">
        <v>203</v>
      </c>
      <c r="G28" s="307">
        <v>8</v>
      </c>
      <c r="H28" s="308">
        <v>26</v>
      </c>
      <c r="I28" s="309">
        <v>51</v>
      </c>
      <c r="J28" s="307">
        <v>7</v>
      </c>
      <c r="K28" s="308">
        <v>15</v>
      </c>
      <c r="L28" s="309">
        <v>64</v>
      </c>
      <c r="M28" s="307">
        <v>53</v>
      </c>
    </row>
    <row r="29" spans="1:13" ht="18" customHeight="1" x14ac:dyDescent="0.3">
      <c r="A29" s="399" t="s">
        <v>95</v>
      </c>
      <c r="B29" s="308">
        <v>23</v>
      </c>
      <c r="C29" s="309">
        <v>322</v>
      </c>
      <c r="D29" s="307">
        <v>3</v>
      </c>
      <c r="E29" s="308">
        <v>15</v>
      </c>
      <c r="F29" s="309">
        <v>196</v>
      </c>
      <c r="G29" s="307">
        <v>6</v>
      </c>
      <c r="H29" s="308">
        <v>50</v>
      </c>
      <c r="I29" s="309">
        <v>85</v>
      </c>
      <c r="J29" s="307">
        <v>14</v>
      </c>
      <c r="K29" s="308">
        <v>20</v>
      </c>
      <c r="L29" s="309">
        <v>65</v>
      </c>
      <c r="M29" s="307">
        <v>58</v>
      </c>
    </row>
    <row r="30" spans="1:13" ht="18" customHeight="1" x14ac:dyDescent="0.3">
      <c r="A30" s="399" t="s">
        <v>96</v>
      </c>
      <c r="B30" s="308">
        <v>13</v>
      </c>
      <c r="C30" s="309">
        <v>402</v>
      </c>
      <c r="D30" s="307">
        <v>2</v>
      </c>
      <c r="E30" s="308">
        <v>7</v>
      </c>
      <c r="F30" s="309">
        <v>173</v>
      </c>
      <c r="G30" s="307">
        <v>9</v>
      </c>
      <c r="H30" s="308">
        <v>27</v>
      </c>
      <c r="I30" s="309">
        <v>58</v>
      </c>
      <c r="J30" s="307">
        <v>12</v>
      </c>
      <c r="K30" s="308">
        <v>18</v>
      </c>
      <c r="L30" s="309">
        <v>73</v>
      </c>
      <c r="M30" s="307">
        <v>44</v>
      </c>
    </row>
    <row r="31" spans="1:13" ht="18" customHeight="1" x14ac:dyDescent="0.3">
      <c r="A31" s="399" t="s">
        <v>97</v>
      </c>
      <c r="B31" s="308">
        <v>5</v>
      </c>
      <c r="C31" s="309">
        <v>368</v>
      </c>
      <c r="D31" s="307">
        <v>1</v>
      </c>
      <c r="E31" s="308">
        <v>11</v>
      </c>
      <c r="F31" s="309">
        <v>197</v>
      </c>
      <c r="G31" s="307">
        <v>7</v>
      </c>
      <c r="H31" s="308">
        <v>43</v>
      </c>
      <c r="I31" s="309">
        <v>72</v>
      </c>
      <c r="J31" s="307">
        <v>10</v>
      </c>
      <c r="K31" s="308">
        <v>10</v>
      </c>
      <c r="L31" s="309">
        <v>61</v>
      </c>
      <c r="M31" s="307">
        <v>55</v>
      </c>
    </row>
    <row r="32" spans="1:13" ht="18" customHeight="1" x14ac:dyDescent="0.3">
      <c r="A32" s="399" t="s">
        <v>98</v>
      </c>
      <c r="B32" s="308">
        <v>7</v>
      </c>
      <c r="C32" s="309">
        <v>301</v>
      </c>
      <c r="D32" s="307">
        <v>2</v>
      </c>
      <c r="E32" s="308">
        <v>8</v>
      </c>
      <c r="F32" s="309">
        <v>160</v>
      </c>
      <c r="G32" s="307">
        <v>4</v>
      </c>
      <c r="H32" s="308">
        <v>65</v>
      </c>
      <c r="I32" s="309">
        <v>40</v>
      </c>
      <c r="J32" s="307">
        <v>5</v>
      </c>
      <c r="K32" s="308">
        <v>7</v>
      </c>
      <c r="L32" s="309">
        <v>65</v>
      </c>
      <c r="M32" s="307">
        <v>58</v>
      </c>
    </row>
    <row r="33" spans="1:13" ht="18" customHeight="1" x14ac:dyDescent="0.3">
      <c r="A33" s="399" t="s">
        <v>99</v>
      </c>
      <c r="B33" s="308">
        <v>6</v>
      </c>
      <c r="C33" s="309">
        <v>294</v>
      </c>
      <c r="D33" s="307">
        <v>3</v>
      </c>
      <c r="E33" s="308">
        <v>6</v>
      </c>
      <c r="F33" s="309">
        <v>189</v>
      </c>
      <c r="G33" s="307">
        <v>8</v>
      </c>
      <c r="H33" s="308">
        <v>30</v>
      </c>
      <c r="I33" s="309">
        <v>69</v>
      </c>
      <c r="J33" s="307">
        <v>11</v>
      </c>
      <c r="K33" s="308">
        <v>9</v>
      </c>
      <c r="L33" s="309">
        <v>70</v>
      </c>
      <c r="M33" s="307">
        <v>60</v>
      </c>
    </row>
    <row r="34" spans="1:13" ht="18" customHeight="1" x14ac:dyDescent="0.3">
      <c r="A34" s="399" t="s">
        <v>100</v>
      </c>
      <c r="B34" s="308">
        <v>5</v>
      </c>
      <c r="C34" s="309">
        <v>203</v>
      </c>
      <c r="D34" s="307">
        <v>2</v>
      </c>
      <c r="E34" s="308">
        <v>8</v>
      </c>
      <c r="F34" s="309">
        <v>138</v>
      </c>
      <c r="G34" s="307">
        <v>4</v>
      </c>
      <c r="H34" s="308">
        <v>37</v>
      </c>
      <c r="I34" s="309">
        <v>111</v>
      </c>
      <c r="J34" s="307">
        <v>8</v>
      </c>
      <c r="K34" s="308">
        <v>12</v>
      </c>
      <c r="L34" s="309">
        <v>59</v>
      </c>
      <c r="M34" s="307">
        <v>55</v>
      </c>
    </row>
    <row r="35" spans="1:13" ht="18" customHeight="1" x14ac:dyDescent="0.3">
      <c r="A35" s="399" t="s">
        <v>101</v>
      </c>
      <c r="B35" s="308">
        <v>4</v>
      </c>
      <c r="C35" s="309">
        <v>200</v>
      </c>
      <c r="D35" s="307">
        <v>2</v>
      </c>
      <c r="E35" s="308">
        <v>10</v>
      </c>
      <c r="F35" s="309">
        <v>216</v>
      </c>
      <c r="G35" s="307">
        <v>2</v>
      </c>
      <c r="H35" s="308">
        <v>50</v>
      </c>
      <c r="I35" s="309">
        <v>78</v>
      </c>
      <c r="J35" s="307">
        <v>8</v>
      </c>
      <c r="K35" s="308">
        <v>10</v>
      </c>
      <c r="L35" s="309">
        <v>67</v>
      </c>
      <c r="M35" s="307">
        <v>62</v>
      </c>
    </row>
    <row r="36" spans="1:13" ht="18" customHeight="1" x14ac:dyDescent="0.3">
      <c r="A36" s="399" t="s">
        <v>102</v>
      </c>
      <c r="B36" s="308">
        <v>4</v>
      </c>
      <c r="C36" s="309">
        <v>178</v>
      </c>
      <c r="D36" s="307">
        <v>3</v>
      </c>
      <c r="E36" s="308">
        <v>6</v>
      </c>
      <c r="F36" s="309">
        <v>192</v>
      </c>
      <c r="G36" s="307">
        <v>5</v>
      </c>
      <c r="H36" s="308">
        <v>32</v>
      </c>
      <c r="I36" s="309">
        <v>44</v>
      </c>
      <c r="J36" s="307">
        <v>4</v>
      </c>
      <c r="K36" s="308">
        <v>15</v>
      </c>
      <c r="L36" s="309">
        <v>60</v>
      </c>
      <c r="M36" s="307">
        <v>52</v>
      </c>
    </row>
    <row r="37" spans="1:13" ht="18" customHeight="1" x14ac:dyDescent="0.3">
      <c r="A37" s="399" t="s">
        <v>103</v>
      </c>
      <c r="B37" s="308">
        <v>2</v>
      </c>
      <c r="C37" s="309">
        <v>132</v>
      </c>
      <c r="D37" s="307">
        <v>1</v>
      </c>
      <c r="E37" s="308">
        <v>8</v>
      </c>
      <c r="F37" s="309">
        <v>174</v>
      </c>
      <c r="G37" s="307">
        <v>6</v>
      </c>
      <c r="H37" s="308">
        <v>15</v>
      </c>
      <c r="I37" s="309">
        <v>40</v>
      </c>
      <c r="J37" s="307">
        <v>6</v>
      </c>
      <c r="K37" s="308">
        <v>9</v>
      </c>
      <c r="L37" s="309">
        <v>64</v>
      </c>
      <c r="M37" s="307">
        <v>60</v>
      </c>
    </row>
    <row r="38" spans="1:13" ht="18" customHeight="1" x14ac:dyDescent="0.3">
      <c r="A38" s="399" t="s">
        <v>104</v>
      </c>
      <c r="B38" s="308">
        <v>3</v>
      </c>
      <c r="C38" s="309">
        <v>129</v>
      </c>
      <c r="D38" s="307">
        <v>2</v>
      </c>
      <c r="E38" s="308">
        <v>11</v>
      </c>
      <c r="F38" s="309">
        <v>202</v>
      </c>
      <c r="G38" s="307">
        <v>4</v>
      </c>
      <c r="H38" s="308">
        <v>24</v>
      </c>
      <c r="I38" s="309">
        <v>39</v>
      </c>
      <c r="J38" s="307">
        <v>13</v>
      </c>
      <c r="K38" s="308">
        <v>12</v>
      </c>
      <c r="L38" s="309">
        <v>57</v>
      </c>
      <c r="M38" s="307">
        <v>54</v>
      </c>
    </row>
    <row r="39" spans="1:13" ht="18" customHeight="1" x14ac:dyDescent="0.3">
      <c r="A39" s="399" t="s">
        <v>105</v>
      </c>
      <c r="B39" s="308">
        <v>7</v>
      </c>
      <c r="C39" s="309">
        <v>83</v>
      </c>
      <c r="D39" s="307">
        <v>1</v>
      </c>
      <c r="E39" s="308">
        <v>7</v>
      </c>
      <c r="F39" s="309">
        <v>170</v>
      </c>
      <c r="G39" s="307">
        <v>7</v>
      </c>
      <c r="H39" s="308">
        <v>40</v>
      </c>
      <c r="I39" s="309">
        <v>57</v>
      </c>
      <c r="J39" s="307">
        <v>2</v>
      </c>
      <c r="K39" s="308">
        <v>17</v>
      </c>
      <c r="L39" s="309">
        <v>74</v>
      </c>
      <c r="M39" s="307">
        <v>70</v>
      </c>
    </row>
    <row r="40" spans="1:13" ht="18" customHeight="1" x14ac:dyDescent="0.3">
      <c r="A40" s="399" t="s">
        <v>106</v>
      </c>
      <c r="B40" s="308">
        <v>3</v>
      </c>
      <c r="C40" s="309">
        <v>62</v>
      </c>
      <c r="D40" s="307">
        <v>2</v>
      </c>
      <c r="E40" s="308">
        <v>5</v>
      </c>
      <c r="F40" s="309">
        <v>198</v>
      </c>
      <c r="G40" s="307">
        <v>3</v>
      </c>
      <c r="H40" s="308">
        <v>20</v>
      </c>
      <c r="I40" s="309">
        <v>30</v>
      </c>
      <c r="J40" s="307">
        <v>6</v>
      </c>
      <c r="K40" s="308">
        <v>14</v>
      </c>
      <c r="L40" s="309">
        <v>70</v>
      </c>
      <c r="M40" s="307">
        <v>65</v>
      </c>
    </row>
    <row r="41" spans="1:13" ht="18" customHeight="1" thickBot="1" x14ac:dyDescent="0.35">
      <c r="A41" s="416" t="s">
        <v>107</v>
      </c>
      <c r="B41" s="313">
        <v>2</v>
      </c>
      <c r="C41" s="314">
        <v>60</v>
      </c>
      <c r="D41" s="315">
        <v>1</v>
      </c>
      <c r="E41" s="313">
        <v>7</v>
      </c>
      <c r="F41" s="314">
        <v>173</v>
      </c>
      <c r="G41" s="315">
        <v>5</v>
      </c>
      <c r="H41" s="313">
        <v>38</v>
      </c>
      <c r="I41" s="314">
        <v>52</v>
      </c>
      <c r="J41" s="315">
        <v>1</v>
      </c>
      <c r="K41" s="313">
        <v>20</v>
      </c>
      <c r="L41" s="314">
        <v>72</v>
      </c>
      <c r="M41" s="315">
        <v>67</v>
      </c>
    </row>
    <row r="42" spans="1:13" ht="18" customHeight="1" thickBot="1" x14ac:dyDescent="0.35">
      <c r="A42" s="317" t="s">
        <v>47</v>
      </c>
      <c r="B42" s="318">
        <f>SUM(B6:B41)</f>
        <v>395</v>
      </c>
      <c r="C42" s="319">
        <f t="shared" ref="C42:J42" si="0">SUM(C6:C41)</f>
        <v>9341</v>
      </c>
      <c r="D42" s="320">
        <f>SUM(D6:D41)</f>
        <v>94</v>
      </c>
      <c r="E42" s="318">
        <f t="shared" si="0"/>
        <v>377</v>
      </c>
      <c r="F42" s="319">
        <f t="shared" si="0"/>
        <v>8079</v>
      </c>
      <c r="G42" s="320">
        <f t="shared" si="0"/>
        <v>263</v>
      </c>
      <c r="H42" s="318">
        <f t="shared" si="0"/>
        <v>1521</v>
      </c>
      <c r="I42" s="319">
        <f t="shared" si="0"/>
        <v>2701</v>
      </c>
      <c r="J42" s="320">
        <f t="shared" si="0"/>
        <v>398</v>
      </c>
      <c r="K42" s="318">
        <f>SUM(K6:K41)</f>
        <v>523</v>
      </c>
      <c r="L42" s="319">
        <f t="shared" ref="L42:M42" si="1">SUM(L6:L41)</f>
        <v>2468</v>
      </c>
      <c r="M42" s="320">
        <f t="shared" si="1"/>
        <v>2026</v>
      </c>
    </row>
    <row r="43" spans="1:13" ht="21" customHeight="1" x14ac:dyDescent="0.25"/>
    <row r="44" spans="1:13" ht="21" customHeight="1" x14ac:dyDescent="0.25"/>
    <row r="45" spans="1:13" ht="18" customHeight="1" x14ac:dyDescent="0.3">
      <c r="A45" s="561" t="s">
        <v>154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</row>
    <row r="46" spans="1:13" ht="18" customHeight="1" thickBot="1" x14ac:dyDescent="0.35">
      <c r="A46" s="431" t="s">
        <v>48</v>
      </c>
      <c r="B46" s="293"/>
      <c r="C46" s="293"/>
      <c r="D46" s="293"/>
      <c r="E46" s="293"/>
      <c r="F46" s="293"/>
      <c r="G46" s="293"/>
      <c r="H46" s="294"/>
      <c r="I46" s="294"/>
      <c r="J46" s="633" t="s">
        <v>49</v>
      </c>
      <c r="K46" s="633"/>
      <c r="L46" s="633"/>
      <c r="M46" s="633"/>
    </row>
    <row r="47" spans="1:13" ht="18" customHeight="1" x14ac:dyDescent="0.3">
      <c r="A47" s="634" t="s">
        <v>3</v>
      </c>
      <c r="B47" s="618" t="s">
        <v>4</v>
      </c>
      <c r="C47" s="610"/>
      <c r="D47" s="619"/>
      <c r="E47" s="618" t="s">
        <v>5</v>
      </c>
      <c r="F47" s="610"/>
      <c r="G47" s="619"/>
      <c r="H47" s="620" t="s">
        <v>6</v>
      </c>
      <c r="I47" s="613"/>
      <c r="J47" s="615"/>
      <c r="K47" s="620" t="s">
        <v>7</v>
      </c>
      <c r="L47" s="613"/>
      <c r="M47" s="615"/>
    </row>
    <row r="48" spans="1:13" ht="18" customHeight="1" thickBot="1" x14ac:dyDescent="0.35">
      <c r="A48" s="635"/>
      <c r="B48" s="295" t="s">
        <v>8</v>
      </c>
      <c r="C48" s="296" t="s">
        <v>9</v>
      </c>
      <c r="D48" s="297" t="s">
        <v>10</v>
      </c>
      <c r="E48" s="295" t="s">
        <v>8</v>
      </c>
      <c r="F48" s="296" t="s">
        <v>9</v>
      </c>
      <c r="G48" s="297" t="s">
        <v>10</v>
      </c>
      <c r="H48" s="295" t="s">
        <v>8</v>
      </c>
      <c r="I48" s="296" t="s">
        <v>9</v>
      </c>
      <c r="J48" s="297" t="s">
        <v>10</v>
      </c>
      <c r="K48" s="295" t="s">
        <v>8</v>
      </c>
      <c r="L48" s="296" t="s">
        <v>9</v>
      </c>
      <c r="M48" s="297" t="s">
        <v>10</v>
      </c>
    </row>
    <row r="49" spans="1:13" ht="18" customHeight="1" x14ac:dyDescent="0.3">
      <c r="A49" s="412" t="s">
        <v>72</v>
      </c>
      <c r="B49" s="299">
        <v>12</v>
      </c>
      <c r="C49" s="300">
        <v>274</v>
      </c>
      <c r="D49" s="301">
        <v>3</v>
      </c>
      <c r="E49" s="302">
        <v>8</v>
      </c>
      <c r="F49" s="303">
        <v>263</v>
      </c>
      <c r="G49" s="301">
        <v>3</v>
      </c>
      <c r="H49" s="302">
        <v>52</v>
      </c>
      <c r="I49" s="303">
        <v>103</v>
      </c>
      <c r="J49" s="301">
        <v>16</v>
      </c>
      <c r="K49" s="302">
        <v>10</v>
      </c>
      <c r="L49" s="303">
        <v>66</v>
      </c>
      <c r="M49" s="301">
        <v>37</v>
      </c>
    </row>
    <row r="50" spans="1:13" ht="18" customHeight="1" x14ac:dyDescent="0.3">
      <c r="A50" s="399" t="s">
        <v>73</v>
      </c>
      <c r="B50" s="305">
        <v>10</v>
      </c>
      <c r="C50" s="306">
        <v>287</v>
      </c>
      <c r="D50" s="307">
        <v>4</v>
      </c>
      <c r="E50" s="308">
        <v>12</v>
      </c>
      <c r="F50" s="309">
        <v>307</v>
      </c>
      <c r="G50" s="307">
        <v>6</v>
      </c>
      <c r="H50" s="308">
        <v>58</v>
      </c>
      <c r="I50" s="309">
        <v>97</v>
      </c>
      <c r="J50" s="307">
        <v>19</v>
      </c>
      <c r="K50" s="308">
        <v>13</v>
      </c>
      <c r="L50" s="309">
        <v>88</v>
      </c>
      <c r="M50" s="307">
        <v>38</v>
      </c>
    </row>
    <row r="51" spans="1:13" ht="18" customHeight="1" x14ac:dyDescent="0.3">
      <c r="A51" s="399" t="s">
        <v>74</v>
      </c>
      <c r="B51" s="308">
        <v>12</v>
      </c>
      <c r="C51" s="309">
        <v>249</v>
      </c>
      <c r="D51" s="307">
        <v>1</v>
      </c>
      <c r="E51" s="308">
        <v>17</v>
      </c>
      <c r="F51" s="309">
        <v>294</v>
      </c>
      <c r="G51" s="307">
        <v>8</v>
      </c>
      <c r="H51" s="308">
        <v>50</v>
      </c>
      <c r="I51" s="309">
        <v>100</v>
      </c>
      <c r="J51" s="307">
        <v>12</v>
      </c>
      <c r="K51" s="308">
        <v>12</v>
      </c>
      <c r="L51" s="309">
        <v>84</v>
      </c>
      <c r="M51" s="307">
        <v>47</v>
      </c>
    </row>
    <row r="52" spans="1:13" ht="18" customHeight="1" x14ac:dyDescent="0.3">
      <c r="A52" s="399" t="s">
        <v>75</v>
      </c>
      <c r="B52" s="308">
        <v>15</v>
      </c>
      <c r="C52" s="309">
        <v>252</v>
      </c>
      <c r="D52" s="307">
        <v>1</v>
      </c>
      <c r="E52" s="308">
        <v>12</v>
      </c>
      <c r="F52" s="309">
        <v>313</v>
      </c>
      <c r="G52" s="307">
        <v>14</v>
      </c>
      <c r="H52" s="308">
        <v>60</v>
      </c>
      <c r="I52" s="309">
        <v>123</v>
      </c>
      <c r="J52" s="307">
        <v>14</v>
      </c>
      <c r="K52" s="308">
        <v>17</v>
      </c>
      <c r="L52" s="309">
        <v>98</v>
      </c>
      <c r="M52" s="307">
        <v>58</v>
      </c>
    </row>
    <row r="53" spans="1:13" ht="18" customHeight="1" x14ac:dyDescent="0.3">
      <c r="A53" s="399" t="s">
        <v>76</v>
      </c>
      <c r="B53" s="308">
        <v>12</v>
      </c>
      <c r="C53" s="309">
        <v>258</v>
      </c>
      <c r="D53" s="307">
        <v>4</v>
      </c>
      <c r="E53" s="308">
        <v>10</v>
      </c>
      <c r="F53" s="309">
        <v>287</v>
      </c>
      <c r="G53" s="307">
        <v>9</v>
      </c>
      <c r="H53" s="308">
        <v>63</v>
      </c>
      <c r="I53" s="309">
        <v>99</v>
      </c>
      <c r="J53" s="307">
        <v>20</v>
      </c>
      <c r="K53" s="308">
        <v>18</v>
      </c>
      <c r="L53" s="309">
        <v>78</v>
      </c>
      <c r="M53" s="307">
        <v>50</v>
      </c>
    </row>
    <row r="54" spans="1:13" ht="18" customHeight="1" x14ac:dyDescent="0.3">
      <c r="A54" s="399" t="s">
        <v>77</v>
      </c>
      <c r="B54" s="308">
        <v>14</v>
      </c>
      <c r="C54" s="309">
        <v>220</v>
      </c>
      <c r="D54" s="307">
        <v>4</v>
      </c>
      <c r="E54" s="308">
        <v>15</v>
      </c>
      <c r="F54" s="309">
        <v>320</v>
      </c>
      <c r="G54" s="307">
        <v>6</v>
      </c>
      <c r="H54" s="308">
        <v>75</v>
      </c>
      <c r="I54" s="309">
        <v>115</v>
      </c>
      <c r="J54" s="307">
        <v>16</v>
      </c>
      <c r="K54" s="308">
        <v>20</v>
      </c>
      <c r="L54" s="309">
        <v>110</v>
      </c>
      <c r="M54" s="307">
        <v>65</v>
      </c>
    </row>
    <row r="55" spans="1:13" ht="18" customHeight="1" x14ac:dyDescent="0.3">
      <c r="A55" s="399" t="s">
        <v>78</v>
      </c>
      <c r="B55" s="308">
        <v>17</v>
      </c>
      <c r="C55" s="309">
        <v>251</v>
      </c>
      <c r="D55" s="307">
        <v>2</v>
      </c>
      <c r="E55" s="308">
        <v>290</v>
      </c>
      <c r="F55" s="309">
        <v>12</v>
      </c>
      <c r="G55" s="307">
        <v>8</v>
      </c>
      <c r="H55" s="308">
        <v>64</v>
      </c>
      <c r="I55" s="309">
        <v>125</v>
      </c>
      <c r="J55" s="307">
        <v>22</v>
      </c>
      <c r="K55" s="308">
        <v>17</v>
      </c>
      <c r="L55" s="309">
        <v>97</v>
      </c>
      <c r="M55" s="307">
        <v>75</v>
      </c>
    </row>
    <row r="56" spans="1:13" ht="18" customHeight="1" x14ac:dyDescent="0.3">
      <c r="A56" s="399" t="s">
        <v>79</v>
      </c>
      <c r="B56" s="308">
        <v>15</v>
      </c>
      <c r="C56" s="309">
        <v>246</v>
      </c>
      <c r="D56" s="307">
        <v>6</v>
      </c>
      <c r="E56" s="308">
        <v>263</v>
      </c>
      <c r="F56" s="309">
        <v>10</v>
      </c>
      <c r="G56" s="307">
        <v>5</v>
      </c>
      <c r="H56" s="308">
        <v>72</v>
      </c>
      <c r="I56" s="309">
        <v>88</v>
      </c>
      <c r="J56" s="307">
        <v>11</v>
      </c>
      <c r="K56" s="308">
        <v>15</v>
      </c>
      <c r="L56" s="309">
        <v>83</v>
      </c>
      <c r="M56" s="307">
        <v>65</v>
      </c>
    </row>
    <row r="57" spans="1:13" ht="18" customHeight="1" x14ac:dyDescent="0.3">
      <c r="A57" s="399" t="s">
        <v>80</v>
      </c>
      <c r="B57" s="308">
        <v>3</v>
      </c>
      <c r="C57" s="309">
        <v>254</v>
      </c>
      <c r="D57" s="307">
        <v>1</v>
      </c>
      <c r="E57" s="308">
        <v>284</v>
      </c>
      <c r="F57" s="309">
        <v>12</v>
      </c>
      <c r="G57" s="307">
        <v>14</v>
      </c>
      <c r="H57" s="308">
        <v>63</v>
      </c>
      <c r="I57" s="309">
        <v>115</v>
      </c>
      <c r="J57" s="307">
        <v>16</v>
      </c>
      <c r="K57" s="308">
        <v>18</v>
      </c>
      <c r="L57" s="309">
        <v>75</v>
      </c>
      <c r="M57" s="307">
        <v>60</v>
      </c>
    </row>
    <row r="58" spans="1:13" ht="18" customHeight="1" x14ac:dyDescent="0.3">
      <c r="A58" s="399" t="s">
        <v>81</v>
      </c>
      <c r="B58" s="308">
        <v>6</v>
      </c>
      <c r="C58" s="309">
        <v>227</v>
      </c>
      <c r="D58" s="307">
        <v>6</v>
      </c>
      <c r="E58" s="308">
        <v>262</v>
      </c>
      <c r="F58" s="309">
        <v>17</v>
      </c>
      <c r="G58" s="307">
        <v>15</v>
      </c>
      <c r="H58" s="308">
        <v>54</v>
      </c>
      <c r="I58" s="309">
        <v>89</v>
      </c>
      <c r="J58" s="307">
        <v>20</v>
      </c>
      <c r="K58" s="308">
        <v>14</v>
      </c>
      <c r="L58" s="309">
        <v>85</v>
      </c>
      <c r="M58" s="307">
        <v>63</v>
      </c>
    </row>
    <row r="59" spans="1:13" ht="18" customHeight="1" x14ac:dyDescent="0.3">
      <c r="A59" s="399" t="s">
        <v>82</v>
      </c>
      <c r="B59" s="308">
        <v>8</v>
      </c>
      <c r="C59" s="309">
        <v>206</v>
      </c>
      <c r="D59" s="307">
        <v>2</v>
      </c>
      <c r="E59" s="308">
        <v>280</v>
      </c>
      <c r="F59" s="309">
        <v>11</v>
      </c>
      <c r="G59" s="307">
        <v>9</v>
      </c>
      <c r="H59" s="308">
        <v>47</v>
      </c>
      <c r="I59" s="309">
        <v>53</v>
      </c>
      <c r="J59" s="307">
        <v>23</v>
      </c>
      <c r="K59" s="308">
        <v>15</v>
      </c>
      <c r="L59" s="309">
        <v>70</v>
      </c>
      <c r="M59" s="307">
        <v>54</v>
      </c>
    </row>
    <row r="60" spans="1:13" ht="18" customHeight="1" x14ac:dyDescent="0.3">
      <c r="A60" s="399" t="s">
        <v>83</v>
      </c>
      <c r="B60" s="308">
        <v>7</v>
      </c>
      <c r="C60" s="309">
        <v>209</v>
      </c>
      <c r="D60" s="307">
        <v>3</v>
      </c>
      <c r="E60" s="308">
        <v>266</v>
      </c>
      <c r="F60" s="309">
        <v>13</v>
      </c>
      <c r="G60" s="307">
        <v>7</v>
      </c>
      <c r="H60" s="308">
        <v>42</v>
      </c>
      <c r="I60" s="309">
        <v>86</v>
      </c>
      <c r="J60" s="307">
        <v>20</v>
      </c>
      <c r="K60" s="308">
        <v>10</v>
      </c>
      <c r="L60" s="309">
        <v>63</v>
      </c>
      <c r="M60" s="307">
        <v>57</v>
      </c>
    </row>
    <row r="61" spans="1:13" ht="18" customHeight="1" x14ac:dyDescent="0.3">
      <c r="A61" s="399" t="s">
        <v>84</v>
      </c>
      <c r="B61" s="308">
        <v>17</v>
      </c>
      <c r="C61" s="309">
        <v>330</v>
      </c>
      <c r="D61" s="307">
        <v>3</v>
      </c>
      <c r="E61" s="308">
        <v>194</v>
      </c>
      <c r="F61" s="309">
        <v>10</v>
      </c>
      <c r="G61" s="307">
        <v>6</v>
      </c>
      <c r="H61" s="308">
        <v>29</v>
      </c>
      <c r="I61" s="309">
        <v>69</v>
      </c>
      <c r="J61" s="307">
        <v>20</v>
      </c>
      <c r="K61" s="308">
        <v>17</v>
      </c>
      <c r="L61" s="309">
        <v>72</v>
      </c>
      <c r="M61" s="307">
        <v>60</v>
      </c>
    </row>
    <row r="62" spans="1:13" ht="18" customHeight="1" x14ac:dyDescent="0.3">
      <c r="A62" s="399" t="s">
        <v>85</v>
      </c>
      <c r="B62" s="308">
        <v>18</v>
      </c>
      <c r="C62" s="309">
        <v>301</v>
      </c>
      <c r="D62" s="307">
        <v>4</v>
      </c>
      <c r="E62" s="308">
        <v>178</v>
      </c>
      <c r="F62" s="309">
        <v>12</v>
      </c>
      <c r="G62" s="307">
        <v>8</v>
      </c>
      <c r="H62" s="308">
        <v>43</v>
      </c>
      <c r="I62" s="309">
        <v>82</v>
      </c>
      <c r="J62" s="307">
        <v>13</v>
      </c>
      <c r="K62" s="308">
        <v>15</v>
      </c>
      <c r="L62" s="309">
        <v>126</v>
      </c>
      <c r="M62" s="307">
        <v>84</v>
      </c>
    </row>
    <row r="63" spans="1:13" ht="18" customHeight="1" x14ac:dyDescent="0.3">
      <c r="A63" s="399" t="s">
        <v>86</v>
      </c>
      <c r="B63" s="308">
        <v>15</v>
      </c>
      <c r="C63" s="309">
        <v>338</v>
      </c>
      <c r="D63" s="307">
        <v>2</v>
      </c>
      <c r="E63" s="308">
        <v>215</v>
      </c>
      <c r="F63" s="309">
        <v>20</v>
      </c>
      <c r="G63" s="307">
        <v>16</v>
      </c>
      <c r="H63" s="308">
        <v>37</v>
      </c>
      <c r="I63" s="309">
        <v>51</v>
      </c>
      <c r="J63" s="307">
        <v>18</v>
      </c>
      <c r="K63" s="308">
        <v>15</v>
      </c>
      <c r="L63" s="309">
        <v>88</v>
      </c>
      <c r="M63" s="307">
        <v>72</v>
      </c>
    </row>
    <row r="64" spans="1:13" ht="18" customHeight="1" x14ac:dyDescent="0.3">
      <c r="A64" s="399" t="s">
        <v>87</v>
      </c>
      <c r="B64" s="308">
        <v>21</v>
      </c>
      <c r="C64" s="309">
        <v>380</v>
      </c>
      <c r="D64" s="307">
        <v>4</v>
      </c>
      <c r="E64" s="308">
        <v>192</v>
      </c>
      <c r="F64" s="309">
        <v>16</v>
      </c>
      <c r="G64" s="307">
        <v>10</v>
      </c>
      <c r="H64" s="308">
        <v>45</v>
      </c>
      <c r="I64" s="309">
        <v>73</v>
      </c>
      <c r="J64" s="307">
        <v>17</v>
      </c>
      <c r="K64" s="308">
        <v>20</v>
      </c>
      <c r="L64" s="309">
        <v>71</v>
      </c>
      <c r="M64" s="307">
        <v>56</v>
      </c>
    </row>
    <row r="65" spans="1:13" ht="18" customHeight="1" x14ac:dyDescent="0.3">
      <c r="A65" s="399" t="s">
        <v>88</v>
      </c>
      <c r="B65" s="308">
        <v>23</v>
      </c>
      <c r="C65" s="309">
        <v>377</v>
      </c>
      <c r="D65" s="307">
        <v>2</v>
      </c>
      <c r="E65" s="308">
        <v>164</v>
      </c>
      <c r="F65" s="309">
        <v>13</v>
      </c>
      <c r="G65" s="307">
        <v>7</v>
      </c>
      <c r="H65" s="308">
        <v>34</v>
      </c>
      <c r="I65" s="309">
        <v>69</v>
      </c>
      <c r="J65" s="307">
        <v>10</v>
      </c>
      <c r="K65" s="308">
        <v>23</v>
      </c>
      <c r="L65" s="309">
        <v>77</v>
      </c>
      <c r="M65" s="307">
        <v>62</v>
      </c>
    </row>
    <row r="66" spans="1:13" ht="18" customHeight="1" x14ac:dyDescent="0.3">
      <c r="A66" s="399" t="s">
        <v>148</v>
      </c>
      <c r="B66" s="308">
        <v>13</v>
      </c>
      <c r="C66" s="309">
        <v>390</v>
      </c>
      <c r="D66" s="307">
        <v>1</v>
      </c>
      <c r="E66" s="308">
        <v>187</v>
      </c>
      <c r="F66" s="309">
        <v>11</v>
      </c>
      <c r="G66" s="307">
        <v>6</v>
      </c>
      <c r="H66" s="308">
        <v>22</v>
      </c>
      <c r="I66" s="309">
        <v>74</v>
      </c>
      <c r="J66" s="307">
        <v>8</v>
      </c>
      <c r="K66" s="308">
        <v>20</v>
      </c>
      <c r="L66" s="309">
        <v>72</v>
      </c>
      <c r="M66" s="307">
        <v>57</v>
      </c>
    </row>
    <row r="67" spans="1:13" ht="18" customHeight="1" x14ac:dyDescent="0.3">
      <c r="A67" s="400" t="s">
        <v>90</v>
      </c>
      <c r="B67" s="308">
        <v>11</v>
      </c>
      <c r="C67" s="309">
        <v>386</v>
      </c>
      <c r="D67" s="307">
        <v>2</v>
      </c>
      <c r="E67" s="308">
        <v>172</v>
      </c>
      <c r="F67" s="309">
        <v>9</v>
      </c>
      <c r="G67" s="307">
        <v>11</v>
      </c>
      <c r="H67" s="308">
        <v>50</v>
      </c>
      <c r="I67" s="309">
        <v>120</v>
      </c>
      <c r="J67" s="307">
        <v>18</v>
      </c>
      <c r="K67" s="308">
        <v>13</v>
      </c>
      <c r="L67" s="309">
        <v>109</v>
      </c>
      <c r="M67" s="307">
        <v>60</v>
      </c>
    </row>
    <row r="68" spans="1:13" ht="18" customHeight="1" x14ac:dyDescent="0.3">
      <c r="A68" s="400" t="s">
        <v>91</v>
      </c>
      <c r="B68" s="308">
        <v>17</v>
      </c>
      <c r="C68" s="309">
        <v>398</v>
      </c>
      <c r="D68" s="307">
        <v>3</v>
      </c>
      <c r="E68" s="308">
        <v>184</v>
      </c>
      <c r="F68" s="309">
        <v>14</v>
      </c>
      <c r="G68" s="307">
        <v>10</v>
      </c>
      <c r="H68" s="308">
        <v>35</v>
      </c>
      <c r="I68" s="309">
        <v>72</v>
      </c>
      <c r="J68" s="307">
        <v>13</v>
      </c>
      <c r="K68" s="308">
        <v>14</v>
      </c>
      <c r="L68" s="309">
        <v>86</v>
      </c>
      <c r="M68" s="307">
        <v>58</v>
      </c>
    </row>
    <row r="69" spans="1:13" ht="18" customHeight="1" x14ac:dyDescent="0.3">
      <c r="A69" s="399" t="s">
        <v>92</v>
      </c>
      <c r="B69" s="308">
        <v>14</v>
      </c>
      <c r="C69" s="309">
        <v>363</v>
      </c>
      <c r="D69" s="307">
        <v>2</v>
      </c>
      <c r="E69" s="308">
        <v>203</v>
      </c>
      <c r="F69" s="309">
        <v>18</v>
      </c>
      <c r="G69" s="307">
        <v>15</v>
      </c>
      <c r="H69" s="308">
        <v>22</v>
      </c>
      <c r="I69" s="309">
        <v>64</v>
      </c>
      <c r="J69" s="307">
        <v>10</v>
      </c>
      <c r="K69" s="308">
        <v>15</v>
      </c>
      <c r="L69" s="309">
        <v>84</v>
      </c>
      <c r="M69" s="307">
        <v>75</v>
      </c>
    </row>
    <row r="70" spans="1:13" ht="18" customHeight="1" x14ac:dyDescent="0.3">
      <c r="A70" s="399" t="s">
        <v>93</v>
      </c>
      <c r="B70" s="308">
        <v>19</v>
      </c>
      <c r="C70" s="309">
        <v>358</v>
      </c>
      <c r="D70" s="307">
        <v>3</v>
      </c>
      <c r="E70" s="308">
        <v>185</v>
      </c>
      <c r="F70" s="309">
        <v>16</v>
      </c>
      <c r="G70" s="307">
        <v>13</v>
      </c>
      <c r="H70" s="308">
        <v>36</v>
      </c>
      <c r="I70" s="309">
        <v>74</v>
      </c>
      <c r="J70" s="307">
        <v>9</v>
      </c>
      <c r="K70" s="308">
        <v>25</v>
      </c>
      <c r="L70" s="309">
        <v>87</v>
      </c>
      <c r="M70" s="307">
        <v>72</v>
      </c>
    </row>
    <row r="71" spans="1:13" ht="18" customHeight="1" x14ac:dyDescent="0.3">
      <c r="A71" s="399" t="s">
        <v>94</v>
      </c>
      <c r="B71" s="308">
        <v>18</v>
      </c>
      <c r="C71" s="309">
        <v>363</v>
      </c>
      <c r="D71" s="307">
        <v>4</v>
      </c>
      <c r="E71" s="308">
        <v>190</v>
      </c>
      <c r="F71" s="309">
        <v>12</v>
      </c>
      <c r="G71" s="307">
        <v>16</v>
      </c>
      <c r="H71" s="308">
        <v>52</v>
      </c>
      <c r="I71" s="309">
        <v>67</v>
      </c>
      <c r="J71" s="307">
        <v>16</v>
      </c>
      <c r="K71" s="308">
        <v>18</v>
      </c>
      <c r="L71" s="309">
        <v>75</v>
      </c>
      <c r="M71" s="307">
        <v>70</v>
      </c>
    </row>
    <row r="72" spans="1:13" ht="18" customHeight="1" x14ac:dyDescent="0.3">
      <c r="A72" s="399" t="s">
        <v>95</v>
      </c>
      <c r="B72" s="308">
        <v>12</v>
      </c>
      <c r="C72" s="309">
        <v>364</v>
      </c>
      <c r="D72" s="307">
        <v>2</v>
      </c>
      <c r="E72" s="308">
        <v>183</v>
      </c>
      <c r="F72" s="309">
        <v>10</v>
      </c>
      <c r="G72" s="307">
        <v>15</v>
      </c>
      <c r="H72" s="308">
        <v>35</v>
      </c>
      <c r="I72" s="309">
        <v>80</v>
      </c>
      <c r="J72" s="307">
        <v>12</v>
      </c>
      <c r="K72" s="308">
        <v>20</v>
      </c>
      <c r="L72" s="309">
        <v>80</v>
      </c>
      <c r="M72" s="307">
        <v>65</v>
      </c>
    </row>
    <row r="73" spans="1:13" ht="18" customHeight="1" x14ac:dyDescent="0.3">
      <c r="A73" s="399" t="s">
        <v>96</v>
      </c>
      <c r="B73" s="308">
        <v>2</v>
      </c>
      <c r="C73" s="309">
        <v>434</v>
      </c>
      <c r="D73" s="307">
        <v>1</v>
      </c>
      <c r="E73" s="308">
        <v>210</v>
      </c>
      <c r="F73" s="309">
        <v>18</v>
      </c>
      <c r="G73" s="307">
        <v>12</v>
      </c>
      <c r="H73" s="308">
        <v>22</v>
      </c>
      <c r="I73" s="309">
        <v>76</v>
      </c>
      <c r="J73" s="307">
        <v>6</v>
      </c>
      <c r="K73" s="308">
        <v>14</v>
      </c>
      <c r="L73" s="309">
        <v>66</v>
      </c>
      <c r="M73" s="307">
        <v>60</v>
      </c>
    </row>
    <row r="74" spans="1:13" ht="18" customHeight="1" x14ac:dyDescent="0.3">
      <c r="A74" s="399" t="s">
        <v>97</v>
      </c>
      <c r="B74" s="308">
        <v>21</v>
      </c>
      <c r="C74" s="309">
        <v>399</v>
      </c>
      <c r="D74" s="307">
        <v>3</v>
      </c>
      <c r="E74" s="308">
        <v>282</v>
      </c>
      <c r="F74" s="309">
        <v>22</v>
      </c>
      <c r="G74" s="307">
        <v>18</v>
      </c>
      <c r="H74" s="308">
        <v>51</v>
      </c>
      <c r="I74" s="309">
        <v>64</v>
      </c>
      <c r="J74" s="307">
        <v>9</v>
      </c>
      <c r="K74" s="308">
        <v>10</v>
      </c>
      <c r="L74" s="309">
        <v>72</v>
      </c>
      <c r="M74" s="307">
        <v>68</v>
      </c>
    </row>
    <row r="75" spans="1:13" ht="18" customHeight="1" x14ac:dyDescent="0.3">
      <c r="A75" s="399" t="s">
        <v>98</v>
      </c>
      <c r="B75" s="308">
        <v>11</v>
      </c>
      <c r="C75" s="309">
        <v>458</v>
      </c>
      <c r="D75" s="307">
        <v>4</v>
      </c>
      <c r="E75" s="308">
        <v>270</v>
      </c>
      <c r="F75" s="309">
        <v>26</v>
      </c>
      <c r="G75" s="307">
        <v>16</v>
      </c>
      <c r="H75" s="308">
        <v>60</v>
      </c>
      <c r="I75" s="309">
        <v>92</v>
      </c>
      <c r="J75" s="307">
        <v>11</v>
      </c>
      <c r="K75" s="308">
        <v>25</v>
      </c>
      <c r="L75" s="309">
        <v>80</v>
      </c>
      <c r="M75" s="307">
        <v>64</v>
      </c>
    </row>
    <row r="76" spans="1:13" ht="18" customHeight="1" x14ac:dyDescent="0.3">
      <c r="A76" s="399" t="s">
        <v>99</v>
      </c>
      <c r="B76" s="308">
        <v>12</v>
      </c>
      <c r="C76" s="309">
        <v>420</v>
      </c>
      <c r="D76" s="307">
        <v>3</v>
      </c>
      <c r="E76" s="308">
        <v>223</v>
      </c>
      <c r="F76" s="309">
        <v>21</v>
      </c>
      <c r="G76" s="307">
        <v>12</v>
      </c>
      <c r="H76" s="308">
        <v>42</v>
      </c>
      <c r="I76" s="309">
        <v>80</v>
      </c>
      <c r="J76" s="307">
        <v>7</v>
      </c>
      <c r="K76" s="308">
        <v>17</v>
      </c>
      <c r="L76" s="309">
        <v>76</v>
      </c>
      <c r="M76" s="307">
        <v>74</v>
      </c>
    </row>
    <row r="77" spans="1:13" ht="18" customHeight="1" x14ac:dyDescent="0.3">
      <c r="A77" s="399" t="s">
        <v>100</v>
      </c>
      <c r="B77" s="308">
        <v>5</v>
      </c>
      <c r="C77" s="309">
        <v>258</v>
      </c>
      <c r="D77" s="307">
        <v>2</v>
      </c>
      <c r="E77" s="308">
        <v>184</v>
      </c>
      <c r="F77" s="309">
        <v>17</v>
      </c>
      <c r="G77" s="307">
        <v>15</v>
      </c>
      <c r="H77" s="308">
        <v>51</v>
      </c>
      <c r="I77" s="309">
        <v>84</v>
      </c>
      <c r="J77" s="307">
        <v>13</v>
      </c>
      <c r="K77" s="308">
        <v>12</v>
      </c>
      <c r="L77" s="309">
        <v>60</v>
      </c>
      <c r="M77" s="307">
        <v>60</v>
      </c>
    </row>
    <row r="78" spans="1:13" ht="18" customHeight="1" x14ac:dyDescent="0.3">
      <c r="A78" s="399" t="s">
        <v>101</v>
      </c>
      <c r="B78" s="308">
        <v>7</v>
      </c>
      <c r="C78" s="309">
        <v>247</v>
      </c>
      <c r="D78" s="307">
        <v>3</v>
      </c>
      <c r="E78" s="308">
        <v>217</v>
      </c>
      <c r="F78" s="309">
        <v>12</v>
      </c>
      <c r="G78" s="307">
        <v>18</v>
      </c>
      <c r="H78" s="308">
        <v>31</v>
      </c>
      <c r="I78" s="309">
        <v>45</v>
      </c>
      <c r="J78" s="307">
        <v>7</v>
      </c>
      <c r="K78" s="308">
        <v>15</v>
      </c>
      <c r="L78" s="309">
        <v>75</v>
      </c>
      <c r="M78" s="307">
        <v>68</v>
      </c>
    </row>
    <row r="79" spans="1:13" ht="18" customHeight="1" x14ac:dyDescent="0.3">
      <c r="A79" s="399" t="s">
        <v>102</v>
      </c>
      <c r="B79" s="308">
        <v>5</v>
      </c>
      <c r="C79" s="309">
        <v>232</v>
      </c>
      <c r="D79" s="307">
        <v>2</v>
      </c>
      <c r="E79" s="308">
        <v>183</v>
      </c>
      <c r="F79" s="309">
        <v>15</v>
      </c>
      <c r="G79" s="307">
        <v>12</v>
      </c>
      <c r="H79" s="308">
        <v>44</v>
      </c>
      <c r="I79" s="309">
        <v>62</v>
      </c>
      <c r="J79" s="307">
        <v>9</v>
      </c>
      <c r="K79" s="308">
        <v>9</v>
      </c>
      <c r="L79" s="309">
        <v>68</v>
      </c>
      <c r="M79" s="307">
        <v>65</v>
      </c>
    </row>
    <row r="80" spans="1:13" ht="18" customHeight="1" x14ac:dyDescent="0.3">
      <c r="A80" s="399" t="s">
        <v>103</v>
      </c>
      <c r="B80" s="308">
        <v>6</v>
      </c>
      <c r="C80" s="309">
        <v>219</v>
      </c>
      <c r="D80" s="307">
        <v>1</v>
      </c>
      <c r="E80" s="308">
        <v>220</v>
      </c>
      <c r="F80" s="309">
        <v>13</v>
      </c>
      <c r="G80" s="307">
        <v>7</v>
      </c>
      <c r="H80" s="308">
        <v>55</v>
      </c>
      <c r="I80" s="309">
        <v>60</v>
      </c>
      <c r="J80" s="307">
        <v>15</v>
      </c>
      <c r="K80" s="308">
        <v>10</v>
      </c>
      <c r="L80" s="309">
        <v>70</v>
      </c>
      <c r="M80" s="307">
        <v>67</v>
      </c>
    </row>
    <row r="81" spans="1:13" ht="18" customHeight="1" x14ac:dyDescent="0.3">
      <c r="A81" s="399" t="s">
        <v>104</v>
      </c>
      <c r="B81" s="308">
        <v>5</v>
      </c>
      <c r="C81" s="309">
        <v>178</v>
      </c>
      <c r="D81" s="307">
        <v>1</v>
      </c>
      <c r="E81" s="308">
        <v>196</v>
      </c>
      <c r="F81" s="309">
        <v>17</v>
      </c>
      <c r="G81" s="307">
        <v>9</v>
      </c>
      <c r="H81" s="308">
        <v>45</v>
      </c>
      <c r="I81" s="309">
        <v>57</v>
      </c>
      <c r="J81" s="307">
        <v>6</v>
      </c>
      <c r="K81" s="308">
        <v>17</v>
      </c>
      <c r="L81" s="309">
        <v>72</v>
      </c>
      <c r="M81" s="307">
        <v>70</v>
      </c>
    </row>
    <row r="82" spans="1:13" ht="18" customHeight="1" x14ac:dyDescent="0.3">
      <c r="A82" s="399" t="s">
        <v>105</v>
      </c>
      <c r="B82" s="308">
        <v>6</v>
      </c>
      <c r="C82" s="309">
        <v>174</v>
      </c>
      <c r="D82" s="307">
        <v>2</v>
      </c>
      <c r="E82" s="308">
        <v>182</v>
      </c>
      <c r="F82" s="311">
        <v>11</v>
      </c>
      <c r="G82" s="307">
        <v>11</v>
      </c>
      <c r="H82" s="308">
        <v>24</v>
      </c>
      <c r="I82" s="309">
        <v>94</v>
      </c>
      <c r="J82" s="307">
        <v>10</v>
      </c>
      <c r="K82" s="308">
        <v>22</v>
      </c>
      <c r="L82" s="309">
        <v>85</v>
      </c>
      <c r="M82" s="307">
        <v>75</v>
      </c>
    </row>
    <row r="83" spans="1:13" ht="18" customHeight="1" x14ac:dyDescent="0.3">
      <c r="A83" s="399" t="s">
        <v>106</v>
      </c>
      <c r="B83" s="308">
        <v>4</v>
      </c>
      <c r="C83" s="309">
        <v>150</v>
      </c>
      <c r="D83" s="307">
        <v>3</v>
      </c>
      <c r="E83" s="308">
        <v>176</v>
      </c>
      <c r="F83" s="311">
        <v>17</v>
      </c>
      <c r="G83" s="307">
        <v>8</v>
      </c>
      <c r="H83" s="308">
        <v>28</v>
      </c>
      <c r="I83" s="309">
        <v>86</v>
      </c>
      <c r="J83" s="307">
        <v>12</v>
      </c>
      <c r="K83" s="308">
        <v>14</v>
      </c>
      <c r="L83" s="309">
        <v>70</v>
      </c>
      <c r="M83" s="307">
        <v>62</v>
      </c>
    </row>
    <row r="84" spans="1:13" ht="18" customHeight="1" thickBot="1" x14ac:dyDescent="0.35">
      <c r="A84" s="416" t="s">
        <v>107</v>
      </c>
      <c r="B84" s="313">
        <v>3</v>
      </c>
      <c r="C84" s="314">
        <v>147</v>
      </c>
      <c r="D84" s="315">
        <v>2</v>
      </c>
      <c r="E84" s="313">
        <v>180</v>
      </c>
      <c r="F84" s="316">
        <v>12</v>
      </c>
      <c r="G84" s="315">
        <v>5</v>
      </c>
      <c r="H84" s="313">
        <v>21</v>
      </c>
      <c r="I84" s="314">
        <v>112</v>
      </c>
      <c r="J84" s="315">
        <v>5</v>
      </c>
      <c r="K84" s="313">
        <v>10</v>
      </c>
      <c r="L84" s="314">
        <v>74</v>
      </c>
      <c r="M84" s="315">
        <v>54</v>
      </c>
    </row>
    <row r="85" spans="1:13" ht="18" customHeight="1" thickBot="1" x14ac:dyDescent="0.35">
      <c r="A85" s="317" t="s">
        <v>47</v>
      </c>
      <c r="B85" s="318">
        <f>SUM(B49:B84)</f>
        <v>416</v>
      </c>
      <c r="C85" s="319">
        <f t="shared" ref="C85:M85" si="2">SUM(C49:C84)</f>
        <v>10597</v>
      </c>
      <c r="D85" s="320">
        <f t="shared" si="2"/>
        <v>96</v>
      </c>
      <c r="E85" s="318">
        <f t="shared" si="2"/>
        <v>6489</v>
      </c>
      <c r="F85" s="319">
        <f t="shared" si="2"/>
        <v>2221</v>
      </c>
      <c r="G85" s="320">
        <f t="shared" si="2"/>
        <v>380</v>
      </c>
      <c r="H85" s="318">
        <f t="shared" si="2"/>
        <v>1614</v>
      </c>
      <c r="I85" s="319">
        <f t="shared" si="2"/>
        <v>3000</v>
      </c>
      <c r="J85" s="320">
        <f t="shared" si="2"/>
        <v>483</v>
      </c>
      <c r="K85" s="318">
        <f t="shared" si="2"/>
        <v>569</v>
      </c>
      <c r="L85" s="319">
        <f t="shared" si="2"/>
        <v>2892</v>
      </c>
      <c r="M85" s="320">
        <f t="shared" si="2"/>
        <v>2247</v>
      </c>
    </row>
    <row r="86" spans="1:13" ht="18" customHeight="1" x14ac:dyDescent="0.25"/>
    <row r="87" spans="1:13" ht="18" customHeight="1" x14ac:dyDescent="0.25"/>
    <row r="88" spans="1:13" ht="18" customHeight="1" x14ac:dyDescent="0.3">
      <c r="A88" s="561" t="s">
        <v>154</v>
      </c>
      <c r="B88" s="561"/>
      <c r="C88" s="561"/>
      <c r="D88" s="561"/>
      <c r="E88" s="561"/>
      <c r="F88" s="561"/>
      <c r="G88" s="561"/>
      <c r="H88" s="561"/>
      <c r="I88" s="561"/>
      <c r="J88" s="561"/>
      <c r="K88" s="561"/>
      <c r="L88" s="561"/>
      <c r="M88" s="561"/>
    </row>
    <row r="89" spans="1:13" ht="18" customHeight="1" thickBot="1" x14ac:dyDescent="0.35">
      <c r="A89" s="431" t="s">
        <v>50</v>
      </c>
      <c r="B89" s="293"/>
      <c r="C89" s="293"/>
      <c r="D89" s="293"/>
      <c r="E89" s="293"/>
      <c r="F89" s="293"/>
      <c r="G89" s="293"/>
      <c r="H89" s="294"/>
      <c r="I89" s="294"/>
      <c r="J89" s="633" t="s">
        <v>51</v>
      </c>
      <c r="K89" s="633"/>
      <c r="L89" s="633"/>
      <c r="M89" s="633"/>
    </row>
    <row r="90" spans="1:13" ht="18" customHeight="1" x14ac:dyDescent="0.3">
      <c r="A90" s="634" t="s">
        <v>3</v>
      </c>
      <c r="B90" s="618" t="s">
        <v>4</v>
      </c>
      <c r="C90" s="610"/>
      <c r="D90" s="619"/>
      <c r="E90" s="618" t="s">
        <v>5</v>
      </c>
      <c r="F90" s="610"/>
      <c r="G90" s="619"/>
      <c r="H90" s="620" t="s">
        <v>6</v>
      </c>
      <c r="I90" s="613"/>
      <c r="J90" s="615"/>
      <c r="K90" s="620" t="s">
        <v>7</v>
      </c>
      <c r="L90" s="613"/>
      <c r="M90" s="615"/>
    </row>
    <row r="91" spans="1:13" ht="18" customHeight="1" thickBot="1" x14ac:dyDescent="0.35">
      <c r="A91" s="635"/>
      <c r="B91" s="295" t="s">
        <v>8</v>
      </c>
      <c r="C91" s="296" t="s">
        <v>9</v>
      </c>
      <c r="D91" s="297" t="s">
        <v>10</v>
      </c>
      <c r="E91" s="295" t="s">
        <v>8</v>
      </c>
      <c r="F91" s="296" t="s">
        <v>9</v>
      </c>
      <c r="G91" s="297" t="s">
        <v>10</v>
      </c>
      <c r="H91" s="295" t="s">
        <v>8</v>
      </c>
      <c r="I91" s="296" t="s">
        <v>9</v>
      </c>
      <c r="J91" s="297" t="s">
        <v>10</v>
      </c>
      <c r="K91" s="295" t="s">
        <v>8</v>
      </c>
      <c r="L91" s="296" t="s">
        <v>9</v>
      </c>
      <c r="M91" s="297" t="s">
        <v>10</v>
      </c>
    </row>
    <row r="92" spans="1:13" ht="18" customHeight="1" x14ac:dyDescent="0.3">
      <c r="A92" s="412" t="s">
        <v>72</v>
      </c>
      <c r="B92" s="413">
        <f>SUM(B6+B49)/2</f>
        <v>10.5</v>
      </c>
      <c r="C92" s="376">
        <f t="shared" ref="C92:M92" si="3">SUM(C6+C49)/2</f>
        <v>220</v>
      </c>
      <c r="D92" s="414">
        <f t="shared" si="3"/>
        <v>2.5</v>
      </c>
      <c r="E92" s="413">
        <f t="shared" si="3"/>
        <v>10</v>
      </c>
      <c r="F92" s="376">
        <f t="shared" si="3"/>
        <v>326.5</v>
      </c>
      <c r="G92" s="414">
        <f t="shared" si="3"/>
        <v>5.5</v>
      </c>
      <c r="H92" s="413">
        <f t="shared" si="3"/>
        <v>40.5</v>
      </c>
      <c r="I92" s="376">
        <f t="shared" si="3"/>
        <v>99</v>
      </c>
      <c r="J92" s="414">
        <f t="shared" si="3"/>
        <v>13.5</v>
      </c>
      <c r="K92" s="413">
        <f t="shared" si="3"/>
        <v>10</v>
      </c>
      <c r="L92" s="376">
        <f t="shared" si="3"/>
        <v>60</v>
      </c>
      <c r="M92" s="414">
        <f t="shared" si="3"/>
        <v>34.5</v>
      </c>
    </row>
    <row r="93" spans="1:13" ht="18" customHeight="1" x14ac:dyDescent="0.3">
      <c r="A93" s="399" t="s">
        <v>73</v>
      </c>
      <c r="B93" s="366">
        <f t="shared" ref="B93:M108" si="4">SUM(B7+B50)/2</f>
        <v>9.5</v>
      </c>
      <c r="C93" s="367">
        <f t="shared" si="4"/>
        <v>237.5</v>
      </c>
      <c r="D93" s="368">
        <f t="shared" si="4"/>
        <v>6</v>
      </c>
      <c r="E93" s="366">
        <f t="shared" si="4"/>
        <v>9.5</v>
      </c>
      <c r="F93" s="367">
        <f t="shared" si="4"/>
        <v>304.5</v>
      </c>
      <c r="G93" s="368">
        <f t="shared" si="4"/>
        <v>6</v>
      </c>
      <c r="H93" s="366">
        <f t="shared" si="4"/>
        <v>50.5</v>
      </c>
      <c r="I93" s="367">
        <f t="shared" si="4"/>
        <v>100.5</v>
      </c>
      <c r="J93" s="368">
        <f t="shared" si="4"/>
        <v>13.5</v>
      </c>
      <c r="K93" s="366">
        <f t="shared" si="4"/>
        <v>10</v>
      </c>
      <c r="L93" s="367">
        <f t="shared" si="4"/>
        <v>80.5</v>
      </c>
      <c r="M93" s="368">
        <f t="shared" si="4"/>
        <v>31.5</v>
      </c>
    </row>
    <row r="94" spans="1:13" ht="18" customHeight="1" x14ac:dyDescent="0.3">
      <c r="A94" s="399" t="s">
        <v>74</v>
      </c>
      <c r="B94" s="366">
        <f t="shared" si="4"/>
        <v>12</v>
      </c>
      <c r="C94" s="367">
        <f t="shared" si="4"/>
        <v>251</v>
      </c>
      <c r="D94" s="368">
        <f t="shared" si="4"/>
        <v>1.5</v>
      </c>
      <c r="E94" s="366">
        <f t="shared" si="4"/>
        <v>15</v>
      </c>
      <c r="F94" s="367">
        <f t="shared" si="4"/>
        <v>338.5</v>
      </c>
      <c r="G94" s="368">
        <f t="shared" si="4"/>
        <v>8</v>
      </c>
      <c r="H94" s="366">
        <f t="shared" si="4"/>
        <v>58.5</v>
      </c>
      <c r="I94" s="367">
        <f t="shared" si="4"/>
        <v>107.5</v>
      </c>
      <c r="J94" s="368">
        <f t="shared" si="4"/>
        <v>13</v>
      </c>
      <c r="K94" s="366">
        <f t="shared" si="4"/>
        <v>11</v>
      </c>
      <c r="L94" s="367">
        <f t="shared" si="4"/>
        <v>85</v>
      </c>
      <c r="M94" s="368">
        <f t="shared" si="4"/>
        <v>54</v>
      </c>
    </row>
    <row r="95" spans="1:13" ht="18" customHeight="1" x14ac:dyDescent="0.3">
      <c r="A95" s="399" t="s">
        <v>75</v>
      </c>
      <c r="B95" s="366">
        <f t="shared" si="4"/>
        <v>13.5</v>
      </c>
      <c r="C95" s="367">
        <f t="shared" si="4"/>
        <v>258</v>
      </c>
      <c r="D95" s="368">
        <f t="shared" si="4"/>
        <v>2</v>
      </c>
      <c r="E95" s="366">
        <f t="shared" si="4"/>
        <v>11</v>
      </c>
      <c r="F95" s="367">
        <f t="shared" si="4"/>
        <v>339.5</v>
      </c>
      <c r="G95" s="368">
        <f t="shared" si="4"/>
        <v>9.5</v>
      </c>
      <c r="H95" s="366">
        <f t="shared" si="4"/>
        <v>57.5</v>
      </c>
      <c r="I95" s="367">
        <f t="shared" si="4"/>
        <v>121.5</v>
      </c>
      <c r="J95" s="368">
        <f t="shared" si="4"/>
        <v>13</v>
      </c>
      <c r="K95" s="366">
        <f t="shared" si="4"/>
        <v>12</v>
      </c>
      <c r="L95" s="367">
        <f t="shared" si="4"/>
        <v>91</v>
      </c>
      <c r="M95" s="368">
        <f t="shared" si="4"/>
        <v>61</v>
      </c>
    </row>
    <row r="96" spans="1:13" ht="18" customHeight="1" x14ac:dyDescent="0.3">
      <c r="A96" s="399" t="s">
        <v>76</v>
      </c>
      <c r="B96" s="366">
        <f t="shared" si="4"/>
        <v>10</v>
      </c>
      <c r="C96" s="367">
        <f t="shared" si="4"/>
        <v>255</v>
      </c>
      <c r="D96" s="368">
        <f t="shared" si="4"/>
        <v>5</v>
      </c>
      <c r="E96" s="366">
        <f t="shared" si="4"/>
        <v>13</v>
      </c>
      <c r="F96" s="367">
        <f t="shared" si="4"/>
        <v>330.5</v>
      </c>
      <c r="G96" s="368">
        <f t="shared" si="4"/>
        <v>8</v>
      </c>
      <c r="H96" s="366">
        <f t="shared" si="4"/>
        <v>53.5</v>
      </c>
      <c r="I96" s="367">
        <f t="shared" si="4"/>
        <v>100.5</v>
      </c>
      <c r="J96" s="368">
        <f t="shared" si="4"/>
        <v>13.5</v>
      </c>
      <c r="K96" s="366">
        <f t="shared" si="4"/>
        <v>13</v>
      </c>
      <c r="L96" s="367">
        <f t="shared" si="4"/>
        <v>72.5</v>
      </c>
      <c r="M96" s="368">
        <f t="shared" si="4"/>
        <v>47</v>
      </c>
    </row>
    <row r="97" spans="1:13" ht="18" customHeight="1" x14ac:dyDescent="0.3">
      <c r="A97" s="399" t="s">
        <v>77</v>
      </c>
      <c r="B97" s="366">
        <f t="shared" si="4"/>
        <v>12</v>
      </c>
      <c r="C97" s="367">
        <f t="shared" si="4"/>
        <v>263.5</v>
      </c>
      <c r="D97" s="368">
        <f t="shared" si="4"/>
        <v>2.5</v>
      </c>
      <c r="E97" s="366">
        <f t="shared" si="4"/>
        <v>13</v>
      </c>
      <c r="F97" s="367">
        <f t="shared" si="4"/>
        <v>174.5</v>
      </c>
      <c r="G97" s="368">
        <f t="shared" si="4"/>
        <v>7.5</v>
      </c>
      <c r="H97" s="366">
        <f t="shared" si="4"/>
        <v>71.5</v>
      </c>
      <c r="I97" s="367">
        <f t="shared" si="4"/>
        <v>107</v>
      </c>
      <c r="J97" s="368">
        <f t="shared" si="4"/>
        <v>15.5</v>
      </c>
      <c r="K97" s="366">
        <f t="shared" si="4"/>
        <v>20</v>
      </c>
      <c r="L97" s="367">
        <f t="shared" si="4"/>
        <v>100.5</v>
      </c>
      <c r="M97" s="368">
        <f t="shared" si="4"/>
        <v>65</v>
      </c>
    </row>
    <row r="98" spans="1:13" ht="18" customHeight="1" x14ac:dyDescent="0.3">
      <c r="A98" s="399" t="s">
        <v>78</v>
      </c>
      <c r="B98" s="366">
        <f t="shared" si="4"/>
        <v>16</v>
      </c>
      <c r="C98" s="367">
        <f t="shared" si="4"/>
        <v>270</v>
      </c>
      <c r="D98" s="368">
        <f t="shared" si="4"/>
        <v>3.5</v>
      </c>
      <c r="E98" s="366">
        <f t="shared" si="4"/>
        <v>151.5</v>
      </c>
      <c r="F98" s="367">
        <f t="shared" si="4"/>
        <v>160</v>
      </c>
      <c r="G98" s="368">
        <f t="shared" si="4"/>
        <v>7</v>
      </c>
      <c r="H98" s="366">
        <f t="shared" si="4"/>
        <v>68</v>
      </c>
      <c r="I98" s="367">
        <f t="shared" si="4"/>
        <v>129</v>
      </c>
      <c r="J98" s="368">
        <f t="shared" si="4"/>
        <v>16</v>
      </c>
      <c r="K98" s="366">
        <f t="shared" si="4"/>
        <v>18</v>
      </c>
      <c r="L98" s="367">
        <f t="shared" si="4"/>
        <v>108.5</v>
      </c>
      <c r="M98" s="368">
        <f t="shared" si="4"/>
        <v>68.5</v>
      </c>
    </row>
    <row r="99" spans="1:13" ht="18" customHeight="1" x14ac:dyDescent="0.3">
      <c r="A99" s="399" t="s">
        <v>79</v>
      </c>
      <c r="B99" s="366">
        <f t="shared" si="4"/>
        <v>11</v>
      </c>
      <c r="C99" s="367">
        <f t="shared" si="4"/>
        <v>270</v>
      </c>
      <c r="D99" s="368">
        <f t="shared" si="4"/>
        <v>3.5</v>
      </c>
      <c r="E99" s="366">
        <f t="shared" si="4"/>
        <v>137.5</v>
      </c>
      <c r="F99" s="367">
        <f t="shared" si="4"/>
        <v>166</v>
      </c>
      <c r="G99" s="368">
        <f t="shared" si="4"/>
        <v>6.5</v>
      </c>
      <c r="H99" s="366">
        <f t="shared" si="4"/>
        <v>58.5</v>
      </c>
      <c r="I99" s="367">
        <f t="shared" si="4"/>
        <v>83.5</v>
      </c>
      <c r="J99" s="368">
        <f t="shared" si="4"/>
        <v>13.5</v>
      </c>
      <c r="K99" s="366">
        <f t="shared" si="4"/>
        <v>16</v>
      </c>
      <c r="L99" s="367">
        <f t="shared" si="4"/>
        <v>91.5</v>
      </c>
      <c r="M99" s="368">
        <f t="shared" si="4"/>
        <v>62.5</v>
      </c>
    </row>
    <row r="100" spans="1:13" ht="18" customHeight="1" x14ac:dyDescent="0.3">
      <c r="A100" s="399" t="s">
        <v>80</v>
      </c>
      <c r="B100" s="366">
        <f t="shared" si="4"/>
        <v>9.5</v>
      </c>
      <c r="C100" s="367">
        <f t="shared" si="4"/>
        <v>228.5</v>
      </c>
      <c r="D100" s="368">
        <f t="shared" si="4"/>
        <v>2.5</v>
      </c>
      <c r="E100" s="366">
        <f t="shared" si="4"/>
        <v>146</v>
      </c>
      <c r="F100" s="367">
        <f t="shared" si="4"/>
        <v>149</v>
      </c>
      <c r="G100" s="368">
        <f t="shared" si="4"/>
        <v>12.5</v>
      </c>
      <c r="H100" s="366">
        <f t="shared" si="4"/>
        <v>58</v>
      </c>
      <c r="I100" s="367">
        <f t="shared" si="4"/>
        <v>93</v>
      </c>
      <c r="J100" s="368">
        <f t="shared" si="4"/>
        <v>12</v>
      </c>
      <c r="K100" s="366">
        <f t="shared" si="4"/>
        <v>15.5</v>
      </c>
      <c r="L100" s="367">
        <f t="shared" si="4"/>
        <v>77.5</v>
      </c>
      <c r="M100" s="368">
        <f t="shared" si="4"/>
        <v>67</v>
      </c>
    </row>
    <row r="101" spans="1:13" ht="18" customHeight="1" x14ac:dyDescent="0.3">
      <c r="A101" s="399" t="s">
        <v>81</v>
      </c>
      <c r="B101" s="366">
        <f t="shared" si="4"/>
        <v>5.5</v>
      </c>
      <c r="C101" s="367">
        <f t="shared" si="4"/>
        <v>223.5</v>
      </c>
      <c r="D101" s="368">
        <f t="shared" si="4"/>
        <v>4</v>
      </c>
      <c r="E101" s="366">
        <f t="shared" si="4"/>
        <v>136</v>
      </c>
      <c r="F101" s="367">
        <f t="shared" si="4"/>
        <v>143.5</v>
      </c>
      <c r="G101" s="368">
        <f t="shared" si="4"/>
        <v>10.5</v>
      </c>
      <c r="H101" s="366">
        <f t="shared" si="4"/>
        <v>59</v>
      </c>
      <c r="I101" s="367">
        <f t="shared" si="4"/>
        <v>85.5</v>
      </c>
      <c r="J101" s="368">
        <f t="shared" si="4"/>
        <v>19</v>
      </c>
      <c r="K101" s="366">
        <f t="shared" si="4"/>
        <v>13.5</v>
      </c>
      <c r="L101" s="367">
        <f t="shared" si="4"/>
        <v>80.5</v>
      </c>
      <c r="M101" s="368">
        <f t="shared" si="4"/>
        <v>63.5</v>
      </c>
    </row>
    <row r="102" spans="1:13" ht="18" customHeight="1" x14ac:dyDescent="0.3">
      <c r="A102" s="399" t="s">
        <v>82</v>
      </c>
      <c r="B102" s="366">
        <f t="shared" si="4"/>
        <v>6</v>
      </c>
      <c r="C102" s="367">
        <f t="shared" si="4"/>
        <v>212</v>
      </c>
      <c r="D102" s="368">
        <f t="shared" si="4"/>
        <v>2</v>
      </c>
      <c r="E102" s="366">
        <f t="shared" si="4"/>
        <v>146</v>
      </c>
      <c r="F102" s="367">
        <f t="shared" si="4"/>
        <v>152.5</v>
      </c>
      <c r="G102" s="368">
        <f t="shared" si="4"/>
        <v>8.5</v>
      </c>
      <c r="H102" s="366">
        <f t="shared" si="4"/>
        <v>49.5</v>
      </c>
      <c r="I102" s="367">
        <f t="shared" si="4"/>
        <v>64</v>
      </c>
      <c r="J102" s="368">
        <f t="shared" si="4"/>
        <v>16</v>
      </c>
      <c r="K102" s="366">
        <f t="shared" si="4"/>
        <v>10</v>
      </c>
      <c r="L102" s="367">
        <f t="shared" si="4"/>
        <v>61.5</v>
      </c>
      <c r="M102" s="368">
        <f t="shared" si="4"/>
        <v>52</v>
      </c>
    </row>
    <row r="103" spans="1:13" ht="18" customHeight="1" x14ac:dyDescent="0.3">
      <c r="A103" s="399" t="s">
        <v>83</v>
      </c>
      <c r="B103" s="366">
        <f t="shared" si="4"/>
        <v>5</v>
      </c>
      <c r="C103" s="367">
        <f t="shared" si="4"/>
        <v>212</v>
      </c>
      <c r="D103" s="368">
        <f t="shared" si="4"/>
        <v>3.5</v>
      </c>
      <c r="E103" s="366">
        <f t="shared" si="4"/>
        <v>137.5</v>
      </c>
      <c r="F103" s="367">
        <f t="shared" si="4"/>
        <v>143</v>
      </c>
      <c r="G103" s="368">
        <f t="shared" si="4"/>
        <v>6</v>
      </c>
      <c r="H103" s="366">
        <f t="shared" si="4"/>
        <v>42.5</v>
      </c>
      <c r="I103" s="367">
        <f t="shared" si="4"/>
        <v>110</v>
      </c>
      <c r="J103" s="368">
        <f t="shared" si="4"/>
        <v>21</v>
      </c>
      <c r="K103" s="366">
        <f t="shared" si="4"/>
        <v>12</v>
      </c>
      <c r="L103" s="367">
        <f t="shared" si="4"/>
        <v>61.5</v>
      </c>
      <c r="M103" s="368">
        <f t="shared" si="4"/>
        <v>56.5</v>
      </c>
    </row>
    <row r="104" spans="1:13" ht="18" customHeight="1" x14ac:dyDescent="0.3">
      <c r="A104" s="399" t="s">
        <v>84</v>
      </c>
      <c r="B104" s="366">
        <f t="shared" si="4"/>
        <v>16.5</v>
      </c>
      <c r="C104" s="367">
        <f t="shared" si="4"/>
        <v>328</v>
      </c>
      <c r="D104" s="368">
        <f t="shared" si="4"/>
        <v>1.5</v>
      </c>
      <c r="E104" s="366">
        <f t="shared" si="4"/>
        <v>100.5</v>
      </c>
      <c r="F104" s="367">
        <f t="shared" si="4"/>
        <v>96.5</v>
      </c>
      <c r="G104" s="368">
        <f t="shared" si="4"/>
        <v>8.5</v>
      </c>
      <c r="H104" s="366">
        <f t="shared" si="4"/>
        <v>39.5</v>
      </c>
      <c r="I104" s="367">
        <f t="shared" si="4"/>
        <v>76.5</v>
      </c>
      <c r="J104" s="368">
        <f t="shared" si="4"/>
        <v>15</v>
      </c>
      <c r="K104" s="366">
        <f t="shared" si="4"/>
        <v>16</v>
      </c>
      <c r="L104" s="367">
        <f t="shared" si="4"/>
        <v>63.5</v>
      </c>
      <c r="M104" s="368">
        <f t="shared" si="4"/>
        <v>51</v>
      </c>
    </row>
    <row r="105" spans="1:13" ht="18" customHeight="1" x14ac:dyDescent="0.3">
      <c r="A105" s="399" t="s">
        <v>85</v>
      </c>
      <c r="B105" s="366">
        <f t="shared" si="4"/>
        <v>18</v>
      </c>
      <c r="C105" s="367">
        <f t="shared" si="4"/>
        <v>319</v>
      </c>
      <c r="D105" s="368">
        <f t="shared" si="4"/>
        <v>2.5</v>
      </c>
      <c r="E105" s="366">
        <f t="shared" si="4"/>
        <v>99.5</v>
      </c>
      <c r="F105" s="367">
        <f t="shared" si="4"/>
        <v>83.5</v>
      </c>
      <c r="G105" s="368">
        <f t="shared" si="4"/>
        <v>10</v>
      </c>
      <c r="H105" s="366">
        <f t="shared" si="4"/>
        <v>36</v>
      </c>
      <c r="I105" s="367">
        <f t="shared" si="4"/>
        <v>62</v>
      </c>
      <c r="J105" s="368">
        <f t="shared" si="4"/>
        <v>15.5</v>
      </c>
      <c r="K105" s="366">
        <f t="shared" si="4"/>
        <v>17.5</v>
      </c>
      <c r="L105" s="367">
        <f t="shared" si="4"/>
        <v>90</v>
      </c>
      <c r="M105" s="368">
        <f t="shared" si="4"/>
        <v>62.5</v>
      </c>
    </row>
    <row r="106" spans="1:13" ht="18" customHeight="1" x14ac:dyDescent="0.3">
      <c r="A106" s="399" t="s">
        <v>86</v>
      </c>
      <c r="B106" s="366">
        <f t="shared" si="4"/>
        <v>16</v>
      </c>
      <c r="C106" s="367">
        <f t="shared" si="4"/>
        <v>364</v>
      </c>
      <c r="D106" s="368">
        <f t="shared" si="4"/>
        <v>2</v>
      </c>
      <c r="E106" s="366">
        <f t="shared" si="4"/>
        <v>116</v>
      </c>
      <c r="F106" s="367">
        <f t="shared" si="4"/>
        <v>96.5</v>
      </c>
      <c r="G106" s="368">
        <f t="shared" si="4"/>
        <v>12.5</v>
      </c>
      <c r="H106" s="366">
        <f t="shared" si="4"/>
        <v>33.5</v>
      </c>
      <c r="I106" s="367">
        <f t="shared" si="4"/>
        <v>66</v>
      </c>
      <c r="J106" s="368">
        <f t="shared" si="4"/>
        <v>16.5</v>
      </c>
      <c r="K106" s="366">
        <f t="shared" si="4"/>
        <v>16</v>
      </c>
      <c r="L106" s="367">
        <f t="shared" si="4"/>
        <v>74</v>
      </c>
      <c r="M106" s="368">
        <f t="shared" si="4"/>
        <v>63.5</v>
      </c>
    </row>
    <row r="107" spans="1:13" ht="18" customHeight="1" x14ac:dyDescent="0.3">
      <c r="A107" s="399" t="s">
        <v>87</v>
      </c>
      <c r="B107" s="366">
        <f t="shared" si="4"/>
        <v>20</v>
      </c>
      <c r="C107" s="367">
        <f t="shared" si="4"/>
        <v>334.5</v>
      </c>
      <c r="D107" s="368">
        <f t="shared" si="4"/>
        <v>3.5</v>
      </c>
      <c r="E107" s="366">
        <f t="shared" si="4"/>
        <v>100</v>
      </c>
      <c r="F107" s="367">
        <f t="shared" si="4"/>
        <v>106.5</v>
      </c>
      <c r="G107" s="368">
        <f t="shared" si="4"/>
        <v>7.5</v>
      </c>
      <c r="H107" s="366">
        <f t="shared" si="4"/>
        <v>45</v>
      </c>
      <c r="I107" s="367">
        <f t="shared" si="4"/>
        <v>69.5</v>
      </c>
      <c r="J107" s="368">
        <f t="shared" si="4"/>
        <v>10.5</v>
      </c>
      <c r="K107" s="366">
        <f t="shared" si="4"/>
        <v>18.5</v>
      </c>
      <c r="L107" s="367">
        <f t="shared" si="4"/>
        <v>75.5</v>
      </c>
      <c r="M107" s="368">
        <f t="shared" si="4"/>
        <v>65.5</v>
      </c>
    </row>
    <row r="108" spans="1:13" ht="18" customHeight="1" x14ac:dyDescent="0.3">
      <c r="A108" s="399" t="s">
        <v>88</v>
      </c>
      <c r="B108" s="366">
        <f t="shared" si="4"/>
        <v>23</v>
      </c>
      <c r="C108" s="367">
        <f t="shared" si="4"/>
        <v>352.5</v>
      </c>
      <c r="D108" s="368">
        <f t="shared" si="4"/>
        <v>2.5</v>
      </c>
      <c r="E108" s="366">
        <f t="shared" si="4"/>
        <v>88</v>
      </c>
      <c r="F108" s="367">
        <f t="shared" si="4"/>
        <v>114</v>
      </c>
      <c r="G108" s="368">
        <f t="shared" si="4"/>
        <v>8.5</v>
      </c>
      <c r="H108" s="366">
        <f t="shared" si="4"/>
        <v>37.5</v>
      </c>
      <c r="I108" s="367">
        <f t="shared" si="4"/>
        <v>69.5</v>
      </c>
      <c r="J108" s="368">
        <f t="shared" si="4"/>
        <v>10</v>
      </c>
      <c r="K108" s="366">
        <f t="shared" si="4"/>
        <v>21.5</v>
      </c>
      <c r="L108" s="367">
        <f t="shared" si="4"/>
        <v>65</v>
      </c>
      <c r="M108" s="368">
        <f t="shared" si="4"/>
        <v>58</v>
      </c>
    </row>
    <row r="109" spans="1:13" ht="18" customHeight="1" x14ac:dyDescent="0.3">
      <c r="A109" s="399" t="s">
        <v>148</v>
      </c>
      <c r="B109" s="366">
        <f t="shared" ref="B109:M124" si="5">SUM(B23+B66)/2</f>
        <v>15.5</v>
      </c>
      <c r="C109" s="367">
        <f t="shared" si="5"/>
        <v>392</v>
      </c>
      <c r="D109" s="368">
        <f t="shared" si="5"/>
        <v>1</v>
      </c>
      <c r="E109" s="366">
        <f t="shared" si="5"/>
        <v>98.5</v>
      </c>
      <c r="F109" s="367">
        <f t="shared" si="5"/>
        <v>97.5</v>
      </c>
      <c r="G109" s="368">
        <f t="shared" si="5"/>
        <v>11</v>
      </c>
      <c r="H109" s="366">
        <f t="shared" si="5"/>
        <v>38.5</v>
      </c>
      <c r="I109" s="367">
        <f t="shared" si="5"/>
        <v>87</v>
      </c>
      <c r="J109" s="368">
        <f t="shared" si="5"/>
        <v>10</v>
      </c>
      <c r="K109" s="366">
        <f t="shared" si="5"/>
        <v>22</v>
      </c>
      <c r="L109" s="367">
        <f t="shared" si="5"/>
        <v>67.5</v>
      </c>
      <c r="M109" s="368">
        <f t="shared" si="5"/>
        <v>57</v>
      </c>
    </row>
    <row r="110" spans="1:13" ht="18" customHeight="1" x14ac:dyDescent="0.3">
      <c r="A110" s="400" t="s">
        <v>90</v>
      </c>
      <c r="B110" s="366">
        <f t="shared" si="5"/>
        <v>16</v>
      </c>
      <c r="C110" s="367">
        <f t="shared" si="5"/>
        <v>371.5</v>
      </c>
      <c r="D110" s="368">
        <f t="shared" si="5"/>
        <v>4.5</v>
      </c>
      <c r="E110" s="366">
        <f t="shared" si="5"/>
        <v>90</v>
      </c>
      <c r="F110" s="367">
        <f t="shared" si="5"/>
        <v>81</v>
      </c>
      <c r="G110" s="368">
        <f t="shared" si="5"/>
        <v>8</v>
      </c>
      <c r="H110" s="366">
        <f t="shared" si="5"/>
        <v>38</v>
      </c>
      <c r="I110" s="367">
        <f t="shared" si="5"/>
        <v>81</v>
      </c>
      <c r="J110" s="368">
        <f t="shared" si="5"/>
        <v>19</v>
      </c>
      <c r="K110" s="366">
        <f t="shared" si="5"/>
        <v>18</v>
      </c>
      <c r="L110" s="367">
        <f t="shared" si="5"/>
        <v>89.5</v>
      </c>
      <c r="M110" s="368">
        <f t="shared" si="5"/>
        <v>63.5</v>
      </c>
    </row>
    <row r="111" spans="1:13" ht="18" customHeight="1" x14ac:dyDescent="0.3">
      <c r="A111" s="400" t="s">
        <v>91</v>
      </c>
      <c r="B111" s="366">
        <f t="shared" si="5"/>
        <v>17</v>
      </c>
      <c r="C111" s="367">
        <f t="shared" si="5"/>
        <v>368</v>
      </c>
      <c r="D111" s="368">
        <f t="shared" si="5"/>
        <v>3</v>
      </c>
      <c r="E111" s="366">
        <f t="shared" si="5"/>
        <v>97.5</v>
      </c>
      <c r="F111" s="367">
        <f t="shared" si="5"/>
        <v>110.5</v>
      </c>
      <c r="G111" s="368">
        <f t="shared" si="5"/>
        <v>9</v>
      </c>
      <c r="H111" s="366">
        <f t="shared" si="5"/>
        <v>36.5</v>
      </c>
      <c r="I111" s="367">
        <f t="shared" si="5"/>
        <v>75</v>
      </c>
      <c r="J111" s="368">
        <f t="shared" si="5"/>
        <v>15</v>
      </c>
      <c r="K111" s="366">
        <f t="shared" si="5"/>
        <v>15.5</v>
      </c>
      <c r="L111" s="367">
        <f t="shared" si="5"/>
        <v>66</v>
      </c>
      <c r="M111" s="368">
        <f t="shared" si="5"/>
        <v>50.5</v>
      </c>
    </row>
    <row r="112" spans="1:13" ht="18" customHeight="1" x14ac:dyDescent="0.3">
      <c r="A112" s="399" t="s">
        <v>92</v>
      </c>
      <c r="B112" s="366">
        <f t="shared" si="5"/>
        <v>15</v>
      </c>
      <c r="C112" s="367">
        <f t="shared" si="5"/>
        <v>341.5</v>
      </c>
      <c r="D112" s="368">
        <f t="shared" si="5"/>
        <v>2</v>
      </c>
      <c r="E112" s="366">
        <f t="shared" si="5"/>
        <v>108</v>
      </c>
      <c r="F112" s="367">
        <f t="shared" si="5"/>
        <v>108</v>
      </c>
      <c r="G112" s="368">
        <f t="shared" si="5"/>
        <v>12.5</v>
      </c>
      <c r="H112" s="366">
        <f t="shared" si="5"/>
        <v>27</v>
      </c>
      <c r="I112" s="367">
        <f t="shared" si="5"/>
        <v>54.5</v>
      </c>
      <c r="J112" s="368">
        <f t="shared" si="5"/>
        <v>16.5</v>
      </c>
      <c r="K112" s="366">
        <f t="shared" si="5"/>
        <v>18.5</v>
      </c>
      <c r="L112" s="367">
        <f t="shared" si="5"/>
        <v>71</v>
      </c>
      <c r="M112" s="368">
        <f t="shared" si="5"/>
        <v>65.5</v>
      </c>
    </row>
    <row r="113" spans="1:13" ht="18" customHeight="1" x14ac:dyDescent="0.3">
      <c r="A113" s="399" t="s">
        <v>93</v>
      </c>
      <c r="B113" s="366">
        <f t="shared" si="5"/>
        <v>18</v>
      </c>
      <c r="C113" s="367">
        <f t="shared" si="5"/>
        <v>338.5</v>
      </c>
      <c r="D113" s="368">
        <f t="shared" si="5"/>
        <v>3.5</v>
      </c>
      <c r="E113" s="366">
        <f t="shared" si="5"/>
        <v>100.5</v>
      </c>
      <c r="F113" s="367">
        <f t="shared" si="5"/>
        <v>126</v>
      </c>
      <c r="G113" s="368">
        <f t="shared" si="5"/>
        <v>12.5</v>
      </c>
      <c r="H113" s="366">
        <f t="shared" si="5"/>
        <v>39.5</v>
      </c>
      <c r="I113" s="367">
        <f t="shared" si="5"/>
        <v>66</v>
      </c>
      <c r="J113" s="368">
        <f t="shared" si="5"/>
        <v>10.5</v>
      </c>
      <c r="K113" s="366">
        <f t="shared" si="5"/>
        <v>21</v>
      </c>
      <c r="L113" s="367">
        <f t="shared" si="5"/>
        <v>75.5</v>
      </c>
      <c r="M113" s="368">
        <f t="shared" si="5"/>
        <v>69</v>
      </c>
    </row>
    <row r="114" spans="1:13" ht="18" customHeight="1" x14ac:dyDescent="0.3">
      <c r="A114" s="399" t="s">
        <v>94</v>
      </c>
      <c r="B114" s="366">
        <f t="shared" si="5"/>
        <v>18.5</v>
      </c>
      <c r="C114" s="367">
        <f t="shared" si="5"/>
        <v>351.5</v>
      </c>
      <c r="D114" s="368">
        <f t="shared" si="5"/>
        <v>3.5</v>
      </c>
      <c r="E114" s="366">
        <f t="shared" si="5"/>
        <v>101</v>
      </c>
      <c r="F114" s="367">
        <f t="shared" si="5"/>
        <v>107.5</v>
      </c>
      <c r="G114" s="368">
        <f t="shared" si="5"/>
        <v>12</v>
      </c>
      <c r="H114" s="366">
        <f t="shared" si="5"/>
        <v>39</v>
      </c>
      <c r="I114" s="367">
        <f t="shared" si="5"/>
        <v>59</v>
      </c>
      <c r="J114" s="368">
        <f t="shared" si="5"/>
        <v>11.5</v>
      </c>
      <c r="K114" s="366">
        <f t="shared" si="5"/>
        <v>16.5</v>
      </c>
      <c r="L114" s="367">
        <f t="shared" si="5"/>
        <v>69.5</v>
      </c>
      <c r="M114" s="368">
        <f t="shared" si="5"/>
        <v>61.5</v>
      </c>
    </row>
    <row r="115" spans="1:13" ht="18" customHeight="1" x14ac:dyDescent="0.3">
      <c r="A115" s="399" t="s">
        <v>95</v>
      </c>
      <c r="B115" s="366">
        <f t="shared" si="5"/>
        <v>17.5</v>
      </c>
      <c r="C115" s="367">
        <f t="shared" si="5"/>
        <v>343</v>
      </c>
      <c r="D115" s="368">
        <f t="shared" si="5"/>
        <v>2.5</v>
      </c>
      <c r="E115" s="366">
        <f t="shared" si="5"/>
        <v>99</v>
      </c>
      <c r="F115" s="367">
        <f t="shared" si="5"/>
        <v>103</v>
      </c>
      <c r="G115" s="368">
        <f t="shared" si="5"/>
        <v>10.5</v>
      </c>
      <c r="H115" s="366">
        <f t="shared" si="5"/>
        <v>42.5</v>
      </c>
      <c r="I115" s="367">
        <f t="shared" si="5"/>
        <v>82.5</v>
      </c>
      <c r="J115" s="368">
        <f t="shared" si="5"/>
        <v>13</v>
      </c>
      <c r="K115" s="366">
        <f t="shared" si="5"/>
        <v>20</v>
      </c>
      <c r="L115" s="367">
        <f t="shared" si="5"/>
        <v>72.5</v>
      </c>
      <c r="M115" s="368">
        <f t="shared" si="5"/>
        <v>61.5</v>
      </c>
    </row>
    <row r="116" spans="1:13" ht="18" customHeight="1" x14ac:dyDescent="0.3">
      <c r="A116" s="399" t="s">
        <v>96</v>
      </c>
      <c r="B116" s="366">
        <f t="shared" si="5"/>
        <v>7.5</v>
      </c>
      <c r="C116" s="367">
        <f t="shared" si="5"/>
        <v>418</v>
      </c>
      <c r="D116" s="368">
        <f t="shared" si="5"/>
        <v>1.5</v>
      </c>
      <c r="E116" s="366">
        <f t="shared" si="5"/>
        <v>108.5</v>
      </c>
      <c r="F116" s="367">
        <f t="shared" si="5"/>
        <v>95.5</v>
      </c>
      <c r="G116" s="368">
        <f t="shared" si="5"/>
        <v>10.5</v>
      </c>
      <c r="H116" s="366">
        <f t="shared" si="5"/>
        <v>24.5</v>
      </c>
      <c r="I116" s="367">
        <f t="shared" si="5"/>
        <v>67</v>
      </c>
      <c r="J116" s="368">
        <f t="shared" si="5"/>
        <v>9</v>
      </c>
      <c r="K116" s="366">
        <f t="shared" si="5"/>
        <v>16</v>
      </c>
      <c r="L116" s="367">
        <f t="shared" si="5"/>
        <v>69.5</v>
      </c>
      <c r="M116" s="368">
        <f t="shared" si="5"/>
        <v>52</v>
      </c>
    </row>
    <row r="117" spans="1:13" ht="18" customHeight="1" x14ac:dyDescent="0.3">
      <c r="A117" s="399" t="s">
        <v>97</v>
      </c>
      <c r="B117" s="366">
        <f t="shared" si="5"/>
        <v>13</v>
      </c>
      <c r="C117" s="367">
        <f t="shared" si="5"/>
        <v>383.5</v>
      </c>
      <c r="D117" s="368">
        <f t="shared" si="5"/>
        <v>2</v>
      </c>
      <c r="E117" s="366">
        <f t="shared" si="5"/>
        <v>146.5</v>
      </c>
      <c r="F117" s="367">
        <f t="shared" si="5"/>
        <v>109.5</v>
      </c>
      <c r="G117" s="368">
        <f t="shared" si="5"/>
        <v>12.5</v>
      </c>
      <c r="H117" s="366">
        <f t="shared" si="5"/>
        <v>47</v>
      </c>
      <c r="I117" s="367">
        <f t="shared" si="5"/>
        <v>68</v>
      </c>
      <c r="J117" s="368">
        <f t="shared" si="5"/>
        <v>9.5</v>
      </c>
      <c r="K117" s="366">
        <f t="shared" si="5"/>
        <v>10</v>
      </c>
      <c r="L117" s="367">
        <f t="shared" si="5"/>
        <v>66.5</v>
      </c>
      <c r="M117" s="368">
        <f t="shared" si="5"/>
        <v>61.5</v>
      </c>
    </row>
    <row r="118" spans="1:13" ht="18" customHeight="1" x14ac:dyDescent="0.3">
      <c r="A118" s="399" t="s">
        <v>98</v>
      </c>
      <c r="B118" s="366">
        <f t="shared" si="5"/>
        <v>9</v>
      </c>
      <c r="C118" s="367">
        <f t="shared" si="5"/>
        <v>379.5</v>
      </c>
      <c r="D118" s="368">
        <f t="shared" si="5"/>
        <v>3</v>
      </c>
      <c r="E118" s="366">
        <f t="shared" si="5"/>
        <v>139</v>
      </c>
      <c r="F118" s="367">
        <f t="shared" si="5"/>
        <v>93</v>
      </c>
      <c r="G118" s="368">
        <f t="shared" si="5"/>
        <v>10</v>
      </c>
      <c r="H118" s="366">
        <f t="shared" si="5"/>
        <v>62.5</v>
      </c>
      <c r="I118" s="367">
        <f t="shared" si="5"/>
        <v>66</v>
      </c>
      <c r="J118" s="368">
        <f t="shared" si="5"/>
        <v>8</v>
      </c>
      <c r="K118" s="366">
        <f t="shared" si="5"/>
        <v>16</v>
      </c>
      <c r="L118" s="367">
        <f t="shared" si="5"/>
        <v>72.5</v>
      </c>
      <c r="M118" s="368">
        <f t="shared" si="5"/>
        <v>61</v>
      </c>
    </row>
    <row r="119" spans="1:13" ht="18" customHeight="1" x14ac:dyDescent="0.3">
      <c r="A119" s="399" t="s">
        <v>99</v>
      </c>
      <c r="B119" s="366">
        <f t="shared" si="5"/>
        <v>9</v>
      </c>
      <c r="C119" s="367">
        <f t="shared" si="5"/>
        <v>357</v>
      </c>
      <c r="D119" s="368">
        <f t="shared" si="5"/>
        <v>3</v>
      </c>
      <c r="E119" s="366">
        <f t="shared" si="5"/>
        <v>114.5</v>
      </c>
      <c r="F119" s="367">
        <f t="shared" si="5"/>
        <v>105</v>
      </c>
      <c r="G119" s="368">
        <f t="shared" si="5"/>
        <v>10</v>
      </c>
      <c r="H119" s="366">
        <f t="shared" si="5"/>
        <v>36</v>
      </c>
      <c r="I119" s="367">
        <f t="shared" si="5"/>
        <v>74.5</v>
      </c>
      <c r="J119" s="368">
        <f t="shared" si="5"/>
        <v>9</v>
      </c>
      <c r="K119" s="366">
        <f t="shared" si="5"/>
        <v>13</v>
      </c>
      <c r="L119" s="367">
        <f t="shared" si="5"/>
        <v>73</v>
      </c>
      <c r="M119" s="368">
        <f t="shared" si="5"/>
        <v>67</v>
      </c>
    </row>
    <row r="120" spans="1:13" ht="18" customHeight="1" x14ac:dyDescent="0.3">
      <c r="A120" s="399" t="s">
        <v>100</v>
      </c>
      <c r="B120" s="366">
        <f t="shared" si="5"/>
        <v>5</v>
      </c>
      <c r="C120" s="367">
        <f t="shared" si="5"/>
        <v>230.5</v>
      </c>
      <c r="D120" s="368">
        <f t="shared" si="5"/>
        <v>2</v>
      </c>
      <c r="E120" s="366">
        <f t="shared" si="5"/>
        <v>96</v>
      </c>
      <c r="F120" s="367">
        <f t="shared" si="5"/>
        <v>77.5</v>
      </c>
      <c r="G120" s="368">
        <f t="shared" si="5"/>
        <v>9.5</v>
      </c>
      <c r="H120" s="366">
        <f t="shared" si="5"/>
        <v>44</v>
      </c>
      <c r="I120" s="367">
        <f t="shared" si="5"/>
        <v>97.5</v>
      </c>
      <c r="J120" s="368">
        <f t="shared" si="5"/>
        <v>10.5</v>
      </c>
      <c r="K120" s="366">
        <f t="shared" si="5"/>
        <v>12</v>
      </c>
      <c r="L120" s="367">
        <f t="shared" si="5"/>
        <v>59.5</v>
      </c>
      <c r="M120" s="368">
        <f t="shared" si="5"/>
        <v>57.5</v>
      </c>
    </row>
    <row r="121" spans="1:13" ht="18" customHeight="1" x14ac:dyDescent="0.3">
      <c r="A121" s="399" t="s">
        <v>101</v>
      </c>
      <c r="B121" s="366">
        <f t="shared" si="5"/>
        <v>5.5</v>
      </c>
      <c r="C121" s="367">
        <f t="shared" si="5"/>
        <v>223.5</v>
      </c>
      <c r="D121" s="368">
        <f t="shared" si="5"/>
        <v>2.5</v>
      </c>
      <c r="E121" s="366">
        <f t="shared" si="5"/>
        <v>113.5</v>
      </c>
      <c r="F121" s="367">
        <f t="shared" si="5"/>
        <v>114</v>
      </c>
      <c r="G121" s="368">
        <f t="shared" si="5"/>
        <v>10</v>
      </c>
      <c r="H121" s="366">
        <f t="shared" si="5"/>
        <v>40.5</v>
      </c>
      <c r="I121" s="367">
        <f t="shared" si="5"/>
        <v>61.5</v>
      </c>
      <c r="J121" s="368">
        <f t="shared" si="5"/>
        <v>7.5</v>
      </c>
      <c r="K121" s="366">
        <f t="shared" si="5"/>
        <v>12.5</v>
      </c>
      <c r="L121" s="367">
        <f t="shared" si="5"/>
        <v>71</v>
      </c>
      <c r="M121" s="368">
        <f t="shared" si="5"/>
        <v>65</v>
      </c>
    </row>
    <row r="122" spans="1:13" ht="18" customHeight="1" x14ac:dyDescent="0.3">
      <c r="A122" s="399" t="s">
        <v>102</v>
      </c>
      <c r="B122" s="366">
        <f t="shared" si="5"/>
        <v>4.5</v>
      </c>
      <c r="C122" s="367">
        <f t="shared" si="5"/>
        <v>205</v>
      </c>
      <c r="D122" s="368">
        <f t="shared" si="5"/>
        <v>2.5</v>
      </c>
      <c r="E122" s="366">
        <f t="shared" si="5"/>
        <v>94.5</v>
      </c>
      <c r="F122" s="367">
        <f t="shared" si="5"/>
        <v>103.5</v>
      </c>
      <c r="G122" s="368">
        <f t="shared" si="5"/>
        <v>8.5</v>
      </c>
      <c r="H122" s="366">
        <f t="shared" si="5"/>
        <v>38</v>
      </c>
      <c r="I122" s="367">
        <f t="shared" si="5"/>
        <v>53</v>
      </c>
      <c r="J122" s="368">
        <f t="shared" si="5"/>
        <v>6.5</v>
      </c>
      <c r="K122" s="366">
        <f t="shared" si="5"/>
        <v>12</v>
      </c>
      <c r="L122" s="367">
        <f t="shared" si="5"/>
        <v>64</v>
      </c>
      <c r="M122" s="368">
        <f t="shared" si="5"/>
        <v>58.5</v>
      </c>
    </row>
    <row r="123" spans="1:13" ht="18" customHeight="1" x14ac:dyDescent="0.3">
      <c r="A123" s="399" t="s">
        <v>103</v>
      </c>
      <c r="B123" s="366">
        <f t="shared" si="5"/>
        <v>4</v>
      </c>
      <c r="C123" s="367">
        <f t="shared" si="5"/>
        <v>175.5</v>
      </c>
      <c r="D123" s="368">
        <f t="shared" si="5"/>
        <v>1</v>
      </c>
      <c r="E123" s="366">
        <f t="shared" si="5"/>
        <v>114</v>
      </c>
      <c r="F123" s="367">
        <f t="shared" si="5"/>
        <v>93.5</v>
      </c>
      <c r="G123" s="368">
        <f t="shared" si="5"/>
        <v>6.5</v>
      </c>
      <c r="H123" s="366">
        <f t="shared" si="5"/>
        <v>35</v>
      </c>
      <c r="I123" s="367">
        <f t="shared" si="5"/>
        <v>50</v>
      </c>
      <c r="J123" s="368">
        <f t="shared" si="5"/>
        <v>10.5</v>
      </c>
      <c r="K123" s="366">
        <f t="shared" si="5"/>
        <v>9.5</v>
      </c>
      <c r="L123" s="367">
        <f t="shared" si="5"/>
        <v>67</v>
      </c>
      <c r="M123" s="368">
        <f t="shared" si="5"/>
        <v>63.5</v>
      </c>
    </row>
    <row r="124" spans="1:13" ht="18" customHeight="1" x14ac:dyDescent="0.3">
      <c r="A124" s="399" t="s">
        <v>104</v>
      </c>
      <c r="B124" s="366">
        <f t="shared" si="5"/>
        <v>4</v>
      </c>
      <c r="C124" s="367">
        <f t="shared" si="5"/>
        <v>153.5</v>
      </c>
      <c r="D124" s="368">
        <f t="shared" si="5"/>
        <v>1.5</v>
      </c>
      <c r="E124" s="366">
        <f t="shared" si="5"/>
        <v>103.5</v>
      </c>
      <c r="F124" s="367">
        <f t="shared" si="5"/>
        <v>109.5</v>
      </c>
      <c r="G124" s="368">
        <f t="shared" si="5"/>
        <v>6.5</v>
      </c>
      <c r="H124" s="366">
        <f t="shared" si="5"/>
        <v>34.5</v>
      </c>
      <c r="I124" s="367">
        <f t="shared" si="5"/>
        <v>48</v>
      </c>
      <c r="J124" s="368">
        <f t="shared" si="5"/>
        <v>9.5</v>
      </c>
      <c r="K124" s="366">
        <f t="shared" si="5"/>
        <v>14.5</v>
      </c>
      <c r="L124" s="367">
        <f t="shared" si="5"/>
        <v>64.5</v>
      </c>
      <c r="M124" s="368">
        <f t="shared" si="5"/>
        <v>62</v>
      </c>
    </row>
    <row r="125" spans="1:13" ht="18" customHeight="1" x14ac:dyDescent="0.3">
      <c r="A125" s="399" t="s">
        <v>105</v>
      </c>
      <c r="B125" s="366">
        <f t="shared" ref="B125:M128" si="6">SUM(B39+B82)/2</f>
        <v>6.5</v>
      </c>
      <c r="C125" s="367">
        <f t="shared" si="6"/>
        <v>128.5</v>
      </c>
      <c r="D125" s="368">
        <f t="shared" si="6"/>
        <v>1.5</v>
      </c>
      <c r="E125" s="366">
        <f t="shared" si="6"/>
        <v>94.5</v>
      </c>
      <c r="F125" s="367">
        <f t="shared" si="6"/>
        <v>90.5</v>
      </c>
      <c r="G125" s="368">
        <f t="shared" si="6"/>
        <v>9</v>
      </c>
      <c r="H125" s="366">
        <f t="shared" si="6"/>
        <v>32</v>
      </c>
      <c r="I125" s="367">
        <f t="shared" si="6"/>
        <v>75.5</v>
      </c>
      <c r="J125" s="368">
        <f t="shared" si="6"/>
        <v>6</v>
      </c>
      <c r="K125" s="366">
        <f t="shared" si="6"/>
        <v>19.5</v>
      </c>
      <c r="L125" s="367">
        <f t="shared" si="6"/>
        <v>79.5</v>
      </c>
      <c r="M125" s="368">
        <f t="shared" si="6"/>
        <v>72.5</v>
      </c>
    </row>
    <row r="126" spans="1:13" ht="18" customHeight="1" x14ac:dyDescent="0.3">
      <c r="A126" s="399" t="s">
        <v>106</v>
      </c>
      <c r="B126" s="366">
        <f t="shared" si="6"/>
        <v>3.5</v>
      </c>
      <c r="C126" s="367">
        <f t="shared" si="6"/>
        <v>106</v>
      </c>
      <c r="D126" s="368">
        <f t="shared" si="6"/>
        <v>2.5</v>
      </c>
      <c r="E126" s="366">
        <f t="shared" si="6"/>
        <v>90.5</v>
      </c>
      <c r="F126" s="367">
        <f t="shared" si="6"/>
        <v>107.5</v>
      </c>
      <c r="G126" s="368">
        <f t="shared" si="6"/>
        <v>5.5</v>
      </c>
      <c r="H126" s="366">
        <f t="shared" si="6"/>
        <v>24</v>
      </c>
      <c r="I126" s="367">
        <f t="shared" si="6"/>
        <v>58</v>
      </c>
      <c r="J126" s="368">
        <f t="shared" si="6"/>
        <v>9</v>
      </c>
      <c r="K126" s="366">
        <f t="shared" si="6"/>
        <v>14</v>
      </c>
      <c r="L126" s="367">
        <f t="shared" si="6"/>
        <v>70</v>
      </c>
      <c r="M126" s="368">
        <f t="shared" si="6"/>
        <v>63.5</v>
      </c>
    </row>
    <row r="127" spans="1:13" ht="18" customHeight="1" thickBot="1" x14ac:dyDescent="0.35">
      <c r="A127" s="416" t="s">
        <v>107</v>
      </c>
      <c r="B127" s="369">
        <f t="shared" si="6"/>
        <v>2.5</v>
      </c>
      <c r="C127" s="370">
        <f t="shared" si="6"/>
        <v>103.5</v>
      </c>
      <c r="D127" s="371">
        <f t="shared" si="6"/>
        <v>1.5</v>
      </c>
      <c r="E127" s="369">
        <f t="shared" si="6"/>
        <v>93.5</v>
      </c>
      <c r="F127" s="370">
        <f t="shared" si="6"/>
        <v>92.5</v>
      </c>
      <c r="G127" s="371">
        <f t="shared" si="6"/>
        <v>5</v>
      </c>
      <c r="H127" s="369">
        <f t="shared" si="6"/>
        <v>29.5</v>
      </c>
      <c r="I127" s="370">
        <f t="shared" si="6"/>
        <v>82</v>
      </c>
      <c r="J127" s="371">
        <f t="shared" si="6"/>
        <v>3</v>
      </c>
      <c r="K127" s="369">
        <f t="shared" si="6"/>
        <v>15</v>
      </c>
      <c r="L127" s="370">
        <f t="shared" si="6"/>
        <v>73</v>
      </c>
      <c r="M127" s="371">
        <f t="shared" si="6"/>
        <v>60.5</v>
      </c>
    </row>
    <row r="128" spans="1:13" ht="18" customHeight="1" thickBot="1" x14ac:dyDescent="0.35">
      <c r="A128" s="419" t="s">
        <v>47</v>
      </c>
      <c r="B128" s="372">
        <f t="shared" si="6"/>
        <v>405.5</v>
      </c>
      <c r="C128" s="373">
        <f t="shared" si="6"/>
        <v>9969</v>
      </c>
      <c r="D128" s="374">
        <f t="shared" si="6"/>
        <v>95</v>
      </c>
      <c r="E128" s="372">
        <f t="shared" si="6"/>
        <v>3433</v>
      </c>
      <c r="F128" s="373">
        <f t="shared" si="6"/>
        <v>5150</v>
      </c>
      <c r="G128" s="374">
        <f t="shared" si="6"/>
        <v>321.5</v>
      </c>
      <c r="H128" s="372">
        <f t="shared" si="6"/>
        <v>1567.5</v>
      </c>
      <c r="I128" s="373">
        <f t="shared" si="6"/>
        <v>2850.5</v>
      </c>
      <c r="J128" s="374">
        <f t="shared" si="6"/>
        <v>440.5</v>
      </c>
      <c r="K128" s="372">
        <f t="shared" si="6"/>
        <v>546</v>
      </c>
      <c r="L128" s="373">
        <f t="shared" si="6"/>
        <v>2680</v>
      </c>
      <c r="M128" s="374">
        <f t="shared" si="6"/>
        <v>2136.5</v>
      </c>
    </row>
    <row r="129" spans="1:13" ht="18" customHeight="1" x14ac:dyDescent="0.25"/>
    <row r="130" spans="1:13" ht="18" customHeight="1" x14ac:dyDescent="0.25"/>
    <row r="131" spans="1:13" ht="18" customHeight="1" x14ac:dyDescent="0.3">
      <c r="A131" s="561" t="s">
        <v>154</v>
      </c>
      <c r="B131" s="561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</row>
    <row r="132" spans="1:13" ht="18" customHeight="1" thickBot="1" x14ac:dyDescent="0.35">
      <c r="A132" s="431" t="s">
        <v>52</v>
      </c>
      <c r="B132" s="293"/>
      <c r="C132" s="293"/>
      <c r="D132" s="293"/>
      <c r="E132" s="293"/>
      <c r="F132" s="293"/>
      <c r="G132" s="293"/>
      <c r="H132" s="294"/>
      <c r="I132" s="294"/>
      <c r="J132" s="633" t="s">
        <v>53</v>
      </c>
      <c r="K132" s="633"/>
      <c r="L132" s="633"/>
      <c r="M132" s="633"/>
    </row>
    <row r="133" spans="1:13" ht="19" customHeight="1" x14ac:dyDescent="0.3">
      <c r="A133" s="634" t="s">
        <v>3</v>
      </c>
      <c r="B133" s="618" t="s">
        <v>4</v>
      </c>
      <c r="C133" s="610"/>
      <c r="D133" s="619"/>
      <c r="E133" s="618" t="s">
        <v>5</v>
      </c>
      <c r="F133" s="610"/>
      <c r="G133" s="619"/>
      <c r="H133" s="620" t="s">
        <v>6</v>
      </c>
      <c r="I133" s="613"/>
      <c r="J133" s="615"/>
      <c r="K133" s="620" t="s">
        <v>7</v>
      </c>
      <c r="L133" s="613"/>
      <c r="M133" s="615"/>
    </row>
    <row r="134" spans="1:13" ht="19" customHeight="1" thickBot="1" x14ac:dyDescent="0.35">
      <c r="A134" s="635"/>
      <c r="B134" s="295" t="s">
        <v>8</v>
      </c>
      <c r="C134" s="296" t="s">
        <v>9</v>
      </c>
      <c r="D134" s="297" t="s">
        <v>10</v>
      </c>
      <c r="E134" s="295" t="s">
        <v>8</v>
      </c>
      <c r="F134" s="296" t="s">
        <v>9</v>
      </c>
      <c r="G134" s="297" t="s">
        <v>10</v>
      </c>
      <c r="H134" s="295" t="s">
        <v>8</v>
      </c>
      <c r="I134" s="296" t="s">
        <v>9</v>
      </c>
      <c r="J134" s="297" t="s">
        <v>10</v>
      </c>
      <c r="K134" s="295" t="s">
        <v>8</v>
      </c>
      <c r="L134" s="296" t="s">
        <v>9</v>
      </c>
      <c r="M134" s="297" t="s">
        <v>10</v>
      </c>
    </row>
    <row r="135" spans="1:13" ht="19" customHeight="1" x14ac:dyDescent="0.3">
      <c r="A135" s="412" t="s">
        <v>72</v>
      </c>
      <c r="B135" s="299">
        <v>9</v>
      </c>
      <c r="C135" s="300">
        <v>119</v>
      </c>
      <c r="D135" s="301">
        <v>2</v>
      </c>
      <c r="E135" s="302">
        <v>5</v>
      </c>
      <c r="F135" s="303">
        <v>332</v>
      </c>
      <c r="G135" s="301">
        <v>5</v>
      </c>
      <c r="H135" s="302">
        <v>62</v>
      </c>
      <c r="I135" s="303">
        <v>136</v>
      </c>
      <c r="J135" s="301">
        <v>20</v>
      </c>
      <c r="K135" s="302">
        <v>7</v>
      </c>
      <c r="L135" s="303">
        <v>90</v>
      </c>
      <c r="M135" s="301">
        <v>36</v>
      </c>
    </row>
    <row r="136" spans="1:13" ht="19" customHeight="1" x14ac:dyDescent="0.3">
      <c r="A136" s="399" t="s">
        <v>73</v>
      </c>
      <c r="B136" s="305">
        <v>13</v>
      </c>
      <c r="C136" s="306">
        <v>147</v>
      </c>
      <c r="D136" s="307">
        <v>1</v>
      </c>
      <c r="E136" s="308">
        <v>2</v>
      </c>
      <c r="F136" s="309">
        <v>317</v>
      </c>
      <c r="G136" s="307">
        <v>5</v>
      </c>
      <c r="H136" s="308">
        <v>55</v>
      </c>
      <c r="I136" s="309">
        <v>132</v>
      </c>
      <c r="J136" s="307">
        <v>13</v>
      </c>
      <c r="K136" s="308">
        <v>11</v>
      </c>
      <c r="L136" s="309">
        <v>87</v>
      </c>
      <c r="M136" s="307">
        <v>39</v>
      </c>
    </row>
    <row r="137" spans="1:13" ht="19" customHeight="1" x14ac:dyDescent="0.3">
      <c r="A137" s="399" t="s">
        <v>74</v>
      </c>
      <c r="B137" s="308">
        <v>15</v>
      </c>
      <c r="C137" s="309">
        <v>201</v>
      </c>
      <c r="D137" s="307">
        <v>1</v>
      </c>
      <c r="E137" s="308">
        <v>6</v>
      </c>
      <c r="F137" s="309">
        <v>364</v>
      </c>
      <c r="G137" s="307">
        <v>8</v>
      </c>
      <c r="H137" s="308">
        <v>37</v>
      </c>
      <c r="I137" s="309">
        <v>123</v>
      </c>
      <c r="J137" s="307">
        <v>19</v>
      </c>
      <c r="K137" s="308">
        <v>17</v>
      </c>
      <c r="L137" s="309">
        <v>102</v>
      </c>
      <c r="M137" s="307">
        <v>35</v>
      </c>
    </row>
    <row r="138" spans="1:13" ht="19" customHeight="1" x14ac:dyDescent="0.3">
      <c r="A138" s="399" t="s">
        <v>75</v>
      </c>
      <c r="B138" s="308">
        <v>17</v>
      </c>
      <c r="C138" s="309">
        <v>234</v>
      </c>
      <c r="D138" s="307">
        <v>3</v>
      </c>
      <c r="E138" s="308">
        <v>14</v>
      </c>
      <c r="F138" s="309">
        <v>328</v>
      </c>
      <c r="G138" s="307">
        <v>11</v>
      </c>
      <c r="H138" s="308">
        <v>75</v>
      </c>
      <c r="I138" s="309">
        <v>140</v>
      </c>
      <c r="J138" s="307">
        <v>22</v>
      </c>
      <c r="K138" s="308">
        <v>18</v>
      </c>
      <c r="L138" s="309">
        <v>110</v>
      </c>
      <c r="M138" s="307">
        <v>60</v>
      </c>
    </row>
    <row r="139" spans="1:13" ht="19" customHeight="1" x14ac:dyDescent="0.3">
      <c r="A139" s="399" t="s">
        <v>76</v>
      </c>
      <c r="B139" s="308">
        <v>21</v>
      </c>
      <c r="C139" s="309">
        <v>248</v>
      </c>
      <c r="D139" s="307">
        <v>2</v>
      </c>
      <c r="E139" s="308">
        <v>11</v>
      </c>
      <c r="F139" s="309">
        <v>293</v>
      </c>
      <c r="G139" s="307">
        <v>9</v>
      </c>
      <c r="H139" s="308">
        <v>75</v>
      </c>
      <c r="I139" s="309">
        <v>154</v>
      </c>
      <c r="J139" s="307">
        <v>27</v>
      </c>
      <c r="K139" s="308">
        <v>22</v>
      </c>
      <c r="L139" s="309">
        <v>93</v>
      </c>
      <c r="M139" s="307">
        <v>52</v>
      </c>
    </row>
    <row r="140" spans="1:13" ht="19" customHeight="1" x14ac:dyDescent="0.3">
      <c r="A140" s="399" t="s">
        <v>77</v>
      </c>
      <c r="B140" s="308">
        <v>15</v>
      </c>
      <c r="C140" s="309">
        <v>251</v>
      </c>
      <c r="D140" s="307">
        <v>3</v>
      </c>
      <c r="E140" s="308">
        <v>16</v>
      </c>
      <c r="F140" s="309">
        <v>310</v>
      </c>
      <c r="G140" s="307">
        <v>12</v>
      </c>
      <c r="H140" s="308">
        <v>60</v>
      </c>
      <c r="I140" s="309">
        <v>110</v>
      </c>
      <c r="J140" s="307">
        <v>14</v>
      </c>
      <c r="K140" s="308">
        <v>19</v>
      </c>
      <c r="L140" s="309">
        <v>87</v>
      </c>
      <c r="M140" s="307">
        <v>66</v>
      </c>
    </row>
    <row r="141" spans="1:13" ht="19" customHeight="1" x14ac:dyDescent="0.3">
      <c r="A141" s="399" t="s">
        <v>78</v>
      </c>
      <c r="B141" s="308">
        <v>13</v>
      </c>
      <c r="C141" s="309">
        <v>240</v>
      </c>
      <c r="D141" s="307">
        <v>2</v>
      </c>
      <c r="E141" s="308">
        <v>12</v>
      </c>
      <c r="F141" s="309">
        <v>287</v>
      </c>
      <c r="G141" s="307">
        <v>8</v>
      </c>
      <c r="H141" s="308">
        <v>68</v>
      </c>
      <c r="I141" s="309">
        <v>137</v>
      </c>
      <c r="J141" s="307">
        <v>19</v>
      </c>
      <c r="K141" s="308">
        <v>25</v>
      </c>
      <c r="L141" s="309">
        <v>104</v>
      </c>
      <c r="M141" s="307">
        <v>76</v>
      </c>
    </row>
    <row r="142" spans="1:13" ht="19" customHeight="1" x14ac:dyDescent="0.3">
      <c r="A142" s="399" t="s">
        <v>79</v>
      </c>
      <c r="B142" s="308">
        <v>17</v>
      </c>
      <c r="C142" s="309">
        <v>234</v>
      </c>
      <c r="D142" s="307">
        <v>2</v>
      </c>
      <c r="E142" s="308">
        <v>8</v>
      </c>
      <c r="F142" s="309">
        <v>265</v>
      </c>
      <c r="G142" s="307">
        <v>10</v>
      </c>
      <c r="H142" s="308">
        <v>41</v>
      </c>
      <c r="I142" s="309">
        <v>92</v>
      </c>
      <c r="J142" s="307">
        <v>18</v>
      </c>
      <c r="K142" s="308">
        <v>26</v>
      </c>
      <c r="L142" s="309">
        <v>106</v>
      </c>
      <c r="M142" s="307">
        <v>78</v>
      </c>
    </row>
    <row r="143" spans="1:13" ht="19" customHeight="1" x14ac:dyDescent="0.3">
      <c r="A143" s="399" t="s">
        <v>80</v>
      </c>
      <c r="B143" s="308">
        <v>13</v>
      </c>
      <c r="C143" s="309">
        <v>253</v>
      </c>
      <c r="D143" s="307">
        <v>1</v>
      </c>
      <c r="E143" s="308">
        <v>11</v>
      </c>
      <c r="F143" s="309">
        <v>278</v>
      </c>
      <c r="G143" s="307">
        <v>7</v>
      </c>
      <c r="H143" s="308">
        <v>60</v>
      </c>
      <c r="I143" s="309">
        <v>115</v>
      </c>
      <c r="J143" s="307">
        <v>24</v>
      </c>
      <c r="K143" s="308">
        <v>19</v>
      </c>
      <c r="L143" s="309">
        <v>106</v>
      </c>
      <c r="M143" s="307">
        <v>64</v>
      </c>
    </row>
    <row r="144" spans="1:13" ht="19" customHeight="1" x14ac:dyDescent="0.3">
      <c r="A144" s="399" t="s">
        <v>81</v>
      </c>
      <c r="B144" s="308">
        <v>17</v>
      </c>
      <c r="C144" s="309">
        <v>250</v>
      </c>
      <c r="D144" s="307">
        <v>2</v>
      </c>
      <c r="E144" s="308">
        <v>13</v>
      </c>
      <c r="F144" s="309">
        <v>283</v>
      </c>
      <c r="G144" s="307">
        <v>15</v>
      </c>
      <c r="H144" s="308">
        <v>25</v>
      </c>
      <c r="I144" s="309">
        <v>100</v>
      </c>
      <c r="J144" s="307">
        <v>12</v>
      </c>
      <c r="K144" s="308">
        <v>20</v>
      </c>
      <c r="L144" s="309">
        <v>119</v>
      </c>
      <c r="M144" s="307">
        <v>76</v>
      </c>
    </row>
    <row r="145" spans="1:13" ht="19" customHeight="1" x14ac:dyDescent="0.3">
      <c r="A145" s="399" t="s">
        <v>82</v>
      </c>
      <c r="B145" s="308">
        <v>12</v>
      </c>
      <c r="C145" s="309">
        <v>252</v>
      </c>
      <c r="D145" s="307">
        <v>3</v>
      </c>
      <c r="E145" s="308">
        <v>8</v>
      </c>
      <c r="F145" s="309">
        <v>256</v>
      </c>
      <c r="G145" s="307">
        <v>9</v>
      </c>
      <c r="H145" s="308">
        <v>39</v>
      </c>
      <c r="I145" s="309">
        <v>138</v>
      </c>
      <c r="J145" s="307">
        <v>15</v>
      </c>
      <c r="K145" s="308">
        <v>19</v>
      </c>
      <c r="L145" s="309">
        <v>83</v>
      </c>
      <c r="M145" s="307">
        <v>68</v>
      </c>
    </row>
    <row r="146" spans="1:13" ht="19" customHeight="1" x14ac:dyDescent="0.3">
      <c r="A146" s="399" t="s">
        <v>83</v>
      </c>
      <c r="B146" s="308">
        <v>18</v>
      </c>
      <c r="C146" s="309">
        <v>257</v>
      </c>
      <c r="D146" s="307">
        <v>2</v>
      </c>
      <c r="E146" s="308">
        <v>16</v>
      </c>
      <c r="F146" s="309">
        <v>273</v>
      </c>
      <c r="G146" s="307">
        <v>6</v>
      </c>
      <c r="H146" s="308">
        <v>50</v>
      </c>
      <c r="I146" s="309">
        <v>92</v>
      </c>
      <c r="J146" s="307">
        <v>8</v>
      </c>
      <c r="K146" s="308">
        <v>12</v>
      </c>
      <c r="L146" s="309">
        <v>80</v>
      </c>
      <c r="M146" s="307">
        <v>64</v>
      </c>
    </row>
    <row r="147" spans="1:13" ht="19" customHeight="1" x14ac:dyDescent="0.3">
      <c r="A147" s="399" t="s">
        <v>84</v>
      </c>
      <c r="B147" s="308">
        <v>28</v>
      </c>
      <c r="C147" s="309">
        <v>307</v>
      </c>
      <c r="D147" s="307">
        <v>2</v>
      </c>
      <c r="E147" s="308">
        <v>10</v>
      </c>
      <c r="F147" s="309">
        <v>238</v>
      </c>
      <c r="G147" s="307">
        <v>8</v>
      </c>
      <c r="H147" s="308">
        <v>35</v>
      </c>
      <c r="I147" s="309">
        <v>87</v>
      </c>
      <c r="J147" s="307">
        <v>12</v>
      </c>
      <c r="K147" s="308">
        <v>20</v>
      </c>
      <c r="L147" s="309">
        <v>67</v>
      </c>
      <c r="M147" s="307">
        <v>55</v>
      </c>
    </row>
    <row r="148" spans="1:13" ht="19" customHeight="1" x14ac:dyDescent="0.3">
      <c r="A148" s="399" t="s">
        <v>85</v>
      </c>
      <c r="B148" s="308">
        <v>12</v>
      </c>
      <c r="C148" s="309">
        <v>351</v>
      </c>
      <c r="D148" s="307">
        <v>2</v>
      </c>
      <c r="E148" s="308">
        <v>15</v>
      </c>
      <c r="F148" s="309">
        <v>203</v>
      </c>
      <c r="G148" s="307">
        <v>11</v>
      </c>
      <c r="H148" s="308">
        <v>32</v>
      </c>
      <c r="I148" s="309">
        <v>91</v>
      </c>
      <c r="J148" s="307">
        <v>15</v>
      </c>
      <c r="K148" s="308">
        <v>22</v>
      </c>
      <c r="L148" s="309">
        <v>66</v>
      </c>
      <c r="M148" s="307">
        <v>66</v>
      </c>
    </row>
    <row r="149" spans="1:13" ht="19" customHeight="1" x14ac:dyDescent="0.3">
      <c r="A149" s="399" t="s">
        <v>86</v>
      </c>
      <c r="B149" s="308">
        <v>15</v>
      </c>
      <c r="C149" s="309">
        <v>345</v>
      </c>
      <c r="D149" s="307">
        <v>3</v>
      </c>
      <c r="E149" s="308">
        <v>11</v>
      </c>
      <c r="F149" s="309">
        <v>192</v>
      </c>
      <c r="G149" s="307">
        <v>7</v>
      </c>
      <c r="H149" s="308">
        <v>69</v>
      </c>
      <c r="I149" s="309">
        <v>127</v>
      </c>
      <c r="J149" s="307">
        <v>16</v>
      </c>
      <c r="K149" s="308">
        <v>25</v>
      </c>
      <c r="L149" s="309">
        <v>73</v>
      </c>
      <c r="M149" s="307">
        <v>61</v>
      </c>
    </row>
    <row r="150" spans="1:13" ht="19" customHeight="1" x14ac:dyDescent="0.3">
      <c r="A150" s="399" t="s">
        <v>87</v>
      </c>
      <c r="B150" s="308">
        <v>7</v>
      </c>
      <c r="C150" s="309">
        <v>339</v>
      </c>
      <c r="D150" s="307">
        <v>1</v>
      </c>
      <c r="E150" s="308">
        <v>8</v>
      </c>
      <c r="F150" s="309">
        <v>214</v>
      </c>
      <c r="G150" s="307">
        <v>5</v>
      </c>
      <c r="H150" s="308">
        <v>53</v>
      </c>
      <c r="I150" s="309">
        <v>137</v>
      </c>
      <c r="J150" s="307">
        <v>13</v>
      </c>
      <c r="K150" s="308">
        <v>20</v>
      </c>
      <c r="L150" s="309">
        <v>85</v>
      </c>
      <c r="M150" s="307">
        <v>59</v>
      </c>
    </row>
    <row r="151" spans="1:13" ht="19" customHeight="1" x14ac:dyDescent="0.3">
      <c r="A151" s="399" t="s">
        <v>88</v>
      </c>
      <c r="B151" s="308">
        <v>8</v>
      </c>
      <c r="C151" s="309">
        <v>320</v>
      </c>
      <c r="D151" s="307">
        <v>2</v>
      </c>
      <c r="E151" s="308">
        <v>13</v>
      </c>
      <c r="F151" s="309">
        <v>187</v>
      </c>
      <c r="G151" s="307">
        <v>8</v>
      </c>
      <c r="H151" s="308">
        <v>68</v>
      </c>
      <c r="I151" s="309">
        <v>81</v>
      </c>
      <c r="J151" s="307">
        <v>14</v>
      </c>
      <c r="K151" s="308">
        <v>25</v>
      </c>
      <c r="L151" s="309">
        <v>87</v>
      </c>
      <c r="M151" s="307">
        <v>52</v>
      </c>
    </row>
    <row r="152" spans="1:13" ht="19" customHeight="1" x14ac:dyDescent="0.3">
      <c r="A152" s="399" t="s">
        <v>148</v>
      </c>
      <c r="B152" s="308">
        <v>8</v>
      </c>
      <c r="C152" s="309">
        <v>312</v>
      </c>
      <c r="D152" s="307">
        <v>3</v>
      </c>
      <c r="E152" s="308">
        <v>17</v>
      </c>
      <c r="F152" s="309">
        <v>246</v>
      </c>
      <c r="G152" s="307">
        <v>11</v>
      </c>
      <c r="H152" s="308">
        <v>54</v>
      </c>
      <c r="I152" s="309">
        <v>155</v>
      </c>
      <c r="J152" s="307">
        <v>11</v>
      </c>
      <c r="K152" s="308">
        <v>22</v>
      </c>
      <c r="L152" s="309">
        <v>75</v>
      </c>
      <c r="M152" s="307">
        <v>50</v>
      </c>
    </row>
    <row r="153" spans="1:13" ht="19" customHeight="1" x14ac:dyDescent="0.3">
      <c r="A153" s="400" t="s">
        <v>90</v>
      </c>
      <c r="B153" s="308">
        <v>15</v>
      </c>
      <c r="C153" s="309">
        <v>327</v>
      </c>
      <c r="D153" s="307">
        <v>2</v>
      </c>
      <c r="E153" s="308">
        <v>14</v>
      </c>
      <c r="F153" s="309">
        <v>225</v>
      </c>
      <c r="G153" s="307">
        <v>9</v>
      </c>
      <c r="H153" s="308">
        <v>55</v>
      </c>
      <c r="I153" s="309">
        <v>150</v>
      </c>
      <c r="J153" s="307">
        <v>23</v>
      </c>
      <c r="K153" s="308">
        <v>18</v>
      </c>
      <c r="L153" s="309">
        <v>70</v>
      </c>
      <c r="M153" s="307">
        <v>61</v>
      </c>
    </row>
    <row r="154" spans="1:13" ht="19" customHeight="1" x14ac:dyDescent="0.3">
      <c r="A154" s="400" t="s">
        <v>91</v>
      </c>
      <c r="B154" s="308">
        <v>13</v>
      </c>
      <c r="C154" s="309">
        <v>330</v>
      </c>
      <c r="D154" s="307">
        <v>3</v>
      </c>
      <c r="E154" s="308">
        <v>10</v>
      </c>
      <c r="F154" s="309">
        <v>263</v>
      </c>
      <c r="G154" s="307">
        <v>7</v>
      </c>
      <c r="H154" s="308">
        <v>40</v>
      </c>
      <c r="I154" s="309">
        <v>92</v>
      </c>
      <c r="J154" s="307">
        <v>5</v>
      </c>
      <c r="K154" s="308">
        <v>20</v>
      </c>
      <c r="L154" s="309">
        <v>72</v>
      </c>
      <c r="M154" s="307">
        <v>65</v>
      </c>
    </row>
    <row r="155" spans="1:13" ht="19" customHeight="1" x14ac:dyDescent="0.3">
      <c r="A155" s="399" t="s">
        <v>92</v>
      </c>
      <c r="B155" s="308">
        <v>14</v>
      </c>
      <c r="C155" s="309">
        <v>299</v>
      </c>
      <c r="D155" s="307">
        <v>2</v>
      </c>
      <c r="E155" s="308">
        <v>15</v>
      </c>
      <c r="F155" s="309">
        <v>197</v>
      </c>
      <c r="G155" s="307">
        <v>5</v>
      </c>
      <c r="H155" s="308">
        <v>41</v>
      </c>
      <c r="I155" s="309">
        <v>120</v>
      </c>
      <c r="J155" s="307">
        <v>12</v>
      </c>
      <c r="K155" s="308">
        <v>15</v>
      </c>
      <c r="L155" s="309">
        <v>58</v>
      </c>
      <c r="M155" s="307">
        <v>50</v>
      </c>
    </row>
    <row r="156" spans="1:13" ht="19" customHeight="1" x14ac:dyDescent="0.3">
      <c r="A156" s="399" t="s">
        <v>93</v>
      </c>
      <c r="B156" s="308">
        <v>17</v>
      </c>
      <c r="C156" s="309">
        <v>316</v>
      </c>
      <c r="D156" s="307">
        <v>1</v>
      </c>
      <c r="E156" s="308">
        <v>12</v>
      </c>
      <c r="F156" s="309">
        <v>208</v>
      </c>
      <c r="G156" s="307">
        <v>8</v>
      </c>
      <c r="H156" s="308">
        <v>61</v>
      </c>
      <c r="I156" s="309">
        <v>84</v>
      </c>
      <c r="J156" s="307">
        <v>14</v>
      </c>
      <c r="K156" s="308">
        <v>17</v>
      </c>
      <c r="L156" s="309">
        <v>65</v>
      </c>
      <c r="M156" s="307">
        <v>60</v>
      </c>
    </row>
    <row r="157" spans="1:13" ht="19" customHeight="1" x14ac:dyDescent="0.3">
      <c r="A157" s="399" t="s">
        <v>94</v>
      </c>
      <c r="B157" s="308">
        <v>14</v>
      </c>
      <c r="C157" s="309">
        <v>354</v>
      </c>
      <c r="D157" s="307">
        <v>3</v>
      </c>
      <c r="E157" s="308">
        <v>16</v>
      </c>
      <c r="F157" s="309">
        <v>183</v>
      </c>
      <c r="G157" s="307">
        <v>3</v>
      </c>
      <c r="H157" s="308">
        <v>49</v>
      </c>
      <c r="I157" s="309">
        <v>111</v>
      </c>
      <c r="J157" s="307">
        <v>11</v>
      </c>
      <c r="K157" s="308">
        <v>9</v>
      </c>
      <c r="L157" s="309">
        <v>70</v>
      </c>
      <c r="M157" s="307">
        <v>54</v>
      </c>
    </row>
    <row r="158" spans="1:13" ht="19" customHeight="1" x14ac:dyDescent="0.3">
      <c r="A158" s="399" t="s">
        <v>95</v>
      </c>
      <c r="B158" s="308">
        <v>19</v>
      </c>
      <c r="C158" s="309">
        <v>409</v>
      </c>
      <c r="D158" s="307">
        <v>2</v>
      </c>
      <c r="E158" s="308">
        <v>14</v>
      </c>
      <c r="F158" s="309">
        <v>212</v>
      </c>
      <c r="G158" s="307">
        <v>10</v>
      </c>
      <c r="H158" s="308">
        <v>52</v>
      </c>
      <c r="I158" s="309">
        <v>75</v>
      </c>
      <c r="J158" s="307">
        <v>17</v>
      </c>
      <c r="K158" s="308">
        <v>12</v>
      </c>
      <c r="L158" s="309">
        <v>74</v>
      </c>
      <c r="M158" s="307">
        <v>67</v>
      </c>
    </row>
    <row r="159" spans="1:13" ht="19" customHeight="1" x14ac:dyDescent="0.3">
      <c r="A159" s="399" t="s">
        <v>96</v>
      </c>
      <c r="B159" s="308">
        <v>23</v>
      </c>
      <c r="C159" s="309">
        <v>434</v>
      </c>
      <c r="D159" s="307">
        <v>2</v>
      </c>
      <c r="E159" s="308">
        <v>8</v>
      </c>
      <c r="F159" s="309">
        <v>240</v>
      </c>
      <c r="G159" s="307">
        <v>6</v>
      </c>
      <c r="H159" s="308">
        <v>24</v>
      </c>
      <c r="I159" s="309">
        <v>130</v>
      </c>
      <c r="J159" s="307">
        <v>10</v>
      </c>
      <c r="K159" s="308">
        <v>7</v>
      </c>
      <c r="L159" s="309">
        <v>68</v>
      </c>
      <c r="M159" s="307">
        <v>60</v>
      </c>
    </row>
    <row r="160" spans="1:13" ht="19" customHeight="1" x14ac:dyDescent="0.3">
      <c r="A160" s="399" t="s">
        <v>97</v>
      </c>
      <c r="B160" s="308">
        <v>20</v>
      </c>
      <c r="C160" s="309">
        <v>400</v>
      </c>
      <c r="D160" s="307">
        <v>1</v>
      </c>
      <c r="E160" s="308">
        <v>19</v>
      </c>
      <c r="F160" s="309">
        <v>273</v>
      </c>
      <c r="G160" s="307">
        <v>13</v>
      </c>
      <c r="H160" s="308">
        <v>56</v>
      </c>
      <c r="I160" s="309">
        <v>109</v>
      </c>
      <c r="J160" s="307">
        <v>14</v>
      </c>
      <c r="K160" s="308">
        <v>9</v>
      </c>
      <c r="L160" s="309">
        <v>70</v>
      </c>
      <c r="M160" s="307">
        <v>58</v>
      </c>
    </row>
    <row r="161" spans="1:13" ht="19" customHeight="1" x14ac:dyDescent="0.3">
      <c r="A161" s="399" t="s">
        <v>98</v>
      </c>
      <c r="B161" s="308">
        <v>18</v>
      </c>
      <c r="C161" s="309">
        <v>359</v>
      </c>
      <c r="D161" s="307">
        <v>2</v>
      </c>
      <c r="E161" s="308">
        <v>13</v>
      </c>
      <c r="F161" s="309">
        <v>260</v>
      </c>
      <c r="G161" s="307">
        <v>8</v>
      </c>
      <c r="H161" s="308">
        <v>54</v>
      </c>
      <c r="I161" s="309">
        <v>150</v>
      </c>
      <c r="J161" s="307">
        <v>17</v>
      </c>
      <c r="K161" s="308">
        <v>7</v>
      </c>
      <c r="L161" s="309">
        <v>82</v>
      </c>
      <c r="M161" s="307">
        <v>52</v>
      </c>
    </row>
    <row r="162" spans="1:13" ht="19" customHeight="1" x14ac:dyDescent="0.3">
      <c r="A162" s="399" t="s">
        <v>99</v>
      </c>
      <c r="B162" s="308">
        <v>17</v>
      </c>
      <c r="C162" s="309">
        <v>403</v>
      </c>
      <c r="D162" s="307">
        <v>2</v>
      </c>
      <c r="E162" s="308">
        <v>11</v>
      </c>
      <c r="F162" s="309">
        <v>248</v>
      </c>
      <c r="G162" s="307">
        <v>5</v>
      </c>
      <c r="H162" s="308">
        <v>50</v>
      </c>
      <c r="I162" s="309">
        <v>135</v>
      </c>
      <c r="J162" s="307">
        <v>13</v>
      </c>
      <c r="K162" s="308">
        <v>5</v>
      </c>
      <c r="L162" s="309">
        <v>75</v>
      </c>
      <c r="M162" s="307">
        <v>62</v>
      </c>
    </row>
    <row r="163" spans="1:13" ht="19" customHeight="1" x14ac:dyDescent="0.3">
      <c r="A163" s="399" t="s">
        <v>100</v>
      </c>
      <c r="B163" s="308">
        <v>10</v>
      </c>
      <c r="C163" s="309">
        <v>388</v>
      </c>
      <c r="D163" s="307">
        <v>3</v>
      </c>
      <c r="E163" s="308">
        <v>15</v>
      </c>
      <c r="F163" s="309">
        <v>213</v>
      </c>
      <c r="G163" s="307">
        <v>11</v>
      </c>
      <c r="H163" s="308">
        <v>38</v>
      </c>
      <c r="I163" s="309">
        <v>81</v>
      </c>
      <c r="J163" s="307">
        <v>5</v>
      </c>
      <c r="K163" s="308">
        <v>8</v>
      </c>
      <c r="L163" s="309">
        <v>60</v>
      </c>
      <c r="M163" s="307">
        <v>58</v>
      </c>
    </row>
    <row r="164" spans="1:13" ht="19" customHeight="1" x14ac:dyDescent="0.3">
      <c r="A164" s="399" t="s">
        <v>101</v>
      </c>
      <c r="B164" s="308">
        <v>12</v>
      </c>
      <c r="C164" s="309">
        <v>302</v>
      </c>
      <c r="D164" s="307">
        <v>6</v>
      </c>
      <c r="E164" s="308">
        <v>18</v>
      </c>
      <c r="F164" s="309">
        <v>232</v>
      </c>
      <c r="G164" s="307">
        <v>13</v>
      </c>
      <c r="H164" s="308">
        <v>40</v>
      </c>
      <c r="I164" s="309">
        <v>79</v>
      </c>
      <c r="J164" s="307">
        <v>12</v>
      </c>
      <c r="K164" s="308">
        <v>11</v>
      </c>
      <c r="L164" s="309">
        <v>64</v>
      </c>
      <c r="M164" s="307">
        <v>60</v>
      </c>
    </row>
    <row r="165" spans="1:13" ht="19" customHeight="1" x14ac:dyDescent="0.3">
      <c r="A165" s="399" t="s">
        <v>102</v>
      </c>
      <c r="B165" s="308">
        <v>19</v>
      </c>
      <c r="C165" s="309">
        <v>361</v>
      </c>
      <c r="D165" s="307">
        <v>4</v>
      </c>
      <c r="E165" s="308">
        <v>13</v>
      </c>
      <c r="F165" s="309">
        <v>204</v>
      </c>
      <c r="G165" s="307">
        <v>7</v>
      </c>
      <c r="H165" s="308">
        <v>44</v>
      </c>
      <c r="I165" s="309">
        <v>73</v>
      </c>
      <c r="J165" s="307">
        <v>7</v>
      </c>
      <c r="K165" s="308">
        <v>5</v>
      </c>
      <c r="L165" s="309">
        <v>68</v>
      </c>
      <c r="M165" s="307">
        <v>62</v>
      </c>
    </row>
    <row r="166" spans="1:13" ht="19" customHeight="1" x14ac:dyDescent="0.3">
      <c r="A166" s="399" t="s">
        <v>103</v>
      </c>
      <c r="B166" s="308">
        <v>17</v>
      </c>
      <c r="C166" s="309">
        <v>324</v>
      </c>
      <c r="D166" s="307">
        <v>3</v>
      </c>
      <c r="E166" s="308">
        <v>15</v>
      </c>
      <c r="F166" s="309">
        <v>222</v>
      </c>
      <c r="G166" s="307">
        <v>5</v>
      </c>
      <c r="H166" s="308">
        <v>36</v>
      </c>
      <c r="I166" s="309">
        <v>64</v>
      </c>
      <c r="J166" s="307">
        <v>10</v>
      </c>
      <c r="K166" s="308">
        <v>10</v>
      </c>
      <c r="L166" s="309">
        <v>60</v>
      </c>
      <c r="M166" s="307">
        <v>52</v>
      </c>
    </row>
    <row r="167" spans="1:13" ht="19" customHeight="1" x14ac:dyDescent="0.3">
      <c r="A167" s="399" t="s">
        <v>104</v>
      </c>
      <c r="B167" s="308">
        <v>19</v>
      </c>
      <c r="C167" s="309">
        <v>303</v>
      </c>
      <c r="D167" s="307">
        <v>2</v>
      </c>
      <c r="E167" s="308">
        <v>193</v>
      </c>
      <c r="F167" s="309">
        <v>7</v>
      </c>
      <c r="G167" s="307">
        <v>3</v>
      </c>
      <c r="H167" s="308">
        <v>42</v>
      </c>
      <c r="I167" s="309">
        <v>62</v>
      </c>
      <c r="J167" s="307">
        <v>12</v>
      </c>
      <c r="K167" s="308">
        <v>5</v>
      </c>
      <c r="L167" s="309">
        <v>55</v>
      </c>
      <c r="M167" s="307">
        <v>61</v>
      </c>
    </row>
    <row r="168" spans="1:13" ht="19" customHeight="1" x14ac:dyDescent="0.3">
      <c r="A168" s="399" t="s">
        <v>105</v>
      </c>
      <c r="B168" s="308">
        <v>12</v>
      </c>
      <c r="C168" s="309">
        <v>241</v>
      </c>
      <c r="D168" s="307">
        <v>2</v>
      </c>
      <c r="E168" s="308">
        <v>210</v>
      </c>
      <c r="F168" s="309">
        <v>9</v>
      </c>
      <c r="G168" s="307">
        <v>6</v>
      </c>
      <c r="H168" s="308">
        <v>43</v>
      </c>
      <c r="I168" s="309">
        <v>65</v>
      </c>
      <c r="J168" s="307">
        <v>15</v>
      </c>
      <c r="K168" s="308">
        <v>7</v>
      </c>
      <c r="L168" s="309">
        <v>70</v>
      </c>
      <c r="M168" s="307">
        <v>47</v>
      </c>
    </row>
    <row r="169" spans="1:13" ht="19" customHeight="1" x14ac:dyDescent="0.3">
      <c r="A169" s="399" t="s">
        <v>106</v>
      </c>
      <c r="B169" s="308">
        <v>10</v>
      </c>
      <c r="C169" s="309">
        <v>237</v>
      </c>
      <c r="D169" s="307">
        <v>1</v>
      </c>
      <c r="E169" s="308">
        <v>188</v>
      </c>
      <c r="F169" s="309">
        <v>11</v>
      </c>
      <c r="G169" s="307">
        <v>8</v>
      </c>
      <c r="H169" s="308">
        <v>55</v>
      </c>
      <c r="I169" s="309">
        <v>70</v>
      </c>
      <c r="J169" s="307">
        <v>8</v>
      </c>
      <c r="K169" s="308">
        <v>6</v>
      </c>
      <c r="L169" s="309">
        <v>67</v>
      </c>
      <c r="M169" s="307">
        <v>58</v>
      </c>
    </row>
    <row r="170" spans="1:13" ht="19" customHeight="1" thickBot="1" x14ac:dyDescent="0.35">
      <c r="A170" s="416" t="s">
        <v>107</v>
      </c>
      <c r="B170" s="313">
        <v>4</v>
      </c>
      <c r="C170" s="314">
        <v>120</v>
      </c>
      <c r="D170" s="315">
        <v>1</v>
      </c>
      <c r="E170" s="313">
        <v>192</v>
      </c>
      <c r="F170" s="314">
        <v>6</v>
      </c>
      <c r="G170" s="315">
        <v>5</v>
      </c>
      <c r="H170" s="313">
        <v>61</v>
      </c>
      <c r="I170" s="314">
        <v>55</v>
      </c>
      <c r="J170" s="315">
        <v>5</v>
      </c>
      <c r="K170" s="313">
        <v>8</v>
      </c>
      <c r="L170" s="314">
        <v>84</v>
      </c>
      <c r="M170" s="315">
        <v>67</v>
      </c>
    </row>
    <row r="171" spans="1:13" ht="19" customHeight="1" thickBot="1" x14ac:dyDescent="0.35">
      <c r="A171" s="317" t="s">
        <v>47</v>
      </c>
      <c r="B171" s="318">
        <f t="shared" ref="B171:G171" si="7">SUM(B135:B170)</f>
        <v>531</v>
      </c>
      <c r="C171" s="319">
        <f t="shared" si="7"/>
        <v>10567</v>
      </c>
      <c r="D171" s="320">
        <f t="shared" si="7"/>
        <v>79</v>
      </c>
      <c r="E171" s="318">
        <f t="shared" si="7"/>
        <v>1172</v>
      </c>
      <c r="F171" s="319">
        <f t="shared" si="7"/>
        <v>8079</v>
      </c>
      <c r="G171" s="320">
        <f t="shared" si="7"/>
        <v>287</v>
      </c>
      <c r="H171" s="318">
        <f t="shared" ref="H171:M171" si="8">SUM(H135:H170)</f>
        <v>1799</v>
      </c>
      <c r="I171" s="319">
        <f t="shared" si="8"/>
        <v>3852</v>
      </c>
      <c r="J171" s="320">
        <f t="shared" si="8"/>
        <v>502</v>
      </c>
      <c r="K171" s="318">
        <f t="shared" si="8"/>
        <v>528</v>
      </c>
      <c r="L171" s="319">
        <f t="shared" si="8"/>
        <v>2852</v>
      </c>
      <c r="M171" s="320">
        <f t="shared" si="8"/>
        <v>2111</v>
      </c>
    </row>
    <row r="173" spans="1:13" ht="18" customHeight="1" x14ac:dyDescent="0.3">
      <c r="A173" s="294"/>
      <c r="B173" s="294"/>
      <c r="C173" s="294"/>
      <c r="D173" s="294"/>
      <c r="E173" s="294"/>
      <c r="F173" s="294"/>
      <c r="G173" s="294"/>
      <c r="H173" s="294"/>
      <c r="I173" s="294"/>
      <c r="J173" s="294"/>
      <c r="K173" s="294"/>
      <c r="L173" s="294"/>
      <c r="M173" s="294"/>
    </row>
    <row r="174" spans="1:13" ht="18" customHeight="1" x14ac:dyDescent="0.3">
      <c r="A174" s="561" t="s">
        <v>154</v>
      </c>
      <c r="B174" s="561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</row>
    <row r="175" spans="1:13" ht="18" customHeight="1" thickBot="1" x14ac:dyDescent="0.35">
      <c r="A175" s="323" t="s">
        <v>54</v>
      </c>
      <c r="B175" s="431"/>
      <c r="C175" s="431"/>
      <c r="D175" s="431"/>
      <c r="E175" s="431"/>
      <c r="F175" s="431"/>
      <c r="G175" s="431"/>
      <c r="H175" s="294"/>
      <c r="I175" s="294"/>
      <c r="J175" s="633" t="s">
        <v>55</v>
      </c>
      <c r="K175" s="633"/>
      <c r="L175" s="633"/>
      <c r="M175" s="633"/>
    </row>
    <row r="176" spans="1:13" ht="18" customHeight="1" x14ac:dyDescent="0.3">
      <c r="A176" s="634" t="s">
        <v>3</v>
      </c>
      <c r="B176" s="618" t="s">
        <v>4</v>
      </c>
      <c r="C176" s="610"/>
      <c r="D176" s="619"/>
      <c r="E176" s="618" t="s">
        <v>5</v>
      </c>
      <c r="F176" s="610"/>
      <c r="G176" s="619"/>
      <c r="H176" s="620" t="s">
        <v>6</v>
      </c>
      <c r="I176" s="613"/>
      <c r="J176" s="615"/>
      <c r="K176" s="620" t="s">
        <v>7</v>
      </c>
      <c r="L176" s="613"/>
      <c r="M176" s="615"/>
    </row>
    <row r="177" spans="1:13" ht="18" customHeight="1" thickBot="1" x14ac:dyDescent="0.35">
      <c r="A177" s="635"/>
      <c r="B177" s="295" t="s">
        <v>8</v>
      </c>
      <c r="C177" s="296" t="s">
        <v>9</v>
      </c>
      <c r="D177" s="297" t="s">
        <v>10</v>
      </c>
      <c r="E177" s="295" t="s">
        <v>8</v>
      </c>
      <c r="F177" s="296" t="s">
        <v>9</v>
      </c>
      <c r="G177" s="297" t="s">
        <v>10</v>
      </c>
      <c r="H177" s="295" t="s">
        <v>8</v>
      </c>
      <c r="I177" s="296" t="s">
        <v>9</v>
      </c>
      <c r="J177" s="297" t="s">
        <v>10</v>
      </c>
      <c r="K177" s="295" t="s">
        <v>8</v>
      </c>
      <c r="L177" s="296" t="s">
        <v>9</v>
      </c>
      <c r="M177" s="297" t="s">
        <v>10</v>
      </c>
    </row>
    <row r="178" spans="1:13" ht="18" customHeight="1" x14ac:dyDescent="0.3">
      <c r="A178" s="412" t="s">
        <v>72</v>
      </c>
      <c r="B178" s="409">
        <v>10</v>
      </c>
      <c r="C178" s="443">
        <v>120</v>
      </c>
      <c r="D178" s="301">
        <v>2</v>
      </c>
      <c r="E178" s="302">
        <v>7</v>
      </c>
      <c r="F178" s="303">
        <v>153</v>
      </c>
      <c r="G178" s="301">
        <v>4</v>
      </c>
      <c r="H178" s="302">
        <v>18</v>
      </c>
      <c r="I178" s="303">
        <v>49</v>
      </c>
      <c r="J178" s="301">
        <v>2</v>
      </c>
      <c r="K178" s="302">
        <v>6</v>
      </c>
      <c r="L178" s="303">
        <v>29</v>
      </c>
      <c r="M178" s="301">
        <v>10</v>
      </c>
    </row>
    <row r="179" spans="1:13" ht="18" customHeight="1" x14ac:dyDescent="0.3">
      <c r="A179" s="399" t="s">
        <v>73</v>
      </c>
      <c r="B179" s="410">
        <v>8</v>
      </c>
      <c r="C179" s="444">
        <v>114</v>
      </c>
      <c r="D179" s="307">
        <v>2</v>
      </c>
      <c r="E179" s="308">
        <v>9</v>
      </c>
      <c r="F179" s="309">
        <v>176</v>
      </c>
      <c r="G179" s="307">
        <v>6</v>
      </c>
      <c r="H179" s="308">
        <v>16</v>
      </c>
      <c r="I179" s="309">
        <v>42</v>
      </c>
      <c r="J179" s="307">
        <v>5</v>
      </c>
      <c r="K179" s="308">
        <v>4</v>
      </c>
      <c r="L179" s="309">
        <v>42</v>
      </c>
      <c r="M179" s="307">
        <v>24</v>
      </c>
    </row>
    <row r="180" spans="1:13" ht="18" customHeight="1" x14ac:dyDescent="0.3">
      <c r="A180" s="399" t="s">
        <v>74</v>
      </c>
      <c r="B180" s="410">
        <v>9</v>
      </c>
      <c r="C180" s="309">
        <v>135</v>
      </c>
      <c r="D180" s="307">
        <v>2</v>
      </c>
      <c r="E180" s="308">
        <v>4</v>
      </c>
      <c r="F180" s="309">
        <v>160</v>
      </c>
      <c r="G180" s="307">
        <v>6</v>
      </c>
      <c r="H180" s="308">
        <v>28</v>
      </c>
      <c r="I180" s="309">
        <v>68</v>
      </c>
      <c r="J180" s="307">
        <v>10</v>
      </c>
      <c r="K180" s="308">
        <v>7</v>
      </c>
      <c r="L180" s="309">
        <v>54</v>
      </c>
      <c r="M180" s="307">
        <v>25</v>
      </c>
    </row>
    <row r="181" spans="1:13" ht="18" customHeight="1" x14ac:dyDescent="0.3">
      <c r="A181" s="399" t="s">
        <v>75</v>
      </c>
      <c r="B181" s="410">
        <v>3</v>
      </c>
      <c r="C181" s="309">
        <v>133</v>
      </c>
      <c r="D181" s="307">
        <v>1</v>
      </c>
      <c r="E181" s="308">
        <v>8</v>
      </c>
      <c r="F181" s="309">
        <v>203</v>
      </c>
      <c r="G181" s="307">
        <v>5</v>
      </c>
      <c r="H181" s="308">
        <v>26</v>
      </c>
      <c r="I181" s="309">
        <v>67</v>
      </c>
      <c r="J181" s="307">
        <v>12</v>
      </c>
      <c r="K181" s="308">
        <v>6</v>
      </c>
      <c r="L181" s="309">
        <v>60</v>
      </c>
      <c r="M181" s="307">
        <v>15</v>
      </c>
    </row>
    <row r="182" spans="1:13" ht="18" customHeight="1" x14ac:dyDescent="0.3">
      <c r="A182" s="399" t="s">
        <v>76</v>
      </c>
      <c r="B182" s="308">
        <v>4</v>
      </c>
      <c r="C182" s="309">
        <v>147</v>
      </c>
      <c r="D182" s="307">
        <v>0</v>
      </c>
      <c r="E182" s="308">
        <v>11</v>
      </c>
      <c r="F182" s="309">
        <v>182</v>
      </c>
      <c r="G182" s="307">
        <v>8</v>
      </c>
      <c r="H182" s="308">
        <v>26</v>
      </c>
      <c r="I182" s="309">
        <v>70</v>
      </c>
      <c r="J182" s="307">
        <v>12</v>
      </c>
      <c r="K182" s="308">
        <v>6</v>
      </c>
      <c r="L182" s="309">
        <v>55</v>
      </c>
      <c r="M182" s="307">
        <v>20</v>
      </c>
    </row>
    <row r="183" spans="1:13" ht="18" customHeight="1" x14ac:dyDescent="0.3">
      <c r="A183" s="399" t="s">
        <v>77</v>
      </c>
      <c r="B183" s="308">
        <v>6</v>
      </c>
      <c r="C183" s="309">
        <v>165</v>
      </c>
      <c r="D183" s="307">
        <v>1</v>
      </c>
      <c r="E183" s="308">
        <v>7</v>
      </c>
      <c r="F183" s="309">
        <v>190</v>
      </c>
      <c r="G183" s="307">
        <v>3</v>
      </c>
      <c r="H183" s="308">
        <v>23</v>
      </c>
      <c r="I183" s="309">
        <v>72</v>
      </c>
      <c r="J183" s="307">
        <v>10</v>
      </c>
      <c r="K183" s="308">
        <v>5</v>
      </c>
      <c r="L183" s="309">
        <v>53</v>
      </c>
      <c r="M183" s="307">
        <v>35</v>
      </c>
    </row>
    <row r="184" spans="1:13" ht="18" customHeight="1" x14ac:dyDescent="0.3">
      <c r="A184" s="399" t="s">
        <v>78</v>
      </c>
      <c r="B184" s="308">
        <v>5</v>
      </c>
      <c r="C184" s="309">
        <v>163</v>
      </c>
      <c r="D184" s="307">
        <v>0</v>
      </c>
      <c r="E184" s="308">
        <v>10</v>
      </c>
      <c r="F184" s="309">
        <v>224</v>
      </c>
      <c r="G184" s="307">
        <v>6</v>
      </c>
      <c r="H184" s="308">
        <v>14</v>
      </c>
      <c r="I184" s="309">
        <v>67</v>
      </c>
      <c r="J184" s="307">
        <v>9</v>
      </c>
      <c r="K184" s="308">
        <v>8</v>
      </c>
      <c r="L184" s="309">
        <v>51</v>
      </c>
      <c r="M184" s="307">
        <v>26</v>
      </c>
    </row>
    <row r="185" spans="1:13" ht="18" customHeight="1" x14ac:dyDescent="0.3">
      <c r="A185" s="399" t="s">
        <v>79</v>
      </c>
      <c r="B185" s="308">
        <v>12</v>
      </c>
      <c r="C185" s="309">
        <v>171</v>
      </c>
      <c r="D185" s="307">
        <v>2</v>
      </c>
      <c r="E185" s="308">
        <v>6</v>
      </c>
      <c r="F185" s="309">
        <v>182</v>
      </c>
      <c r="G185" s="307">
        <v>5</v>
      </c>
      <c r="H185" s="308">
        <v>15</v>
      </c>
      <c r="I185" s="309">
        <v>71</v>
      </c>
      <c r="J185" s="307">
        <v>6</v>
      </c>
      <c r="K185" s="308">
        <v>4</v>
      </c>
      <c r="L185" s="309">
        <v>53</v>
      </c>
      <c r="M185" s="307">
        <v>27</v>
      </c>
    </row>
    <row r="186" spans="1:13" ht="18" customHeight="1" x14ac:dyDescent="0.3">
      <c r="A186" s="399" t="s">
        <v>80</v>
      </c>
      <c r="B186" s="308">
        <v>6</v>
      </c>
      <c r="C186" s="309">
        <v>170</v>
      </c>
      <c r="D186" s="307">
        <v>2</v>
      </c>
      <c r="E186" s="308">
        <v>8</v>
      </c>
      <c r="F186" s="309">
        <v>175</v>
      </c>
      <c r="G186" s="307">
        <v>3</v>
      </c>
      <c r="H186" s="308">
        <v>31</v>
      </c>
      <c r="I186" s="309">
        <v>75</v>
      </c>
      <c r="J186" s="307">
        <v>15</v>
      </c>
      <c r="K186" s="308">
        <v>8</v>
      </c>
      <c r="L186" s="309">
        <v>75</v>
      </c>
      <c r="M186" s="307">
        <v>32</v>
      </c>
    </row>
    <row r="187" spans="1:13" ht="18" customHeight="1" x14ac:dyDescent="0.3">
      <c r="A187" s="399" t="s">
        <v>81</v>
      </c>
      <c r="B187" s="308">
        <v>7</v>
      </c>
      <c r="C187" s="309">
        <v>153</v>
      </c>
      <c r="D187" s="307">
        <v>1</v>
      </c>
      <c r="E187" s="308">
        <v>5</v>
      </c>
      <c r="F187" s="309">
        <v>168</v>
      </c>
      <c r="G187" s="307">
        <v>6</v>
      </c>
      <c r="H187" s="308">
        <v>26</v>
      </c>
      <c r="I187" s="309">
        <v>74</v>
      </c>
      <c r="J187" s="307">
        <v>8</v>
      </c>
      <c r="K187" s="308">
        <v>17</v>
      </c>
      <c r="L187" s="309">
        <v>60</v>
      </c>
      <c r="M187" s="307">
        <v>26</v>
      </c>
    </row>
    <row r="188" spans="1:13" ht="18" customHeight="1" x14ac:dyDescent="0.3">
      <c r="A188" s="399" t="s">
        <v>82</v>
      </c>
      <c r="B188" s="308">
        <v>8</v>
      </c>
      <c r="C188" s="309">
        <v>138</v>
      </c>
      <c r="D188" s="307">
        <v>2</v>
      </c>
      <c r="E188" s="308">
        <v>7</v>
      </c>
      <c r="F188" s="309">
        <v>180</v>
      </c>
      <c r="G188" s="307">
        <v>4</v>
      </c>
      <c r="H188" s="308">
        <v>29</v>
      </c>
      <c r="I188" s="309">
        <v>80</v>
      </c>
      <c r="J188" s="307">
        <v>19</v>
      </c>
      <c r="K188" s="308">
        <v>8</v>
      </c>
      <c r="L188" s="309">
        <v>47</v>
      </c>
      <c r="M188" s="307">
        <v>32</v>
      </c>
    </row>
    <row r="189" spans="1:13" ht="18" customHeight="1" x14ac:dyDescent="0.3">
      <c r="A189" s="399" t="s">
        <v>83</v>
      </c>
      <c r="B189" s="308">
        <v>8</v>
      </c>
      <c r="C189" s="309">
        <v>149</v>
      </c>
      <c r="D189" s="307">
        <v>3</v>
      </c>
      <c r="E189" s="308">
        <v>9</v>
      </c>
      <c r="F189" s="309">
        <v>183</v>
      </c>
      <c r="G189" s="307">
        <v>5</v>
      </c>
      <c r="H189" s="308">
        <v>34</v>
      </c>
      <c r="I189" s="309">
        <v>95</v>
      </c>
      <c r="J189" s="307">
        <v>12</v>
      </c>
      <c r="K189" s="308">
        <v>12</v>
      </c>
      <c r="L189" s="309">
        <v>53</v>
      </c>
      <c r="M189" s="307">
        <v>28</v>
      </c>
    </row>
    <row r="190" spans="1:13" ht="18" customHeight="1" x14ac:dyDescent="0.3">
      <c r="A190" s="399" t="s">
        <v>84</v>
      </c>
      <c r="B190" s="308">
        <v>6</v>
      </c>
      <c r="C190" s="309">
        <v>172</v>
      </c>
      <c r="D190" s="307">
        <v>2</v>
      </c>
      <c r="E190" s="308">
        <v>6</v>
      </c>
      <c r="F190" s="309">
        <v>192</v>
      </c>
      <c r="G190" s="307">
        <v>7</v>
      </c>
      <c r="H190" s="308">
        <v>25</v>
      </c>
      <c r="I190" s="309">
        <v>65</v>
      </c>
      <c r="J190" s="307">
        <v>9</v>
      </c>
      <c r="K190" s="308">
        <v>10</v>
      </c>
      <c r="L190" s="309">
        <v>62</v>
      </c>
      <c r="M190" s="307">
        <v>40</v>
      </c>
    </row>
    <row r="191" spans="1:13" ht="18" customHeight="1" x14ac:dyDescent="0.3">
      <c r="A191" s="399" t="s">
        <v>85</v>
      </c>
      <c r="B191" s="308">
        <v>12</v>
      </c>
      <c r="C191" s="309">
        <v>190</v>
      </c>
      <c r="D191" s="307">
        <v>2</v>
      </c>
      <c r="E191" s="308">
        <v>8</v>
      </c>
      <c r="F191" s="309">
        <v>176</v>
      </c>
      <c r="G191" s="307">
        <v>5</v>
      </c>
      <c r="H191" s="308">
        <v>15</v>
      </c>
      <c r="I191" s="309">
        <v>72</v>
      </c>
      <c r="J191" s="307">
        <v>15</v>
      </c>
      <c r="K191" s="308">
        <v>14</v>
      </c>
      <c r="L191" s="309">
        <v>58</v>
      </c>
      <c r="M191" s="307">
        <v>44</v>
      </c>
    </row>
    <row r="192" spans="1:13" ht="18" customHeight="1" x14ac:dyDescent="0.3">
      <c r="A192" s="399" t="s">
        <v>86</v>
      </c>
      <c r="B192" s="308">
        <v>7</v>
      </c>
      <c r="C192" s="309">
        <v>217</v>
      </c>
      <c r="D192" s="307">
        <v>3</v>
      </c>
      <c r="E192" s="308">
        <v>12</v>
      </c>
      <c r="F192" s="309">
        <v>209</v>
      </c>
      <c r="G192" s="307">
        <v>8</v>
      </c>
      <c r="H192" s="308">
        <v>35</v>
      </c>
      <c r="I192" s="309">
        <v>91</v>
      </c>
      <c r="J192" s="307">
        <v>7</v>
      </c>
      <c r="K192" s="308">
        <v>7</v>
      </c>
      <c r="L192" s="309">
        <v>53</v>
      </c>
      <c r="M192" s="307">
        <v>48</v>
      </c>
    </row>
    <row r="193" spans="1:13" ht="18" customHeight="1" x14ac:dyDescent="0.3">
      <c r="A193" s="399" t="s">
        <v>87</v>
      </c>
      <c r="B193" s="308">
        <v>12</v>
      </c>
      <c r="C193" s="309">
        <v>224</v>
      </c>
      <c r="D193" s="307">
        <v>3</v>
      </c>
      <c r="E193" s="308">
        <v>9</v>
      </c>
      <c r="F193" s="309">
        <v>187</v>
      </c>
      <c r="G193" s="307">
        <v>6</v>
      </c>
      <c r="H193" s="308">
        <v>41</v>
      </c>
      <c r="I193" s="309">
        <v>79</v>
      </c>
      <c r="J193" s="307">
        <v>10</v>
      </c>
      <c r="K193" s="308">
        <v>6</v>
      </c>
      <c r="L193" s="309">
        <v>52</v>
      </c>
      <c r="M193" s="307">
        <v>38</v>
      </c>
    </row>
    <row r="194" spans="1:13" ht="18" customHeight="1" x14ac:dyDescent="0.3">
      <c r="A194" s="399" t="s">
        <v>88</v>
      </c>
      <c r="B194" s="308">
        <v>16</v>
      </c>
      <c r="C194" s="309">
        <v>326</v>
      </c>
      <c r="D194" s="307">
        <v>4</v>
      </c>
      <c r="E194" s="308">
        <v>14</v>
      </c>
      <c r="F194" s="309">
        <v>232</v>
      </c>
      <c r="G194" s="307">
        <v>8</v>
      </c>
      <c r="H194" s="308">
        <v>50</v>
      </c>
      <c r="I194" s="309">
        <v>70</v>
      </c>
      <c r="J194" s="307">
        <v>5</v>
      </c>
      <c r="K194" s="308">
        <v>10</v>
      </c>
      <c r="L194" s="309">
        <v>56</v>
      </c>
      <c r="M194" s="307">
        <v>29</v>
      </c>
    </row>
    <row r="195" spans="1:13" ht="18" customHeight="1" x14ac:dyDescent="0.3">
      <c r="A195" s="399" t="s">
        <v>148</v>
      </c>
      <c r="B195" s="308">
        <v>19</v>
      </c>
      <c r="C195" s="309">
        <v>347</v>
      </c>
      <c r="D195" s="307">
        <v>3</v>
      </c>
      <c r="E195" s="308">
        <v>17</v>
      </c>
      <c r="F195" s="309">
        <v>210</v>
      </c>
      <c r="G195" s="307">
        <v>10</v>
      </c>
      <c r="H195" s="308">
        <v>38</v>
      </c>
      <c r="I195" s="309">
        <v>82</v>
      </c>
      <c r="J195" s="307">
        <v>2</v>
      </c>
      <c r="K195" s="308">
        <v>7</v>
      </c>
      <c r="L195" s="309">
        <v>50</v>
      </c>
      <c r="M195" s="307">
        <v>34</v>
      </c>
    </row>
    <row r="196" spans="1:13" ht="18" customHeight="1" x14ac:dyDescent="0.3">
      <c r="A196" s="400" t="s">
        <v>90</v>
      </c>
      <c r="B196" s="308">
        <v>18</v>
      </c>
      <c r="C196" s="309">
        <v>378</v>
      </c>
      <c r="D196" s="307">
        <v>2</v>
      </c>
      <c r="E196" s="308">
        <v>15</v>
      </c>
      <c r="F196" s="309">
        <v>193</v>
      </c>
      <c r="G196" s="307">
        <v>7</v>
      </c>
      <c r="H196" s="308">
        <v>43</v>
      </c>
      <c r="I196" s="309">
        <v>65</v>
      </c>
      <c r="J196" s="307">
        <v>17</v>
      </c>
      <c r="K196" s="308">
        <v>5</v>
      </c>
      <c r="L196" s="309">
        <v>60</v>
      </c>
      <c r="M196" s="307">
        <v>36</v>
      </c>
    </row>
    <row r="197" spans="1:13" ht="18" customHeight="1" x14ac:dyDescent="0.3">
      <c r="A197" s="400" t="s">
        <v>91</v>
      </c>
      <c r="B197" s="308">
        <v>16</v>
      </c>
      <c r="C197" s="309">
        <v>313</v>
      </c>
      <c r="D197" s="307">
        <v>2</v>
      </c>
      <c r="E197" s="308">
        <v>12</v>
      </c>
      <c r="F197" s="309">
        <v>235</v>
      </c>
      <c r="G197" s="307">
        <v>5</v>
      </c>
      <c r="H197" s="308">
        <v>41</v>
      </c>
      <c r="I197" s="309">
        <v>71</v>
      </c>
      <c r="J197" s="307">
        <v>10</v>
      </c>
      <c r="K197" s="308">
        <v>13</v>
      </c>
      <c r="L197" s="309">
        <v>58</v>
      </c>
      <c r="M197" s="307">
        <v>32</v>
      </c>
    </row>
    <row r="198" spans="1:13" ht="18" customHeight="1" x14ac:dyDescent="0.3">
      <c r="A198" s="399" t="s">
        <v>92</v>
      </c>
      <c r="B198" s="308">
        <v>10</v>
      </c>
      <c r="C198" s="309">
        <v>300</v>
      </c>
      <c r="D198" s="307">
        <v>3</v>
      </c>
      <c r="E198" s="308">
        <v>18</v>
      </c>
      <c r="F198" s="309">
        <v>203</v>
      </c>
      <c r="G198" s="307">
        <v>9</v>
      </c>
      <c r="H198" s="308">
        <v>25</v>
      </c>
      <c r="I198" s="309">
        <v>90</v>
      </c>
      <c r="J198" s="307">
        <v>8</v>
      </c>
      <c r="K198" s="308">
        <v>8</v>
      </c>
      <c r="L198" s="309">
        <v>48</v>
      </c>
      <c r="M198" s="307">
        <v>34</v>
      </c>
    </row>
    <row r="199" spans="1:13" ht="18" customHeight="1" x14ac:dyDescent="0.3">
      <c r="A199" s="399" t="s">
        <v>93</v>
      </c>
      <c r="B199" s="308">
        <v>24</v>
      </c>
      <c r="C199" s="309">
        <v>334</v>
      </c>
      <c r="D199" s="307">
        <v>1</v>
      </c>
      <c r="E199" s="308">
        <v>13</v>
      </c>
      <c r="F199" s="309">
        <v>187</v>
      </c>
      <c r="G199" s="307">
        <v>6</v>
      </c>
      <c r="H199" s="308">
        <v>27</v>
      </c>
      <c r="I199" s="309">
        <v>75</v>
      </c>
      <c r="J199" s="307">
        <v>5</v>
      </c>
      <c r="K199" s="308">
        <v>12</v>
      </c>
      <c r="L199" s="309">
        <v>54</v>
      </c>
      <c r="M199" s="307">
        <v>35</v>
      </c>
    </row>
    <row r="200" spans="1:13" ht="18" customHeight="1" x14ac:dyDescent="0.3">
      <c r="A200" s="399" t="s">
        <v>94</v>
      </c>
      <c r="B200" s="308">
        <v>13</v>
      </c>
      <c r="C200" s="309">
        <v>291</v>
      </c>
      <c r="D200" s="307">
        <v>2</v>
      </c>
      <c r="E200" s="308">
        <v>8</v>
      </c>
      <c r="F200" s="309">
        <v>175</v>
      </c>
      <c r="G200" s="307">
        <v>4</v>
      </c>
      <c r="H200" s="308">
        <v>35</v>
      </c>
      <c r="I200" s="309">
        <v>69</v>
      </c>
      <c r="J200" s="307">
        <v>12</v>
      </c>
      <c r="K200" s="308">
        <v>17</v>
      </c>
      <c r="L200" s="309">
        <v>62</v>
      </c>
      <c r="M200" s="307">
        <v>34</v>
      </c>
    </row>
    <row r="201" spans="1:13" ht="18" customHeight="1" x14ac:dyDescent="0.3">
      <c r="A201" s="399" t="s">
        <v>95</v>
      </c>
      <c r="B201" s="308">
        <v>14</v>
      </c>
      <c r="C201" s="309">
        <v>270</v>
      </c>
      <c r="D201" s="307">
        <v>6</v>
      </c>
      <c r="E201" s="308">
        <v>12</v>
      </c>
      <c r="F201" s="309">
        <v>214</v>
      </c>
      <c r="G201" s="307">
        <v>7</v>
      </c>
      <c r="H201" s="308">
        <v>33</v>
      </c>
      <c r="I201" s="309">
        <v>50</v>
      </c>
      <c r="J201" s="307">
        <v>19</v>
      </c>
      <c r="K201" s="308">
        <v>10</v>
      </c>
      <c r="L201" s="309">
        <v>53</v>
      </c>
      <c r="M201" s="307">
        <v>42</v>
      </c>
    </row>
    <row r="202" spans="1:13" ht="18" customHeight="1" x14ac:dyDescent="0.3">
      <c r="A202" s="399" t="s">
        <v>96</v>
      </c>
      <c r="B202" s="308">
        <v>8</v>
      </c>
      <c r="C202" s="309">
        <v>356</v>
      </c>
      <c r="D202" s="307">
        <v>0</v>
      </c>
      <c r="E202" s="308">
        <v>9</v>
      </c>
      <c r="F202" s="309">
        <v>225</v>
      </c>
      <c r="G202" s="307">
        <v>5</v>
      </c>
      <c r="H202" s="308">
        <v>29</v>
      </c>
      <c r="I202" s="309">
        <v>56</v>
      </c>
      <c r="J202" s="307">
        <v>16</v>
      </c>
      <c r="K202" s="308">
        <v>14</v>
      </c>
      <c r="L202" s="309">
        <v>57</v>
      </c>
      <c r="M202" s="307">
        <v>42</v>
      </c>
    </row>
    <row r="203" spans="1:13" ht="18" customHeight="1" x14ac:dyDescent="0.3">
      <c r="A203" s="399" t="s">
        <v>97</v>
      </c>
      <c r="B203" s="308">
        <v>16</v>
      </c>
      <c r="C203" s="309">
        <v>330</v>
      </c>
      <c r="D203" s="307">
        <v>2</v>
      </c>
      <c r="E203" s="308">
        <v>10</v>
      </c>
      <c r="F203" s="309">
        <v>197</v>
      </c>
      <c r="G203" s="307">
        <v>8</v>
      </c>
      <c r="H203" s="308">
        <v>46</v>
      </c>
      <c r="I203" s="309">
        <v>100</v>
      </c>
      <c r="J203" s="307">
        <v>9</v>
      </c>
      <c r="K203" s="308">
        <v>15</v>
      </c>
      <c r="L203" s="309">
        <v>54</v>
      </c>
      <c r="M203" s="307">
        <v>37</v>
      </c>
    </row>
    <row r="204" spans="1:13" ht="18" customHeight="1" x14ac:dyDescent="0.3">
      <c r="A204" s="399" t="s">
        <v>98</v>
      </c>
      <c r="B204" s="308">
        <v>22</v>
      </c>
      <c r="C204" s="309">
        <v>353</v>
      </c>
      <c r="D204" s="307">
        <v>3</v>
      </c>
      <c r="E204" s="308">
        <v>16</v>
      </c>
      <c r="F204" s="309">
        <v>243</v>
      </c>
      <c r="G204" s="307">
        <v>10</v>
      </c>
      <c r="H204" s="308">
        <v>22</v>
      </c>
      <c r="I204" s="309">
        <v>70</v>
      </c>
      <c r="J204" s="307">
        <v>14</v>
      </c>
      <c r="K204" s="308">
        <v>17</v>
      </c>
      <c r="L204" s="309">
        <v>70</v>
      </c>
      <c r="M204" s="307">
        <v>28</v>
      </c>
    </row>
    <row r="205" spans="1:13" ht="18" customHeight="1" x14ac:dyDescent="0.3">
      <c r="A205" s="399" t="s">
        <v>99</v>
      </c>
      <c r="B205" s="308">
        <v>24</v>
      </c>
      <c r="C205" s="309">
        <v>400</v>
      </c>
      <c r="D205" s="307">
        <v>4</v>
      </c>
      <c r="E205" s="308">
        <v>12</v>
      </c>
      <c r="F205" s="309">
        <v>213</v>
      </c>
      <c r="G205" s="307">
        <v>7</v>
      </c>
      <c r="H205" s="308">
        <v>40</v>
      </c>
      <c r="I205" s="309">
        <v>67</v>
      </c>
      <c r="J205" s="307">
        <v>7</v>
      </c>
      <c r="K205" s="308">
        <v>14</v>
      </c>
      <c r="L205" s="309">
        <v>65</v>
      </c>
      <c r="M205" s="307">
        <v>36</v>
      </c>
    </row>
    <row r="206" spans="1:13" ht="18" customHeight="1" x14ac:dyDescent="0.3">
      <c r="A206" s="399" t="s">
        <v>100</v>
      </c>
      <c r="B206" s="308">
        <v>20</v>
      </c>
      <c r="C206" s="309">
        <v>322</v>
      </c>
      <c r="D206" s="307">
        <v>2</v>
      </c>
      <c r="E206" s="308">
        <v>9</v>
      </c>
      <c r="F206" s="309">
        <v>192</v>
      </c>
      <c r="G206" s="307">
        <v>5</v>
      </c>
      <c r="H206" s="308">
        <v>21</v>
      </c>
      <c r="I206" s="309">
        <v>46</v>
      </c>
      <c r="J206" s="307">
        <v>8</v>
      </c>
      <c r="K206" s="308">
        <v>10</v>
      </c>
      <c r="L206" s="309">
        <v>58</v>
      </c>
      <c r="M206" s="307">
        <v>52</v>
      </c>
    </row>
    <row r="207" spans="1:13" ht="18" customHeight="1" x14ac:dyDescent="0.3">
      <c r="A207" s="399" t="s">
        <v>101</v>
      </c>
      <c r="B207" s="308">
        <v>13</v>
      </c>
      <c r="C207" s="309">
        <v>335</v>
      </c>
      <c r="D207" s="307">
        <v>1</v>
      </c>
      <c r="E207" s="308">
        <v>13</v>
      </c>
      <c r="F207" s="309">
        <v>236</v>
      </c>
      <c r="G207" s="307">
        <v>8</v>
      </c>
      <c r="H207" s="308">
        <v>38</v>
      </c>
      <c r="I207" s="309">
        <v>60</v>
      </c>
      <c r="J207" s="307">
        <v>10</v>
      </c>
      <c r="K207" s="308">
        <v>12</v>
      </c>
      <c r="L207" s="309">
        <v>60</v>
      </c>
      <c r="M207" s="307">
        <v>48</v>
      </c>
    </row>
    <row r="208" spans="1:13" ht="18" customHeight="1" x14ac:dyDescent="0.3">
      <c r="A208" s="399" t="s">
        <v>102</v>
      </c>
      <c r="B208" s="308">
        <v>16</v>
      </c>
      <c r="C208" s="309">
        <v>279</v>
      </c>
      <c r="D208" s="307">
        <v>1</v>
      </c>
      <c r="E208" s="308">
        <v>10</v>
      </c>
      <c r="F208" s="309">
        <v>194</v>
      </c>
      <c r="G208" s="307">
        <v>6</v>
      </c>
      <c r="H208" s="308">
        <v>25</v>
      </c>
      <c r="I208" s="309">
        <v>59</v>
      </c>
      <c r="J208" s="307">
        <v>6</v>
      </c>
      <c r="K208" s="308">
        <v>18</v>
      </c>
      <c r="L208" s="309">
        <v>52</v>
      </c>
      <c r="M208" s="307">
        <v>42</v>
      </c>
    </row>
    <row r="209" spans="1:13" ht="18" customHeight="1" x14ac:dyDescent="0.3">
      <c r="A209" s="399" t="s">
        <v>103</v>
      </c>
      <c r="B209" s="308">
        <v>8</v>
      </c>
      <c r="C209" s="309">
        <v>220</v>
      </c>
      <c r="D209" s="307">
        <v>3</v>
      </c>
      <c r="E209" s="308">
        <v>6</v>
      </c>
      <c r="F209" s="309">
        <v>187</v>
      </c>
      <c r="G209" s="307">
        <v>4</v>
      </c>
      <c r="H209" s="308">
        <v>42</v>
      </c>
      <c r="I209" s="309">
        <v>45</v>
      </c>
      <c r="J209" s="307">
        <v>12</v>
      </c>
      <c r="K209" s="308">
        <v>15</v>
      </c>
      <c r="L209" s="309">
        <v>48</v>
      </c>
      <c r="M209" s="307">
        <v>40</v>
      </c>
    </row>
    <row r="210" spans="1:13" ht="18" customHeight="1" x14ac:dyDescent="0.3">
      <c r="A210" s="399" t="s">
        <v>104</v>
      </c>
      <c r="B210" s="308">
        <v>7</v>
      </c>
      <c r="C210" s="309">
        <v>207</v>
      </c>
      <c r="D210" s="307">
        <v>3</v>
      </c>
      <c r="E210" s="308">
        <v>8</v>
      </c>
      <c r="F210" s="309">
        <v>229</v>
      </c>
      <c r="G210" s="307">
        <v>7</v>
      </c>
      <c r="H210" s="308">
        <v>32</v>
      </c>
      <c r="I210" s="309">
        <v>60</v>
      </c>
      <c r="J210" s="307">
        <v>8</v>
      </c>
      <c r="K210" s="308">
        <v>13</v>
      </c>
      <c r="L210" s="309">
        <v>55</v>
      </c>
      <c r="M210" s="307">
        <v>48</v>
      </c>
    </row>
    <row r="211" spans="1:13" ht="18" customHeight="1" x14ac:dyDescent="0.3">
      <c r="A211" s="399" t="s">
        <v>105</v>
      </c>
      <c r="B211" s="308">
        <v>4</v>
      </c>
      <c r="C211" s="309">
        <v>162</v>
      </c>
      <c r="D211" s="307">
        <v>2</v>
      </c>
      <c r="E211" s="308">
        <v>10</v>
      </c>
      <c r="F211" s="309">
        <v>163</v>
      </c>
      <c r="G211" s="307">
        <v>5</v>
      </c>
      <c r="H211" s="308">
        <v>18</v>
      </c>
      <c r="I211" s="309">
        <v>51</v>
      </c>
      <c r="J211" s="307">
        <v>4</v>
      </c>
      <c r="K211" s="308">
        <v>10</v>
      </c>
      <c r="L211" s="309">
        <v>45</v>
      </c>
      <c r="M211" s="307">
        <v>35</v>
      </c>
    </row>
    <row r="212" spans="1:13" ht="18" customHeight="1" x14ac:dyDescent="0.3">
      <c r="A212" s="399" t="s">
        <v>106</v>
      </c>
      <c r="B212" s="308">
        <v>3</v>
      </c>
      <c r="C212" s="309">
        <v>129</v>
      </c>
      <c r="D212" s="307">
        <v>3</v>
      </c>
      <c r="E212" s="308">
        <v>5</v>
      </c>
      <c r="F212" s="309">
        <v>187</v>
      </c>
      <c r="G212" s="307">
        <v>3</v>
      </c>
      <c r="H212" s="308">
        <v>24</v>
      </c>
      <c r="I212" s="309">
        <v>53</v>
      </c>
      <c r="J212" s="307">
        <v>6</v>
      </c>
      <c r="K212" s="308">
        <v>12</v>
      </c>
      <c r="L212" s="309">
        <v>47</v>
      </c>
      <c r="M212" s="307">
        <v>29</v>
      </c>
    </row>
    <row r="213" spans="1:13" ht="18" customHeight="1" thickBot="1" x14ac:dyDescent="0.35">
      <c r="A213" s="416" t="s">
        <v>107</v>
      </c>
      <c r="B213" s="313">
        <v>6</v>
      </c>
      <c r="C213" s="314">
        <v>120</v>
      </c>
      <c r="D213" s="315">
        <v>1</v>
      </c>
      <c r="E213" s="313">
        <v>7</v>
      </c>
      <c r="F213" s="314">
        <v>192</v>
      </c>
      <c r="G213" s="315">
        <v>8</v>
      </c>
      <c r="H213" s="313">
        <v>39</v>
      </c>
      <c r="I213" s="314">
        <v>42</v>
      </c>
      <c r="J213" s="315">
        <v>9</v>
      </c>
      <c r="K213" s="313">
        <v>9</v>
      </c>
      <c r="L213" s="314">
        <v>55</v>
      </c>
      <c r="M213" s="315">
        <v>24</v>
      </c>
    </row>
    <row r="214" spans="1:13" ht="18" customHeight="1" thickBot="1" x14ac:dyDescent="0.35">
      <c r="A214" s="463" t="s">
        <v>47</v>
      </c>
      <c r="B214" s="318">
        <f>SUM(B178:B213)</f>
        <v>400</v>
      </c>
      <c r="C214" s="319">
        <f>SUM(C178:C213)</f>
        <v>8333</v>
      </c>
      <c r="D214" s="320">
        <f t="shared" ref="D214:M214" si="9">SUM(D178:D213)</f>
        <v>76</v>
      </c>
      <c r="E214" s="318">
        <f t="shared" si="9"/>
        <v>350</v>
      </c>
      <c r="F214" s="319">
        <f>SUM(F178:F213)</f>
        <v>7047</v>
      </c>
      <c r="G214" s="320">
        <f t="shared" si="9"/>
        <v>219</v>
      </c>
      <c r="H214" s="318">
        <f t="shared" si="9"/>
        <v>1070</v>
      </c>
      <c r="I214" s="319">
        <f t="shared" si="9"/>
        <v>2418</v>
      </c>
      <c r="J214" s="320">
        <f t="shared" si="9"/>
        <v>348</v>
      </c>
      <c r="K214" s="318">
        <f t="shared" si="9"/>
        <v>369</v>
      </c>
      <c r="L214" s="319">
        <f t="shared" si="9"/>
        <v>1964</v>
      </c>
      <c r="M214" s="320">
        <f t="shared" si="9"/>
        <v>1207</v>
      </c>
    </row>
    <row r="215" spans="1:13" ht="18" customHeight="1" x14ac:dyDescent="0.25"/>
    <row r="216" spans="1:13" ht="18" customHeight="1" x14ac:dyDescent="0.25"/>
    <row r="217" spans="1:13" ht="18" customHeight="1" x14ac:dyDescent="0.25"/>
    <row r="218" spans="1:13" ht="18" customHeight="1" x14ac:dyDescent="0.3">
      <c r="A218" s="561" t="s">
        <v>154</v>
      </c>
      <c r="B218" s="561"/>
      <c r="C218" s="561"/>
      <c r="D218" s="561"/>
      <c r="E218" s="561"/>
      <c r="F218" s="561"/>
      <c r="G218" s="561"/>
      <c r="H218" s="561"/>
      <c r="I218" s="561"/>
      <c r="J218" s="561"/>
      <c r="K218" s="561"/>
      <c r="L218" s="561"/>
      <c r="M218" s="561"/>
    </row>
    <row r="219" spans="1:13" ht="18" customHeight="1" thickBot="1" x14ac:dyDescent="0.35">
      <c r="A219" s="323" t="s">
        <v>56</v>
      </c>
      <c r="B219" s="293"/>
      <c r="C219" s="293"/>
      <c r="D219" s="293"/>
      <c r="E219" s="293"/>
      <c r="F219" s="293"/>
      <c r="G219" s="293"/>
      <c r="H219" s="294"/>
      <c r="I219" s="294"/>
      <c r="J219" s="294"/>
      <c r="K219" s="294"/>
      <c r="L219" s="294"/>
      <c r="M219" s="294"/>
    </row>
    <row r="220" spans="1:13" ht="18" customHeight="1" x14ac:dyDescent="0.3">
      <c r="A220" s="634" t="s">
        <v>3</v>
      </c>
      <c r="B220" s="618" t="s">
        <v>4</v>
      </c>
      <c r="C220" s="610"/>
      <c r="D220" s="619"/>
      <c r="E220" s="618" t="s">
        <v>5</v>
      </c>
      <c r="F220" s="610"/>
      <c r="G220" s="619"/>
      <c r="H220" s="620" t="s">
        <v>6</v>
      </c>
      <c r="I220" s="613"/>
      <c r="J220" s="615"/>
      <c r="K220" s="620" t="s">
        <v>7</v>
      </c>
      <c r="L220" s="613"/>
      <c r="M220" s="615"/>
    </row>
    <row r="221" spans="1:13" ht="18" customHeight="1" thickBot="1" x14ac:dyDescent="0.35">
      <c r="A221" s="635"/>
      <c r="B221" s="295" t="s">
        <v>8</v>
      </c>
      <c r="C221" s="296" t="s">
        <v>9</v>
      </c>
      <c r="D221" s="297" t="s">
        <v>10</v>
      </c>
      <c r="E221" s="295" t="s">
        <v>8</v>
      </c>
      <c r="F221" s="296" t="s">
        <v>9</v>
      </c>
      <c r="G221" s="297" t="s">
        <v>10</v>
      </c>
      <c r="H221" s="295" t="s">
        <v>8</v>
      </c>
      <c r="I221" s="296" t="s">
        <v>9</v>
      </c>
      <c r="J221" s="297" t="s">
        <v>10</v>
      </c>
      <c r="K221" s="295" t="s">
        <v>8</v>
      </c>
      <c r="L221" s="296" t="s">
        <v>9</v>
      </c>
      <c r="M221" s="297" t="s">
        <v>10</v>
      </c>
    </row>
    <row r="222" spans="1:13" ht="18" customHeight="1" x14ac:dyDescent="0.3">
      <c r="A222" s="412" t="s">
        <v>72</v>
      </c>
      <c r="B222" s="413">
        <f t="shared" ref="B222:D237" si="10">SUM(B6+B49+B92+B135+B178)</f>
        <v>50.5</v>
      </c>
      <c r="C222" s="376">
        <f t="shared" si="10"/>
        <v>899</v>
      </c>
      <c r="D222" s="414">
        <f t="shared" si="10"/>
        <v>11.5</v>
      </c>
      <c r="E222" s="413">
        <f t="shared" ref="E222:M237" si="11">SUM(E6+E49+E92+E135+E178)</f>
        <v>42</v>
      </c>
      <c r="F222" s="376">
        <f t="shared" si="11"/>
        <v>1464.5</v>
      </c>
      <c r="G222" s="414">
        <f t="shared" si="11"/>
        <v>25.5</v>
      </c>
      <c r="H222" s="413">
        <f t="shared" si="11"/>
        <v>201.5</v>
      </c>
      <c r="I222" s="376">
        <f t="shared" si="11"/>
        <v>482</v>
      </c>
      <c r="J222" s="414">
        <f t="shared" si="11"/>
        <v>62.5</v>
      </c>
      <c r="K222" s="413">
        <f t="shared" si="11"/>
        <v>43</v>
      </c>
      <c r="L222" s="376">
        <f t="shared" si="11"/>
        <v>299</v>
      </c>
      <c r="M222" s="414">
        <f t="shared" si="11"/>
        <v>149.5</v>
      </c>
    </row>
    <row r="223" spans="1:13" ht="18" customHeight="1" x14ac:dyDescent="0.3">
      <c r="A223" s="399" t="s">
        <v>73</v>
      </c>
      <c r="B223" s="366">
        <f t="shared" si="10"/>
        <v>49.5</v>
      </c>
      <c r="C223" s="367">
        <f t="shared" si="10"/>
        <v>973.5</v>
      </c>
      <c r="D223" s="368">
        <f t="shared" si="10"/>
        <v>21</v>
      </c>
      <c r="E223" s="366">
        <f t="shared" si="11"/>
        <v>39.5</v>
      </c>
      <c r="F223" s="367">
        <f t="shared" si="11"/>
        <v>1406.5</v>
      </c>
      <c r="G223" s="368">
        <f t="shared" si="11"/>
        <v>29</v>
      </c>
      <c r="H223" s="366">
        <f t="shared" si="11"/>
        <v>222.5</v>
      </c>
      <c r="I223" s="367">
        <f t="shared" si="11"/>
        <v>475.5</v>
      </c>
      <c r="J223" s="368">
        <f t="shared" si="11"/>
        <v>58.5</v>
      </c>
      <c r="K223" s="366">
        <f t="shared" si="11"/>
        <v>45</v>
      </c>
      <c r="L223" s="367">
        <f t="shared" si="11"/>
        <v>370.5</v>
      </c>
      <c r="M223" s="368">
        <f t="shared" si="11"/>
        <v>157.5</v>
      </c>
    </row>
    <row r="224" spans="1:13" ht="18" customHeight="1" x14ac:dyDescent="0.3">
      <c r="A224" s="399" t="s">
        <v>74</v>
      </c>
      <c r="B224" s="366">
        <f t="shared" si="10"/>
        <v>60</v>
      </c>
      <c r="C224" s="367">
        <f t="shared" si="10"/>
        <v>1089</v>
      </c>
      <c r="D224" s="368">
        <f t="shared" si="10"/>
        <v>7.5</v>
      </c>
      <c r="E224" s="366">
        <f t="shared" si="11"/>
        <v>55</v>
      </c>
      <c r="F224" s="367">
        <f t="shared" si="11"/>
        <v>1539.5</v>
      </c>
      <c r="G224" s="368">
        <f t="shared" si="11"/>
        <v>38</v>
      </c>
      <c r="H224" s="366">
        <f t="shared" si="11"/>
        <v>240.5</v>
      </c>
      <c r="I224" s="367">
        <f t="shared" si="11"/>
        <v>513.5</v>
      </c>
      <c r="J224" s="368">
        <f t="shared" si="11"/>
        <v>68</v>
      </c>
      <c r="K224" s="366">
        <f t="shared" si="11"/>
        <v>57</v>
      </c>
      <c r="L224" s="367">
        <f t="shared" si="11"/>
        <v>411</v>
      </c>
      <c r="M224" s="368">
        <f t="shared" si="11"/>
        <v>222</v>
      </c>
    </row>
    <row r="225" spans="1:13" ht="18" customHeight="1" x14ac:dyDescent="0.3">
      <c r="A225" s="399" t="s">
        <v>75</v>
      </c>
      <c r="B225" s="366">
        <f t="shared" si="10"/>
        <v>60.5</v>
      </c>
      <c r="C225" s="367">
        <f t="shared" si="10"/>
        <v>1141</v>
      </c>
      <c r="D225" s="368">
        <f t="shared" si="10"/>
        <v>10</v>
      </c>
      <c r="E225" s="366">
        <f t="shared" si="11"/>
        <v>55</v>
      </c>
      <c r="F225" s="367">
        <f t="shared" si="11"/>
        <v>1549.5</v>
      </c>
      <c r="G225" s="368">
        <f t="shared" si="11"/>
        <v>44.5</v>
      </c>
      <c r="H225" s="366">
        <f t="shared" si="11"/>
        <v>273.5</v>
      </c>
      <c r="I225" s="367">
        <f t="shared" si="11"/>
        <v>571.5</v>
      </c>
      <c r="J225" s="368">
        <f t="shared" si="11"/>
        <v>73</v>
      </c>
      <c r="K225" s="366">
        <f t="shared" si="11"/>
        <v>60</v>
      </c>
      <c r="L225" s="367">
        <f t="shared" si="11"/>
        <v>443</v>
      </c>
      <c r="M225" s="368">
        <f t="shared" si="11"/>
        <v>258</v>
      </c>
    </row>
    <row r="226" spans="1:13" ht="18" customHeight="1" x14ac:dyDescent="0.3">
      <c r="A226" s="399" t="s">
        <v>76</v>
      </c>
      <c r="B226" s="366">
        <f t="shared" si="10"/>
        <v>55</v>
      </c>
      <c r="C226" s="367">
        <f t="shared" si="10"/>
        <v>1160</v>
      </c>
      <c r="D226" s="368">
        <f t="shared" si="10"/>
        <v>17</v>
      </c>
      <c r="E226" s="366">
        <f t="shared" si="11"/>
        <v>61</v>
      </c>
      <c r="F226" s="367">
        <f t="shared" si="11"/>
        <v>1466.5</v>
      </c>
      <c r="G226" s="368">
        <f t="shared" si="11"/>
        <v>41</v>
      </c>
      <c r="H226" s="366">
        <f t="shared" si="11"/>
        <v>261.5</v>
      </c>
      <c r="I226" s="367">
        <f t="shared" si="11"/>
        <v>525.5</v>
      </c>
      <c r="J226" s="368">
        <f t="shared" si="11"/>
        <v>79.5</v>
      </c>
      <c r="K226" s="366">
        <f t="shared" si="11"/>
        <v>67</v>
      </c>
      <c r="L226" s="367">
        <f t="shared" si="11"/>
        <v>365.5</v>
      </c>
      <c r="M226" s="368">
        <f t="shared" si="11"/>
        <v>213</v>
      </c>
    </row>
    <row r="227" spans="1:13" ht="18" customHeight="1" x14ac:dyDescent="0.3">
      <c r="A227" s="399" t="s">
        <v>77</v>
      </c>
      <c r="B227" s="366">
        <f t="shared" si="10"/>
        <v>57</v>
      </c>
      <c r="C227" s="367">
        <f t="shared" si="10"/>
        <v>1206.5</v>
      </c>
      <c r="D227" s="368">
        <f t="shared" si="10"/>
        <v>11.5</v>
      </c>
      <c r="E227" s="366">
        <f t="shared" si="11"/>
        <v>62</v>
      </c>
      <c r="F227" s="367">
        <f t="shared" si="11"/>
        <v>1023.5</v>
      </c>
      <c r="G227" s="368">
        <f t="shared" si="11"/>
        <v>37.5</v>
      </c>
      <c r="H227" s="366">
        <f t="shared" si="11"/>
        <v>297.5</v>
      </c>
      <c r="I227" s="367">
        <f t="shared" si="11"/>
        <v>503</v>
      </c>
      <c r="J227" s="368">
        <f t="shared" si="11"/>
        <v>70.5</v>
      </c>
      <c r="K227" s="366">
        <f t="shared" si="11"/>
        <v>84</v>
      </c>
      <c r="L227" s="367">
        <f t="shared" si="11"/>
        <v>441.5</v>
      </c>
      <c r="M227" s="368">
        <f t="shared" si="11"/>
        <v>296</v>
      </c>
    </row>
    <row r="228" spans="1:13" ht="18" customHeight="1" x14ac:dyDescent="0.3">
      <c r="A228" s="399" t="s">
        <v>78</v>
      </c>
      <c r="B228" s="366">
        <f t="shared" si="10"/>
        <v>66</v>
      </c>
      <c r="C228" s="367">
        <f t="shared" si="10"/>
        <v>1213</v>
      </c>
      <c r="D228" s="368">
        <f t="shared" si="10"/>
        <v>12.5</v>
      </c>
      <c r="E228" s="366">
        <f t="shared" si="11"/>
        <v>476.5</v>
      </c>
      <c r="F228" s="367">
        <f t="shared" si="11"/>
        <v>991</v>
      </c>
      <c r="G228" s="368">
        <f t="shared" si="11"/>
        <v>35</v>
      </c>
      <c r="H228" s="366">
        <f t="shared" si="11"/>
        <v>286</v>
      </c>
      <c r="I228" s="367">
        <f t="shared" si="11"/>
        <v>591</v>
      </c>
      <c r="J228" s="368">
        <f t="shared" si="11"/>
        <v>76</v>
      </c>
      <c r="K228" s="366">
        <f t="shared" si="11"/>
        <v>87</v>
      </c>
      <c r="L228" s="367">
        <f t="shared" si="11"/>
        <v>480.5</v>
      </c>
      <c r="M228" s="368">
        <f t="shared" si="11"/>
        <v>307.5</v>
      </c>
    </row>
    <row r="229" spans="1:13" ht="18" customHeight="1" x14ac:dyDescent="0.3">
      <c r="A229" s="399" t="s">
        <v>79</v>
      </c>
      <c r="B229" s="366">
        <f t="shared" si="10"/>
        <v>62</v>
      </c>
      <c r="C229" s="367">
        <f t="shared" si="10"/>
        <v>1215</v>
      </c>
      <c r="D229" s="368">
        <f t="shared" si="10"/>
        <v>14.5</v>
      </c>
      <c r="E229" s="366">
        <f t="shared" si="11"/>
        <v>426.5</v>
      </c>
      <c r="F229" s="367">
        <f t="shared" si="11"/>
        <v>945</v>
      </c>
      <c r="G229" s="368">
        <f t="shared" si="11"/>
        <v>34.5</v>
      </c>
      <c r="H229" s="366">
        <f t="shared" si="11"/>
        <v>231.5</v>
      </c>
      <c r="I229" s="367">
        <f t="shared" si="11"/>
        <v>413.5</v>
      </c>
      <c r="J229" s="368">
        <f t="shared" si="11"/>
        <v>64.5</v>
      </c>
      <c r="K229" s="366">
        <f t="shared" si="11"/>
        <v>78</v>
      </c>
      <c r="L229" s="367">
        <f t="shared" si="11"/>
        <v>433.5</v>
      </c>
      <c r="M229" s="368">
        <f t="shared" si="11"/>
        <v>292.5</v>
      </c>
    </row>
    <row r="230" spans="1:13" ht="18" customHeight="1" x14ac:dyDescent="0.3">
      <c r="A230" s="399" t="s">
        <v>80</v>
      </c>
      <c r="B230" s="366">
        <f t="shared" si="10"/>
        <v>47.5</v>
      </c>
      <c r="C230" s="367">
        <f t="shared" si="10"/>
        <v>1108.5</v>
      </c>
      <c r="D230" s="368">
        <f t="shared" si="10"/>
        <v>10.5</v>
      </c>
      <c r="E230" s="366">
        <f t="shared" si="11"/>
        <v>457</v>
      </c>
      <c r="F230" s="367">
        <f t="shared" si="11"/>
        <v>900</v>
      </c>
      <c r="G230" s="368">
        <f t="shared" si="11"/>
        <v>47.5</v>
      </c>
      <c r="H230" s="366">
        <f t="shared" si="11"/>
        <v>265</v>
      </c>
      <c r="I230" s="367">
        <f t="shared" si="11"/>
        <v>469</v>
      </c>
      <c r="J230" s="368">
        <f t="shared" si="11"/>
        <v>75</v>
      </c>
      <c r="K230" s="366">
        <f t="shared" si="11"/>
        <v>73.5</v>
      </c>
      <c r="L230" s="367">
        <f t="shared" si="11"/>
        <v>413.5</v>
      </c>
      <c r="M230" s="368">
        <f t="shared" si="11"/>
        <v>297</v>
      </c>
    </row>
    <row r="231" spans="1:13" ht="18" customHeight="1" x14ac:dyDescent="0.3">
      <c r="A231" s="399" t="s">
        <v>81</v>
      </c>
      <c r="B231" s="366">
        <f t="shared" si="10"/>
        <v>40.5</v>
      </c>
      <c r="C231" s="367">
        <f t="shared" si="10"/>
        <v>1073.5</v>
      </c>
      <c r="D231" s="368">
        <f t="shared" si="10"/>
        <v>15</v>
      </c>
      <c r="E231" s="366">
        <f t="shared" si="11"/>
        <v>426</v>
      </c>
      <c r="F231" s="367">
        <f t="shared" si="11"/>
        <v>881.5</v>
      </c>
      <c r="G231" s="368">
        <f t="shared" si="11"/>
        <v>52.5</v>
      </c>
      <c r="H231" s="366">
        <f t="shared" si="11"/>
        <v>228</v>
      </c>
      <c r="I231" s="367">
        <f t="shared" si="11"/>
        <v>430.5</v>
      </c>
      <c r="J231" s="368">
        <f t="shared" si="11"/>
        <v>77</v>
      </c>
      <c r="K231" s="366">
        <f t="shared" si="11"/>
        <v>77.5</v>
      </c>
      <c r="L231" s="367">
        <f t="shared" si="11"/>
        <v>420.5</v>
      </c>
      <c r="M231" s="368">
        <f t="shared" si="11"/>
        <v>292.5</v>
      </c>
    </row>
    <row r="232" spans="1:13" ht="18" customHeight="1" x14ac:dyDescent="0.3">
      <c r="A232" s="399" t="s">
        <v>82</v>
      </c>
      <c r="B232" s="366">
        <f t="shared" si="10"/>
        <v>38</v>
      </c>
      <c r="C232" s="367">
        <f t="shared" si="10"/>
        <v>1026</v>
      </c>
      <c r="D232" s="368">
        <f t="shared" si="10"/>
        <v>11</v>
      </c>
      <c r="E232" s="366">
        <f t="shared" si="11"/>
        <v>453</v>
      </c>
      <c r="F232" s="367">
        <f t="shared" si="11"/>
        <v>893.5</v>
      </c>
      <c r="G232" s="368">
        <f t="shared" si="11"/>
        <v>38.5</v>
      </c>
      <c r="H232" s="366">
        <f t="shared" si="11"/>
        <v>216.5</v>
      </c>
      <c r="I232" s="367">
        <f t="shared" si="11"/>
        <v>410</v>
      </c>
      <c r="J232" s="368">
        <f t="shared" si="11"/>
        <v>82</v>
      </c>
      <c r="K232" s="366">
        <f t="shared" si="11"/>
        <v>57</v>
      </c>
      <c r="L232" s="367">
        <f t="shared" si="11"/>
        <v>314.5</v>
      </c>
      <c r="M232" s="368">
        <f t="shared" si="11"/>
        <v>256</v>
      </c>
    </row>
    <row r="233" spans="1:13" ht="18" customHeight="1" x14ac:dyDescent="0.3">
      <c r="A233" s="399" t="s">
        <v>83</v>
      </c>
      <c r="B233" s="366">
        <f t="shared" si="10"/>
        <v>41</v>
      </c>
      <c r="C233" s="367">
        <f t="shared" si="10"/>
        <v>1042</v>
      </c>
      <c r="D233" s="368">
        <f t="shared" si="10"/>
        <v>15.5</v>
      </c>
      <c r="E233" s="366">
        <f t="shared" si="11"/>
        <v>437.5</v>
      </c>
      <c r="F233" s="367">
        <f t="shared" si="11"/>
        <v>885</v>
      </c>
      <c r="G233" s="368">
        <f t="shared" si="11"/>
        <v>29</v>
      </c>
      <c r="H233" s="366">
        <f t="shared" si="11"/>
        <v>211.5</v>
      </c>
      <c r="I233" s="367">
        <f t="shared" si="11"/>
        <v>517</v>
      </c>
      <c r="J233" s="368">
        <f t="shared" si="11"/>
        <v>83</v>
      </c>
      <c r="K233" s="366">
        <f t="shared" si="11"/>
        <v>60</v>
      </c>
      <c r="L233" s="367">
        <f t="shared" si="11"/>
        <v>317.5</v>
      </c>
      <c r="M233" s="368">
        <f t="shared" si="11"/>
        <v>261.5</v>
      </c>
    </row>
    <row r="234" spans="1:13" ht="18" customHeight="1" x14ac:dyDescent="0.3">
      <c r="A234" s="399" t="s">
        <v>84</v>
      </c>
      <c r="B234" s="366">
        <f t="shared" si="10"/>
        <v>83.5</v>
      </c>
      <c r="C234" s="367">
        <f t="shared" si="10"/>
        <v>1463</v>
      </c>
      <c r="D234" s="368">
        <f t="shared" si="10"/>
        <v>8.5</v>
      </c>
      <c r="E234" s="366">
        <f t="shared" si="11"/>
        <v>317.5</v>
      </c>
      <c r="F234" s="367">
        <f t="shared" si="11"/>
        <v>719.5</v>
      </c>
      <c r="G234" s="368">
        <f t="shared" si="11"/>
        <v>40.5</v>
      </c>
      <c r="H234" s="366">
        <f t="shared" si="11"/>
        <v>178.5</v>
      </c>
      <c r="I234" s="367">
        <f t="shared" si="11"/>
        <v>381.5</v>
      </c>
      <c r="J234" s="368">
        <f t="shared" si="11"/>
        <v>66</v>
      </c>
      <c r="K234" s="366">
        <f t="shared" si="11"/>
        <v>78</v>
      </c>
      <c r="L234" s="367">
        <f t="shared" si="11"/>
        <v>319.5</v>
      </c>
      <c r="M234" s="368">
        <f t="shared" si="11"/>
        <v>248</v>
      </c>
    </row>
    <row r="235" spans="1:13" ht="18" customHeight="1" x14ac:dyDescent="0.3">
      <c r="A235" s="399" t="s">
        <v>85</v>
      </c>
      <c r="B235" s="366">
        <f t="shared" si="10"/>
        <v>78</v>
      </c>
      <c r="C235" s="367">
        <f t="shared" si="10"/>
        <v>1498</v>
      </c>
      <c r="D235" s="368">
        <f t="shared" si="10"/>
        <v>11.5</v>
      </c>
      <c r="E235" s="366">
        <f t="shared" si="11"/>
        <v>321.5</v>
      </c>
      <c r="F235" s="367">
        <f t="shared" si="11"/>
        <v>629.5</v>
      </c>
      <c r="G235" s="368">
        <f t="shared" si="11"/>
        <v>46</v>
      </c>
      <c r="H235" s="366">
        <f t="shared" si="11"/>
        <v>155</v>
      </c>
      <c r="I235" s="367">
        <f t="shared" si="11"/>
        <v>349</v>
      </c>
      <c r="J235" s="368">
        <f t="shared" si="11"/>
        <v>76.5</v>
      </c>
      <c r="K235" s="366">
        <f t="shared" si="11"/>
        <v>88.5</v>
      </c>
      <c r="L235" s="367">
        <f t="shared" si="11"/>
        <v>394</v>
      </c>
      <c r="M235" s="368">
        <f t="shared" si="11"/>
        <v>297.5</v>
      </c>
    </row>
    <row r="236" spans="1:13" ht="18" customHeight="1" x14ac:dyDescent="0.3">
      <c r="A236" s="399" t="s">
        <v>86</v>
      </c>
      <c r="B236" s="366">
        <f t="shared" si="10"/>
        <v>70</v>
      </c>
      <c r="C236" s="367">
        <f t="shared" si="10"/>
        <v>1654</v>
      </c>
      <c r="D236" s="368">
        <f t="shared" si="10"/>
        <v>12</v>
      </c>
      <c r="E236" s="366">
        <f t="shared" si="11"/>
        <v>371</v>
      </c>
      <c r="F236" s="367">
        <f t="shared" si="11"/>
        <v>690.5</v>
      </c>
      <c r="G236" s="368">
        <f t="shared" si="11"/>
        <v>52.5</v>
      </c>
      <c r="H236" s="366">
        <f t="shared" si="11"/>
        <v>204.5</v>
      </c>
      <c r="I236" s="367">
        <f t="shared" si="11"/>
        <v>416</v>
      </c>
      <c r="J236" s="368">
        <f t="shared" si="11"/>
        <v>72.5</v>
      </c>
      <c r="K236" s="366">
        <f t="shared" si="11"/>
        <v>80</v>
      </c>
      <c r="L236" s="367">
        <f t="shared" si="11"/>
        <v>348</v>
      </c>
      <c r="M236" s="368">
        <f t="shared" si="11"/>
        <v>299.5</v>
      </c>
    </row>
    <row r="237" spans="1:13" ht="18" customHeight="1" x14ac:dyDescent="0.3">
      <c r="A237" s="399" t="s">
        <v>87</v>
      </c>
      <c r="B237" s="366">
        <f t="shared" si="10"/>
        <v>79</v>
      </c>
      <c r="C237" s="367">
        <f t="shared" si="10"/>
        <v>1566.5</v>
      </c>
      <c r="D237" s="368">
        <f t="shared" si="10"/>
        <v>14.5</v>
      </c>
      <c r="E237" s="366">
        <f t="shared" si="11"/>
        <v>317</v>
      </c>
      <c r="F237" s="367">
        <f t="shared" si="11"/>
        <v>720.5</v>
      </c>
      <c r="G237" s="368">
        <f t="shared" si="11"/>
        <v>33.5</v>
      </c>
      <c r="H237" s="366">
        <f t="shared" si="11"/>
        <v>229</v>
      </c>
      <c r="I237" s="367">
        <f t="shared" si="11"/>
        <v>424.5</v>
      </c>
      <c r="J237" s="368">
        <f t="shared" si="11"/>
        <v>54.5</v>
      </c>
      <c r="K237" s="366">
        <f t="shared" si="11"/>
        <v>81.5</v>
      </c>
      <c r="L237" s="367">
        <f t="shared" si="11"/>
        <v>363.5</v>
      </c>
      <c r="M237" s="368">
        <f t="shared" si="11"/>
        <v>293.5</v>
      </c>
    </row>
    <row r="238" spans="1:13" ht="18" customHeight="1" x14ac:dyDescent="0.3">
      <c r="A238" s="399" t="s">
        <v>88</v>
      </c>
      <c r="B238" s="366">
        <f t="shared" ref="B238:D241" si="12">SUM(B22+B65+B108+B151+B194)</f>
        <v>93</v>
      </c>
      <c r="C238" s="367">
        <f t="shared" si="12"/>
        <v>1703.5</v>
      </c>
      <c r="D238" s="368">
        <f t="shared" si="12"/>
        <v>13.5</v>
      </c>
      <c r="E238" s="366">
        <f t="shared" ref="E238:M253" si="13">SUM(E22+E65+E108+E151+E194)</f>
        <v>291</v>
      </c>
      <c r="F238" s="367">
        <f t="shared" si="13"/>
        <v>761</v>
      </c>
      <c r="G238" s="368">
        <f t="shared" si="13"/>
        <v>41.5</v>
      </c>
      <c r="H238" s="366">
        <f t="shared" si="13"/>
        <v>230.5</v>
      </c>
      <c r="I238" s="367">
        <f t="shared" si="13"/>
        <v>359.5</v>
      </c>
      <c r="J238" s="368">
        <f t="shared" si="13"/>
        <v>49</v>
      </c>
      <c r="K238" s="366">
        <f t="shared" si="13"/>
        <v>99.5</v>
      </c>
      <c r="L238" s="367">
        <f t="shared" si="13"/>
        <v>338</v>
      </c>
      <c r="M238" s="368">
        <f t="shared" si="13"/>
        <v>255</v>
      </c>
    </row>
    <row r="239" spans="1:13" ht="18" customHeight="1" x14ac:dyDescent="0.3">
      <c r="A239" s="399" t="s">
        <v>148</v>
      </c>
      <c r="B239" s="366">
        <f t="shared" si="12"/>
        <v>73.5</v>
      </c>
      <c r="C239" s="367">
        <f t="shared" si="12"/>
        <v>1835</v>
      </c>
      <c r="D239" s="368">
        <f t="shared" si="12"/>
        <v>9</v>
      </c>
      <c r="E239" s="366">
        <f t="shared" si="13"/>
        <v>329.5</v>
      </c>
      <c r="F239" s="367">
        <f t="shared" si="13"/>
        <v>748.5</v>
      </c>
      <c r="G239" s="368">
        <f t="shared" si="13"/>
        <v>54</v>
      </c>
      <c r="H239" s="366">
        <f t="shared" si="13"/>
        <v>207.5</v>
      </c>
      <c r="I239" s="367">
        <f t="shared" si="13"/>
        <v>498</v>
      </c>
      <c r="J239" s="368">
        <f t="shared" si="13"/>
        <v>43</v>
      </c>
      <c r="K239" s="366">
        <f t="shared" si="13"/>
        <v>95</v>
      </c>
      <c r="L239" s="367">
        <f t="shared" si="13"/>
        <v>327.5</v>
      </c>
      <c r="M239" s="368">
        <f t="shared" si="13"/>
        <v>255</v>
      </c>
    </row>
    <row r="240" spans="1:13" ht="18" customHeight="1" x14ac:dyDescent="0.3">
      <c r="A240" s="400" t="s">
        <v>90</v>
      </c>
      <c r="B240" s="366">
        <f t="shared" si="12"/>
        <v>81</v>
      </c>
      <c r="C240" s="367">
        <f t="shared" si="12"/>
        <v>1819.5</v>
      </c>
      <c r="D240" s="368">
        <f t="shared" si="12"/>
        <v>17.5</v>
      </c>
      <c r="E240" s="366">
        <f t="shared" si="13"/>
        <v>299</v>
      </c>
      <c r="F240" s="367">
        <f t="shared" si="13"/>
        <v>661</v>
      </c>
      <c r="G240" s="368">
        <f t="shared" si="13"/>
        <v>40</v>
      </c>
      <c r="H240" s="366">
        <f t="shared" si="13"/>
        <v>212</v>
      </c>
      <c r="I240" s="367">
        <f t="shared" si="13"/>
        <v>458</v>
      </c>
      <c r="J240" s="368">
        <f t="shared" si="13"/>
        <v>97</v>
      </c>
      <c r="K240" s="366">
        <f t="shared" si="13"/>
        <v>77</v>
      </c>
      <c r="L240" s="367">
        <f t="shared" si="13"/>
        <v>398.5</v>
      </c>
      <c r="M240" s="368">
        <f t="shared" si="13"/>
        <v>287.5</v>
      </c>
    </row>
    <row r="241" spans="1:13" ht="18" customHeight="1" x14ac:dyDescent="0.3">
      <c r="A241" s="400" t="s">
        <v>91</v>
      </c>
      <c r="B241" s="366">
        <f t="shared" si="12"/>
        <v>80</v>
      </c>
      <c r="C241" s="367">
        <f t="shared" si="12"/>
        <v>1747</v>
      </c>
      <c r="D241" s="368">
        <f t="shared" si="12"/>
        <v>14</v>
      </c>
      <c r="E241" s="366">
        <f t="shared" si="13"/>
        <v>314.5</v>
      </c>
      <c r="F241" s="367">
        <f t="shared" si="13"/>
        <v>829.5</v>
      </c>
      <c r="G241" s="368">
        <f t="shared" si="13"/>
        <v>39</v>
      </c>
      <c r="H241" s="366">
        <f t="shared" si="13"/>
        <v>190.5</v>
      </c>
      <c r="I241" s="367">
        <f t="shared" si="13"/>
        <v>388</v>
      </c>
      <c r="J241" s="368">
        <f t="shared" si="13"/>
        <v>60</v>
      </c>
      <c r="K241" s="366">
        <f t="shared" si="13"/>
        <v>79.5</v>
      </c>
      <c r="L241" s="367">
        <f t="shared" si="13"/>
        <v>328</v>
      </c>
      <c r="M241" s="368">
        <f t="shared" si="13"/>
        <v>248.5</v>
      </c>
    </row>
    <row r="242" spans="1:13" ht="18" customHeight="1" x14ac:dyDescent="0.3">
      <c r="A242" s="399" t="s">
        <v>92</v>
      </c>
      <c r="B242" s="366">
        <f t="shared" ref="B242:M257" si="14">SUM(B26+B69+B112+B155+B198)</f>
        <v>69</v>
      </c>
      <c r="C242" s="367">
        <f t="shared" si="14"/>
        <v>1623.5</v>
      </c>
      <c r="D242" s="368">
        <f t="shared" si="14"/>
        <v>11</v>
      </c>
      <c r="E242" s="366">
        <f t="shared" si="13"/>
        <v>357</v>
      </c>
      <c r="F242" s="367">
        <f t="shared" si="13"/>
        <v>724</v>
      </c>
      <c r="G242" s="368">
        <f t="shared" si="13"/>
        <v>51.5</v>
      </c>
      <c r="H242" s="366">
        <f t="shared" si="13"/>
        <v>147</v>
      </c>
      <c r="I242" s="367">
        <f t="shared" si="13"/>
        <v>373.5</v>
      </c>
      <c r="J242" s="368">
        <f t="shared" si="13"/>
        <v>69.5</v>
      </c>
      <c r="K242" s="366">
        <f t="shared" si="13"/>
        <v>78.5</v>
      </c>
      <c r="L242" s="367">
        <f t="shared" si="13"/>
        <v>319</v>
      </c>
      <c r="M242" s="368">
        <f t="shared" si="13"/>
        <v>280.5</v>
      </c>
    </row>
    <row r="243" spans="1:13" ht="18" customHeight="1" x14ac:dyDescent="0.3">
      <c r="A243" s="399" t="s">
        <v>93</v>
      </c>
      <c r="B243" s="366">
        <f t="shared" si="14"/>
        <v>95</v>
      </c>
      <c r="C243" s="367">
        <f t="shared" si="14"/>
        <v>1665.5</v>
      </c>
      <c r="D243" s="368">
        <f t="shared" si="14"/>
        <v>12.5</v>
      </c>
      <c r="E243" s="366">
        <f t="shared" si="13"/>
        <v>326.5</v>
      </c>
      <c r="F243" s="367">
        <f t="shared" si="13"/>
        <v>773</v>
      </c>
      <c r="G243" s="368">
        <f t="shared" si="13"/>
        <v>51.5</v>
      </c>
      <c r="H243" s="366">
        <f t="shared" si="13"/>
        <v>206.5</v>
      </c>
      <c r="I243" s="367">
        <f t="shared" si="13"/>
        <v>357</v>
      </c>
      <c r="J243" s="368">
        <f t="shared" si="13"/>
        <v>50.5</v>
      </c>
      <c r="K243" s="366">
        <f t="shared" si="13"/>
        <v>92</v>
      </c>
      <c r="L243" s="367">
        <f t="shared" si="13"/>
        <v>345.5</v>
      </c>
      <c r="M243" s="368">
        <f t="shared" si="13"/>
        <v>302</v>
      </c>
    </row>
    <row r="244" spans="1:13" ht="18" customHeight="1" x14ac:dyDescent="0.3">
      <c r="A244" s="399" t="s">
        <v>94</v>
      </c>
      <c r="B244" s="366">
        <f t="shared" si="14"/>
        <v>82.5</v>
      </c>
      <c r="C244" s="367">
        <f t="shared" si="14"/>
        <v>1699.5</v>
      </c>
      <c r="D244" s="368">
        <f t="shared" si="14"/>
        <v>15.5</v>
      </c>
      <c r="E244" s="366">
        <f t="shared" si="13"/>
        <v>327</v>
      </c>
      <c r="F244" s="367">
        <f t="shared" si="13"/>
        <v>680.5</v>
      </c>
      <c r="G244" s="368">
        <f t="shared" si="13"/>
        <v>43</v>
      </c>
      <c r="H244" s="366">
        <f t="shared" si="13"/>
        <v>201</v>
      </c>
      <c r="I244" s="367">
        <f t="shared" si="13"/>
        <v>357</v>
      </c>
      <c r="J244" s="368">
        <f t="shared" si="13"/>
        <v>57.5</v>
      </c>
      <c r="K244" s="366">
        <f t="shared" si="13"/>
        <v>75.5</v>
      </c>
      <c r="L244" s="367">
        <f t="shared" si="13"/>
        <v>340.5</v>
      </c>
      <c r="M244" s="368">
        <f t="shared" si="13"/>
        <v>272.5</v>
      </c>
    </row>
    <row r="245" spans="1:13" ht="18" customHeight="1" x14ac:dyDescent="0.3">
      <c r="A245" s="399" t="s">
        <v>95</v>
      </c>
      <c r="B245" s="366">
        <f t="shared" si="14"/>
        <v>85.5</v>
      </c>
      <c r="C245" s="367">
        <f t="shared" si="14"/>
        <v>1708</v>
      </c>
      <c r="D245" s="368">
        <f t="shared" si="14"/>
        <v>15.5</v>
      </c>
      <c r="E245" s="366">
        <f t="shared" si="13"/>
        <v>323</v>
      </c>
      <c r="F245" s="367">
        <f t="shared" si="13"/>
        <v>735</v>
      </c>
      <c r="G245" s="368">
        <f t="shared" si="13"/>
        <v>48.5</v>
      </c>
      <c r="H245" s="366">
        <f t="shared" si="13"/>
        <v>212.5</v>
      </c>
      <c r="I245" s="367">
        <f t="shared" si="13"/>
        <v>372.5</v>
      </c>
      <c r="J245" s="368">
        <f t="shared" si="13"/>
        <v>75</v>
      </c>
      <c r="K245" s="366">
        <f t="shared" si="13"/>
        <v>82</v>
      </c>
      <c r="L245" s="367">
        <f t="shared" si="13"/>
        <v>344.5</v>
      </c>
      <c r="M245" s="368">
        <f t="shared" si="13"/>
        <v>293.5</v>
      </c>
    </row>
    <row r="246" spans="1:13" ht="18" customHeight="1" x14ac:dyDescent="0.3">
      <c r="A246" s="399" t="s">
        <v>96</v>
      </c>
      <c r="B246" s="366">
        <f t="shared" si="14"/>
        <v>53.5</v>
      </c>
      <c r="C246" s="367">
        <f t="shared" si="14"/>
        <v>2044</v>
      </c>
      <c r="D246" s="368">
        <f t="shared" si="14"/>
        <v>6.5</v>
      </c>
      <c r="E246" s="366">
        <f t="shared" si="13"/>
        <v>342.5</v>
      </c>
      <c r="F246" s="367">
        <f t="shared" si="13"/>
        <v>751.5</v>
      </c>
      <c r="G246" s="368">
        <f t="shared" si="13"/>
        <v>42.5</v>
      </c>
      <c r="H246" s="366">
        <f t="shared" si="13"/>
        <v>126.5</v>
      </c>
      <c r="I246" s="367">
        <f t="shared" si="13"/>
        <v>387</v>
      </c>
      <c r="J246" s="368">
        <f t="shared" si="13"/>
        <v>53</v>
      </c>
      <c r="K246" s="366">
        <f t="shared" si="13"/>
        <v>69</v>
      </c>
      <c r="L246" s="367">
        <f t="shared" si="13"/>
        <v>333.5</v>
      </c>
      <c r="M246" s="368">
        <f t="shared" si="13"/>
        <v>258</v>
      </c>
    </row>
    <row r="247" spans="1:13" ht="18" customHeight="1" x14ac:dyDescent="0.3">
      <c r="A247" s="399" t="s">
        <v>97</v>
      </c>
      <c r="B247" s="366">
        <f t="shared" si="14"/>
        <v>75</v>
      </c>
      <c r="C247" s="367">
        <f t="shared" si="14"/>
        <v>1880.5</v>
      </c>
      <c r="D247" s="368">
        <f t="shared" si="14"/>
        <v>9</v>
      </c>
      <c r="E247" s="366">
        <f t="shared" si="13"/>
        <v>468.5</v>
      </c>
      <c r="F247" s="367">
        <f t="shared" si="13"/>
        <v>798.5</v>
      </c>
      <c r="G247" s="368">
        <f t="shared" si="13"/>
        <v>58.5</v>
      </c>
      <c r="H247" s="366">
        <f t="shared" si="13"/>
        <v>243</v>
      </c>
      <c r="I247" s="367">
        <f t="shared" si="13"/>
        <v>413</v>
      </c>
      <c r="J247" s="368">
        <f t="shared" si="13"/>
        <v>51.5</v>
      </c>
      <c r="K247" s="366">
        <f t="shared" si="13"/>
        <v>54</v>
      </c>
      <c r="L247" s="367">
        <f t="shared" si="13"/>
        <v>323.5</v>
      </c>
      <c r="M247" s="368">
        <f t="shared" si="13"/>
        <v>279.5</v>
      </c>
    </row>
    <row r="248" spans="1:13" ht="18" customHeight="1" x14ac:dyDescent="0.3">
      <c r="A248" s="399" t="s">
        <v>98</v>
      </c>
      <c r="B248" s="366">
        <f t="shared" si="14"/>
        <v>67</v>
      </c>
      <c r="C248" s="367">
        <f t="shared" si="14"/>
        <v>1850.5</v>
      </c>
      <c r="D248" s="368">
        <f t="shared" si="14"/>
        <v>14</v>
      </c>
      <c r="E248" s="366">
        <f t="shared" si="13"/>
        <v>446</v>
      </c>
      <c r="F248" s="367">
        <f t="shared" si="13"/>
        <v>782</v>
      </c>
      <c r="G248" s="368">
        <f t="shared" si="13"/>
        <v>48</v>
      </c>
      <c r="H248" s="366">
        <f t="shared" si="13"/>
        <v>263.5</v>
      </c>
      <c r="I248" s="367">
        <f t="shared" si="13"/>
        <v>418</v>
      </c>
      <c r="J248" s="368">
        <f t="shared" si="13"/>
        <v>55</v>
      </c>
      <c r="K248" s="366">
        <f t="shared" si="13"/>
        <v>72</v>
      </c>
      <c r="L248" s="367">
        <f t="shared" si="13"/>
        <v>369.5</v>
      </c>
      <c r="M248" s="368">
        <f t="shared" si="13"/>
        <v>263</v>
      </c>
    </row>
    <row r="249" spans="1:13" ht="18" customHeight="1" x14ac:dyDescent="0.3">
      <c r="A249" s="399" t="s">
        <v>99</v>
      </c>
      <c r="B249" s="366">
        <f t="shared" si="14"/>
        <v>68</v>
      </c>
      <c r="C249" s="367">
        <f t="shared" si="14"/>
        <v>1874</v>
      </c>
      <c r="D249" s="368">
        <f t="shared" si="14"/>
        <v>15</v>
      </c>
      <c r="E249" s="366">
        <f t="shared" si="13"/>
        <v>366.5</v>
      </c>
      <c r="F249" s="367">
        <f t="shared" si="13"/>
        <v>776</v>
      </c>
      <c r="G249" s="368">
        <f t="shared" si="13"/>
        <v>42</v>
      </c>
      <c r="H249" s="366">
        <f t="shared" si="13"/>
        <v>198</v>
      </c>
      <c r="I249" s="367">
        <f t="shared" si="13"/>
        <v>425.5</v>
      </c>
      <c r="J249" s="368">
        <f t="shared" si="13"/>
        <v>47</v>
      </c>
      <c r="K249" s="366">
        <f t="shared" si="13"/>
        <v>58</v>
      </c>
      <c r="L249" s="367">
        <f t="shared" si="13"/>
        <v>359</v>
      </c>
      <c r="M249" s="368">
        <f t="shared" si="13"/>
        <v>299</v>
      </c>
    </row>
    <row r="250" spans="1:13" ht="18" customHeight="1" x14ac:dyDescent="0.3">
      <c r="A250" s="399" t="s">
        <v>100</v>
      </c>
      <c r="B250" s="366">
        <f t="shared" si="14"/>
        <v>45</v>
      </c>
      <c r="C250" s="367">
        <f t="shared" si="14"/>
        <v>1401.5</v>
      </c>
      <c r="D250" s="368">
        <f t="shared" si="14"/>
        <v>11</v>
      </c>
      <c r="E250" s="366">
        <f t="shared" si="13"/>
        <v>312</v>
      </c>
      <c r="F250" s="367">
        <f t="shared" si="13"/>
        <v>637.5</v>
      </c>
      <c r="G250" s="368">
        <f t="shared" si="13"/>
        <v>44.5</v>
      </c>
      <c r="H250" s="366">
        <f t="shared" si="13"/>
        <v>191</v>
      </c>
      <c r="I250" s="367">
        <f t="shared" si="13"/>
        <v>419.5</v>
      </c>
      <c r="J250" s="368">
        <f t="shared" si="13"/>
        <v>44.5</v>
      </c>
      <c r="K250" s="366">
        <f t="shared" si="13"/>
        <v>54</v>
      </c>
      <c r="L250" s="367">
        <f t="shared" si="13"/>
        <v>296.5</v>
      </c>
      <c r="M250" s="368">
        <f t="shared" si="13"/>
        <v>282.5</v>
      </c>
    </row>
    <row r="251" spans="1:13" ht="18" customHeight="1" x14ac:dyDescent="0.3">
      <c r="A251" s="399" t="s">
        <v>101</v>
      </c>
      <c r="B251" s="366">
        <f t="shared" si="14"/>
        <v>41.5</v>
      </c>
      <c r="C251" s="367">
        <f t="shared" si="14"/>
        <v>1307.5</v>
      </c>
      <c r="D251" s="368">
        <f t="shared" si="14"/>
        <v>14.5</v>
      </c>
      <c r="E251" s="366">
        <f t="shared" si="13"/>
        <v>371.5</v>
      </c>
      <c r="F251" s="367">
        <f t="shared" si="13"/>
        <v>810</v>
      </c>
      <c r="G251" s="368">
        <f t="shared" si="13"/>
        <v>51</v>
      </c>
      <c r="H251" s="366">
        <f t="shared" si="13"/>
        <v>199.5</v>
      </c>
      <c r="I251" s="367">
        <f t="shared" si="13"/>
        <v>323.5</v>
      </c>
      <c r="J251" s="368">
        <f t="shared" si="13"/>
        <v>44.5</v>
      </c>
      <c r="K251" s="366">
        <f t="shared" si="13"/>
        <v>60.5</v>
      </c>
      <c r="L251" s="367">
        <f t="shared" si="13"/>
        <v>337</v>
      </c>
      <c r="M251" s="368">
        <f t="shared" si="13"/>
        <v>303</v>
      </c>
    </row>
    <row r="252" spans="1:13" ht="18" customHeight="1" x14ac:dyDescent="0.3">
      <c r="A252" s="399" t="s">
        <v>102</v>
      </c>
      <c r="B252" s="366">
        <f t="shared" si="14"/>
        <v>48.5</v>
      </c>
      <c r="C252" s="367">
        <f t="shared" si="14"/>
        <v>1255</v>
      </c>
      <c r="D252" s="368">
        <f t="shared" si="14"/>
        <v>12.5</v>
      </c>
      <c r="E252" s="366">
        <f t="shared" si="13"/>
        <v>306.5</v>
      </c>
      <c r="F252" s="367">
        <f t="shared" si="13"/>
        <v>708.5</v>
      </c>
      <c r="G252" s="368">
        <f t="shared" si="13"/>
        <v>38.5</v>
      </c>
      <c r="H252" s="366">
        <f t="shared" si="13"/>
        <v>183</v>
      </c>
      <c r="I252" s="367">
        <f t="shared" si="13"/>
        <v>291</v>
      </c>
      <c r="J252" s="368">
        <f t="shared" si="13"/>
        <v>32.5</v>
      </c>
      <c r="K252" s="366">
        <f t="shared" si="13"/>
        <v>59</v>
      </c>
      <c r="L252" s="367">
        <f t="shared" si="13"/>
        <v>312</v>
      </c>
      <c r="M252" s="368">
        <f t="shared" si="13"/>
        <v>279.5</v>
      </c>
    </row>
    <row r="253" spans="1:13" ht="18" customHeight="1" x14ac:dyDescent="0.3">
      <c r="A253" s="399" t="s">
        <v>103</v>
      </c>
      <c r="B253" s="366">
        <f t="shared" si="14"/>
        <v>37</v>
      </c>
      <c r="C253" s="367">
        <f t="shared" si="14"/>
        <v>1070.5</v>
      </c>
      <c r="D253" s="368">
        <f t="shared" si="14"/>
        <v>9</v>
      </c>
      <c r="E253" s="366">
        <f t="shared" si="13"/>
        <v>363</v>
      </c>
      <c r="F253" s="367">
        <f t="shared" si="13"/>
        <v>689.5</v>
      </c>
      <c r="G253" s="368">
        <f t="shared" si="13"/>
        <v>28.5</v>
      </c>
      <c r="H253" s="366">
        <f t="shared" si="13"/>
        <v>183</v>
      </c>
      <c r="I253" s="367">
        <f t="shared" si="13"/>
        <v>259</v>
      </c>
      <c r="J253" s="368">
        <f t="shared" si="13"/>
        <v>53.5</v>
      </c>
      <c r="K253" s="366">
        <f t="shared" si="13"/>
        <v>53.5</v>
      </c>
      <c r="L253" s="367">
        <f t="shared" si="13"/>
        <v>309</v>
      </c>
      <c r="M253" s="368">
        <f t="shared" si="13"/>
        <v>282.5</v>
      </c>
    </row>
    <row r="254" spans="1:13" ht="18" customHeight="1" x14ac:dyDescent="0.3">
      <c r="A254" s="399" t="s">
        <v>104</v>
      </c>
      <c r="B254" s="366">
        <f t="shared" si="14"/>
        <v>38</v>
      </c>
      <c r="C254" s="367">
        <f t="shared" si="14"/>
        <v>970.5</v>
      </c>
      <c r="D254" s="368">
        <f t="shared" si="14"/>
        <v>9.5</v>
      </c>
      <c r="E254" s="366">
        <f t="shared" si="14"/>
        <v>511.5</v>
      </c>
      <c r="F254" s="367">
        <f t="shared" si="14"/>
        <v>564.5</v>
      </c>
      <c r="G254" s="368">
        <f t="shared" si="14"/>
        <v>29.5</v>
      </c>
      <c r="H254" s="366">
        <f t="shared" si="14"/>
        <v>177.5</v>
      </c>
      <c r="I254" s="367">
        <f t="shared" si="14"/>
        <v>266</v>
      </c>
      <c r="J254" s="368">
        <f t="shared" si="14"/>
        <v>48.5</v>
      </c>
      <c r="K254" s="366">
        <f t="shared" si="14"/>
        <v>61.5</v>
      </c>
      <c r="L254" s="367">
        <f t="shared" si="14"/>
        <v>303.5</v>
      </c>
      <c r="M254" s="368">
        <f t="shared" si="14"/>
        <v>295</v>
      </c>
    </row>
    <row r="255" spans="1:13" ht="18" customHeight="1" x14ac:dyDescent="0.3">
      <c r="A255" s="399" t="s">
        <v>105</v>
      </c>
      <c r="B255" s="366">
        <f t="shared" si="14"/>
        <v>35.5</v>
      </c>
      <c r="C255" s="367">
        <f t="shared" si="14"/>
        <v>788.5</v>
      </c>
      <c r="D255" s="368">
        <f t="shared" si="14"/>
        <v>8.5</v>
      </c>
      <c r="E255" s="366">
        <f t="shared" si="14"/>
        <v>503.5</v>
      </c>
      <c r="F255" s="367">
        <f t="shared" si="14"/>
        <v>443.5</v>
      </c>
      <c r="G255" s="368">
        <f t="shared" si="14"/>
        <v>38</v>
      </c>
      <c r="H255" s="366">
        <f t="shared" si="14"/>
        <v>157</v>
      </c>
      <c r="I255" s="367">
        <f t="shared" si="14"/>
        <v>342.5</v>
      </c>
      <c r="J255" s="368">
        <f t="shared" si="14"/>
        <v>37</v>
      </c>
      <c r="K255" s="366">
        <f t="shared" si="14"/>
        <v>75.5</v>
      </c>
      <c r="L255" s="367">
        <f t="shared" si="14"/>
        <v>353.5</v>
      </c>
      <c r="M255" s="368">
        <f t="shared" si="14"/>
        <v>299.5</v>
      </c>
    </row>
    <row r="256" spans="1:13" ht="18" customHeight="1" x14ac:dyDescent="0.3">
      <c r="A256" s="399" t="s">
        <v>106</v>
      </c>
      <c r="B256" s="366">
        <f t="shared" si="14"/>
        <v>23.5</v>
      </c>
      <c r="C256" s="367">
        <f t="shared" si="14"/>
        <v>684</v>
      </c>
      <c r="D256" s="368">
        <f t="shared" si="14"/>
        <v>11.5</v>
      </c>
      <c r="E256" s="366">
        <f t="shared" si="14"/>
        <v>464.5</v>
      </c>
      <c r="F256" s="367">
        <f t="shared" si="14"/>
        <v>520.5</v>
      </c>
      <c r="G256" s="368">
        <f t="shared" si="14"/>
        <v>27.5</v>
      </c>
      <c r="H256" s="366">
        <f t="shared" si="14"/>
        <v>151</v>
      </c>
      <c r="I256" s="367">
        <f t="shared" si="14"/>
        <v>297</v>
      </c>
      <c r="J256" s="368">
        <f t="shared" si="14"/>
        <v>41</v>
      </c>
      <c r="K256" s="366">
        <f t="shared" si="14"/>
        <v>60</v>
      </c>
      <c r="L256" s="367">
        <f t="shared" si="14"/>
        <v>324</v>
      </c>
      <c r="M256" s="368">
        <f t="shared" si="14"/>
        <v>277.5</v>
      </c>
    </row>
    <row r="257" spans="1:13" ht="18" customHeight="1" thickBot="1" x14ac:dyDescent="0.35">
      <c r="A257" s="416" t="s">
        <v>107</v>
      </c>
      <c r="B257" s="369">
        <f t="shared" si="14"/>
        <v>17.5</v>
      </c>
      <c r="C257" s="370">
        <f t="shared" si="14"/>
        <v>550.5</v>
      </c>
      <c r="D257" s="371">
        <f t="shared" si="14"/>
        <v>6.5</v>
      </c>
      <c r="E257" s="369">
        <f t="shared" si="14"/>
        <v>479.5</v>
      </c>
      <c r="F257" s="370">
        <f t="shared" si="14"/>
        <v>475.5</v>
      </c>
      <c r="G257" s="371">
        <f t="shared" si="14"/>
        <v>28</v>
      </c>
      <c r="H257" s="369">
        <f t="shared" si="14"/>
        <v>188.5</v>
      </c>
      <c r="I257" s="370">
        <f t="shared" si="14"/>
        <v>343</v>
      </c>
      <c r="J257" s="371">
        <f t="shared" si="14"/>
        <v>23</v>
      </c>
      <c r="K257" s="369">
        <f t="shared" si="14"/>
        <v>62</v>
      </c>
      <c r="L257" s="370">
        <f t="shared" si="14"/>
        <v>358</v>
      </c>
      <c r="M257" s="371">
        <f t="shared" si="14"/>
        <v>272.5</v>
      </c>
    </row>
    <row r="258" spans="1:13" ht="18" customHeight="1" thickBot="1" x14ac:dyDescent="0.35">
      <c r="A258" s="419" t="s">
        <v>47</v>
      </c>
      <c r="B258" s="372">
        <f t="shared" ref="B258:M258" si="15">SUM(B42+B85+B128+B171+B214)</f>
        <v>2147.5</v>
      </c>
      <c r="C258" s="373">
        <f t="shared" si="15"/>
        <v>48807</v>
      </c>
      <c r="D258" s="374">
        <f t="shared" si="15"/>
        <v>440</v>
      </c>
      <c r="E258" s="372">
        <f t="shared" si="15"/>
        <v>11821</v>
      </c>
      <c r="F258" s="373">
        <f t="shared" si="15"/>
        <v>30576</v>
      </c>
      <c r="G258" s="374">
        <f t="shared" si="15"/>
        <v>1470.5</v>
      </c>
      <c r="H258" s="372">
        <f t="shared" si="15"/>
        <v>7571.5</v>
      </c>
      <c r="I258" s="373">
        <f t="shared" si="15"/>
        <v>14821.5</v>
      </c>
      <c r="J258" s="374">
        <f t="shared" si="15"/>
        <v>2171.5</v>
      </c>
      <c r="K258" s="372">
        <f t="shared" si="15"/>
        <v>2535</v>
      </c>
      <c r="L258" s="373">
        <f t="shared" si="15"/>
        <v>12856</v>
      </c>
      <c r="M258" s="374">
        <f t="shared" si="15"/>
        <v>9727.5</v>
      </c>
    </row>
    <row r="259" spans="1:13" ht="18" customHeight="1" x14ac:dyDescent="0.25"/>
    <row r="260" spans="1:13" ht="18" customHeight="1" x14ac:dyDescent="0.25"/>
    <row r="261" spans="1:13" ht="18" customHeight="1" x14ac:dyDescent="0.3">
      <c r="A261" s="561" t="s">
        <v>154</v>
      </c>
      <c r="B261" s="561"/>
      <c r="C261" s="561"/>
      <c r="D261" s="561"/>
      <c r="E261" s="561"/>
      <c r="F261" s="561"/>
      <c r="G261" s="561"/>
      <c r="H261" s="561"/>
      <c r="I261" s="561"/>
      <c r="J261" s="561"/>
      <c r="K261" s="561"/>
      <c r="L261" s="561"/>
      <c r="M261" s="561"/>
    </row>
    <row r="262" spans="1:13" ht="18" customHeight="1" thickBot="1" x14ac:dyDescent="0.35">
      <c r="A262" s="323" t="s">
        <v>57</v>
      </c>
      <c r="B262" s="293"/>
      <c r="C262" s="293"/>
      <c r="D262" s="293"/>
      <c r="E262" s="293"/>
      <c r="F262" s="293"/>
      <c r="G262" s="293"/>
      <c r="H262" s="294"/>
      <c r="I262" s="294"/>
      <c r="J262" s="294"/>
      <c r="K262" s="294"/>
      <c r="L262" s="294"/>
      <c r="M262" s="294"/>
    </row>
    <row r="263" spans="1:13" ht="18" customHeight="1" x14ac:dyDescent="0.3">
      <c r="A263" s="634" t="s">
        <v>3</v>
      </c>
      <c r="B263" s="618" t="s">
        <v>4</v>
      </c>
      <c r="C263" s="610"/>
      <c r="D263" s="619"/>
      <c r="E263" s="618" t="s">
        <v>5</v>
      </c>
      <c r="F263" s="610"/>
      <c r="G263" s="619"/>
      <c r="H263" s="620" t="s">
        <v>6</v>
      </c>
      <c r="I263" s="613"/>
      <c r="J263" s="615"/>
      <c r="K263" s="620" t="s">
        <v>7</v>
      </c>
      <c r="L263" s="613"/>
      <c r="M263" s="615"/>
    </row>
    <row r="264" spans="1:13" ht="18" customHeight="1" thickBot="1" x14ac:dyDescent="0.35">
      <c r="A264" s="635"/>
      <c r="B264" s="295" t="s">
        <v>8</v>
      </c>
      <c r="C264" s="296" t="s">
        <v>9</v>
      </c>
      <c r="D264" s="297" t="s">
        <v>10</v>
      </c>
      <c r="E264" s="295" t="s">
        <v>8</v>
      </c>
      <c r="F264" s="296" t="s">
        <v>9</v>
      </c>
      <c r="G264" s="297" t="s">
        <v>10</v>
      </c>
      <c r="H264" s="295" t="s">
        <v>8</v>
      </c>
      <c r="I264" s="296" t="s">
        <v>9</v>
      </c>
      <c r="J264" s="297" t="s">
        <v>10</v>
      </c>
      <c r="K264" s="295" t="s">
        <v>8</v>
      </c>
      <c r="L264" s="296" t="s">
        <v>9</v>
      </c>
      <c r="M264" s="297" t="s">
        <v>10</v>
      </c>
    </row>
    <row r="265" spans="1:13" ht="18" customHeight="1" x14ac:dyDescent="0.3">
      <c r="A265" s="412" t="s">
        <v>72</v>
      </c>
      <c r="B265" s="413">
        <f>SUM(B222)/5</f>
        <v>10.1</v>
      </c>
      <c r="C265" s="376">
        <f t="shared" ref="C265:M265" si="16">SUM(C222)/5</f>
        <v>179.8</v>
      </c>
      <c r="D265" s="414">
        <f t="shared" si="16"/>
        <v>2.2999999999999998</v>
      </c>
      <c r="E265" s="413">
        <f t="shared" si="16"/>
        <v>8.4</v>
      </c>
      <c r="F265" s="376">
        <f t="shared" si="16"/>
        <v>292.89999999999998</v>
      </c>
      <c r="G265" s="414">
        <f t="shared" si="16"/>
        <v>5.0999999999999996</v>
      </c>
      <c r="H265" s="413">
        <f t="shared" si="16"/>
        <v>40.299999999999997</v>
      </c>
      <c r="I265" s="376">
        <f t="shared" si="16"/>
        <v>96.4</v>
      </c>
      <c r="J265" s="414">
        <f t="shared" si="16"/>
        <v>12.5</v>
      </c>
      <c r="K265" s="413">
        <f t="shared" si="16"/>
        <v>8.6</v>
      </c>
      <c r="L265" s="376">
        <f t="shared" si="16"/>
        <v>59.8</v>
      </c>
      <c r="M265" s="414">
        <f t="shared" si="16"/>
        <v>29.9</v>
      </c>
    </row>
    <row r="266" spans="1:13" ht="18" customHeight="1" x14ac:dyDescent="0.3">
      <c r="A266" s="399" t="s">
        <v>73</v>
      </c>
      <c r="B266" s="366">
        <f t="shared" ref="B266:M276" si="17">SUM(B223)/5</f>
        <v>9.9</v>
      </c>
      <c r="C266" s="367">
        <f t="shared" si="17"/>
        <v>194.7</v>
      </c>
      <c r="D266" s="368">
        <f t="shared" si="17"/>
        <v>4.2</v>
      </c>
      <c r="E266" s="366">
        <f t="shared" si="17"/>
        <v>7.9</v>
      </c>
      <c r="F266" s="367">
        <f t="shared" si="17"/>
        <v>281.3</v>
      </c>
      <c r="G266" s="368">
        <f t="shared" si="17"/>
        <v>5.8</v>
      </c>
      <c r="H266" s="366">
        <f t="shared" si="17"/>
        <v>44.5</v>
      </c>
      <c r="I266" s="367">
        <f t="shared" si="17"/>
        <v>95.1</v>
      </c>
      <c r="J266" s="368">
        <f t="shared" si="17"/>
        <v>11.7</v>
      </c>
      <c r="K266" s="366">
        <f t="shared" si="17"/>
        <v>9</v>
      </c>
      <c r="L266" s="367">
        <f t="shared" si="17"/>
        <v>74.099999999999994</v>
      </c>
      <c r="M266" s="368">
        <f t="shared" si="17"/>
        <v>31.5</v>
      </c>
    </row>
    <row r="267" spans="1:13" ht="18" customHeight="1" x14ac:dyDescent="0.3">
      <c r="A267" s="399" t="s">
        <v>74</v>
      </c>
      <c r="B267" s="366">
        <f t="shared" si="17"/>
        <v>12</v>
      </c>
      <c r="C267" s="367">
        <f t="shared" si="17"/>
        <v>217.8</v>
      </c>
      <c r="D267" s="368">
        <f t="shared" si="17"/>
        <v>1.5</v>
      </c>
      <c r="E267" s="366">
        <f t="shared" si="17"/>
        <v>11</v>
      </c>
      <c r="F267" s="367">
        <f t="shared" si="17"/>
        <v>307.89999999999998</v>
      </c>
      <c r="G267" s="368">
        <f t="shared" si="17"/>
        <v>7.6</v>
      </c>
      <c r="H267" s="366">
        <f t="shared" si="17"/>
        <v>48.1</v>
      </c>
      <c r="I267" s="367">
        <f t="shared" si="17"/>
        <v>102.7</v>
      </c>
      <c r="J267" s="368">
        <f t="shared" si="17"/>
        <v>13.6</v>
      </c>
      <c r="K267" s="366">
        <f t="shared" si="17"/>
        <v>11.4</v>
      </c>
      <c r="L267" s="367">
        <f t="shared" si="17"/>
        <v>82.2</v>
      </c>
      <c r="M267" s="368">
        <f t="shared" si="17"/>
        <v>44.4</v>
      </c>
    </row>
    <row r="268" spans="1:13" ht="18" customHeight="1" x14ac:dyDescent="0.3">
      <c r="A268" s="399" t="s">
        <v>75</v>
      </c>
      <c r="B268" s="366">
        <f t="shared" si="17"/>
        <v>12.1</v>
      </c>
      <c r="C268" s="367">
        <f t="shared" si="17"/>
        <v>228.2</v>
      </c>
      <c r="D268" s="368">
        <f t="shared" si="17"/>
        <v>2</v>
      </c>
      <c r="E268" s="366">
        <f t="shared" si="17"/>
        <v>11</v>
      </c>
      <c r="F268" s="367">
        <f t="shared" si="17"/>
        <v>309.89999999999998</v>
      </c>
      <c r="G268" s="368">
        <f t="shared" si="17"/>
        <v>8.9</v>
      </c>
      <c r="H268" s="366">
        <f t="shared" si="17"/>
        <v>54.7</v>
      </c>
      <c r="I268" s="367">
        <f t="shared" si="17"/>
        <v>114.3</v>
      </c>
      <c r="J268" s="368">
        <f t="shared" si="17"/>
        <v>14.6</v>
      </c>
      <c r="K268" s="366">
        <f t="shared" si="17"/>
        <v>12</v>
      </c>
      <c r="L268" s="367">
        <f t="shared" si="17"/>
        <v>88.6</v>
      </c>
      <c r="M268" s="368">
        <f t="shared" si="17"/>
        <v>51.6</v>
      </c>
    </row>
    <row r="269" spans="1:13" ht="18" customHeight="1" x14ac:dyDescent="0.3">
      <c r="A269" s="399" t="s">
        <v>76</v>
      </c>
      <c r="B269" s="366">
        <f t="shared" si="17"/>
        <v>11</v>
      </c>
      <c r="C269" s="367">
        <f t="shared" si="17"/>
        <v>232</v>
      </c>
      <c r="D269" s="368">
        <f t="shared" si="17"/>
        <v>3.4</v>
      </c>
      <c r="E269" s="366">
        <f t="shared" si="17"/>
        <v>12.2</v>
      </c>
      <c r="F269" s="367">
        <f t="shared" si="17"/>
        <v>293.3</v>
      </c>
      <c r="G269" s="368">
        <f t="shared" si="17"/>
        <v>8.1999999999999993</v>
      </c>
      <c r="H269" s="366">
        <f t="shared" si="17"/>
        <v>52.3</v>
      </c>
      <c r="I269" s="367">
        <f t="shared" si="17"/>
        <v>105.1</v>
      </c>
      <c r="J269" s="368">
        <f t="shared" si="17"/>
        <v>15.9</v>
      </c>
      <c r="K269" s="366">
        <f t="shared" si="17"/>
        <v>13.4</v>
      </c>
      <c r="L269" s="367">
        <f t="shared" si="17"/>
        <v>73.099999999999994</v>
      </c>
      <c r="M269" s="368">
        <f t="shared" si="17"/>
        <v>42.6</v>
      </c>
    </row>
    <row r="270" spans="1:13" ht="18" customHeight="1" x14ac:dyDescent="0.3">
      <c r="A270" s="399" t="s">
        <v>77</v>
      </c>
      <c r="B270" s="366">
        <f t="shared" si="17"/>
        <v>11.4</v>
      </c>
      <c r="C270" s="367">
        <f t="shared" si="17"/>
        <v>241.3</v>
      </c>
      <c r="D270" s="368">
        <f t="shared" si="17"/>
        <v>2.2999999999999998</v>
      </c>
      <c r="E270" s="366">
        <f t="shared" si="17"/>
        <v>12.4</v>
      </c>
      <c r="F270" s="367">
        <f t="shared" si="17"/>
        <v>204.7</v>
      </c>
      <c r="G270" s="368">
        <f t="shared" si="17"/>
        <v>7.5</v>
      </c>
      <c r="H270" s="366">
        <f t="shared" si="17"/>
        <v>59.5</v>
      </c>
      <c r="I270" s="367">
        <f t="shared" si="17"/>
        <v>100.6</v>
      </c>
      <c r="J270" s="368">
        <f t="shared" si="17"/>
        <v>14.1</v>
      </c>
      <c r="K270" s="366">
        <f t="shared" si="17"/>
        <v>16.8</v>
      </c>
      <c r="L270" s="367">
        <f t="shared" si="17"/>
        <v>88.3</v>
      </c>
      <c r="M270" s="368">
        <f t="shared" si="17"/>
        <v>59.2</v>
      </c>
    </row>
    <row r="271" spans="1:13" ht="18" customHeight="1" x14ac:dyDescent="0.3">
      <c r="A271" s="399" t="s">
        <v>78</v>
      </c>
      <c r="B271" s="366">
        <f t="shared" si="17"/>
        <v>13.2</v>
      </c>
      <c r="C271" s="367">
        <f t="shared" si="17"/>
        <v>242.6</v>
      </c>
      <c r="D271" s="368">
        <f t="shared" si="17"/>
        <v>2.5</v>
      </c>
      <c r="E271" s="366">
        <f t="shared" si="17"/>
        <v>95.3</v>
      </c>
      <c r="F271" s="367">
        <f t="shared" si="17"/>
        <v>198.2</v>
      </c>
      <c r="G271" s="368">
        <f t="shared" si="17"/>
        <v>7</v>
      </c>
      <c r="H271" s="366">
        <f t="shared" si="17"/>
        <v>57.2</v>
      </c>
      <c r="I271" s="367">
        <f t="shared" si="17"/>
        <v>118.2</v>
      </c>
      <c r="J271" s="368">
        <f t="shared" si="17"/>
        <v>15.2</v>
      </c>
      <c r="K271" s="366">
        <f t="shared" si="17"/>
        <v>17.399999999999999</v>
      </c>
      <c r="L271" s="367">
        <f t="shared" si="17"/>
        <v>96.1</v>
      </c>
      <c r="M271" s="368">
        <f t="shared" si="17"/>
        <v>61.5</v>
      </c>
    </row>
    <row r="272" spans="1:13" ht="18" customHeight="1" x14ac:dyDescent="0.3">
      <c r="A272" s="399" t="s">
        <v>79</v>
      </c>
      <c r="B272" s="366">
        <f t="shared" si="17"/>
        <v>12.4</v>
      </c>
      <c r="C272" s="367">
        <f t="shared" si="17"/>
        <v>243</v>
      </c>
      <c r="D272" s="368">
        <f t="shared" si="17"/>
        <v>2.9</v>
      </c>
      <c r="E272" s="366">
        <f t="shared" si="17"/>
        <v>85.3</v>
      </c>
      <c r="F272" s="367">
        <f t="shared" si="17"/>
        <v>189</v>
      </c>
      <c r="G272" s="368">
        <f t="shared" si="17"/>
        <v>6.9</v>
      </c>
      <c r="H272" s="366">
        <f t="shared" si="17"/>
        <v>46.3</v>
      </c>
      <c r="I272" s="367">
        <f t="shared" si="17"/>
        <v>82.7</v>
      </c>
      <c r="J272" s="368">
        <f t="shared" si="17"/>
        <v>12.9</v>
      </c>
      <c r="K272" s="366">
        <f t="shared" si="17"/>
        <v>15.6</v>
      </c>
      <c r="L272" s="367">
        <f t="shared" si="17"/>
        <v>86.7</v>
      </c>
      <c r="M272" s="368">
        <f t="shared" si="17"/>
        <v>58.5</v>
      </c>
    </row>
    <row r="273" spans="1:13" ht="18" customHeight="1" x14ac:dyDescent="0.3">
      <c r="A273" s="399" t="s">
        <v>80</v>
      </c>
      <c r="B273" s="366">
        <f t="shared" si="17"/>
        <v>9.5</v>
      </c>
      <c r="C273" s="367">
        <f t="shared" si="17"/>
        <v>221.7</v>
      </c>
      <c r="D273" s="368">
        <f t="shared" si="17"/>
        <v>2.1</v>
      </c>
      <c r="E273" s="366">
        <f t="shared" si="17"/>
        <v>91.4</v>
      </c>
      <c r="F273" s="367">
        <f t="shared" si="17"/>
        <v>180</v>
      </c>
      <c r="G273" s="368">
        <f t="shared" si="17"/>
        <v>9.5</v>
      </c>
      <c r="H273" s="366">
        <f t="shared" si="17"/>
        <v>53</v>
      </c>
      <c r="I273" s="367">
        <f t="shared" si="17"/>
        <v>93.8</v>
      </c>
      <c r="J273" s="368">
        <f t="shared" si="17"/>
        <v>15</v>
      </c>
      <c r="K273" s="366">
        <f t="shared" si="17"/>
        <v>14.7</v>
      </c>
      <c r="L273" s="367">
        <f t="shared" si="17"/>
        <v>82.7</v>
      </c>
      <c r="M273" s="368">
        <f t="shared" si="17"/>
        <v>59.4</v>
      </c>
    </row>
    <row r="274" spans="1:13" ht="18" customHeight="1" x14ac:dyDescent="0.3">
      <c r="A274" s="399" t="s">
        <v>81</v>
      </c>
      <c r="B274" s="366">
        <f t="shared" si="17"/>
        <v>8.1</v>
      </c>
      <c r="C274" s="367">
        <f t="shared" si="17"/>
        <v>214.7</v>
      </c>
      <c r="D274" s="368">
        <f t="shared" si="17"/>
        <v>3</v>
      </c>
      <c r="E274" s="366">
        <f t="shared" si="17"/>
        <v>85.2</v>
      </c>
      <c r="F274" s="367">
        <f t="shared" si="17"/>
        <v>176.3</v>
      </c>
      <c r="G274" s="368">
        <f t="shared" si="17"/>
        <v>10.5</v>
      </c>
      <c r="H274" s="366">
        <f t="shared" si="17"/>
        <v>45.6</v>
      </c>
      <c r="I274" s="367">
        <f t="shared" si="17"/>
        <v>86.1</v>
      </c>
      <c r="J274" s="368">
        <f t="shared" si="17"/>
        <v>15.4</v>
      </c>
      <c r="K274" s="366">
        <f t="shared" si="17"/>
        <v>15.5</v>
      </c>
      <c r="L274" s="367">
        <f t="shared" si="17"/>
        <v>84.1</v>
      </c>
      <c r="M274" s="368">
        <f t="shared" si="17"/>
        <v>58.5</v>
      </c>
    </row>
    <row r="275" spans="1:13" ht="18" customHeight="1" x14ac:dyDescent="0.3">
      <c r="A275" s="399" t="s">
        <v>82</v>
      </c>
      <c r="B275" s="366">
        <f t="shared" si="17"/>
        <v>7.6</v>
      </c>
      <c r="C275" s="367">
        <f t="shared" si="17"/>
        <v>205.2</v>
      </c>
      <c r="D275" s="368">
        <f t="shared" si="17"/>
        <v>2.2000000000000002</v>
      </c>
      <c r="E275" s="366">
        <f t="shared" si="17"/>
        <v>90.6</v>
      </c>
      <c r="F275" s="367">
        <f t="shared" si="17"/>
        <v>178.7</v>
      </c>
      <c r="G275" s="368">
        <f t="shared" si="17"/>
        <v>7.7</v>
      </c>
      <c r="H275" s="366">
        <f t="shared" si="17"/>
        <v>43.3</v>
      </c>
      <c r="I275" s="367">
        <f t="shared" si="17"/>
        <v>82</v>
      </c>
      <c r="J275" s="368">
        <f t="shared" si="17"/>
        <v>16.399999999999999</v>
      </c>
      <c r="K275" s="366">
        <f t="shared" si="17"/>
        <v>11.4</v>
      </c>
      <c r="L275" s="367">
        <f t="shared" si="17"/>
        <v>62.9</v>
      </c>
      <c r="M275" s="368">
        <f t="shared" si="17"/>
        <v>51.2</v>
      </c>
    </row>
    <row r="276" spans="1:13" ht="18" customHeight="1" thickBot="1" x14ac:dyDescent="0.35">
      <c r="A276" s="416" t="s">
        <v>83</v>
      </c>
      <c r="B276" s="369">
        <f t="shared" si="17"/>
        <v>8.1999999999999993</v>
      </c>
      <c r="C276" s="370">
        <f t="shared" si="17"/>
        <v>208.4</v>
      </c>
      <c r="D276" s="371">
        <f t="shared" si="17"/>
        <v>3.1</v>
      </c>
      <c r="E276" s="369">
        <f t="shared" si="17"/>
        <v>87.5</v>
      </c>
      <c r="F276" s="370">
        <f t="shared" si="17"/>
        <v>177</v>
      </c>
      <c r="G276" s="371">
        <f t="shared" si="17"/>
        <v>5.8</v>
      </c>
      <c r="H276" s="369">
        <f t="shared" si="17"/>
        <v>42.3</v>
      </c>
      <c r="I276" s="370">
        <f t="shared" si="17"/>
        <v>103.4</v>
      </c>
      <c r="J276" s="371">
        <f t="shared" si="17"/>
        <v>16.600000000000001</v>
      </c>
      <c r="K276" s="369">
        <f t="shared" si="17"/>
        <v>12</v>
      </c>
      <c r="L276" s="370">
        <f t="shared" si="17"/>
        <v>63.5</v>
      </c>
      <c r="M276" s="371">
        <f t="shared" si="17"/>
        <v>52.3</v>
      </c>
    </row>
    <row r="277" spans="1:13" ht="18" customHeight="1" thickBot="1" x14ac:dyDescent="0.35">
      <c r="A277" s="435" t="s">
        <v>58</v>
      </c>
      <c r="B277" s="372">
        <f>SUM(B265:B276)</f>
        <v>125.5</v>
      </c>
      <c r="C277" s="373">
        <f t="shared" ref="C277:M277" si="18">SUM(C265:C276)</f>
        <v>2629.3999999999996</v>
      </c>
      <c r="D277" s="373">
        <f t="shared" si="18"/>
        <v>31.5</v>
      </c>
      <c r="E277" s="373">
        <f t="shared" si="18"/>
        <v>598.19999999999993</v>
      </c>
      <c r="F277" s="373">
        <f t="shared" si="18"/>
        <v>2789.2</v>
      </c>
      <c r="G277" s="373">
        <f t="shared" si="18"/>
        <v>90.5</v>
      </c>
      <c r="H277" s="373">
        <f t="shared" si="18"/>
        <v>587.1</v>
      </c>
      <c r="I277" s="373">
        <f t="shared" si="18"/>
        <v>1180.4000000000001</v>
      </c>
      <c r="J277" s="373">
        <f t="shared" si="18"/>
        <v>173.9</v>
      </c>
      <c r="K277" s="373">
        <f t="shared" si="18"/>
        <v>157.79999999999998</v>
      </c>
      <c r="L277" s="373">
        <f t="shared" si="18"/>
        <v>942.1</v>
      </c>
      <c r="M277" s="374">
        <f t="shared" si="18"/>
        <v>600.59999999999991</v>
      </c>
    </row>
    <row r="278" spans="1:13" ht="18" customHeight="1" x14ac:dyDescent="0.3">
      <c r="A278" s="412" t="s">
        <v>84</v>
      </c>
      <c r="B278" s="413">
        <f t="shared" ref="B278:M278" si="19">SUM(B234)/5</f>
        <v>16.7</v>
      </c>
      <c r="C278" s="376">
        <f t="shared" si="19"/>
        <v>292.60000000000002</v>
      </c>
      <c r="D278" s="414">
        <f t="shared" si="19"/>
        <v>1.7</v>
      </c>
      <c r="E278" s="413">
        <f t="shared" si="19"/>
        <v>63.5</v>
      </c>
      <c r="F278" s="376">
        <f t="shared" si="19"/>
        <v>143.9</v>
      </c>
      <c r="G278" s="414">
        <f t="shared" si="19"/>
        <v>8.1</v>
      </c>
      <c r="H278" s="413">
        <f t="shared" si="19"/>
        <v>35.700000000000003</v>
      </c>
      <c r="I278" s="376">
        <f t="shared" si="19"/>
        <v>76.3</v>
      </c>
      <c r="J278" s="414">
        <f t="shared" si="19"/>
        <v>13.2</v>
      </c>
      <c r="K278" s="413">
        <f t="shared" si="19"/>
        <v>15.6</v>
      </c>
      <c r="L278" s="376">
        <f t="shared" si="19"/>
        <v>63.9</v>
      </c>
      <c r="M278" s="414">
        <f t="shared" si="19"/>
        <v>49.6</v>
      </c>
    </row>
    <row r="279" spans="1:13" ht="18" customHeight="1" x14ac:dyDescent="0.3">
      <c r="A279" s="399" t="s">
        <v>85</v>
      </c>
      <c r="B279" s="366">
        <f t="shared" ref="B279:M279" si="20">SUM(B235)/5</f>
        <v>15.6</v>
      </c>
      <c r="C279" s="367">
        <f t="shared" si="20"/>
        <v>299.60000000000002</v>
      </c>
      <c r="D279" s="368">
        <f t="shared" si="20"/>
        <v>2.2999999999999998</v>
      </c>
      <c r="E279" s="366">
        <f t="shared" si="20"/>
        <v>64.3</v>
      </c>
      <c r="F279" s="367">
        <f t="shared" si="20"/>
        <v>125.9</v>
      </c>
      <c r="G279" s="368">
        <f t="shared" si="20"/>
        <v>9.1999999999999993</v>
      </c>
      <c r="H279" s="366">
        <f t="shared" si="20"/>
        <v>31</v>
      </c>
      <c r="I279" s="367">
        <f t="shared" si="20"/>
        <v>69.8</v>
      </c>
      <c r="J279" s="368">
        <f t="shared" si="20"/>
        <v>15.3</v>
      </c>
      <c r="K279" s="366">
        <f t="shared" si="20"/>
        <v>17.7</v>
      </c>
      <c r="L279" s="367">
        <f t="shared" si="20"/>
        <v>78.8</v>
      </c>
      <c r="M279" s="368">
        <f t="shared" si="20"/>
        <v>59.5</v>
      </c>
    </row>
    <row r="280" spans="1:13" ht="18" customHeight="1" x14ac:dyDescent="0.3">
      <c r="A280" s="399" t="s">
        <v>86</v>
      </c>
      <c r="B280" s="366">
        <f t="shared" ref="B280:M289" si="21">SUM(B236)/5</f>
        <v>14</v>
      </c>
      <c r="C280" s="367">
        <f t="shared" si="21"/>
        <v>330.8</v>
      </c>
      <c r="D280" s="368">
        <f t="shared" si="21"/>
        <v>2.4</v>
      </c>
      <c r="E280" s="366">
        <f t="shared" si="21"/>
        <v>74.2</v>
      </c>
      <c r="F280" s="367">
        <f t="shared" si="21"/>
        <v>138.1</v>
      </c>
      <c r="G280" s="368">
        <f t="shared" si="21"/>
        <v>10.5</v>
      </c>
      <c r="H280" s="366">
        <f t="shared" si="21"/>
        <v>40.9</v>
      </c>
      <c r="I280" s="367">
        <f t="shared" si="21"/>
        <v>83.2</v>
      </c>
      <c r="J280" s="368">
        <f t="shared" si="21"/>
        <v>14.5</v>
      </c>
      <c r="K280" s="366">
        <f t="shared" si="21"/>
        <v>16</v>
      </c>
      <c r="L280" s="367">
        <f t="shared" si="21"/>
        <v>69.599999999999994</v>
      </c>
      <c r="M280" s="368">
        <f t="shared" si="21"/>
        <v>59.9</v>
      </c>
    </row>
    <row r="281" spans="1:13" ht="18" customHeight="1" x14ac:dyDescent="0.3">
      <c r="A281" s="399" t="s">
        <v>87</v>
      </c>
      <c r="B281" s="366">
        <f t="shared" si="21"/>
        <v>15.8</v>
      </c>
      <c r="C281" s="367">
        <f t="shared" si="21"/>
        <v>313.3</v>
      </c>
      <c r="D281" s="368">
        <f t="shared" si="21"/>
        <v>2.9</v>
      </c>
      <c r="E281" s="366">
        <f t="shared" si="21"/>
        <v>63.4</v>
      </c>
      <c r="F281" s="367">
        <f t="shared" si="21"/>
        <v>144.1</v>
      </c>
      <c r="G281" s="368">
        <f t="shared" si="21"/>
        <v>6.7</v>
      </c>
      <c r="H281" s="366">
        <f t="shared" si="21"/>
        <v>45.8</v>
      </c>
      <c r="I281" s="367">
        <f t="shared" si="21"/>
        <v>84.9</v>
      </c>
      <c r="J281" s="368">
        <f t="shared" si="21"/>
        <v>10.9</v>
      </c>
      <c r="K281" s="366">
        <f t="shared" si="21"/>
        <v>16.3</v>
      </c>
      <c r="L281" s="367">
        <f t="shared" si="21"/>
        <v>72.7</v>
      </c>
      <c r="M281" s="368">
        <f t="shared" si="21"/>
        <v>58.7</v>
      </c>
    </row>
    <row r="282" spans="1:13" ht="18" customHeight="1" x14ac:dyDescent="0.3">
      <c r="A282" s="399" t="s">
        <v>88</v>
      </c>
      <c r="B282" s="366">
        <f t="shared" si="21"/>
        <v>18.600000000000001</v>
      </c>
      <c r="C282" s="367">
        <f t="shared" si="21"/>
        <v>340.7</v>
      </c>
      <c r="D282" s="368">
        <f t="shared" si="21"/>
        <v>2.7</v>
      </c>
      <c r="E282" s="366">
        <f t="shared" si="21"/>
        <v>58.2</v>
      </c>
      <c r="F282" s="367">
        <f t="shared" si="21"/>
        <v>152.19999999999999</v>
      </c>
      <c r="G282" s="368">
        <f t="shared" si="21"/>
        <v>8.3000000000000007</v>
      </c>
      <c r="H282" s="366">
        <f t="shared" si="21"/>
        <v>46.1</v>
      </c>
      <c r="I282" s="367">
        <f t="shared" si="21"/>
        <v>71.900000000000006</v>
      </c>
      <c r="J282" s="368">
        <f t="shared" si="21"/>
        <v>9.8000000000000007</v>
      </c>
      <c r="K282" s="366">
        <f t="shared" si="21"/>
        <v>19.899999999999999</v>
      </c>
      <c r="L282" s="367">
        <f t="shared" si="21"/>
        <v>67.599999999999994</v>
      </c>
      <c r="M282" s="368">
        <f t="shared" si="21"/>
        <v>51</v>
      </c>
    </row>
    <row r="283" spans="1:13" ht="18" customHeight="1" x14ac:dyDescent="0.3">
      <c r="A283" s="399" t="s">
        <v>148</v>
      </c>
      <c r="B283" s="366">
        <f t="shared" si="21"/>
        <v>14.7</v>
      </c>
      <c r="C283" s="367">
        <f t="shared" si="21"/>
        <v>367</v>
      </c>
      <c r="D283" s="368">
        <f t="shared" si="21"/>
        <v>1.8</v>
      </c>
      <c r="E283" s="366">
        <f t="shared" si="21"/>
        <v>65.900000000000006</v>
      </c>
      <c r="F283" s="367">
        <f t="shared" si="21"/>
        <v>149.69999999999999</v>
      </c>
      <c r="G283" s="368">
        <f t="shared" si="21"/>
        <v>10.8</v>
      </c>
      <c r="H283" s="366">
        <f t="shared" si="21"/>
        <v>41.5</v>
      </c>
      <c r="I283" s="367">
        <f t="shared" si="21"/>
        <v>99.6</v>
      </c>
      <c r="J283" s="368">
        <f t="shared" si="21"/>
        <v>8.6</v>
      </c>
      <c r="K283" s="366">
        <f t="shared" si="21"/>
        <v>19</v>
      </c>
      <c r="L283" s="367">
        <f t="shared" si="21"/>
        <v>65.5</v>
      </c>
      <c r="M283" s="368">
        <f t="shared" si="21"/>
        <v>51</v>
      </c>
    </row>
    <row r="284" spans="1:13" ht="18" customHeight="1" x14ac:dyDescent="0.3">
      <c r="A284" s="400" t="s">
        <v>90</v>
      </c>
      <c r="B284" s="366">
        <f t="shared" si="21"/>
        <v>16.2</v>
      </c>
      <c r="C284" s="367">
        <f t="shared" si="21"/>
        <v>363.9</v>
      </c>
      <c r="D284" s="368">
        <f t="shared" si="21"/>
        <v>3.5</v>
      </c>
      <c r="E284" s="366">
        <f t="shared" si="21"/>
        <v>59.8</v>
      </c>
      <c r="F284" s="367">
        <f t="shared" si="21"/>
        <v>132.19999999999999</v>
      </c>
      <c r="G284" s="368">
        <f t="shared" si="21"/>
        <v>8</v>
      </c>
      <c r="H284" s="366">
        <f t="shared" si="21"/>
        <v>42.4</v>
      </c>
      <c r="I284" s="367">
        <f t="shared" si="21"/>
        <v>91.6</v>
      </c>
      <c r="J284" s="368">
        <f t="shared" si="21"/>
        <v>19.399999999999999</v>
      </c>
      <c r="K284" s="366">
        <f t="shared" si="21"/>
        <v>15.4</v>
      </c>
      <c r="L284" s="367">
        <f t="shared" si="21"/>
        <v>79.7</v>
      </c>
      <c r="M284" s="368">
        <f t="shared" si="21"/>
        <v>57.5</v>
      </c>
    </row>
    <row r="285" spans="1:13" ht="18" customHeight="1" x14ac:dyDescent="0.3">
      <c r="A285" s="400" t="s">
        <v>91</v>
      </c>
      <c r="B285" s="366">
        <f t="shared" si="21"/>
        <v>16</v>
      </c>
      <c r="C285" s="367">
        <f t="shared" si="21"/>
        <v>349.4</v>
      </c>
      <c r="D285" s="368">
        <f t="shared" si="21"/>
        <v>2.8</v>
      </c>
      <c r="E285" s="366">
        <f t="shared" si="21"/>
        <v>62.9</v>
      </c>
      <c r="F285" s="367">
        <f t="shared" si="21"/>
        <v>165.9</v>
      </c>
      <c r="G285" s="368">
        <f t="shared" si="21"/>
        <v>7.8</v>
      </c>
      <c r="H285" s="366">
        <f t="shared" si="21"/>
        <v>38.1</v>
      </c>
      <c r="I285" s="367">
        <f t="shared" si="21"/>
        <v>77.599999999999994</v>
      </c>
      <c r="J285" s="368">
        <f t="shared" si="21"/>
        <v>12</v>
      </c>
      <c r="K285" s="366">
        <f t="shared" si="21"/>
        <v>15.9</v>
      </c>
      <c r="L285" s="367">
        <f t="shared" si="21"/>
        <v>65.599999999999994</v>
      </c>
      <c r="M285" s="368">
        <f t="shared" si="21"/>
        <v>49.7</v>
      </c>
    </row>
    <row r="286" spans="1:13" ht="18" customHeight="1" x14ac:dyDescent="0.3">
      <c r="A286" s="399" t="s">
        <v>92</v>
      </c>
      <c r="B286" s="366">
        <f t="shared" si="21"/>
        <v>13.8</v>
      </c>
      <c r="C286" s="367">
        <f t="shared" si="21"/>
        <v>324.7</v>
      </c>
      <c r="D286" s="368">
        <f t="shared" si="21"/>
        <v>2.2000000000000002</v>
      </c>
      <c r="E286" s="366">
        <f t="shared" si="21"/>
        <v>71.400000000000006</v>
      </c>
      <c r="F286" s="367">
        <f t="shared" si="21"/>
        <v>144.80000000000001</v>
      </c>
      <c r="G286" s="368">
        <f t="shared" si="21"/>
        <v>10.3</v>
      </c>
      <c r="H286" s="366">
        <f t="shared" si="21"/>
        <v>29.4</v>
      </c>
      <c r="I286" s="367">
        <f t="shared" si="21"/>
        <v>74.7</v>
      </c>
      <c r="J286" s="368">
        <f t="shared" si="21"/>
        <v>13.9</v>
      </c>
      <c r="K286" s="366">
        <f t="shared" si="21"/>
        <v>15.7</v>
      </c>
      <c r="L286" s="367">
        <f t="shared" si="21"/>
        <v>63.8</v>
      </c>
      <c r="M286" s="368">
        <f t="shared" si="21"/>
        <v>56.1</v>
      </c>
    </row>
    <row r="287" spans="1:13" ht="18" customHeight="1" x14ac:dyDescent="0.3">
      <c r="A287" s="399" t="s">
        <v>93</v>
      </c>
      <c r="B287" s="366">
        <f t="shared" si="21"/>
        <v>19</v>
      </c>
      <c r="C287" s="367">
        <f t="shared" si="21"/>
        <v>333.1</v>
      </c>
      <c r="D287" s="368">
        <f t="shared" si="21"/>
        <v>2.5</v>
      </c>
      <c r="E287" s="366">
        <f t="shared" si="21"/>
        <v>65.3</v>
      </c>
      <c r="F287" s="367">
        <f t="shared" si="21"/>
        <v>154.6</v>
      </c>
      <c r="G287" s="368">
        <f t="shared" si="21"/>
        <v>10.3</v>
      </c>
      <c r="H287" s="366">
        <f t="shared" si="21"/>
        <v>41.3</v>
      </c>
      <c r="I287" s="367">
        <f t="shared" si="21"/>
        <v>71.400000000000006</v>
      </c>
      <c r="J287" s="368">
        <f t="shared" si="21"/>
        <v>10.1</v>
      </c>
      <c r="K287" s="366">
        <f t="shared" si="21"/>
        <v>18.399999999999999</v>
      </c>
      <c r="L287" s="367">
        <f t="shared" si="21"/>
        <v>69.099999999999994</v>
      </c>
      <c r="M287" s="368">
        <f t="shared" si="21"/>
        <v>60.4</v>
      </c>
    </row>
    <row r="288" spans="1:13" ht="18" customHeight="1" x14ac:dyDescent="0.3">
      <c r="A288" s="399" t="s">
        <v>94</v>
      </c>
      <c r="B288" s="366">
        <f t="shared" si="21"/>
        <v>16.5</v>
      </c>
      <c r="C288" s="367">
        <f t="shared" si="21"/>
        <v>339.9</v>
      </c>
      <c r="D288" s="368">
        <f t="shared" si="21"/>
        <v>3.1</v>
      </c>
      <c r="E288" s="366">
        <f t="shared" si="21"/>
        <v>65.400000000000006</v>
      </c>
      <c r="F288" s="367">
        <f t="shared" si="21"/>
        <v>136.1</v>
      </c>
      <c r="G288" s="368">
        <f t="shared" si="21"/>
        <v>8.6</v>
      </c>
      <c r="H288" s="366">
        <f t="shared" si="21"/>
        <v>40.200000000000003</v>
      </c>
      <c r="I288" s="367">
        <f t="shared" si="21"/>
        <v>71.400000000000006</v>
      </c>
      <c r="J288" s="368">
        <f t="shared" si="21"/>
        <v>11.5</v>
      </c>
      <c r="K288" s="366">
        <f t="shared" si="21"/>
        <v>15.1</v>
      </c>
      <c r="L288" s="367">
        <f t="shared" si="21"/>
        <v>68.099999999999994</v>
      </c>
      <c r="M288" s="368">
        <f t="shared" si="21"/>
        <v>54.5</v>
      </c>
    </row>
    <row r="289" spans="1:13" ht="18" customHeight="1" thickBot="1" x14ac:dyDescent="0.35">
      <c r="A289" s="416" t="s">
        <v>95</v>
      </c>
      <c r="B289" s="369">
        <f t="shared" si="21"/>
        <v>17.100000000000001</v>
      </c>
      <c r="C289" s="370">
        <f t="shared" si="21"/>
        <v>341.6</v>
      </c>
      <c r="D289" s="371">
        <f t="shared" si="21"/>
        <v>3.1</v>
      </c>
      <c r="E289" s="369">
        <f t="shared" si="21"/>
        <v>64.599999999999994</v>
      </c>
      <c r="F289" s="370">
        <f t="shared" si="21"/>
        <v>147</v>
      </c>
      <c r="G289" s="371">
        <f t="shared" si="21"/>
        <v>9.6999999999999993</v>
      </c>
      <c r="H289" s="369">
        <f t="shared" si="21"/>
        <v>42.5</v>
      </c>
      <c r="I289" s="370">
        <f t="shared" si="21"/>
        <v>74.5</v>
      </c>
      <c r="J289" s="371">
        <f t="shared" si="21"/>
        <v>15</v>
      </c>
      <c r="K289" s="369">
        <f t="shared" si="21"/>
        <v>16.399999999999999</v>
      </c>
      <c r="L289" s="370">
        <f t="shared" si="21"/>
        <v>68.900000000000006</v>
      </c>
      <c r="M289" s="371">
        <f t="shared" si="21"/>
        <v>58.7</v>
      </c>
    </row>
    <row r="290" spans="1:13" ht="18" customHeight="1" thickBot="1" x14ac:dyDescent="0.35">
      <c r="A290" s="435" t="s">
        <v>59</v>
      </c>
      <c r="B290" s="372">
        <f>SUM(B278:B289)</f>
        <v>194</v>
      </c>
      <c r="C290" s="373">
        <f t="shared" ref="C290:M290" si="22">SUM(C278:C289)</f>
        <v>3996.6</v>
      </c>
      <c r="D290" s="373">
        <f t="shared" si="22"/>
        <v>31.000000000000004</v>
      </c>
      <c r="E290" s="373">
        <f t="shared" si="22"/>
        <v>778.9</v>
      </c>
      <c r="F290" s="373">
        <f t="shared" si="22"/>
        <v>1734.5</v>
      </c>
      <c r="G290" s="373">
        <f t="shared" si="22"/>
        <v>108.29999999999998</v>
      </c>
      <c r="H290" s="373">
        <f t="shared" si="22"/>
        <v>474.9</v>
      </c>
      <c r="I290" s="373">
        <f t="shared" si="22"/>
        <v>946.90000000000009</v>
      </c>
      <c r="J290" s="373">
        <f t="shared" si="22"/>
        <v>154.19999999999999</v>
      </c>
      <c r="K290" s="373">
        <f t="shared" si="22"/>
        <v>201.4</v>
      </c>
      <c r="L290" s="373">
        <f t="shared" si="22"/>
        <v>833.3</v>
      </c>
      <c r="M290" s="374">
        <f t="shared" si="22"/>
        <v>666.6</v>
      </c>
    </row>
    <row r="291" spans="1:13" ht="18" customHeight="1" x14ac:dyDescent="0.3">
      <c r="A291" s="412" t="s">
        <v>96</v>
      </c>
      <c r="B291" s="413">
        <f t="shared" ref="B291:M291" si="23">SUM(B246)/5</f>
        <v>10.7</v>
      </c>
      <c r="C291" s="376">
        <f t="shared" si="23"/>
        <v>408.8</v>
      </c>
      <c r="D291" s="414">
        <f t="shared" si="23"/>
        <v>1.3</v>
      </c>
      <c r="E291" s="413">
        <f t="shared" si="23"/>
        <v>68.5</v>
      </c>
      <c r="F291" s="376">
        <f t="shared" si="23"/>
        <v>150.30000000000001</v>
      </c>
      <c r="G291" s="414">
        <f t="shared" si="23"/>
        <v>8.5</v>
      </c>
      <c r="H291" s="413">
        <f t="shared" si="23"/>
        <v>25.3</v>
      </c>
      <c r="I291" s="376">
        <f t="shared" si="23"/>
        <v>77.400000000000006</v>
      </c>
      <c r="J291" s="414">
        <f t="shared" si="23"/>
        <v>10.6</v>
      </c>
      <c r="K291" s="413">
        <f t="shared" si="23"/>
        <v>13.8</v>
      </c>
      <c r="L291" s="376">
        <f t="shared" si="23"/>
        <v>66.7</v>
      </c>
      <c r="M291" s="414">
        <f t="shared" si="23"/>
        <v>51.6</v>
      </c>
    </row>
    <row r="292" spans="1:13" ht="18" customHeight="1" x14ac:dyDescent="0.3">
      <c r="A292" s="399" t="s">
        <v>97</v>
      </c>
      <c r="B292" s="366">
        <f t="shared" ref="B292:M292" si="24">SUM(B247)/5</f>
        <v>15</v>
      </c>
      <c r="C292" s="367">
        <f t="shared" si="24"/>
        <v>376.1</v>
      </c>
      <c r="D292" s="368">
        <f t="shared" si="24"/>
        <v>1.8</v>
      </c>
      <c r="E292" s="366">
        <f t="shared" si="24"/>
        <v>93.7</v>
      </c>
      <c r="F292" s="367">
        <f t="shared" si="24"/>
        <v>159.69999999999999</v>
      </c>
      <c r="G292" s="368">
        <f t="shared" si="24"/>
        <v>11.7</v>
      </c>
      <c r="H292" s="366">
        <f t="shared" si="24"/>
        <v>48.6</v>
      </c>
      <c r="I292" s="367">
        <f t="shared" si="24"/>
        <v>82.6</v>
      </c>
      <c r="J292" s="368">
        <f t="shared" si="24"/>
        <v>10.3</v>
      </c>
      <c r="K292" s="366">
        <f t="shared" si="24"/>
        <v>10.8</v>
      </c>
      <c r="L292" s="367">
        <f t="shared" si="24"/>
        <v>64.7</v>
      </c>
      <c r="M292" s="368">
        <f t="shared" si="24"/>
        <v>55.9</v>
      </c>
    </row>
    <row r="293" spans="1:13" ht="18" customHeight="1" x14ac:dyDescent="0.3">
      <c r="A293" s="399" t="s">
        <v>98</v>
      </c>
      <c r="B293" s="366">
        <f t="shared" ref="B293:M302" si="25">SUM(B248)/5</f>
        <v>13.4</v>
      </c>
      <c r="C293" s="367">
        <f t="shared" si="25"/>
        <v>370.1</v>
      </c>
      <c r="D293" s="368">
        <f t="shared" si="25"/>
        <v>2.8</v>
      </c>
      <c r="E293" s="366">
        <f t="shared" si="25"/>
        <v>89.2</v>
      </c>
      <c r="F293" s="367">
        <f t="shared" si="25"/>
        <v>156.4</v>
      </c>
      <c r="G293" s="368">
        <f t="shared" si="25"/>
        <v>9.6</v>
      </c>
      <c r="H293" s="366">
        <f t="shared" si="25"/>
        <v>52.7</v>
      </c>
      <c r="I293" s="367">
        <f t="shared" si="25"/>
        <v>83.6</v>
      </c>
      <c r="J293" s="368">
        <f t="shared" si="25"/>
        <v>11</v>
      </c>
      <c r="K293" s="366">
        <f t="shared" si="25"/>
        <v>14.4</v>
      </c>
      <c r="L293" s="367">
        <f t="shared" si="25"/>
        <v>73.900000000000006</v>
      </c>
      <c r="M293" s="368">
        <f t="shared" si="25"/>
        <v>52.6</v>
      </c>
    </row>
    <row r="294" spans="1:13" ht="18" customHeight="1" x14ac:dyDescent="0.3">
      <c r="A294" s="399" t="s">
        <v>99</v>
      </c>
      <c r="B294" s="366">
        <f t="shared" si="25"/>
        <v>13.6</v>
      </c>
      <c r="C294" s="367">
        <f t="shared" si="25"/>
        <v>374.8</v>
      </c>
      <c r="D294" s="368">
        <f t="shared" si="25"/>
        <v>3</v>
      </c>
      <c r="E294" s="366">
        <f t="shared" si="25"/>
        <v>73.3</v>
      </c>
      <c r="F294" s="367">
        <f t="shared" si="25"/>
        <v>155.19999999999999</v>
      </c>
      <c r="G294" s="368">
        <f t="shared" si="25"/>
        <v>8.4</v>
      </c>
      <c r="H294" s="366">
        <f t="shared" si="25"/>
        <v>39.6</v>
      </c>
      <c r="I294" s="367">
        <f t="shared" si="25"/>
        <v>85.1</v>
      </c>
      <c r="J294" s="368">
        <f t="shared" si="25"/>
        <v>9.4</v>
      </c>
      <c r="K294" s="366">
        <f t="shared" si="25"/>
        <v>11.6</v>
      </c>
      <c r="L294" s="367">
        <f t="shared" si="25"/>
        <v>71.8</v>
      </c>
      <c r="M294" s="368">
        <f t="shared" si="25"/>
        <v>59.8</v>
      </c>
    </row>
    <row r="295" spans="1:13" ht="18" customHeight="1" x14ac:dyDescent="0.3">
      <c r="A295" s="399" t="s">
        <v>100</v>
      </c>
      <c r="B295" s="366">
        <f t="shared" si="25"/>
        <v>9</v>
      </c>
      <c r="C295" s="367">
        <f t="shared" si="25"/>
        <v>280.3</v>
      </c>
      <c r="D295" s="368">
        <f t="shared" si="25"/>
        <v>2.2000000000000002</v>
      </c>
      <c r="E295" s="366">
        <f t="shared" si="25"/>
        <v>62.4</v>
      </c>
      <c r="F295" s="367">
        <f t="shared" si="25"/>
        <v>127.5</v>
      </c>
      <c r="G295" s="368">
        <f t="shared" si="25"/>
        <v>8.9</v>
      </c>
      <c r="H295" s="366">
        <f t="shared" si="25"/>
        <v>38.200000000000003</v>
      </c>
      <c r="I295" s="367">
        <f t="shared" si="25"/>
        <v>83.9</v>
      </c>
      <c r="J295" s="368">
        <f t="shared" si="25"/>
        <v>8.9</v>
      </c>
      <c r="K295" s="366">
        <f t="shared" si="25"/>
        <v>10.8</v>
      </c>
      <c r="L295" s="367">
        <f t="shared" si="25"/>
        <v>59.3</v>
      </c>
      <c r="M295" s="368">
        <f t="shared" si="25"/>
        <v>56.5</v>
      </c>
    </row>
    <row r="296" spans="1:13" ht="18" customHeight="1" x14ac:dyDescent="0.3">
      <c r="A296" s="399" t="s">
        <v>101</v>
      </c>
      <c r="B296" s="366">
        <f t="shared" si="25"/>
        <v>8.3000000000000007</v>
      </c>
      <c r="C296" s="367">
        <f t="shared" si="25"/>
        <v>261.5</v>
      </c>
      <c r="D296" s="368">
        <f t="shared" si="25"/>
        <v>2.9</v>
      </c>
      <c r="E296" s="366">
        <f t="shared" si="25"/>
        <v>74.3</v>
      </c>
      <c r="F296" s="367">
        <f t="shared" si="25"/>
        <v>162</v>
      </c>
      <c r="G296" s="368">
        <f t="shared" si="25"/>
        <v>10.199999999999999</v>
      </c>
      <c r="H296" s="366">
        <f t="shared" si="25"/>
        <v>39.9</v>
      </c>
      <c r="I296" s="367">
        <f t="shared" si="25"/>
        <v>64.7</v>
      </c>
      <c r="J296" s="368">
        <f t="shared" si="25"/>
        <v>8.9</v>
      </c>
      <c r="K296" s="366">
        <f t="shared" si="25"/>
        <v>12.1</v>
      </c>
      <c r="L296" s="367">
        <f t="shared" si="25"/>
        <v>67.400000000000006</v>
      </c>
      <c r="M296" s="368">
        <f t="shared" si="25"/>
        <v>60.6</v>
      </c>
    </row>
    <row r="297" spans="1:13" ht="18" customHeight="1" x14ac:dyDescent="0.3">
      <c r="A297" s="399" t="s">
        <v>102</v>
      </c>
      <c r="B297" s="366">
        <f t="shared" si="25"/>
        <v>9.6999999999999993</v>
      </c>
      <c r="C297" s="367">
        <f t="shared" si="25"/>
        <v>251</v>
      </c>
      <c r="D297" s="368">
        <f t="shared" si="25"/>
        <v>2.5</v>
      </c>
      <c r="E297" s="366">
        <f t="shared" si="25"/>
        <v>61.3</v>
      </c>
      <c r="F297" s="367">
        <f t="shared" si="25"/>
        <v>141.69999999999999</v>
      </c>
      <c r="G297" s="368">
        <f t="shared" si="25"/>
        <v>7.7</v>
      </c>
      <c r="H297" s="366">
        <f t="shared" si="25"/>
        <v>36.6</v>
      </c>
      <c r="I297" s="367">
        <f t="shared" si="25"/>
        <v>58.2</v>
      </c>
      <c r="J297" s="368">
        <f t="shared" si="25"/>
        <v>6.5</v>
      </c>
      <c r="K297" s="366">
        <f t="shared" si="25"/>
        <v>11.8</v>
      </c>
      <c r="L297" s="367">
        <f t="shared" si="25"/>
        <v>62.4</v>
      </c>
      <c r="M297" s="368">
        <f t="shared" si="25"/>
        <v>55.9</v>
      </c>
    </row>
    <row r="298" spans="1:13" ht="18" customHeight="1" x14ac:dyDescent="0.3">
      <c r="A298" s="399" t="s">
        <v>103</v>
      </c>
      <c r="B298" s="366">
        <f t="shared" si="25"/>
        <v>7.4</v>
      </c>
      <c r="C298" s="367">
        <f t="shared" si="25"/>
        <v>214.1</v>
      </c>
      <c r="D298" s="368">
        <f t="shared" si="25"/>
        <v>1.8</v>
      </c>
      <c r="E298" s="366">
        <f t="shared" si="25"/>
        <v>72.599999999999994</v>
      </c>
      <c r="F298" s="367">
        <f t="shared" si="25"/>
        <v>137.9</v>
      </c>
      <c r="G298" s="368">
        <f t="shared" si="25"/>
        <v>5.7</v>
      </c>
      <c r="H298" s="366">
        <f t="shared" si="25"/>
        <v>36.6</v>
      </c>
      <c r="I298" s="367">
        <f t="shared" si="25"/>
        <v>51.8</v>
      </c>
      <c r="J298" s="368">
        <f t="shared" si="25"/>
        <v>10.7</v>
      </c>
      <c r="K298" s="366">
        <f t="shared" si="25"/>
        <v>10.7</v>
      </c>
      <c r="L298" s="367">
        <f t="shared" si="25"/>
        <v>61.8</v>
      </c>
      <c r="M298" s="368">
        <f t="shared" si="25"/>
        <v>56.5</v>
      </c>
    </row>
    <row r="299" spans="1:13" ht="18" customHeight="1" x14ac:dyDescent="0.3">
      <c r="A299" s="399" t="s">
        <v>104</v>
      </c>
      <c r="B299" s="366">
        <f t="shared" si="25"/>
        <v>7.6</v>
      </c>
      <c r="C299" s="367">
        <f t="shared" si="25"/>
        <v>194.1</v>
      </c>
      <c r="D299" s="368">
        <f t="shared" si="25"/>
        <v>1.9</v>
      </c>
      <c r="E299" s="366">
        <f t="shared" si="25"/>
        <v>102.3</v>
      </c>
      <c r="F299" s="367">
        <f t="shared" si="25"/>
        <v>112.9</v>
      </c>
      <c r="G299" s="368">
        <f t="shared" si="25"/>
        <v>5.9</v>
      </c>
      <c r="H299" s="366">
        <f t="shared" si="25"/>
        <v>35.5</v>
      </c>
      <c r="I299" s="367">
        <f t="shared" si="25"/>
        <v>53.2</v>
      </c>
      <c r="J299" s="368">
        <f t="shared" si="25"/>
        <v>9.6999999999999993</v>
      </c>
      <c r="K299" s="366">
        <f t="shared" si="25"/>
        <v>12.3</v>
      </c>
      <c r="L299" s="367">
        <f t="shared" si="25"/>
        <v>60.7</v>
      </c>
      <c r="M299" s="368">
        <f t="shared" si="25"/>
        <v>59</v>
      </c>
    </row>
    <row r="300" spans="1:13" ht="18" customHeight="1" x14ac:dyDescent="0.3">
      <c r="A300" s="399" t="s">
        <v>105</v>
      </c>
      <c r="B300" s="366">
        <f t="shared" si="25"/>
        <v>7.1</v>
      </c>
      <c r="C300" s="367">
        <f t="shared" si="25"/>
        <v>157.69999999999999</v>
      </c>
      <c r="D300" s="368">
        <f t="shared" si="25"/>
        <v>1.7</v>
      </c>
      <c r="E300" s="366">
        <f t="shared" si="25"/>
        <v>100.7</v>
      </c>
      <c r="F300" s="367">
        <f t="shared" si="25"/>
        <v>88.7</v>
      </c>
      <c r="G300" s="368">
        <f t="shared" si="25"/>
        <v>7.6</v>
      </c>
      <c r="H300" s="366">
        <f t="shared" si="25"/>
        <v>31.4</v>
      </c>
      <c r="I300" s="367">
        <f t="shared" si="25"/>
        <v>68.5</v>
      </c>
      <c r="J300" s="368">
        <f t="shared" si="25"/>
        <v>7.4</v>
      </c>
      <c r="K300" s="366">
        <f t="shared" si="25"/>
        <v>15.1</v>
      </c>
      <c r="L300" s="367">
        <f t="shared" si="25"/>
        <v>70.7</v>
      </c>
      <c r="M300" s="368">
        <f t="shared" si="25"/>
        <v>59.9</v>
      </c>
    </row>
    <row r="301" spans="1:13" ht="18" customHeight="1" x14ac:dyDescent="0.3">
      <c r="A301" s="399" t="s">
        <v>106</v>
      </c>
      <c r="B301" s="366">
        <f t="shared" si="25"/>
        <v>4.7</v>
      </c>
      <c r="C301" s="367">
        <f t="shared" si="25"/>
        <v>136.80000000000001</v>
      </c>
      <c r="D301" s="368">
        <f t="shared" si="25"/>
        <v>2.2999999999999998</v>
      </c>
      <c r="E301" s="366">
        <f t="shared" si="25"/>
        <v>92.9</v>
      </c>
      <c r="F301" s="367">
        <f t="shared" si="25"/>
        <v>104.1</v>
      </c>
      <c r="G301" s="368">
        <f t="shared" si="25"/>
        <v>5.5</v>
      </c>
      <c r="H301" s="366">
        <f t="shared" si="25"/>
        <v>30.2</v>
      </c>
      <c r="I301" s="367">
        <f t="shared" si="25"/>
        <v>59.4</v>
      </c>
      <c r="J301" s="368">
        <f t="shared" si="25"/>
        <v>8.1999999999999993</v>
      </c>
      <c r="K301" s="366">
        <f t="shared" si="25"/>
        <v>12</v>
      </c>
      <c r="L301" s="367">
        <f t="shared" si="25"/>
        <v>64.8</v>
      </c>
      <c r="M301" s="368">
        <f t="shared" si="25"/>
        <v>55.5</v>
      </c>
    </row>
    <row r="302" spans="1:13" ht="18" customHeight="1" thickBot="1" x14ac:dyDescent="0.35">
      <c r="A302" s="416" t="s">
        <v>107</v>
      </c>
      <c r="B302" s="369">
        <f t="shared" si="25"/>
        <v>3.5</v>
      </c>
      <c r="C302" s="370">
        <f t="shared" si="25"/>
        <v>110.1</v>
      </c>
      <c r="D302" s="371">
        <f t="shared" si="25"/>
        <v>1.3</v>
      </c>
      <c r="E302" s="369">
        <f t="shared" si="25"/>
        <v>95.9</v>
      </c>
      <c r="F302" s="370">
        <f t="shared" si="25"/>
        <v>95.1</v>
      </c>
      <c r="G302" s="371">
        <f t="shared" si="25"/>
        <v>5.6</v>
      </c>
      <c r="H302" s="369">
        <f t="shared" si="25"/>
        <v>37.700000000000003</v>
      </c>
      <c r="I302" s="370">
        <f t="shared" si="25"/>
        <v>68.599999999999994</v>
      </c>
      <c r="J302" s="371">
        <f t="shared" si="25"/>
        <v>4.5999999999999996</v>
      </c>
      <c r="K302" s="369">
        <f t="shared" si="25"/>
        <v>12.4</v>
      </c>
      <c r="L302" s="370">
        <f t="shared" si="25"/>
        <v>71.599999999999994</v>
      </c>
      <c r="M302" s="371">
        <f t="shared" si="25"/>
        <v>54.5</v>
      </c>
    </row>
    <row r="303" spans="1:13" ht="18" customHeight="1" thickBot="1" x14ac:dyDescent="0.35">
      <c r="A303" s="435" t="s">
        <v>60</v>
      </c>
      <c r="B303" s="372">
        <f>SUM(B291:B302)</f>
        <v>110</v>
      </c>
      <c r="C303" s="373">
        <f t="shared" ref="C303:M303" si="26">SUM(C291:C302)</f>
        <v>3135.3999999999996</v>
      </c>
      <c r="D303" s="374">
        <f t="shared" si="26"/>
        <v>25.5</v>
      </c>
      <c r="E303" s="425">
        <f t="shared" si="26"/>
        <v>987.09999999999991</v>
      </c>
      <c r="F303" s="373">
        <f t="shared" si="26"/>
        <v>1591.5</v>
      </c>
      <c r="G303" s="430">
        <f t="shared" si="26"/>
        <v>95.3</v>
      </c>
      <c r="H303" s="372">
        <f t="shared" si="26"/>
        <v>452.3</v>
      </c>
      <c r="I303" s="373">
        <f t="shared" si="26"/>
        <v>837</v>
      </c>
      <c r="J303" s="374">
        <f t="shared" si="26"/>
        <v>106.2</v>
      </c>
      <c r="K303" s="425">
        <f t="shared" si="26"/>
        <v>147.79999999999998</v>
      </c>
      <c r="L303" s="373">
        <f t="shared" si="26"/>
        <v>795.80000000000007</v>
      </c>
      <c r="M303" s="374">
        <f t="shared" si="26"/>
        <v>678.3</v>
      </c>
    </row>
    <row r="304" spans="1:13" ht="18" customHeight="1" thickBot="1" x14ac:dyDescent="0.35">
      <c r="A304" s="464" t="s">
        <v>47</v>
      </c>
      <c r="B304" s="465">
        <f t="shared" ref="B304:M304" si="27">SUM(B258)/5</f>
        <v>429.5</v>
      </c>
      <c r="C304" s="466">
        <f t="shared" si="27"/>
        <v>9761.4</v>
      </c>
      <c r="D304" s="467">
        <f t="shared" si="27"/>
        <v>88</v>
      </c>
      <c r="E304" s="465">
        <f t="shared" si="27"/>
        <v>2364.1999999999998</v>
      </c>
      <c r="F304" s="466">
        <f t="shared" si="27"/>
        <v>6115.2</v>
      </c>
      <c r="G304" s="467">
        <f t="shared" si="27"/>
        <v>294.10000000000002</v>
      </c>
      <c r="H304" s="465">
        <f t="shared" si="27"/>
        <v>1514.3</v>
      </c>
      <c r="I304" s="466">
        <f t="shared" si="27"/>
        <v>2964.3</v>
      </c>
      <c r="J304" s="467">
        <f t="shared" si="27"/>
        <v>434.3</v>
      </c>
      <c r="K304" s="465">
        <f t="shared" si="27"/>
        <v>507</v>
      </c>
      <c r="L304" s="466">
        <f t="shared" si="27"/>
        <v>2571.1999999999998</v>
      </c>
      <c r="M304" s="467">
        <f t="shared" si="27"/>
        <v>1945.5</v>
      </c>
    </row>
    <row r="306" spans="1:2" x14ac:dyDescent="0.25">
      <c r="A306" s="291" t="s">
        <v>126</v>
      </c>
      <c r="B306" s="291">
        <v>430</v>
      </c>
    </row>
    <row r="307" spans="1:2" x14ac:dyDescent="0.25">
      <c r="A307" s="291" t="s">
        <v>61</v>
      </c>
      <c r="B307" s="291">
        <v>9761</v>
      </c>
    </row>
    <row r="308" spans="1:2" x14ac:dyDescent="0.25">
      <c r="A308" s="291" t="s">
        <v>112</v>
      </c>
      <c r="B308" s="291">
        <v>88</v>
      </c>
    </row>
    <row r="309" spans="1:2" x14ac:dyDescent="0.25">
      <c r="A309" s="291" t="s">
        <v>113</v>
      </c>
      <c r="B309" s="291">
        <v>2364</v>
      </c>
    </row>
    <row r="310" spans="1:2" x14ac:dyDescent="0.25">
      <c r="A310" s="291" t="s">
        <v>114</v>
      </c>
      <c r="B310" s="291">
        <v>6115</v>
      </c>
    </row>
    <row r="311" spans="1:2" x14ac:dyDescent="0.25">
      <c r="A311" s="291" t="s">
        <v>135</v>
      </c>
      <c r="B311" s="291">
        <v>294</v>
      </c>
    </row>
    <row r="312" spans="1:2" x14ac:dyDescent="0.25">
      <c r="A312" s="291" t="s">
        <v>127</v>
      </c>
      <c r="B312" s="291">
        <v>1514</v>
      </c>
    </row>
    <row r="313" spans="1:2" x14ac:dyDescent="0.25">
      <c r="A313" s="291" t="s">
        <v>62</v>
      </c>
      <c r="B313" s="291">
        <v>2964</v>
      </c>
    </row>
    <row r="314" spans="1:2" x14ac:dyDescent="0.25">
      <c r="A314" s="291" t="s">
        <v>63</v>
      </c>
      <c r="B314" s="291">
        <v>434</v>
      </c>
    </row>
    <row r="315" spans="1:2" x14ac:dyDescent="0.25">
      <c r="A315" s="291" t="s">
        <v>64</v>
      </c>
      <c r="B315" s="291">
        <v>507</v>
      </c>
    </row>
    <row r="316" spans="1:2" x14ac:dyDescent="0.25">
      <c r="A316" s="291" t="s">
        <v>65</v>
      </c>
      <c r="B316" s="291">
        <v>2571</v>
      </c>
    </row>
    <row r="317" spans="1:2" x14ac:dyDescent="0.25">
      <c r="A317" s="291" t="s">
        <v>115</v>
      </c>
      <c r="B317" s="291">
        <v>1946</v>
      </c>
    </row>
  </sheetData>
  <mergeCells count="47">
    <mergeCell ref="A2:M2"/>
    <mergeCell ref="J3:M3"/>
    <mergeCell ref="A4:A5"/>
    <mergeCell ref="B4:D4"/>
    <mergeCell ref="E4:G4"/>
    <mergeCell ref="H4:J4"/>
    <mergeCell ref="K4:M4"/>
    <mergeCell ref="A45:M45"/>
    <mergeCell ref="J46:M46"/>
    <mergeCell ref="A47:A48"/>
    <mergeCell ref="B47:D47"/>
    <mergeCell ref="E47:G47"/>
    <mergeCell ref="H47:J47"/>
    <mergeCell ref="K47:M47"/>
    <mergeCell ref="A88:M88"/>
    <mergeCell ref="J89:M89"/>
    <mergeCell ref="A90:A91"/>
    <mergeCell ref="B90:D90"/>
    <mergeCell ref="E90:G90"/>
    <mergeCell ref="H90:J90"/>
    <mergeCell ref="K90:M90"/>
    <mergeCell ref="A131:M131"/>
    <mergeCell ref="J132:M132"/>
    <mergeCell ref="A133:A134"/>
    <mergeCell ref="B133:D133"/>
    <mergeCell ref="E133:G133"/>
    <mergeCell ref="H133:J133"/>
    <mergeCell ref="K133:M133"/>
    <mergeCell ref="A174:M174"/>
    <mergeCell ref="J175:M175"/>
    <mergeCell ref="A176:A177"/>
    <mergeCell ref="B176:D176"/>
    <mergeCell ref="E176:G176"/>
    <mergeCell ref="H176:J176"/>
    <mergeCell ref="K176:M176"/>
    <mergeCell ref="A218:M218"/>
    <mergeCell ref="A220:A221"/>
    <mergeCell ref="B220:D220"/>
    <mergeCell ref="E220:G220"/>
    <mergeCell ref="H220:J220"/>
    <mergeCell ref="K220:M220"/>
    <mergeCell ref="A261:M261"/>
    <mergeCell ref="A263:A264"/>
    <mergeCell ref="B263:D263"/>
    <mergeCell ref="E263:G263"/>
    <mergeCell ref="H263:J263"/>
    <mergeCell ref="K263:M263"/>
  </mergeCells>
  <pageMargins left="0.75" right="0.75" top="0.1" bottom="0.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11"/>
  <sheetViews>
    <sheetView zoomScale="115" zoomScaleNormal="115" workbookViewId="0">
      <selection activeCell="A261" sqref="A261:M261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25"/>
    <row r="2" spans="1:13" ht="18" customHeight="1" x14ac:dyDescent="0.3">
      <c r="A2" s="561" t="s">
        <v>155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431" t="s">
        <v>1</v>
      </c>
      <c r="B3" s="293"/>
      <c r="C3" s="293"/>
      <c r="D3" s="293"/>
      <c r="E3" s="293"/>
      <c r="F3" s="293"/>
      <c r="G3" s="293"/>
      <c r="H3" s="294"/>
      <c r="I3" s="294"/>
      <c r="J3" s="633" t="s">
        <v>2</v>
      </c>
      <c r="K3" s="633"/>
      <c r="L3" s="633"/>
      <c r="M3" s="633"/>
    </row>
    <row r="4" spans="1:13" ht="18" customHeight="1" x14ac:dyDescent="0.3">
      <c r="A4" s="634" t="s">
        <v>3</v>
      </c>
      <c r="B4" s="618" t="s">
        <v>4</v>
      </c>
      <c r="C4" s="610"/>
      <c r="D4" s="619"/>
      <c r="E4" s="618" t="s">
        <v>5</v>
      </c>
      <c r="F4" s="610"/>
      <c r="G4" s="619"/>
      <c r="H4" s="620" t="s">
        <v>6</v>
      </c>
      <c r="I4" s="613"/>
      <c r="J4" s="615"/>
      <c r="K4" s="620" t="s">
        <v>7</v>
      </c>
      <c r="L4" s="613"/>
      <c r="M4" s="615"/>
    </row>
    <row r="5" spans="1:13" ht="18" customHeight="1" thickBot="1" x14ac:dyDescent="0.35">
      <c r="A5" s="635"/>
      <c r="B5" s="295" t="s">
        <v>8</v>
      </c>
      <c r="C5" s="296" t="s">
        <v>9</v>
      </c>
      <c r="D5" s="297" t="s">
        <v>10</v>
      </c>
      <c r="E5" s="295" t="s">
        <v>8</v>
      </c>
      <c r="F5" s="296" t="s">
        <v>9</v>
      </c>
      <c r="G5" s="297" t="s">
        <v>10</v>
      </c>
      <c r="H5" s="295" t="s">
        <v>8</v>
      </c>
      <c r="I5" s="296" t="s">
        <v>9</v>
      </c>
      <c r="J5" s="297" t="s">
        <v>10</v>
      </c>
      <c r="K5" s="295" t="s">
        <v>8</v>
      </c>
      <c r="L5" s="296" t="s">
        <v>9</v>
      </c>
      <c r="M5" s="297" t="s">
        <v>10</v>
      </c>
    </row>
    <row r="6" spans="1:13" ht="18" customHeight="1" x14ac:dyDescent="0.3">
      <c r="A6" s="412" t="s">
        <v>72</v>
      </c>
      <c r="B6" s="299"/>
      <c r="C6" s="300"/>
      <c r="D6" s="468"/>
      <c r="E6" s="302">
        <v>55</v>
      </c>
      <c r="F6" s="303"/>
      <c r="G6" s="301">
        <v>31</v>
      </c>
      <c r="H6" s="302">
        <v>10</v>
      </c>
      <c r="I6" s="303">
        <v>502</v>
      </c>
      <c r="J6" s="301"/>
      <c r="K6" s="302"/>
      <c r="L6" s="303">
        <v>308</v>
      </c>
      <c r="M6" s="301">
        <v>20</v>
      </c>
    </row>
    <row r="7" spans="1:13" ht="18" customHeight="1" x14ac:dyDescent="0.3">
      <c r="A7" s="399" t="s">
        <v>73</v>
      </c>
      <c r="B7" s="305"/>
      <c r="C7" s="306"/>
      <c r="D7" s="469"/>
      <c r="E7" s="308">
        <v>53</v>
      </c>
      <c r="F7" s="309"/>
      <c r="G7" s="307">
        <v>26</v>
      </c>
      <c r="H7" s="308">
        <v>10</v>
      </c>
      <c r="I7" s="309">
        <v>598</v>
      </c>
      <c r="J7" s="307"/>
      <c r="K7" s="308"/>
      <c r="L7" s="309">
        <v>212</v>
      </c>
      <c r="M7" s="307">
        <v>10</v>
      </c>
    </row>
    <row r="8" spans="1:13" ht="18" customHeight="1" x14ac:dyDescent="0.3">
      <c r="A8" s="399" t="s">
        <v>74</v>
      </c>
      <c r="B8" s="308"/>
      <c r="C8" s="309"/>
      <c r="D8" s="469"/>
      <c r="E8" s="308">
        <v>48</v>
      </c>
      <c r="F8" s="309"/>
      <c r="G8" s="307">
        <v>34</v>
      </c>
      <c r="H8" s="308">
        <v>5</v>
      </c>
      <c r="I8" s="309">
        <v>614</v>
      </c>
      <c r="J8" s="307"/>
      <c r="K8" s="308"/>
      <c r="L8" s="309">
        <v>321</v>
      </c>
      <c r="M8" s="307">
        <v>12</v>
      </c>
    </row>
    <row r="9" spans="1:13" ht="18" customHeight="1" x14ac:dyDescent="0.3">
      <c r="A9" s="399" t="s">
        <v>75</v>
      </c>
      <c r="B9" s="308"/>
      <c r="C9" s="309"/>
      <c r="D9" s="469"/>
      <c r="E9" s="308">
        <v>52</v>
      </c>
      <c r="F9" s="309"/>
      <c r="G9" s="307">
        <v>25</v>
      </c>
      <c r="H9" s="308">
        <v>17</v>
      </c>
      <c r="I9" s="309">
        <v>602</v>
      </c>
      <c r="J9" s="307"/>
      <c r="K9" s="308"/>
      <c r="L9" s="309">
        <v>320</v>
      </c>
      <c r="M9" s="307">
        <v>26</v>
      </c>
    </row>
    <row r="10" spans="1:13" ht="18" customHeight="1" x14ac:dyDescent="0.3">
      <c r="A10" s="399" t="s">
        <v>76</v>
      </c>
      <c r="B10" s="308"/>
      <c r="C10" s="309"/>
      <c r="D10" s="469"/>
      <c r="E10" s="308">
        <v>57</v>
      </c>
      <c r="F10" s="309"/>
      <c r="G10" s="307">
        <v>28</v>
      </c>
      <c r="H10" s="308">
        <v>12</v>
      </c>
      <c r="I10" s="309">
        <v>620</v>
      </c>
      <c r="J10" s="307"/>
      <c r="K10" s="308"/>
      <c r="L10" s="309">
        <v>267</v>
      </c>
      <c r="M10" s="307">
        <v>11</v>
      </c>
    </row>
    <row r="11" spans="1:13" ht="18" customHeight="1" x14ac:dyDescent="0.3">
      <c r="A11" s="399" t="s">
        <v>77</v>
      </c>
      <c r="B11" s="308"/>
      <c r="C11" s="309"/>
      <c r="D11" s="469"/>
      <c r="E11" s="308">
        <v>55</v>
      </c>
      <c r="F11" s="309"/>
      <c r="G11" s="307">
        <v>22</v>
      </c>
      <c r="H11" s="308">
        <v>12</v>
      </c>
      <c r="I11" s="309">
        <v>533</v>
      </c>
      <c r="J11" s="307"/>
      <c r="K11" s="308"/>
      <c r="L11" s="309">
        <v>279</v>
      </c>
      <c r="M11" s="307">
        <v>12</v>
      </c>
    </row>
    <row r="12" spans="1:13" ht="18" customHeight="1" x14ac:dyDescent="0.3">
      <c r="A12" s="399" t="s">
        <v>78</v>
      </c>
      <c r="B12" s="308"/>
      <c r="C12" s="309"/>
      <c r="D12" s="469"/>
      <c r="E12" s="308">
        <v>52</v>
      </c>
      <c r="F12" s="309"/>
      <c r="G12" s="307">
        <v>22</v>
      </c>
      <c r="H12" s="308">
        <v>14</v>
      </c>
      <c r="I12" s="309">
        <v>557</v>
      </c>
      <c r="J12" s="307"/>
      <c r="K12" s="308"/>
      <c r="L12" s="309">
        <v>314</v>
      </c>
      <c r="M12" s="307">
        <v>26</v>
      </c>
    </row>
    <row r="13" spans="1:13" ht="18" customHeight="1" x14ac:dyDescent="0.3">
      <c r="A13" s="399" t="s">
        <v>79</v>
      </c>
      <c r="B13" s="308"/>
      <c r="C13" s="309"/>
      <c r="D13" s="469"/>
      <c r="E13" s="308">
        <v>38</v>
      </c>
      <c r="F13" s="309"/>
      <c r="G13" s="307">
        <v>28</v>
      </c>
      <c r="H13" s="308">
        <v>13</v>
      </c>
      <c r="I13" s="309">
        <v>489</v>
      </c>
      <c r="J13" s="307"/>
      <c r="K13" s="308"/>
      <c r="L13" s="309">
        <v>447</v>
      </c>
      <c r="M13" s="307">
        <v>24</v>
      </c>
    </row>
    <row r="14" spans="1:13" ht="18" customHeight="1" x14ac:dyDescent="0.3">
      <c r="A14" s="399" t="s">
        <v>80</v>
      </c>
      <c r="B14" s="308"/>
      <c r="C14" s="309"/>
      <c r="D14" s="469"/>
      <c r="E14" s="308">
        <v>39</v>
      </c>
      <c r="F14" s="309"/>
      <c r="G14" s="307">
        <v>35</v>
      </c>
      <c r="H14" s="308">
        <v>16</v>
      </c>
      <c r="I14" s="309">
        <v>334</v>
      </c>
      <c r="J14" s="307"/>
      <c r="K14" s="308"/>
      <c r="L14" s="309">
        <v>370</v>
      </c>
      <c r="M14" s="307">
        <v>24</v>
      </c>
    </row>
    <row r="15" spans="1:13" ht="18" customHeight="1" x14ac:dyDescent="0.3">
      <c r="A15" s="399" t="s">
        <v>81</v>
      </c>
      <c r="B15" s="308"/>
      <c r="C15" s="309"/>
      <c r="D15" s="469"/>
      <c r="E15" s="308">
        <v>52</v>
      </c>
      <c r="F15" s="309"/>
      <c r="G15" s="307">
        <v>28</v>
      </c>
      <c r="H15" s="308">
        <v>14</v>
      </c>
      <c r="I15" s="309">
        <v>383</v>
      </c>
      <c r="J15" s="307"/>
      <c r="K15" s="308"/>
      <c r="L15" s="309">
        <v>349</v>
      </c>
      <c r="M15" s="307">
        <v>14</v>
      </c>
    </row>
    <row r="16" spans="1:13" ht="18" customHeight="1" x14ac:dyDescent="0.3">
      <c r="A16" s="399" t="s">
        <v>82</v>
      </c>
      <c r="B16" s="308"/>
      <c r="C16" s="309"/>
      <c r="D16" s="469"/>
      <c r="E16" s="308">
        <v>39</v>
      </c>
      <c r="F16" s="309"/>
      <c r="G16" s="307">
        <v>24</v>
      </c>
      <c r="H16" s="308">
        <v>19</v>
      </c>
      <c r="I16" s="309">
        <v>397</v>
      </c>
      <c r="J16" s="307"/>
      <c r="K16" s="308"/>
      <c r="L16" s="309">
        <v>342</v>
      </c>
      <c r="M16" s="307">
        <v>16</v>
      </c>
    </row>
    <row r="17" spans="1:13" ht="18" customHeight="1" x14ac:dyDescent="0.3">
      <c r="A17" s="399" t="s">
        <v>83</v>
      </c>
      <c r="B17" s="308"/>
      <c r="C17" s="309"/>
      <c r="D17" s="469"/>
      <c r="E17" s="308">
        <v>44</v>
      </c>
      <c r="F17" s="309"/>
      <c r="G17" s="307">
        <v>19</v>
      </c>
      <c r="H17" s="308">
        <v>19</v>
      </c>
      <c r="I17" s="309">
        <v>427</v>
      </c>
      <c r="J17" s="307"/>
      <c r="K17" s="308"/>
      <c r="L17" s="309">
        <v>329</v>
      </c>
      <c r="M17" s="307">
        <v>19</v>
      </c>
    </row>
    <row r="18" spans="1:13" ht="18" customHeight="1" x14ac:dyDescent="0.3">
      <c r="A18" s="399" t="s">
        <v>84</v>
      </c>
      <c r="B18" s="308"/>
      <c r="C18" s="309"/>
      <c r="D18" s="469"/>
      <c r="E18" s="308">
        <v>20</v>
      </c>
      <c r="F18" s="309"/>
      <c r="G18" s="307">
        <v>22</v>
      </c>
      <c r="H18" s="308">
        <v>4</v>
      </c>
      <c r="I18" s="309">
        <v>287</v>
      </c>
      <c r="J18" s="307"/>
      <c r="K18" s="308"/>
      <c r="L18" s="309">
        <v>287</v>
      </c>
      <c r="M18" s="307">
        <v>19</v>
      </c>
    </row>
    <row r="19" spans="1:13" ht="18" customHeight="1" x14ac:dyDescent="0.3">
      <c r="A19" s="399" t="s">
        <v>85</v>
      </c>
      <c r="B19" s="308"/>
      <c r="C19" s="309"/>
      <c r="D19" s="469"/>
      <c r="E19" s="308">
        <v>28</v>
      </c>
      <c r="F19" s="309"/>
      <c r="G19" s="307">
        <v>13</v>
      </c>
      <c r="H19" s="308">
        <v>12</v>
      </c>
      <c r="I19" s="309">
        <v>264</v>
      </c>
      <c r="J19" s="307"/>
      <c r="K19" s="308"/>
      <c r="L19" s="309">
        <v>410</v>
      </c>
      <c r="M19" s="307">
        <v>40</v>
      </c>
    </row>
    <row r="20" spans="1:13" ht="18" customHeight="1" x14ac:dyDescent="0.3">
      <c r="A20" s="399" t="s">
        <v>86</v>
      </c>
      <c r="B20" s="308"/>
      <c r="C20" s="309"/>
      <c r="D20" s="469"/>
      <c r="E20" s="308">
        <v>37</v>
      </c>
      <c r="F20" s="309"/>
      <c r="G20" s="307">
        <v>32</v>
      </c>
      <c r="H20" s="308">
        <v>15</v>
      </c>
      <c r="I20" s="309">
        <v>302</v>
      </c>
      <c r="J20" s="307"/>
      <c r="K20" s="308"/>
      <c r="L20" s="309">
        <v>630</v>
      </c>
      <c r="M20" s="307">
        <v>32</v>
      </c>
    </row>
    <row r="21" spans="1:13" ht="18" customHeight="1" x14ac:dyDescent="0.3">
      <c r="A21" s="399" t="s">
        <v>87</v>
      </c>
      <c r="B21" s="308"/>
      <c r="C21" s="309"/>
      <c r="D21" s="469"/>
      <c r="E21" s="308">
        <v>29</v>
      </c>
      <c r="F21" s="309"/>
      <c r="G21" s="307">
        <v>29</v>
      </c>
      <c r="H21" s="308">
        <v>19</v>
      </c>
      <c r="I21" s="309">
        <v>248</v>
      </c>
      <c r="J21" s="307"/>
      <c r="K21" s="308"/>
      <c r="L21" s="309">
        <v>461</v>
      </c>
      <c r="M21" s="307">
        <v>20</v>
      </c>
    </row>
    <row r="22" spans="1:13" ht="18" customHeight="1" x14ac:dyDescent="0.3">
      <c r="A22" s="399" t="s">
        <v>88</v>
      </c>
      <c r="B22" s="308"/>
      <c r="C22" s="309"/>
      <c r="D22" s="469"/>
      <c r="E22" s="308">
        <v>36</v>
      </c>
      <c r="F22" s="309"/>
      <c r="G22" s="307">
        <v>23</v>
      </c>
      <c r="H22" s="308">
        <v>5</v>
      </c>
      <c r="I22" s="309">
        <v>289</v>
      </c>
      <c r="J22" s="307"/>
      <c r="K22" s="308"/>
      <c r="L22" s="309">
        <v>484</v>
      </c>
      <c r="M22" s="307">
        <v>23</v>
      </c>
    </row>
    <row r="23" spans="1:13" ht="18" customHeight="1" x14ac:dyDescent="0.3">
      <c r="A23" s="399" t="s">
        <v>148</v>
      </c>
      <c r="B23" s="308"/>
      <c r="C23" s="309"/>
      <c r="D23" s="469"/>
      <c r="E23" s="308">
        <v>33</v>
      </c>
      <c r="F23" s="309"/>
      <c r="G23" s="307">
        <v>15</v>
      </c>
      <c r="H23" s="308">
        <v>15</v>
      </c>
      <c r="I23" s="309">
        <v>285</v>
      </c>
      <c r="J23" s="307"/>
      <c r="K23" s="308"/>
      <c r="L23" s="309">
        <v>462</v>
      </c>
      <c r="M23" s="307">
        <v>24</v>
      </c>
    </row>
    <row r="24" spans="1:13" ht="18" customHeight="1" x14ac:dyDescent="0.3">
      <c r="A24" s="400" t="s">
        <v>90</v>
      </c>
      <c r="B24" s="308"/>
      <c r="C24" s="309"/>
      <c r="D24" s="469"/>
      <c r="E24" s="308">
        <v>48</v>
      </c>
      <c r="F24" s="309"/>
      <c r="G24" s="307">
        <v>21</v>
      </c>
      <c r="H24" s="308">
        <v>12</v>
      </c>
      <c r="I24" s="309">
        <v>274</v>
      </c>
      <c r="J24" s="307"/>
      <c r="K24" s="308"/>
      <c r="L24" s="309">
        <v>457</v>
      </c>
      <c r="M24" s="307">
        <v>25</v>
      </c>
    </row>
    <row r="25" spans="1:13" ht="18" customHeight="1" x14ac:dyDescent="0.3">
      <c r="A25" s="400" t="s">
        <v>91</v>
      </c>
      <c r="B25" s="308"/>
      <c r="C25" s="309"/>
      <c r="D25" s="469"/>
      <c r="E25" s="308">
        <v>44</v>
      </c>
      <c r="F25" s="309"/>
      <c r="G25" s="307">
        <v>33</v>
      </c>
      <c r="H25" s="308">
        <v>19</v>
      </c>
      <c r="I25" s="309">
        <v>237</v>
      </c>
      <c r="J25" s="307"/>
      <c r="K25" s="308"/>
      <c r="L25" s="309">
        <v>400</v>
      </c>
      <c r="M25" s="307">
        <v>28</v>
      </c>
    </row>
    <row r="26" spans="1:13" ht="18" customHeight="1" x14ac:dyDescent="0.3">
      <c r="A26" s="399" t="s">
        <v>92</v>
      </c>
      <c r="B26" s="308"/>
      <c r="C26" s="309"/>
      <c r="D26" s="469"/>
      <c r="E26" s="308">
        <v>52</v>
      </c>
      <c r="F26" s="309"/>
      <c r="G26" s="307">
        <v>20</v>
      </c>
      <c r="H26" s="308">
        <v>12</v>
      </c>
      <c r="I26" s="309">
        <v>267</v>
      </c>
      <c r="J26" s="307"/>
      <c r="K26" s="308"/>
      <c r="L26" s="309">
        <v>431</v>
      </c>
      <c r="M26" s="307">
        <v>28</v>
      </c>
    </row>
    <row r="27" spans="1:13" ht="18" customHeight="1" x14ac:dyDescent="0.3">
      <c r="A27" s="399" t="s">
        <v>93</v>
      </c>
      <c r="B27" s="308"/>
      <c r="C27" s="309"/>
      <c r="D27" s="469"/>
      <c r="E27" s="308">
        <v>21</v>
      </c>
      <c r="F27" s="309"/>
      <c r="G27" s="307">
        <v>25</v>
      </c>
      <c r="H27" s="308">
        <v>11</v>
      </c>
      <c r="I27" s="309">
        <v>255</v>
      </c>
      <c r="J27" s="307"/>
      <c r="K27" s="308"/>
      <c r="L27" s="309">
        <v>482</v>
      </c>
      <c r="M27" s="307">
        <v>22</v>
      </c>
    </row>
    <row r="28" spans="1:13" ht="18" customHeight="1" x14ac:dyDescent="0.3">
      <c r="A28" s="399" t="s">
        <v>94</v>
      </c>
      <c r="B28" s="308"/>
      <c r="C28" s="309"/>
      <c r="D28" s="469"/>
      <c r="E28" s="308">
        <v>38</v>
      </c>
      <c r="F28" s="309"/>
      <c r="G28" s="307">
        <v>19</v>
      </c>
      <c r="H28" s="308">
        <v>17</v>
      </c>
      <c r="I28" s="309">
        <v>290</v>
      </c>
      <c r="J28" s="307"/>
      <c r="K28" s="308"/>
      <c r="L28" s="309">
        <v>337</v>
      </c>
      <c r="M28" s="307">
        <v>26</v>
      </c>
    </row>
    <row r="29" spans="1:13" ht="18" customHeight="1" x14ac:dyDescent="0.3">
      <c r="A29" s="399" t="s">
        <v>95</v>
      </c>
      <c r="B29" s="308"/>
      <c r="C29" s="309"/>
      <c r="D29" s="469"/>
      <c r="E29" s="308">
        <v>39</v>
      </c>
      <c r="F29" s="309"/>
      <c r="G29" s="307">
        <v>21</v>
      </c>
      <c r="H29" s="308">
        <v>12</v>
      </c>
      <c r="I29" s="309">
        <v>355</v>
      </c>
      <c r="J29" s="307"/>
      <c r="K29" s="308"/>
      <c r="L29" s="309">
        <v>434</v>
      </c>
      <c r="M29" s="307">
        <v>49</v>
      </c>
    </row>
    <row r="30" spans="1:13" ht="18" customHeight="1" x14ac:dyDescent="0.3">
      <c r="A30" s="399" t="s">
        <v>96</v>
      </c>
      <c r="B30" s="308"/>
      <c r="C30" s="309"/>
      <c r="D30" s="469"/>
      <c r="E30" s="308">
        <v>31</v>
      </c>
      <c r="F30" s="309"/>
      <c r="G30" s="307">
        <v>17</v>
      </c>
      <c r="H30" s="308">
        <v>11</v>
      </c>
      <c r="I30" s="309">
        <v>284</v>
      </c>
      <c r="J30" s="307"/>
      <c r="K30" s="308"/>
      <c r="L30" s="309">
        <v>463</v>
      </c>
      <c r="M30" s="307">
        <v>70</v>
      </c>
    </row>
    <row r="31" spans="1:13" ht="18" customHeight="1" x14ac:dyDescent="0.3">
      <c r="A31" s="399" t="s">
        <v>97</v>
      </c>
      <c r="B31" s="308"/>
      <c r="C31" s="309"/>
      <c r="D31" s="469"/>
      <c r="E31" s="308">
        <v>29</v>
      </c>
      <c r="F31" s="309"/>
      <c r="G31" s="307">
        <v>14</v>
      </c>
      <c r="H31" s="308">
        <v>4</v>
      </c>
      <c r="I31" s="309">
        <v>309</v>
      </c>
      <c r="J31" s="307"/>
      <c r="K31" s="308"/>
      <c r="L31" s="309">
        <v>435</v>
      </c>
      <c r="M31" s="307">
        <v>71</v>
      </c>
    </row>
    <row r="32" spans="1:13" ht="18" customHeight="1" x14ac:dyDescent="0.3">
      <c r="A32" s="399" t="s">
        <v>98</v>
      </c>
      <c r="B32" s="308"/>
      <c r="C32" s="309"/>
      <c r="D32" s="469"/>
      <c r="E32" s="308">
        <v>28</v>
      </c>
      <c r="F32" s="309"/>
      <c r="G32" s="307">
        <v>19</v>
      </c>
      <c r="H32" s="308">
        <v>2</v>
      </c>
      <c r="I32" s="309">
        <v>258</v>
      </c>
      <c r="J32" s="307"/>
      <c r="K32" s="308"/>
      <c r="L32" s="309">
        <v>510</v>
      </c>
      <c r="M32" s="307">
        <v>85</v>
      </c>
    </row>
    <row r="33" spans="1:13" ht="18" customHeight="1" x14ac:dyDescent="0.3">
      <c r="A33" s="399" t="s">
        <v>99</v>
      </c>
      <c r="B33" s="308"/>
      <c r="C33" s="309"/>
      <c r="D33" s="469"/>
      <c r="E33" s="308">
        <v>24</v>
      </c>
      <c r="F33" s="309"/>
      <c r="G33" s="307">
        <v>10</v>
      </c>
      <c r="H33" s="308">
        <v>7</v>
      </c>
      <c r="I33" s="309">
        <v>248</v>
      </c>
      <c r="J33" s="307"/>
      <c r="K33" s="308"/>
      <c r="L33" s="309">
        <v>574</v>
      </c>
      <c r="M33" s="307">
        <v>47</v>
      </c>
    </row>
    <row r="34" spans="1:13" ht="18" customHeight="1" x14ac:dyDescent="0.3">
      <c r="A34" s="399" t="s">
        <v>100</v>
      </c>
      <c r="B34" s="308"/>
      <c r="C34" s="309"/>
      <c r="D34" s="469"/>
      <c r="E34" s="308">
        <v>33</v>
      </c>
      <c r="F34" s="309"/>
      <c r="G34" s="307">
        <v>15</v>
      </c>
      <c r="H34" s="308">
        <v>6</v>
      </c>
      <c r="I34" s="309">
        <v>218</v>
      </c>
      <c r="J34" s="307"/>
      <c r="K34" s="308"/>
      <c r="L34" s="309">
        <v>610</v>
      </c>
      <c r="M34" s="307">
        <v>58</v>
      </c>
    </row>
    <row r="35" spans="1:13" ht="18" customHeight="1" x14ac:dyDescent="0.3">
      <c r="A35" s="399" t="s">
        <v>101</v>
      </c>
      <c r="B35" s="308"/>
      <c r="C35" s="309"/>
      <c r="D35" s="469"/>
      <c r="E35" s="308">
        <v>31</v>
      </c>
      <c r="F35" s="309"/>
      <c r="G35" s="307">
        <v>14</v>
      </c>
      <c r="H35" s="308">
        <v>0</v>
      </c>
      <c r="I35" s="309">
        <v>197</v>
      </c>
      <c r="J35" s="307"/>
      <c r="K35" s="308"/>
      <c r="L35" s="309">
        <v>450</v>
      </c>
      <c r="M35" s="307">
        <v>40</v>
      </c>
    </row>
    <row r="36" spans="1:13" ht="18" customHeight="1" x14ac:dyDescent="0.3">
      <c r="A36" s="399" t="s">
        <v>102</v>
      </c>
      <c r="B36" s="308"/>
      <c r="C36" s="309"/>
      <c r="D36" s="469"/>
      <c r="E36" s="308">
        <v>33</v>
      </c>
      <c r="F36" s="309"/>
      <c r="G36" s="307">
        <v>14</v>
      </c>
      <c r="H36" s="308">
        <v>2</v>
      </c>
      <c r="I36" s="309">
        <v>184</v>
      </c>
      <c r="J36" s="307"/>
      <c r="K36" s="308"/>
      <c r="L36" s="309">
        <v>417</v>
      </c>
      <c r="M36" s="307">
        <v>59</v>
      </c>
    </row>
    <row r="37" spans="1:13" ht="18" customHeight="1" x14ac:dyDescent="0.3">
      <c r="A37" s="399" t="s">
        <v>103</v>
      </c>
      <c r="B37" s="308"/>
      <c r="C37" s="309"/>
      <c r="D37" s="469"/>
      <c r="E37" s="308">
        <v>20</v>
      </c>
      <c r="F37" s="309"/>
      <c r="G37" s="307">
        <v>7</v>
      </c>
      <c r="H37" s="308">
        <v>1</v>
      </c>
      <c r="I37" s="309">
        <v>207</v>
      </c>
      <c r="J37" s="307"/>
      <c r="K37" s="308"/>
      <c r="L37" s="309">
        <v>500</v>
      </c>
      <c r="M37" s="307">
        <v>45</v>
      </c>
    </row>
    <row r="38" spans="1:13" ht="18" customHeight="1" x14ac:dyDescent="0.3">
      <c r="A38" s="399" t="s">
        <v>104</v>
      </c>
      <c r="B38" s="308"/>
      <c r="C38" s="309"/>
      <c r="D38" s="469"/>
      <c r="E38" s="308">
        <v>28</v>
      </c>
      <c r="F38" s="309"/>
      <c r="G38" s="307">
        <v>12</v>
      </c>
      <c r="H38" s="308">
        <v>4</v>
      </c>
      <c r="I38" s="309">
        <v>186</v>
      </c>
      <c r="J38" s="307"/>
      <c r="K38" s="308"/>
      <c r="L38" s="309">
        <v>520</v>
      </c>
      <c r="M38" s="307">
        <v>29</v>
      </c>
    </row>
    <row r="39" spans="1:13" ht="18" customHeight="1" x14ac:dyDescent="0.3">
      <c r="A39" s="399" t="s">
        <v>105</v>
      </c>
      <c r="B39" s="308"/>
      <c r="C39" s="309"/>
      <c r="D39" s="469"/>
      <c r="E39" s="308">
        <v>22</v>
      </c>
      <c r="F39" s="311"/>
      <c r="G39" s="307">
        <v>19</v>
      </c>
      <c r="H39" s="308">
        <v>2</v>
      </c>
      <c r="I39" s="309">
        <v>239</v>
      </c>
      <c r="J39" s="307"/>
      <c r="K39" s="308"/>
      <c r="L39" s="309">
        <v>503</v>
      </c>
      <c r="M39" s="307">
        <v>35</v>
      </c>
    </row>
    <row r="40" spans="1:13" ht="18" customHeight="1" x14ac:dyDescent="0.3">
      <c r="A40" s="399" t="s">
        <v>106</v>
      </c>
      <c r="B40" s="308"/>
      <c r="C40" s="309"/>
      <c r="D40" s="469"/>
      <c r="E40" s="308">
        <v>15</v>
      </c>
      <c r="F40" s="311"/>
      <c r="G40" s="307">
        <v>11</v>
      </c>
      <c r="H40" s="308">
        <v>13</v>
      </c>
      <c r="I40" s="309">
        <v>203</v>
      </c>
      <c r="J40" s="307"/>
      <c r="K40" s="308"/>
      <c r="L40" s="309">
        <v>300</v>
      </c>
      <c r="M40" s="307">
        <v>15</v>
      </c>
    </row>
    <row r="41" spans="1:13" ht="18" customHeight="1" thickBot="1" x14ac:dyDescent="0.35">
      <c r="A41" s="416" t="s">
        <v>107</v>
      </c>
      <c r="B41" s="313"/>
      <c r="C41" s="314"/>
      <c r="D41" s="470"/>
      <c r="E41" s="313">
        <v>15</v>
      </c>
      <c r="F41" s="316"/>
      <c r="G41" s="315">
        <v>5</v>
      </c>
      <c r="H41" s="313">
        <v>5</v>
      </c>
      <c r="I41" s="314">
        <v>233</v>
      </c>
      <c r="J41" s="315"/>
      <c r="K41" s="313"/>
      <c r="L41" s="314">
        <v>454</v>
      </c>
      <c r="M41" s="315">
        <v>17</v>
      </c>
    </row>
    <row r="42" spans="1:13" ht="18" customHeight="1" thickBot="1" x14ac:dyDescent="0.35">
      <c r="A42" s="317" t="s">
        <v>47</v>
      </c>
      <c r="B42" s="318"/>
      <c r="C42" s="319"/>
      <c r="D42" s="320"/>
      <c r="E42" s="318">
        <f t="shared" ref="E42:I42" si="0">SUM(E6:E41)</f>
        <v>1318</v>
      </c>
      <c r="F42" s="319"/>
      <c r="G42" s="320">
        <f t="shared" si="0"/>
        <v>752</v>
      </c>
      <c r="H42" s="318">
        <f t="shared" si="0"/>
        <v>371</v>
      </c>
      <c r="I42" s="319">
        <f t="shared" si="0"/>
        <v>12175</v>
      </c>
      <c r="J42" s="320"/>
      <c r="K42" s="318"/>
      <c r="L42" s="319">
        <f t="shared" ref="L42:M42" si="1">SUM(L6:L41)</f>
        <v>14869</v>
      </c>
      <c r="M42" s="320">
        <f t="shared" si="1"/>
        <v>1121</v>
      </c>
    </row>
    <row r="43" spans="1:13" ht="21" customHeight="1" x14ac:dyDescent="0.25"/>
    <row r="44" spans="1:13" ht="21" customHeight="1" x14ac:dyDescent="0.25"/>
    <row r="45" spans="1:13" ht="18" customHeight="1" x14ac:dyDescent="0.3">
      <c r="A45" s="561" t="s">
        <v>155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</row>
    <row r="46" spans="1:13" ht="18" customHeight="1" thickBot="1" x14ac:dyDescent="0.35">
      <c r="A46" s="431" t="s">
        <v>48</v>
      </c>
      <c r="B46" s="293"/>
      <c r="C46" s="293"/>
      <c r="D46" s="293"/>
      <c r="E46" s="293"/>
      <c r="F46" s="293"/>
      <c r="G46" s="293"/>
      <c r="H46" s="294"/>
      <c r="I46" s="294"/>
      <c r="J46" s="633" t="s">
        <v>49</v>
      </c>
      <c r="K46" s="633"/>
      <c r="L46" s="633"/>
      <c r="M46" s="633"/>
    </row>
    <row r="47" spans="1:13" ht="18" customHeight="1" x14ac:dyDescent="0.3">
      <c r="A47" s="634" t="s">
        <v>3</v>
      </c>
      <c r="B47" s="618" t="s">
        <v>4</v>
      </c>
      <c r="C47" s="610"/>
      <c r="D47" s="619"/>
      <c r="E47" s="618" t="s">
        <v>5</v>
      </c>
      <c r="F47" s="610"/>
      <c r="G47" s="619"/>
      <c r="H47" s="620" t="s">
        <v>6</v>
      </c>
      <c r="I47" s="613"/>
      <c r="J47" s="615"/>
      <c r="K47" s="620" t="s">
        <v>7</v>
      </c>
      <c r="L47" s="613"/>
      <c r="M47" s="615"/>
    </row>
    <row r="48" spans="1:13" ht="18" customHeight="1" thickBot="1" x14ac:dyDescent="0.35">
      <c r="A48" s="635"/>
      <c r="B48" s="295" t="s">
        <v>8</v>
      </c>
      <c r="C48" s="296" t="s">
        <v>9</v>
      </c>
      <c r="D48" s="297" t="s">
        <v>10</v>
      </c>
      <c r="E48" s="295" t="s">
        <v>8</v>
      </c>
      <c r="F48" s="296" t="s">
        <v>9</v>
      </c>
      <c r="G48" s="297" t="s">
        <v>10</v>
      </c>
      <c r="H48" s="295" t="s">
        <v>8</v>
      </c>
      <c r="I48" s="296" t="s">
        <v>9</v>
      </c>
      <c r="J48" s="297" t="s">
        <v>10</v>
      </c>
      <c r="K48" s="295" t="s">
        <v>8</v>
      </c>
      <c r="L48" s="296" t="s">
        <v>9</v>
      </c>
      <c r="M48" s="297" t="s">
        <v>10</v>
      </c>
    </row>
    <row r="49" spans="1:13" ht="18" customHeight="1" x14ac:dyDescent="0.3">
      <c r="A49" s="412" t="s">
        <v>72</v>
      </c>
      <c r="B49" s="324"/>
      <c r="C49" s="300"/>
      <c r="D49" s="301"/>
      <c r="E49" s="302">
        <v>46</v>
      </c>
      <c r="F49" s="303"/>
      <c r="G49" s="301">
        <v>21</v>
      </c>
      <c r="H49" s="302">
        <v>9</v>
      </c>
      <c r="I49" s="303">
        <v>575</v>
      </c>
      <c r="J49" s="301"/>
      <c r="K49" s="302"/>
      <c r="L49" s="303">
        <v>204</v>
      </c>
      <c r="M49" s="301">
        <v>20</v>
      </c>
    </row>
    <row r="50" spans="1:13" ht="18" customHeight="1" x14ac:dyDescent="0.3">
      <c r="A50" s="399" t="s">
        <v>73</v>
      </c>
      <c r="B50" s="325"/>
      <c r="C50" s="306"/>
      <c r="D50" s="307"/>
      <c r="E50" s="308">
        <v>53</v>
      </c>
      <c r="F50" s="309"/>
      <c r="G50" s="307">
        <v>26</v>
      </c>
      <c r="H50" s="308">
        <v>7</v>
      </c>
      <c r="I50" s="309">
        <v>637</v>
      </c>
      <c r="J50" s="307"/>
      <c r="K50" s="308"/>
      <c r="L50" s="309">
        <v>279</v>
      </c>
      <c r="M50" s="307">
        <v>25</v>
      </c>
    </row>
    <row r="51" spans="1:13" ht="18" customHeight="1" x14ac:dyDescent="0.3">
      <c r="A51" s="399" t="s">
        <v>74</v>
      </c>
      <c r="B51" s="308"/>
      <c r="C51" s="309"/>
      <c r="D51" s="307"/>
      <c r="E51" s="308">
        <v>47</v>
      </c>
      <c r="F51" s="309"/>
      <c r="G51" s="307">
        <v>22</v>
      </c>
      <c r="H51" s="308">
        <v>17</v>
      </c>
      <c r="I51" s="309">
        <v>542</v>
      </c>
      <c r="J51" s="307"/>
      <c r="K51" s="308"/>
      <c r="L51" s="309">
        <v>311</v>
      </c>
      <c r="M51" s="307">
        <v>19</v>
      </c>
    </row>
    <row r="52" spans="1:13" ht="18" customHeight="1" x14ac:dyDescent="0.3">
      <c r="A52" s="399" t="s">
        <v>75</v>
      </c>
      <c r="B52" s="308"/>
      <c r="C52" s="309"/>
      <c r="D52" s="307"/>
      <c r="E52" s="308">
        <v>48</v>
      </c>
      <c r="F52" s="309"/>
      <c r="G52" s="307">
        <v>24</v>
      </c>
      <c r="H52" s="308">
        <v>19</v>
      </c>
      <c r="I52" s="309">
        <v>551</v>
      </c>
      <c r="J52" s="307"/>
      <c r="K52" s="308"/>
      <c r="L52" s="309">
        <v>278</v>
      </c>
      <c r="M52" s="307">
        <v>15</v>
      </c>
    </row>
    <row r="53" spans="1:13" ht="18" customHeight="1" x14ac:dyDescent="0.3">
      <c r="A53" s="399" t="s">
        <v>76</v>
      </c>
      <c r="B53" s="308"/>
      <c r="C53" s="309"/>
      <c r="D53" s="307"/>
      <c r="E53" s="308">
        <v>52</v>
      </c>
      <c r="F53" s="309"/>
      <c r="G53" s="307">
        <v>19</v>
      </c>
      <c r="H53" s="308">
        <v>24</v>
      </c>
      <c r="I53" s="309">
        <v>527</v>
      </c>
      <c r="J53" s="307"/>
      <c r="K53" s="308"/>
      <c r="L53" s="309">
        <v>333</v>
      </c>
      <c r="M53" s="307">
        <v>15</v>
      </c>
    </row>
    <row r="54" spans="1:13" ht="18" customHeight="1" x14ac:dyDescent="0.3">
      <c r="A54" s="399" t="s">
        <v>77</v>
      </c>
      <c r="B54" s="308"/>
      <c r="C54" s="309"/>
      <c r="D54" s="307"/>
      <c r="E54" s="308">
        <v>56</v>
      </c>
      <c r="F54" s="309"/>
      <c r="G54" s="307">
        <v>26</v>
      </c>
      <c r="H54" s="308">
        <v>24</v>
      </c>
      <c r="I54" s="309">
        <v>461</v>
      </c>
      <c r="J54" s="307"/>
      <c r="K54" s="308"/>
      <c r="L54" s="309">
        <v>318</v>
      </c>
      <c r="M54" s="307">
        <v>29</v>
      </c>
    </row>
    <row r="55" spans="1:13" ht="18" customHeight="1" x14ac:dyDescent="0.3">
      <c r="A55" s="399" t="s">
        <v>78</v>
      </c>
      <c r="B55" s="308"/>
      <c r="C55" s="309"/>
      <c r="D55" s="307"/>
      <c r="E55" s="308">
        <v>46</v>
      </c>
      <c r="F55" s="309"/>
      <c r="G55" s="307">
        <v>21</v>
      </c>
      <c r="H55" s="308">
        <v>35</v>
      </c>
      <c r="I55" s="309">
        <v>511</v>
      </c>
      <c r="J55" s="307"/>
      <c r="K55" s="308"/>
      <c r="L55" s="309">
        <v>384</v>
      </c>
      <c r="M55" s="307">
        <v>25</v>
      </c>
    </row>
    <row r="56" spans="1:13" ht="18" customHeight="1" x14ac:dyDescent="0.3">
      <c r="A56" s="399" t="s">
        <v>79</v>
      </c>
      <c r="B56" s="308"/>
      <c r="C56" s="309"/>
      <c r="D56" s="307"/>
      <c r="E56" s="308">
        <v>42</v>
      </c>
      <c r="F56" s="309"/>
      <c r="G56" s="307">
        <v>18</v>
      </c>
      <c r="H56" s="308">
        <v>35</v>
      </c>
      <c r="I56" s="309">
        <v>474</v>
      </c>
      <c r="J56" s="307"/>
      <c r="K56" s="308"/>
      <c r="L56" s="309">
        <v>312</v>
      </c>
      <c r="M56" s="307">
        <v>30</v>
      </c>
    </row>
    <row r="57" spans="1:13" ht="18" customHeight="1" x14ac:dyDescent="0.3">
      <c r="A57" s="399" t="s">
        <v>80</v>
      </c>
      <c r="B57" s="308"/>
      <c r="C57" s="309"/>
      <c r="D57" s="307"/>
      <c r="E57" s="308">
        <v>55</v>
      </c>
      <c r="F57" s="309"/>
      <c r="G57" s="307">
        <v>24</v>
      </c>
      <c r="H57" s="308">
        <v>24</v>
      </c>
      <c r="I57" s="309">
        <v>483</v>
      </c>
      <c r="J57" s="307"/>
      <c r="K57" s="308"/>
      <c r="L57" s="309">
        <v>450</v>
      </c>
      <c r="M57" s="307">
        <v>48</v>
      </c>
    </row>
    <row r="58" spans="1:13" ht="18" customHeight="1" x14ac:dyDescent="0.3">
      <c r="A58" s="399" t="s">
        <v>81</v>
      </c>
      <c r="B58" s="308"/>
      <c r="C58" s="309"/>
      <c r="D58" s="307"/>
      <c r="E58" s="308">
        <v>38</v>
      </c>
      <c r="F58" s="309"/>
      <c r="G58" s="307">
        <v>15</v>
      </c>
      <c r="H58" s="308">
        <v>18</v>
      </c>
      <c r="I58" s="309">
        <v>461</v>
      </c>
      <c r="J58" s="307"/>
      <c r="K58" s="308"/>
      <c r="L58" s="309">
        <v>350</v>
      </c>
      <c r="M58" s="307">
        <v>33</v>
      </c>
    </row>
    <row r="59" spans="1:13" ht="18" customHeight="1" x14ac:dyDescent="0.3">
      <c r="A59" s="399" t="s">
        <v>82</v>
      </c>
      <c r="B59" s="308"/>
      <c r="C59" s="309"/>
      <c r="D59" s="307"/>
      <c r="E59" s="308">
        <v>36</v>
      </c>
      <c r="F59" s="309"/>
      <c r="G59" s="307">
        <v>17</v>
      </c>
      <c r="H59" s="308">
        <v>16</v>
      </c>
      <c r="I59" s="309">
        <v>402</v>
      </c>
      <c r="J59" s="307"/>
      <c r="K59" s="308"/>
      <c r="L59" s="309">
        <v>384</v>
      </c>
      <c r="M59" s="307">
        <v>26</v>
      </c>
    </row>
    <row r="60" spans="1:13" ht="18" customHeight="1" x14ac:dyDescent="0.3">
      <c r="A60" s="399" t="s">
        <v>83</v>
      </c>
      <c r="B60" s="308"/>
      <c r="C60" s="309"/>
      <c r="D60" s="307"/>
      <c r="E60" s="308">
        <v>27</v>
      </c>
      <c r="F60" s="309"/>
      <c r="G60" s="307">
        <v>21</v>
      </c>
      <c r="H60" s="308">
        <v>15</v>
      </c>
      <c r="I60" s="309">
        <v>361</v>
      </c>
      <c r="J60" s="307"/>
      <c r="K60" s="308"/>
      <c r="L60" s="309">
        <v>266</v>
      </c>
      <c r="M60" s="307">
        <v>12</v>
      </c>
    </row>
    <row r="61" spans="1:13" ht="18" customHeight="1" x14ac:dyDescent="0.3">
      <c r="A61" s="399" t="s">
        <v>84</v>
      </c>
      <c r="B61" s="308"/>
      <c r="C61" s="309"/>
      <c r="D61" s="307"/>
      <c r="E61" s="308">
        <v>34</v>
      </c>
      <c r="F61" s="309"/>
      <c r="G61" s="307">
        <v>22</v>
      </c>
      <c r="H61" s="308">
        <v>19</v>
      </c>
      <c r="I61" s="309">
        <v>198</v>
      </c>
      <c r="J61" s="307"/>
      <c r="K61" s="308"/>
      <c r="L61" s="309">
        <v>380</v>
      </c>
      <c r="M61" s="307">
        <v>40</v>
      </c>
    </row>
    <row r="62" spans="1:13" ht="18" customHeight="1" x14ac:dyDescent="0.3">
      <c r="A62" s="399" t="s">
        <v>85</v>
      </c>
      <c r="B62" s="308"/>
      <c r="C62" s="309"/>
      <c r="D62" s="307"/>
      <c r="E62" s="308">
        <v>28</v>
      </c>
      <c r="F62" s="309"/>
      <c r="G62" s="307">
        <v>31</v>
      </c>
      <c r="H62" s="308">
        <v>10</v>
      </c>
      <c r="I62" s="309">
        <v>256</v>
      </c>
      <c r="J62" s="307"/>
      <c r="K62" s="308"/>
      <c r="L62" s="309">
        <v>477</v>
      </c>
      <c r="M62" s="307">
        <v>30</v>
      </c>
    </row>
    <row r="63" spans="1:13" ht="18" customHeight="1" x14ac:dyDescent="0.3">
      <c r="A63" s="399" t="s">
        <v>86</v>
      </c>
      <c r="B63" s="308"/>
      <c r="C63" s="309"/>
      <c r="D63" s="307"/>
      <c r="E63" s="308">
        <v>31</v>
      </c>
      <c r="F63" s="309"/>
      <c r="G63" s="307">
        <v>26</v>
      </c>
      <c r="H63" s="308">
        <v>22</v>
      </c>
      <c r="I63" s="309">
        <v>247</v>
      </c>
      <c r="J63" s="307"/>
      <c r="K63" s="308"/>
      <c r="L63" s="309">
        <v>533</v>
      </c>
      <c r="M63" s="307">
        <v>25</v>
      </c>
    </row>
    <row r="64" spans="1:13" ht="18" customHeight="1" x14ac:dyDescent="0.3">
      <c r="A64" s="399" t="s">
        <v>87</v>
      </c>
      <c r="B64" s="308"/>
      <c r="C64" s="309"/>
      <c r="D64" s="307"/>
      <c r="E64" s="308">
        <v>25</v>
      </c>
      <c r="F64" s="309"/>
      <c r="G64" s="307">
        <v>27</v>
      </c>
      <c r="H64" s="308">
        <v>24</v>
      </c>
      <c r="I64" s="309">
        <v>224</v>
      </c>
      <c r="J64" s="307"/>
      <c r="K64" s="308"/>
      <c r="L64" s="309">
        <v>439</v>
      </c>
      <c r="M64" s="307">
        <v>34</v>
      </c>
    </row>
    <row r="65" spans="1:13" ht="18" customHeight="1" x14ac:dyDescent="0.3">
      <c r="A65" s="399" t="s">
        <v>88</v>
      </c>
      <c r="B65" s="308"/>
      <c r="C65" s="309"/>
      <c r="D65" s="307"/>
      <c r="E65" s="308">
        <v>36</v>
      </c>
      <c r="F65" s="309"/>
      <c r="G65" s="307">
        <v>29</v>
      </c>
      <c r="H65" s="308">
        <v>30</v>
      </c>
      <c r="I65" s="309">
        <v>261</v>
      </c>
      <c r="J65" s="307"/>
      <c r="K65" s="308"/>
      <c r="L65" s="309">
        <v>413</v>
      </c>
      <c r="M65" s="307">
        <v>29</v>
      </c>
    </row>
    <row r="66" spans="1:13" ht="18" customHeight="1" x14ac:dyDescent="0.3">
      <c r="A66" s="399" t="s">
        <v>148</v>
      </c>
      <c r="B66" s="308"/>
      <c r="C66" s="309"/>
      <c r="D66" s="307"/>
      <c r="E66" s="308">
        <v>31</v>
      </c>
      <c r="F66" s="309"/>
      <c r="G66" s="307">
        <v>26</v>
      </c>
      <c r="H66" s="308">
        <v>28</v>
      </c>
      <c r="I66" s="309">
        <v>224</v>
      </c>
      <c r="J66" s="307"/>
      <c r="K66" s="308"/>
      <c r="L66" s="309">
        <v>361</v>
      </c>
      <c r="M66" s="307">
        <v>25</v>
      </c>
    </row>
    <row r="67" spans="1:13" ht="18" customHeight="1" x14ac:dyDescent="0.3">
      <c r="A67" s="400" t="s">
        <v>90</v>
      </c>
      <c r="B67" s="308"/>
      <c r="C67" s="309"/>
      <c r="D67" s="307"/>
      <c r="E67" s="308">
        <v>48</v>
      </c>
      <c r="F67" s="309"/>
      <c r="G67" s="307">
        <v>17</v>
      </c>
      <c r="H67" s="308">
        <v>12</v>
      </c>
      <c r="I67" s="309">
        <v>275</v>
      </c>
      <c r="J67" s="307"/>
      <c r="K67" s="308"/>
      <c r="L67" s="309">
        <v>279</v>
      </c>
      <c r="M67" s="307">
        <v>37</v>
      </c>
    </row>
    <row r="68" spans="1:13" ht="18" customHeight="1" x14ac:dyDescent="0.3">
      <c r="A68" s="400" t="s">
        <v>91</v>
      </c>
      <c r="B68" s="308"/>
      <c r="C68" s="309"/>
      <c r="D68" s="307"/>
      <c r="E68" s="308">
        <v>29</v>
      </c>
      <c r="F68" s="309"/>
      <c r="G68" s="307">
        <v>28</v>
      </c>
      <c r="H68" s="308">
        <v>16</v>
      </c>
      <c r="I68" s="309">
        <v>228</v>
      </c>
      <c r="J68" s="307"/>
      <c r="K68" s="308"/>
      <c r="L68" s="309">
        <v>345</v>
      </c>
      <c r="M68" s="307">
        <v>17</v>
      </c>
    </row>
    <row r="69" spans="1:13" ht="18" customHeight="1" x14ac:dyDescent="0.3">
      <c r="A69" s="399" t="s">
        <v>92</v>
      </c>
      <c r="B69" s="308"/>
      <c r="C69" s="309"/>
      <c r="D69" s="307"/>
      <c r="E69" s="308">
        <v>54</v>
      </c>
      <c r="F69" s="309"/>
      <c r="G69" s="307">
        <v>29</v>
      </c>
      <c r="H69" s="308">
        <v>20</v>
      </c>
      <c r="I69" s="309">
        <v>235</v>
      </c>
      <c r="J69" s="307"/>
      <c r="K69" s="308"/>
      <c r="L69" s="309">
        <v>404</v>
      </c>
      <c r="M69" s="307">
        <v>47</v>
      </c>
    </row>
    <row r="70" spans="1:13" ht="18" customHeight="1" x14ac:dyDescent="0.3">
      <c r="A70" s="399" t="s">
        <v>93</v>
      </c>
      <c r="B70" s="308"/>
      <c r="C70" s="309"/>
      <c r="D70" s="307"/>
      <c r="E70" s="308">
        <v>36</v>
      </c>
      <c r="F70" s="309"/>
      <c r="G70" s="307">
        <v>20</v>
      </c>
      <c r="H70" s="308">
        <v>16</v>
      </c>
      <c r="I70" s="309">
        <v>286</v>
      </c>
      <c r="J70" s="307"/>
      <c r="K70" s="308"/>
      <c r="L70" s="309">
        <v>460</v>
      </c>
      <c r="M70" s="307">
        <v>45</v>
      </c>
    </row>
    <row r="71" spans="1:13" ht="18" customHeight="1" x14ac:dyDescent="0.3">
      <c r="A71" s="399" t="s">
        <v>94</v>
      </c>
      <c r="B71" s="308"/>
      <c r="C71" s="309"/>
      <c r="D71" s="307"/>
      <c r="E71" s="308">
        <v>38</v>
      </c>
      <c r="F71" s="309"/>
      <c r="G71" s="307">
        <v>32</v>
      </c>
      <c r="H71" s="308">
        <v>10</v>
      </c>
      <c r="I71" s="309">
        <v>293</v>
      </c>
      <c r="J71" s="307"/>
      <c r="K71" s="308"/>
      <c r="L71" s="309">
        <v>525</v>
      </c>
      <c r="M71" s="307">
        <v>30</v>
      </c>
    </row>
    <row r="72" spans="1:13" ht="18" customHeight="1" x14ac:dyDescent="0.3">
      <c r="A72" s="399" t="s">
        <v>95</v>
      </c>
      <c r="B72" s="308"/>
      <c r="C72" s="309"/>
      <c r="D72" s="307"/>
      <c r="E72" s="308">
        <v>38</v>
      </c>
      <c r="F72" s="309"/>
      <c r="G72" s="307">
        <v>19</v>
      </c>
      <c r="H72" s="308">
        <v>15</v>
      </c>
      <c r="I72" s="309">
        <v>295</v>
      </c>
      <c r="J72" s="307"/>
      <c r="K72" s="308"/>
      <c r="L72" s="309">
        <v>377</v>
      </c>
      <c r="M72" s="307">
        <v>36</v>
      </c>
    </row>
    <row r="73" spans="1:13" ht="18" customHeight="1" x14ac:dyDescent="0.3">
      <c r="A73" s="399" t="s">
        <v>96</v>
      </c>
      <c r="B73" s="308"/>
      <c r="C73" s="309"/>
      <c r="D73" s="307"/>
      <c r="E73" s="308">
        <v>39</v>
      </c>
      <c r="F73" s="309"/>
      <c r="G73" s="307">
        <v>22</v>
      </c>
      <c r="H73" s="308">
        <v>15</v>
      </c>
      <c r="I73" s="309">
        <v>270</v>
      </c>
      <c r="J73" s="307"/>
      <c r="K73" s="308"/>
      <c r="L73" s="309">
        <v>404</v>
      </c>
      <c r="M73" s="307">
        <v>50</v>
      </c>
    </row>
    <row r="74" spans="1:13" ht="18" customHeight="1" x14ac:dyDescent="0.3">
      <c r="A74" s="399" t="s">
        <v>97</v>
      </c>
      <c r="B74" s="308"/>
      <c r="C74" s="309"/>
      <c r="D74" s="307"/>
      <c r="E74" s="308">
        <v>50</v>
      </c>
      <c r="F74" s="309"/>
      <c r="G74" s="307">
        <v>28</v>
      </c>
      <c r="H74" s="308">
        <v>17</v>
      </c>
      <c r="I74" s="309">
        <v>273</v>
      </c>
      <c r="J74" s="307"/>
      <c r="K74" s="308"/>
      <c r="L74" s="309">
        <v>456</v>
      </c>
      <c r="M74" s="307">
        <v>85</v>
      </c>
    </row>
    <row r="75" spans="1:13" ht="18" customHeight="1" x14ac:dyDescent="0.3">
      <c r="A75" s="399" t="s">
        <v>98</v>
      </c>
      <c r="B75" s="308"/>
      <c r="C75" s="309"/>
      <c r="D75" s="307"/>
      <c r="E75" s="308">
        <v>48</v>
      </c>
      <c r="F75" s="309"/>
      <c r="G75" s="307">
        <v>23</v>
      </c>
      <c r="H75" s="308">
        <v>15</v>
      </c>
      <c r="I75" s="309">
        <v>254</v>
      </c>
      <c r="J75" s="307"/>
      <c r="K75" s="308"/>
      <c r="L75" s="309">
        <v>470</v>
      </c>
      <c r="M75" s="307">
        <v>90</v>
      </c>
    </row>
    <row r="76" spans="1:13" ht="18" customHeight="1" x14ac:dyDescent="0.3">
      <c r="A76" s="399" t="s">
        <v>99</v>
      </c>
      <c r="B76" s="308"/>
      <c r="C76" s="309"/>
      <c r="D76" s="307"/>
      <c r="E76" s="308">
        <v>51</v>
      </c>
      <c r="F76" s="309"/>
      <c r="G76" s="307">
        <v>15</v>
      </c>
      <c r="H76" s="308">
        <v>9</v>
      </c>
      <c r="I76" s="309">
        <v>295</v>
      </c>
      <c r="J76" s="307"/>
      <c r="K76" s="308"/>
      <c r="L76" s="309">
        <v>457</v>
      </c>
      <c r="M76" s="307">
        <v>83</v>
      </c>
    </row>
    <row r="77" spans="1:13" ht="18" customHeight="1" x14ac:dyDescent="0.3">
      <c r="A77" s="399" t="s">
        <v>100</v>
      </c>
      <c r="B77" s="308"/>
      <c r="C77" s="309"/>
      <c r="D77" s="307"/>
      <c r="E77" s="308">
        <v>35</v>
      </c>
      <c r="F77" s="309"/>
      <c r="G77" s="307">
        <v>20</v>
      </c>
      <c r="H77" s="308">
        <v>4</v>
      </c>
      <c r="I77" s="309">
        <v>230</v>
      </c>
      <c r="J77" s="307"/>
      <c r="K77" s="308"/>
      <c r="L77" s="309">
        <v>533</v>
      </c>
      <c r="M77" s="307">
        <v>72</v>
      </c>
    </row>
    <row r="78" spans="1:13" ht="18" customHeight="1" x14ac:dyDescent="0.3">
      <c r="A78" s="399" t="s">
        <v>101</v>
      </c>
      <c r="B78" s="308"/>
      <c r="C78" s="309"/>
      <c r="D78" s="307"/>
      <c r="E78" s="308">
        <v>30</v>
      </c>
      <c r="F78" s="309"/>
      <c r="G78" s="307">
        <v>12</v>
      </c>
      <c r="H78" s="308">
        <v>6</v>
      </c>
      <c r="I78" s="309">
        <v>201</v>
      </c>
      <c r="J78" s="307"/>
      <c r="K78" s="308"/>
      <c r="L78" s="309">
        <v>759</v>
      </c>
      <c r="M78" s="307">
        <v>79</v>
      </c>
    </row>
    <row r="79" spans="1:13" ht="18" customHeight="1" x14ac:dyDescent="0.3">
      <c r="A79" s="399" t="s">
        <v>102</v>
      </c>
      <c r="B79" s="308"/>
      <c r="C79" s="309"/>
      <c r="D79" s="307"/>
      <c r="E79" s="308">
        <v>29</v>
      </c>
      <c r="F79" s="309"/>
      <c r="G79" s="307">
        <v>5</v>
      </c>
      <c r="H79" s="308">
        <v>7</v>
      </c>
      <c r="I79" s="309">
        <v>200</v>
      </c>
      <c r="J79" s="307"/>
      <c r="K79" s="308"/>
      <c r="L79" s="309">
        <v>743</v>
      </c>
      <c r="M79" s="307">
        <v>88</v>
      </c>
    </row>
    <row r="80" spans="1:13" ht="18" customHeight="1" x14ac:dyDescent="0.3">
      <c r="A80" s="399" t="s">
        <v>103</v>
      </c>
      <c r="B80" s="308"/>
      <c r="C80" s="309"/>
      <c r="D80" s="307"/>
      <c r="E80" s="308">
        <v>25</v>
      </c>
      <c r="F80" s="309"/>
      <c r="G80" s="307">
        <v>14</v>
      </c>
      <c r="H80" s="308">
        <v>1</v>
      </c>
      <c r="I80" s="309">
        <v>181</v>
      </c>
      <c r="J80" s="307"/>
      <c r="K80" s="308"/>
      <c r="L80" s="309">
        <v>500</v>
      </c>
      <c r="M80" s="307">
        <v>94</v>
      </c>
    </row>
    <row r="81" spans="1:13" ht="18" customHeight="1" x14ac:dyDescent="0.3">
      <c r="A81" s="399" t="s">
        <v>104</v>
      </c>
      <c r="B81" s="308"/>
      <c r="C81" s="309"/>
      <c r="D81" s="307"/>
      <c r="E81" s="308">
        <v>31</v>
      </c>
      <c r="F81" s="309"/>
      <c r="G81" s="307">
        <v>14</v>
      </c>
      <c r="H81" s="308">
        <v>11</v>
      </c>
      <c r="I81" s="309">
        <v>184</v>
      </c>
      <c r="J81" s="307"/>
      <c r="K81" s="308"/>
      <c r="L81" s="309">
        <v>870</v>
      </c>
      <c r="M81" s="307">
        <v>121</v>
      </c>
    </row>
    <row r="82" spans="1:13" ht="18" customHeight="1" x14ac:dyDescent="0.3">
      <c r="A82" s="399" t="s">
        <v>105</v>
      </c>
      <c r="B82" s="308"/>
      <c r="C82" s="309"/>
      <c r="D82" s="307"/>
      <c r="E82" s="308">
        <v>25</v>
      </c>
      <c r="F82" s="311"/>
      <c r="G82" s="307">
        <v>16</v>
      </c>
      <c r="H82" s="308">
        <v>4</v>
      </c>
      <c r="I82" s="309">
        <v>200</v>
      </c>
      <c r="J82" s="307"/>
      <c r="K82" s="308"/>
      <c r="L82" s="309">
        <v>517</v>
      </c>
      <c r="M82" s="307">
        <v>62</v>
      </c>
    </row>
    <row r="83" spans="1:13" ht="18" customHeight="1" x14ac:dyDescent="0.3">
      <c r="A83" s="399" t="s">
        <v>106</v>
      </c>
      <c r="B83" s="308"/>
      <c r="C83" s="309"/>
      <c r="D83" s="307"/>
      <c r="E83" s="308">
        <v>26</v>
      </c>
      <c r="F83" s="311"/>
      <c r="G83" s="307">
        <v>12</v>
      </c>
      <c r="H83" s="308">
        <v>10</v>
      </c>
      <c r="I83" s="309">
        <v>218</v>
      </c>
      <c r="J83" s="307"/>
      <c r="K83" s="308"/>
      <c r="L83" s="309">
        <v>558</v>
      </c>
      <c r="M83" s="307">
        <v>30</v>
      </c>
    </row>
    <row r="84" spans="1:13" ht="18" customHeight="1" thickBot="1" x14ac:dyDescent="0.35">
      <c r="A84" s="416" t="s">
        <v>107</v>
      </c>
      <c r="B84" s="313"/>
      <c r="C84" s="314"/>
      <c r="D84" s="315"/>
      <c r="E84" s="313">
        <v>36</v>
      </c>
      <c r="F84" s="316"/>
      <c r="G84" s="315">
        <v>25</v>
      </c>
      <c r="H84" s="313">
        <v>7</v>
      </c>
      <c r="I84" s="314">
        <v>264</v>
      </c>
      <c r="J84" s="315"/>
      <c r="K84" s="313"/>
      <c r="L84" s="314">
        <v>443</v>
      </c>
      <c r="M84" s="315">
        <v>32</v>
      </c>
    </row>
    <row r="85" spans="1:13" ht="18" customHeight="1" thickBot="1" x14ac:dyDescent="0.35">
      <c r="A85" s="317" t="s">
        <v>47</v>
      </c>
      <c r="B85" s="318"/>
      <c r="C85" s="319"/>
      <c r="D85" s="320"/>
      <c r="E85" s="318">
        <f t="shared" ref="E85:M85" si="2">SUM(E49:E84)</f>
        <v>1399</v>
      </c>
      <c r="F85" s="319"/>
      <c r="G85" s="320">
        <f t="shared" si="2"/>
        <v>766</v>
      </c>
      <c r="H85" s="318">
        <f t="shared" si="2"/>
        <v>571</v>
      </c>
      <c r="I85" s="319">
        <f t="shared" si="2"/>
        <v>11777</v>
      </c>
      <c r="J85" s="320"/>
      <c r="K85" s="318"/>
      <c r="L85" s="319">
        <f t="shared" si="2"/>
        <v>15572</v>
      </c>
      <c r="M85" s="320">
        <f t="shared" si="2"/>
        <v>1578</v>
      </c>
    </row>
    <row r="86" spans="1:13" ht="18" customHeight="1" x14ac:dyDescent="0.25"/>
    <row r="87" spans="1:13" ht="18" customHeight="1" x14ac:dyDescent="0.25"/>
    <row r="88" spans="1:13" ht="18" customHeight="1" x14ac:dyDescent="0.3">
      <c r="A88" s="561" t="s">
        <v>155</v>
      </c>
      <c r="B88" s="561"/>
      <c r="C88" s="561"/>
      <c r="D88" s="561"/>
      <c r="E88" s="561"/>
      <c r="F88" s="561"/>
      <c r="G88" s="561"/>
      <c r="H88" s="561"/>
      <c r="I88" s="561"/>
      <c r="J88" s="561"/>
      <c r="K88" s="561"/>
      <c r="L88" s="561"/>
      <c r="M88" s="561"/>
    </row>
    <row r="89" spans="1:13" ht="18" customHeight="1" thickBot="1" x14ac:dyDescent="0.35">
      <c r="A89" s="431" t="s">
        <v>50</v>
      </c>
      <c r="B89" s="293"/>
      <c r="C89" s="293"/>
      <c r="D89" s="293"/>
      <c r="E89" s="293"/>
      <c r="F89" s="293"/>
      <c r="G89" s="293"/>
      <c r="H89" s="294"/>
      <c r="I89" s="294"/>
      <c r="J89" s="633" t="s">
        <v>51</v>
      </c>
      <c r="K89" s="633"/>
      <c r="L89" s="633"/>
      <c r="M89" s="633"/>
    </row>
    <row r="90" spans="1:13" ht="19" customHeight="1" x14ac:dyDescent="0.3">
      <c r="A90" s="631" t="s">
        <v>3</v>
      </c>
      <c r="B90" s="618" t="s">
        <v>4</v>
      </c>
      <c r="C90" s="610"/>
      <c r="D90" s="619"/>
      <c r="E90" s="618" t="s">
        <v>5</v>
      </c>
      <c r="F90" s="610"/>
      <c r="G90" s="619"/>
      <c r="H90" s="620" t="s">
        <v>6</v>
      </c>
      <c r="I90" s="613"/>
      <c r="J90" s="615"/>
      <c r="K90" s="620" t="s">
        <v>7</v>
      </c>
      <c r="L90" s="613"/>
      <c r="M90" s="615"/>
    </row>
    <row r="91" spans="1:13" ht="19" customHeight="1" thickBot="1" x14ac:dyDescent="0.35">
      <c r="A91" s="632"/>
      <c r="B91" s="295" t="s">
        <v>8</v>
      </c>
      <c r="C91" s="296" t="s">
        <v>9</v>
      </c>
      <c r="D91" s="297" t="s">
        <v>10</v>
      </c>
      <c r="E91" s="295" t="s">
        <v>8</v>
      </c>
      <c r="F91" s="296" t="s">
        <v>9</v>
      </c>
      <c r="G91" s="297" t="s">
        <v>10</v>
      </c>
      <c r="H91" s="295" t="s">
        <v>8</v>
      </c>
      <c r="I91" s="296" t="s">
        <v>9</v>
      </c>
      <c r="J91" s="297" t="s">
        <v>10</v>
      </c>
      <c r="K91" s="295" t="s">
        <v>8</v>
      </c>
      <c r="L91" s="296" t="s">
        <v>9</v>
      </c>
      <c r="M91" s="297" t="s">
        <v>10</v>
      </c>
    </row>
    <row r="92" spans="1:13" ht="19" customHeight="1" x14ac:dyDescent="0.3">
      <c r="A92" s="402" t="s">
        <v>72</v>
      </c>
      <c r="B92" s="324"/>
      <c r="C92" s="300"/>
      <c r="D92" s="301"/>
      <c r="E92" s="334">
        <f>SUM(E6+E49)/2</f>
        <v>50.5</v>
      </c>
      <c r="F92" s="335"/>
      <c r="G92" s="336">
        <f t="shared" ref="G92:M92" si="3">SUM(G6+G49)/2</f>
        <v>26</v>
      </c>
      <c r="H92" s="334">
        <f t="shared" si="3"/>
        <v>9.5</v>
      </c>
      <c r="I92" s="335">
        <f t="shared" si="3"/>
        <v>538.5</v>
      </c>
      <c r="J92" s="336"/>
      <c r="K92" s="334"/>
      <c r="L92" s="335">
        <f t="shared" si="3"/>
        <v>256</v>
      </c>
      <c r="M92" s="336">
        <f t="shared" si="3"/>
        <v>20</v>
      </c>
    </row>
    <row r="93" spans="1:13" ht="19" customHeight="1" x14ac:dyDescent="0.3">
      <c r="A93" s="403" t="s">
        <v>73</v>
      </c>
      <c r="B93" s="325"/>
      <c r="C93" s="306"/>
      <c r="D93" s="307"/>
      <c r="E93" s="338">
        <f t="shared" ref="E93:E128" si="4">SUM(E7+E50)/2</f>
        <v>53</v>
      </c>
      <c r="F93" s="339"/>
      <c r="G93" s="340">
        <f t="shared" ref="G93:I108" si="5">SUM(G7+G50)/2</f>
        <v>26</v>
      </c>
      <c r="H93" s="338">
        <f t="shared" si="5"/>
        <v>8.5</v>
      </c>
      <c r="I93" s="339">
        <f t="shared" si="5"/>
        <v>617.5</v>
      </c>
      <c r="J93" s="340"/>
      <c r="K93" s="338"/>
      <c r="L93" s="339">
        <f t="shared" ref="L93:M108" si="6">SUM(L7+L50)/2</f>
        <v>245.5</v>
      </c>
      <c r="M93" s="340">
        <f t="shared" si="6"/>
        <v>17.5</v>
      </c>
    </row>
    <row r="94" spans="1:13" ht="19" customHeight="1" x14ac:dyDescent="0.3">
      <c r="A94" s="403" t="s">
        <v>74</v>
      </c>
      <c r="B94" s="308"/>
      <c r="C94" s="309"/>
      <c r="D94" s="307"/>
      <c r="E94" s="338">
        <f t="shared" si="4"/>
        <v>47.5</v>
      </c>
      <c r="F94" s="339"/>
      <c r="G94" s="340">
        <f t="shared" si="5"/>
        <v>28</v>
      </c>
      <c r="H94" s="338">
        <f t="shared" si="5"/>
        <v>11</v>
      </c>
      <c r="I94" s="339">
        <f t="shared" si="5"/>
        <v>578</v>
      </c>
      <c r="J94" s="340"/>
      <c r="K94" s="338"/>
      <c r="L94" s="339">
        <f t="shared" si="6"/>
        <v>316</v>
      </c>
      <c r="M94" s="340">
        <f t="shared" si="6"/>
        <v>15.5</v>
      </c>
    </row>
    <row r="95" spans="1:13" ht="19" customHeight="1" x14ac:dyDescent="0.3">
      <c r="A95" s="403" t="s">
        <v>75</v>
      </c>
      <c r="B95" s="308"/>
      <c r="C95" s="309"/>
      <c r="D95" s="307"/>
      <c r="E95" s="338">
        <f t="shared" si="4"/>
        <v>50</v>
      </c>
      <c r="F95" s="339"/>
      <c r="G95" s="340">
        <f t="shared" si="5"/>
        <v>24.5</v>
      </c>
      <c r="H95" s="338">
        <f t="shared" si="5"/>
        <v>18</v>
      </c>
      <c r="I95" s="339">
        <f t="shared" si="5"/>
        <v>576.5</v>
      </c>
      <c r="J95" s="340"/>
      <c r="K95" s="338"/>
      <c r="L95" s="339">
        <f t="shared" si="6"/>
        <v>299</v>
      </c>
      <c r="M95" s="340">
        <f t="shared" si="6"/>
        <v>20.5</v>
      </c>
    </row>
    <row r="96" spans="1:13" ht="19" customHeight="1" x14ac:dyDescent="0.3">
      <c r="A96" s="403" t="s">
        <v>76</v>
      </c>
      <c r="B96" s="308"/>
      <c r="C96" s="309"/>
      <c r="D96" s="307"/>
      <c r="E96" s="338">
        <f t="shared" si="4"/>
        <v>54.5</v>
      </c>
      <c r="F96" s="339"/>
      <c r="G96" s="340">
        <f t="shared" si="5"/>
        <v>23.5</v>
      </c>
      <c r="H96" s="338">
        <f t="shared" si="5"/>
        <v>18</v>
      </c>
      <c r="I96" s="339">
        <f t="shared" si="5"/>
        <v>573.5</v>
      </c>
      <c r="J96" s="340"/>
      <c r="K96" s="338"/>
      <c r="L96" s="339">
        <f t="shared" si="6"/>
        <v>300</v>
      </c>
      <c r="M96" s="340">
        <f t="shared" si="6"/>
        <v>13</v>
      </c>
    </row>
    <row r="97" spans="1:13" ht="19" customHeight="1" x14ac:dyDescent="0.3">
      <c r="A97" s="403" t="s">
        <v>77</v>
      </c>
      <c r="B97" s="308"/>
      <c r="C97" s="309"/>
      <c r="D97" s="307"/>
      <c r="E97" s="338">
        <f t="shared" si="4"/>
        <v>55.5</v>
      </c>
      <c r="F97" s="339"/>
      <c r="G97" s="340">
        <f t="shared" si="5"/>
        <v>24</v>
      </c>
      <c r="H97" s="338">
        <f t="shared" si="5"/>
        <v>18</v>
      </c>
      <c r="I97" s="339">
        <f t="shared" si="5"/>
        <v>497</v>
      </c>
      <c r="J97" s="340"/>
      <c r="K97" s="338"/>
      <c r="L97" s="339">
        <f t="shared" si="6"/>
        <v>298.5</v>
      </c>
      <c r="M97" s="340">
        <f t="shared" si="6"/>
        <v>20.5</v>
      </c>
    </row>
    <row r="98" spans="1:13" ht="19" customHeight="1" x14ac:dyDescent="0.3">
      <c r="A98" s="403" t="s">
        <v>78</v>
      </c>
      <c r="B98" s="308"/>
      <c r="C98" s="309"/>
      <c r="D98" s="307"/>
      <c r="E98" s="338">
        <f t="shared" si="4"/>
        <v>49</v>
      </c>
      <c r="F98" s="339"/>
      <c r="G98" s="340">
        <f t="shared" si="5"/>
        <v>21.5</v>
      </c>
      <c r="H98" s="338">
        <f t="shared" si="5"/>
        <v>24.5</v>
      </c>
      <c r="I98" s="339">
        <f t="shared" si="5"/>
        <v>534</v>
      </c>
      <c r="J98" s="340"/>
      <c r="K98" s="338"/>
      <c r="L98" s="339">
        <f t="shared" si="6"/>
        <v>349</v>
      </c>
      <c r="M98" s="340">
        <f t="shared" si="6"/>
        <v>25.5</v>
      </c>
    </row>
    <row r="99" spans="1:13" ht="19" customHeight="1" x14ac:dyDescent="0.3">
      <c r="A99" s="403" t="s">
        <v>79</v>
      </c>
      <c r="B99" s="308"/>
      <c r="C99" s="309"/>
      <c r="D99" s="307"/>
      <c r="E99" s="338">
        <f t="shared" si="4"/>
        <v>40</v>
      </c>
      <c r="F99" s="339"/>
      <c r="G99" s="340">
        <f t="shared" si="5"/>
        <v>23</v>
      </c>
      <c r="H99" s="338">
        <f t="shared" si="5"/>
        <v>24</v>
      </c>
      <c r="I99" s="339">
        <f t="shared" si="5"/>
        <v>481.5</v>
      </c>
      <c r="J99" s="340"/>
      <c r="K99" s="338"/>
      <c r="L99" s="339">
        <f t="shared" si="6"/>
        <v>379.5</v>
      </c>
      <c r="M99" s="340">
        <f t="shared" si="6"/>
        <v>27</v>
      </c>
    </row>
    <row r="100" spans="1:13" ht="19" customHeight="1" x14ac:dyDescent="0.3">
      <c r="A100" s="403" t="s">
        <v>80</v>
      </c>
      <c r="B100" s="308"/>
      <c r="C100" s="309"/>
      <c r="D100" s="307"/>
      <c r="E100" s="338">
        <f t="shared" si="4"/>
        <v>47</v>
      </c>
      <c r="F100" s="339"/>
      <c r="G100" s="340">
        <f t="shared" si="5"/>
        <v>29.5</v>
      </c>
      <c r="H100" s="338">
        <f t="shared" si="5"/>
        <v>20</v>
      </c>
      <c r="I100" s="339">
        <f t="shared" si="5"/>
        <v>408.5</v>
      </c>
      <c r="J100" s="340"/>
      <c r="K100" s="338"/>
      <c r="L100" s="339">
        <f t="shared" si="6"/>
        <v>410</v>
      </c>
      <c r="M100" s="340">
        <f t="shared" si="6"/>
        <v>36</v>
      </c>
    </row>
    <row r="101" spans="1:13" ht="19" customHeight="1" x14ac:dyDescent="0.3">
      <c r="A101" s="403" t="s">
        <v>81</v>
      </c>
      <c r="B101" s="308"/>
      <c r="C101" s="309"/>
      <c r="D101" s="307"/>
      <c r="E101" s="338">
        <f t="shared" si="4"/>
        <v>45</v>
      </c>
      <c r="F101" s="339"/>
      <c r="G101" s="340">
        <f t="shared" si="5"/>
        <v>21.5</v>
      </c>
      <c r="H101" s="338">
        <f t="shared" si="5"/>
        <v>16</v>
      </c>
      <c r="I101" s="339">
        <f t="shared" si="5"/>
        <v>422</v>
      </c>
      <c r="J101" s="340"/>
      <c r="K101" s="338"/>
      <c r="L101" s="339">
        <f t="shared" si="6"/>
        <v>349.5</v>
      </c>
      <c r="M101" s="340">
        <f t="shared" si="6"/>
        <v>23.5</v>
      </c>
    </row>
    <row r="102" spans="1:13" ht="19" customHeight="1" x14ac:dyDescent="0.3">
      <c r="A102" s="403" t="s">
        <v>82</v>
      </c>
      <c r="B102" s="308"/>
      <c r="C102" s="309"/>
      <c r="D102" s="307"/>
      <c r="E102" s="338">
        <f t="shared" si="4"/>
        <v>37.5</v>
      </c>
      <c r="F102" s="339"/>
      <c r="G102" s="340">
        <f t="shared" si="5"/>
        <v>20.5</v>
      </c>
      <c r="H102" s="338">
        <f t="shared" si="5"/>
        <v>17.5</v>
      </c>
      <c r="I102" s="339">
        <f t="shared" si="5"/>
        <v>399.5</v>
      </c>
      <c r="J102" s="340"/>
      <c r="K102" s="338"/>
      <c r="L102" s="339">
        <f t="shared" si="6"/>
        <v>363</v>
      </c>
      <c r="M102" s="340">
        <f t="shared" si="6"/>
        <v>21</v>
      </c>
    </row>
    <row r="103" spans="1:13" ht="19" customHeight="1" x14ac:dyDescent="0.3">
      <c r="A103" s="403" t="s">
        <v>83</v>
      </c>
      <c r="B103" s="308"/>
      <c r="C103" s="309"/>
      <c r="D103" s="307"/>
      <c r="E103" s="338">
        <f t="shared" si="4"/>
        <v>35.5</v>
      </c>
      <c r="F103" s="339"/>
      <c r="G103" s="340">
        <f t="shared" si="5"/>
        <v>20</v>
      </c>
      <c r="H103" s="338">
        <f t="shared" si="5"/>
        <v>17</v>
      </c>
      <c r="I103" s="339">
        <f t="shared" si="5"/>
        <v>394</v>
      </c>
      <c r="J103" s="340"/>
      <c r="K103" s="338"/>
      <c r="L103" s="339">
        <f t="shared" si="6"/>
        <v>297.5</v>
      </c>
      <c r="M103" s="340">
        <f t="shared" si="6"/>
        <v>15.5</v>
      </c>
    </row>
    <row r="104" spans="1:13" ht="19" customHeight="1" x14ac:dyDescent="0.3">
      <c r="A104" s="403" t="s">
        <v>84</v>
      </c>
      <c r="B104" s="308"/>
      <c r="C104" s="309"/>
      <c r="D104" s="307"/>
      <c r="E104" s="338">
        <f t="shared" si="4"/>
        <v>27</v>
      </c>
      <c r="F104" s="339"/>
      <c r="G104" s="340">
        <f t="shared" si="5"/>
        <v>22</v>
      </c>
      <c r="H104" s="338">
        <f t="shared" si="5"/>
        <v>11.5</v>
      </c>
      <c r="I104" s="339">
        <f t="shared" si="5"/>
        <v>242.5</v>
      </c>
      <c r="J104" s="340"/>
      <c r="K104" s="338"/>
      <c r="L104" s="339">
        <f t="shared" si="6"/>
        <v>333.5</v>
      </c>
      <c r="M104" s="340">
        <f t="shared" si="6"/>
        <v>29.5</v>
      </c>
    </row>
    <row r="105" spans="1:13" ht="19" customHeight="1" x14ac:dyDescent="0.3">
      <c r="A105" s="403" t="s">
        <v>85</v>
      </c>
      <c r="B105" s="308"/>
      <c r="C105" s="309"/>
      <c r="D105" s="307"/>
      <c r="E105" s="338">
        <f t="shared" si="4"/>
        <v>28</v>
      </c>
      <c r="F105" s="339"/>
      <c r="G105" s="340">
        <f t="shared" si="5"/>
        <v>22</v>
      </c>
      <c r="H105" s="338">
        <f t="shared" si="5"/>
        <v>11</v>
      </c>
      <c r="I105" s="339">
        <f t="shared" si="5"/>
        <v>260</v>
      </c>
      <c r="J105" s="340"/>
      <c r="K105" s="338"/>
      <c r="L105" s="339">
        <f t="shared" si="6"/>
        <v>443.5</v>
      </c>
      <c r="M105" s="340">
        <f t="shared" si="6"/>
        <v>35</v>
      </c>
    </row>
    <row r="106" spans="1:13" ht="19" customHeight="1" x14ac:dyDescent="0.3">
      <c r="A106" s="403" t="s">
        <v>86</v>
      </c>
      <c r="B106" s="308"/>
      <c r="C106" s="309"/>
      <c r="D106" s="307"/>
      <c r="E106" s="338">
        <f t="shared" si="4"/>
        <v>34</v>
      </c>
      <c r="F106" s="339"/>
      <c r="G106" s="340">
        <f t="shared" si="5"/>
        <v>29</v>
      </c>
      <c r="H106" s="338">
        <f t="shared" si="5"/>
        <v>18.5</v>
      </c>
      <c r="I106" s="339">
        <f t="shared" si="5"/>
        <v>274.5</v>
      </c>
      <c r="J106" s="340"/>
      <c r="K106" s="338"/>
      <c r="L106" s="339">
        <f t="shared" si="6"/>
        <v>581.5</v>
      </c>
      <c r="M106" s="340">
        <f t="shared" si="6"/>
        <v>28.5</v>
      </c>
    </row>
    <row r="107" spans="1:13" ht="19" customHeight="1" x14ac:dyDescent="0.3">
      <c r="A107" s="403" t="s">
        <v>87</v>
      </c>
      <c r="B107" s="308"/>
      <c r="C107" s="309"/>
      <c r="D107" s="307"/>
      <c r="E107" s="338">
        <f t="shared" si="4"/>
        <v>27</v>
      </c>
      <c r="F107" s="339"/>
      <c r="G107" s="340">
        <f t="shared" si="5"/>
        <v>28</v>
      </c>
      <c r="H107" s="338">
        <f t="shared" si="5"/>
        <v>21.5</v>
      </c>
      <c r="I107" s="339">
        <f t="shared" si="5"/>
        <v>236</v>
      </c>
      <c r="J107" s="340"/>
      <c r="K107" s="338"/>
      <c r="L107" s="339">
        <f t="shared" si="6"/>
        <v>450</v>
      </c>
      <c r="M107" s="340">
        <f t="shared" si="6"/>
        <v>27</v>
      </c>
    </row>
    <row r="108" spans="1:13" ht="19" customHeight="1" x14ac:dyDescent="0.3">
      <c r="A108" s="403" t="s">
        <v>88</v>
      </c>
      <c r="B108" s="308"/>
      <c r="C108" s="309"/>
      <c r="D108" s="307"/>
      <c r="E108" s="338">
        <f t="shared" si="4"/>
        <v>36</v>
      </c>
      <c r="F108" s="339"/>
      <c r="G108" s="340">
        <f t="shared" si="5"/>
        <v>26</v>
      </c>
      <c r="H108" s="338">
        <f t="shared" si="5"/>
        <v>17.5</v>
      </c>
      <c r="I108" s="339">
        <f t="shared" si="5"/>
        <v>275</v>
      </c>
      <c r="J108" s="340"/>
      <c r="K108" s="338"/>
      <c r="L108" s="339">
        <f t="shared" si="6"/>
        <v>448.5</v>
      </c>
      <c r="M108" s="340">
        <f t="shared" si="6"/>
        <v>26</v>
      </c>
    </row>
    <row r="109" spans="1:13" ht="19" customHeight="1" x14ac:dyDescent="0.3">
      <c r="A109" s="403" t="s">
        <v>148</v>
      </c>
      <c r="B109" s="308"/>
      <c r="C109" s="309"/>
      <c r="D109" s="307"/>
      <c r="E109" s="338">
        <f t="shared" si="4"/>
        <v>32</v>
      </c>
      <c r="F109" s="339"/>
      <c r="G109" s="340">
        <f t="shared" ref="G109:I124" si="7">SUM(G23+G66)/2</f>
        <v>20.5</v>
      </c>
      <c r="H109" s="338">
        <f t="shared" si="7"/>
        <v>21.5</v>
      </c>
      <c r="I109" s="339">
        <f t="shared" si="7"/>
        <v>254.5</v>
      </c>
      <c r="J109" s="340"/>
      <c r="K109" s="338"/>
      <c r="L109" s="339">
        <f t="shared" ref="L109:M124" si="8">SUM(L23+L66)/2</f>
        <v>411.5</v>
      </c>
      <c r="M109" s="340">
        <f t="shared" si="8"/>
        <v>24.5</v>
      </c>
    </row>
    <row r="110" spans="1:13" ht="19" customHeight="1" x14ac:dyDescent="0.3">
      <c r="A110" s="404" t="s">
        <v>90</v>
      </c>
      <c r="B110" s="308"/>
      <c r="C110" s="309"/>
      <c r="D110" s="307"/>
      <c r="E110" s="338">
        <f t="shared" si="4"/>
        <v>48</v>
      </c>
      <c r="F110" s="339"/>
      <c r="G110" s="340">
        <f t="shared" si="7"/>
        <v>19</v>
      </c>
      <c r="H110" s="338">
        <f t="shared" si="7"/>
        <v>12</v>
      </c>
      <c r="I110" s="339">
        <f t="shared" si="7"/>
        <v>274.5</v>
      </c>
      <c r="J110" s="340"/>
      <c r="K110" s="338"/>
      <c r="L110" s="339">
        <f t="shared" si="8"/>
        <v>368</v>
      </c>
      <c r="M110" s="340">
        <f t="shared" si="8"/>
        <v>31</v>
      </c>
    </row>
    <row r="111" spans="1:13" ht="19" customHeight="1" x14ac:dyDescent="0.3">
      <c r="A111" s="404" t="s">
        <v>91</v>
      </c>
      <c r="B111" s="308"/>
      <c r="C111" s="309"/>
      <c r="D111" s="307"/>
      <c r="E111" s="338">
        <f t="shared" si="4"/>
        <v>36.5</v>
      </c>
      <c r="F111" s="339"/>
      <c r="G111" s="340">
        <f t="shared" si="7"/>
        <v>30.5</v>
      </c>
      <c r="H111" s="338">
        <f t="shared" si="7"/>
        <v>17.5</v>
      </c>
      <c r="I111" s="339">
        <f t="shared" si="7"/>
        <v>232.5</v>
      </c>
      <c r="J111" s="340"/>
      <c r="K111" s="338"/>
      <c r="L111" s="339">
        <f t="shared" si="8"/>
        <v>372.5</v>
      </c>
      <c r="M111" s="340">
        <f t="shared" si="8"/>
        <v>22.5</v>
      </c>
    </row>
    <row r="112" spans="1:13" ht="19" customHeight="1" x14ac:dyDescent="0.3">
      <c r="A112" s="403" t="s">
        <v>92</v>
      </c>
      <c r="B112" s="308"/>
      <c r="C112" s="309"/>
      <c r="D112" s="307"/>
      <c r="E112" s="338">
        <f t="shared" si="4"/>
        <v>53</v>
      </c>
      <c r="F112" s="339"/>
      <c r="G112" s="340">
        <f t="shared" si="7"/>
        <v>24.5</v>
      </c>
      <c r="H112" s="338">
        <f t="shared" si="7"/>
        <v>16</v>
      </c>
      <c r="I112" s="339">
        <f t="shared" si="7"/>
        <v>251</v>
      </c>
      <c r="J112" s="340"/>
      <c r="K112" s="338"/>
      <c r="L112" s="339">
        <f t="shared" si="8"/>
        <v>417.5</v>
      </c>
      <c r="M112" s="340">
        <f t="shared" si="8"/>
        <v>37.5</v>
      </c>
    </row>
    <row r="113" spans="1:13" ht="19" customHeight="1" x14ac:dyDescent="0.3">
      <c r="A113" s="403" t="s">
        <v>93</v>
      </c>
      <c r="B113" s="308"/>
      <c r="C113" s="309"/>
      <c r="D113" s="307"/>
      <c r="E113" s="338">
        <f t="shared" si="4"/>
        <v>28.5</v>
      </c>
      <c r="F113" s="339"/>
      <c r="G113" s="340">
        <f t="shared" si="7"/>
        <v>22.5</v>
      </c>
      <c r="H113" s="338">
        <f t="shared" si="7"/>
        <v>13.5</v>
      </c>
      <c r="I113" s="339">
        <f t="shared" si="7"/>
        <v>270.5</v>
      </c>
      <c r="J113" s="340"/>
      <c r="K113" s="338"/>
      <c r="L113" s="339">
        <f t="shared" si="8"/>
        <v>471</v>
      </c>
      <c r="M113" s="340">
        <f t="shared" si="8"/>
        <v>33.5</v>
      </c>
    </row>
    <row r="114" spans="1:13" ht="19" customHeight="1" x14ac:dyDescent="0.3">
      <c r="A114" s="403" t="s">
        <v>94</v>
      </c>
      <c r="B114" s="308"/>
      <c r="C114" s="309"/>
      <c r="D114" s="307"/>
      <c r="E114" s="338">
        <f t="shared" si="4"/>
        <v>38</v>
      </c>
      <c r="F114" s="339"/>
      <c r="G114" s="340">
        <f t="shared" si="7"/>
        <v>25.5</v>
      </c>
      <c r="H114" s="338">
        <f t="shared" si="7"/>
        <v>13.5</v>
      </c>
      <c r="I114" s="339">
        <f t="shared" si="7"/>
        <v>291.5</v>
      </c>
      <c r="J114" s="340"/>
      <c r="K114" s="338"/>
      <c r="L114" s="339">
        <f t="shared" si="8"/>
        <v>431</v>
      </c>
      <c r="M114" s="340">
        <f t="shared" si="8"/>
        <v>28</v>
      </c>
    </row>
    <row r="115" spans="1:13" ht="19" customHeight="1" x14ac:dyDescent="0.3">
      <c r="A115" s="403" t="s">
        <v>95</v>
      </c>
      <c r="B115" s="308"/>
      <c r="C115" s="309"/>
      <c r="D115" s="307"/>
      <c r="E115" s="338">
        <f t="shared" si="4"/>
        <v>38.5</v>
      </c>
      <c r="F115" s="339"/>
      <c r="G115" s="340">
        <f t="shared" si="7"/>
        <v>20</v>
      </c>
      <c r="H115" s="338">
        <f t="shared" si="7"/>
        <v>13.5</v>
      </c>
      <c r="I115" s="339">
        <f t="shared" si="7"/>
        <v>325</v>
      </c>
      <c r="J115" s="340"/>
      <c r="K115" s="338"/>
      <c r="L115" s="339">
        <f t="shared" si="8"/>
        <v>405.5</v>
      </c>
      <c r="M115" s="340">
        <f t="shared" si="8"/>
        <v>42.5</v>
      </c>
    </row>
    <row r="116" spans="1:13" ht="19" customHeight="1" x14ac:dyDescent="0.3">
      <c r="A116" s="403" t="s">
        <v>96</v>
      </c>
      <c r="B116" s="308"/>
      <c r="C116" s="309"/>
      <c r="D116" s="307"/>
      <c r="E116" s="338">
        <f t="shared" si="4"/>
        <v>35</v>
      </c>
      <c r="F116" s="339"/>
      <c r="G116" s="340">
        <f t="shared" si="7"/>
        <v>19.5</v>
      </c>
      <c r="H116" s="338">
        <f t="shared" si="7"/>
        <v>13</v>
      </c>
      <c r="I116" s="339">
        <f t="shared" si="7"/>
        <v>277</v>
      </c>
      <c r="J116" s="340"/>
      <c r="K116" s="338"/>
      <c r="L116" s="339">
        <f t="shared" si="8"/>
        <v>433.5</v>
      </c>
      <c r="M116" s="340">
        <f t="shared" si="8"/>
        <v>60</v>
      </c>
    </row>
    <row r="117" spans="1:13" ht="19" customHeight="1" x14ac:dyDescent="0.3">
      <c r="A117" s="403" t="s">
        <v>97</v>
      </c>
      <c r="B117" s="308"/>
      <c r="C117" s="309"/>
      <c r="D117" s="307"/>
      <c r="E117" s="338">
        <f t="shared" si="4"/>
        <v>39.5</v>
      </c>
      <c r="F117" s="339"/>
      <c r="G117" s="340">
        <f t="shared" si="7"/>
        <v>21</v>
      </c>
      <c r="H117" s="338">
        <f t="shared" si="7"/>
        <v>10.5</v>
      </c>
      <c r="I117" s="339">
        <f t="shared" si="7"/>
        <v>291</v>
      </c>
      <c r="J117" s="340"/>
      <c r="K117" s="338"/>
      <c r="L117" s="339">
        <f t="shared" si="8"/>
        <v>445.5</v>
      </c>
      <c r="M117" s="340">
        <f t="shared" si="8"/>
        <v>78</v>
      </c>
    </row>
    <row r="118" spans="1:13" ht="19" customHeight="1" x14ac:dyDescent="0.3">
      <c r="A118" s="403" t="s">
        <v>98</v>
      </c>
      <c r="B118" s="308"/>
      <c r="C118" s="309"/>
      <c r="D118" s="307"/>
      <c r="E118" s="338">
        <f t="shared" si="4"/>
        <v>38</v>
      </c>
      <c r="F118" s="339"/>
      <c r="G118" s="340">
        <f t="shared" si="7"/>
        <v>21</v>
      </c>
      <c r="H118" s="338">
        <f t="shared" si="7"/>
        <v>8.5</v>
      </c>
      <c r="I118" s="339">
        <f t="shared" si="7"/>
        <v>256</v>
      </c>
      <c r="J118" s="340"/>
      <c r="K118" s="338"/>
      <c r="L118" s="339">
        <f t="shared" si="8"/>
        <v>490</v>
      </c>
      <c r="M118" s="340">
        <f t="shared" si="8"/>
        <v>87.5</v>
      </c>
    </row>
    <row r="119" spans="1:13" ht="19" customHeight="1" x14ac:dyDescent="0.3">
      <c r="A119" s="403" t="s">
        <v>99</v>
      </c>
      <c r="B119" s="308"/>
      <c r="C119" s="309"/>
      <c r="D119" s="307"/>
      <c r="E119" s="338">
        <f t="shared" si="4"/>
        <v>37.5</v>
      </c>
      <c r="F119" s="339"/>
      <c r="G119" s="340">
        <f t="shared" si="7"/>
        <v>12.5</v>
      </c>
      <c r="H119" s="338">
        <f t="shared" si="7"/>
        <v>8</v>
      </c>
      <c r="I119" s="339">
        <f t="shared" si="7"/>
        <v>271.5</v>
      </c>
      <c r="J119" s="340"/>
      <c r="K119" s="338"/>
      <c r="L119" s="339">
        <f t="shared" si="8"/>
        <v>515.5</v>
      </c>
      <c r="M119" s="340">
        <f t="shared" si="8"/>
        <v>65</v>
      </c>
    </row>
    <row r="120" spans="1:13" ht="19" customHeight="1" x14ac:dyDescent="0.3">
      <c r="A120" s="403" t="s">
        <v>100</v>
      </c>
      <c r="B120" s="308"/>
      <c r="C120" s="309"/>
      <c r="D120" s="307"/>
      <c r="E120" s="338">
        <f t="shared" si="4"/>
        <v>34</v>
      </c>
      <c r="F120" s="339"/>
      <c r="G120" s="340">
        <f t="shared" si="7"/>
        <v>17.5</v>
      </c>
      <c r="H120" s="338">
        <f t="shared" si="7"/>
        <v>5</v>
      </c>
      <c r="I120" s="339">
        <f t="shared" si="7"/>
        <v>224</v>
      </c>
      <c r="J120" s="340"/>
      <c r="K120" s="338"/>
      <c r="L120" s="339">
        <f t="shared" si="8"/>
        <v>571.5</v>
      </c>
      <c r="M120" s="340">
        <f t="shared" si="8"/>
        <v>65</v>
      </c>
    </row>
    <row r="121" spans="1:13" ht="19" customHeight="1" x14ac:dyDescent="0.3">
      <c r="A121" s="403" t="s">
        <v>101</v>
      </c>
      <c r="B121" s="308"/>
      <c r="C121" s="309"/>
      <c r="D121" s="307"/>
      <c r="E121" s="338">
        <f t="shared" si="4"/>
        <v>30.5</v>
      </c>
      <c r="F121" s="339"/>
      <c r="G121" s="340">
        <f t="shared" si="7"/>
        <v>13</v>
      </c>
      <c r="H121" s="338">
        <f t="shared" si="7"/>
        <v>3</v>
      </c>
      <c r="I121" s="339">
        <f t="shared" si="7"/>
        <v>199</v>
      </c>
      <c r="J121" s="340"/>
      <c r="K121" s="338"/>
      <c r="L121" s="339">
        <f t="shared" si="8"/>
        <v>604.5</v>
      </c>
      <c r="M121" s="340">
        <f t="shared" si="8"/>
        <v>59.5</v>
      </c>
    </row>
    <row r="122" spans="1:13" ht="19" customHeight="1" x14ac:dyDescent="0.3">
      <c r="A122" s="403" t="s">
        <v>102</v>
      </c>
      <c r="B122" s="308"/>
      <c r="C122" s="309"/>
      <c r="D122" s="307"/>
      <c r="E122" s="338">
        <f t="shared" si="4"/>
        <v>31</v>
      </c>
      <c r="F122" s="339"/>
      <c r="G122" s="340">
        <f t="shared" si="7"/>
        <v>9.5</v>
      </c>
      <c r="H122" s="338">
        <f t="shared" si="7"/>
        <v>4.5</v>
      </c>
      <c r="I122" s="339">
        <f t="shared" si="7"/>
        <v>192</v>
      </c>
      <c r="J122" s="340"/>
      <c r="K122" s="338"/>
      <c r="L122" s="339">
        <f t="shared" si="8"/>
        <v>580</v>
      </c>
      <c r="M122" s="340">
        <f t="shared" si="8"/>
        <v>73.5</v>
      </c>
    </row>
    <row r="123" spans="1:13" ht="19" customHeight="1" x14ac:dyDescent="0.3">
      <c r="A123" s="403" t="s">
        <v>103</v>
      </c>
      <c r="B123" s="308"/>
      <c r="C123" s="309"/>
      <c r="D123" s="307"/>
      <c r="E123" s="338">
        <f t="shared" si="4"/>
        <v>22.5</v>
      </c>
      <c r="F123" s="339"/>
      <c r="G123" s="340">
        <f t="shared" si="7"/>
        <v>10.5</v>
      </c>
      <c r="H123" s="338">
        <f t="shared" si="7"/>
        <v>1</v>
      </c>
      <c r="I123" s="339">
        <f t="shared" si="7"/>
        <v>194</v>
      </c>
      <c r="J123" s="340"/>
      <c r="K123" s="338"/>
      <c r="L123" s="339">
        <f t="shared" si="8"/>
        <v>500</v>
      </c>
      <c r="M123" s="340">
        <f t="shared" si="8"/>
        <v>69.5</v>
      </c>
    </row>
    <row r="124" spans="1:13" ht="19" customHeight="1" x14ac:dyDescent="0.3">
      <c r="A124" s="403" t="s">
        <v>104</v>
      </c>
      <c r="B124" s="308"/>
      <c r="C124" s="309"/>
      <c r="D124" s="307"/>
      <c r="E124" s="338">
        <f t="shared" si="4"/>
        <v>29.5</v>
      </c>
      <c r="F124" s="339"/>
      <c r="G124" s="340">
        <f t="shared" si="7"/>
        <v>13</v>
      </c>
      <c r="H124" s="338">
        <f t="shared" si="7"/>
        <v>7.5</v>
      </c>
      <c r="I124" s="339">
        <f t="shared" si="7"/>
        <v>185</v>
      </c>
      <c r="J124" s="340"/>
      <c r="K124" s="338"/>
      <c r="L124" s="339">
        <f t="shared" si="8"/>
        <v>695</v>
      </c>
      <c r="M124" s="340">
        <f t="shared" si="8"/>
        <v>75</v>
      </c>
    </row>
    <row r="125" spans="1:13" ht="19" customHeight="1" x14ac:dyDescent="0.3">
      <c r="A125" s="403" t="s">
        <v>105</v>
      </c>
      <c r="B125" s="308"/>
      <c r="C125" s="309"/>
      <c r="D125" s="307"/>
      <c r="E125" s="338">
        <f t="shared" si="4"/>
        <v>23.5</v>
      </c>
      <c r="F125" s="339"/>
      <c r="G125" s="340">
        <f t="shared" ref="G125:I128" si="9">SUM(G39+G82)/2</f>
        <v>17.5</v>
      </c>
      <c r="H125" s="338">
        <f t="shared" si="9"/>
        <v>3</v>
      </c>
      <c r="I125" s="339">
        <f t="shared" si="9"/>
        <v>219.5</v>
      </c>
      <c r="J125" s="340"/>
      <c r="K125" s="338"/>
      <c r="L125" s="339">
        <f t="shared" ref="L125:M128" si="10">SUM(L39+L82)/2</f>
        <v>510</v>
      </c>
      <c r="M125" s="340">
        <f t="shared" si="10"/>
        <v>48.5</v>
      </c>
    </row>
    <row r="126" spans="1:13" ht="19" customHeight="1" x14ac:dyDescent="0.3">
      <c r="A126" s="403" t="s">
        <v>106</v>
      </c>
      <c r="B126" s="308"/>
      <c r="C126" s="309"/>
      <c r="D126" s="307"/>
      <c r="E126" s="338">
        <f t="shared" si="4"/>
        <v>20.5</v>
      </c>
      <c r="F126" s="339"/>
      <c r="G126" s="340">
        <f t="shared" si="9"/>
        <v>11.5</v>
      </c>
      <c r="H126" s="338">
        <f t="shared" si="9"/>
        <v>11.5</v>
      </c>
      <c r="I126" s="339">
        <f t="shared" si="9"/>
        <v>210.5</v>
      </c>
      <c r="J126" s="340"/>
      <c r="K126" s="338"/>
      <c r="L126" s="339">
        <f t="shared" si="10"/>
        <v>429</v>
      </c>
      <c r="M126" s="340">
        <f t="shared" si="10"/>
        <v>22.5</v>
      </c>
    </row>
    <row r="127" spans="1:13" ht="19" customHeight="1" thickBot="1" x14ac:dyDescent="0.35">
      <c r="A127" s="405" t="s">
        <v>107</v>
      </c>
      <c r="B127" s="313"/>
      <c r="C127" s="314"/>
      <c r="D127" s="315"/>
      <c r="E127" s="343">
        <f t="shared" si="4"/>
        <v>25.5</v>
      </c>
      <c r="F127" s="344"/>
      <c r="G127" s="345">
        <f t="shared" si="9"/>
        <v>15</v>
      </c>
      <c r="H127" s="343">
        <f t="shared" si="9"/>
        <v>6</v>
      </c>
      <c r="I127" s="344">
        <f t="shared" si="9"/>
        <v>248.5</v>
      </c>
      <c r="J127" s="345"/>
      <c r="K127" s="343"/>
      <c r="L127" s="344">
        <f t="shared" si="10"/>
        <v>448.5</v>
      </c>
      <c r="M127" s="345">
        <f t="shared" si="10"/>
        <v>24.5</v>
      </c>
    </row>
    <row r="128" spans="1:13" ht="19" customHeight="1" thickBot="1" x14ac:dyDescent="0.35">
      <c r="A128" s="346" t="s">
        <v>47</v>
      </c>
      <c r="B128" s="347"/>
      <c r="C128" s="348"/>
      <c r="D128" s="349"/>
      <c r="E128" s="350">
        <f t="shared" si="4"/>
        <v>1358.5</v>
      </c>
      <c r="F128" s="351"/>
      <c r="G128" s="352">
        <f t="shared" si="9"/>
        <v>759</v>
      </c>
      <c r="H128" s="350">
        <f t="shared" si="9"/>
        <v>471</v>
      </c>
      <c r="I128" s="351">
        <f t="shared" si="9"/>
        <v>11976</v>
      </c>
      <c r="J128" s="352"/>
      <c r="K128" s="350"/>
      <c r="L128" s="351">
        <f t="shared" si="10"/>
        <v>15220.5</v>
      </c>
      <c r="M128" s="352">
        <f t="shared" si="10"/>
        <v>1349.5</v>
      </c>
    </row>
    <row r="129" spans="1:13" ht="18" customHeight="1" x14ac:dyDescent="0.25"/>
    <row r="130" spans="1:13" ht="18" customHeight="1" x14ac:dyDescent="0.3">
      <c r="A130" s="561" t="s">
        <v>155</v>
      </c>
      <c r="B130" s="561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</row>
    <row r="131" spans="1:13" ht="18" customHeight="1" thickBot="1" x14ac:dyDescent="0.35">
      <c r="A131" s="431" t="s">
        <v>52</v>
      </c>
      <c r="B131" s="293"/>
      <c r="C131" s="293"/>
      <c r="D131" s="293"/>
      <c r="E131" s="293"/>
      <c r="F131" s="293"/>
      <c r="G131" s="293"/>
      <c r="H131" s="294"/>
      <c r="I131" s="294"/>
      <c r="J131" s="633" t="s">
        <v>53</v>
      </c>
      <c r="K131" s="633"/>
      <c r="L131" s="633"/>
      <c r="M131" s="633"/>
    </row>
    <row r="132" spans="1:13" ht="18" customHeight="1" x14ac:dyDescent="0.3">
      <c r="A132" s="634" t="s">
        <v>3</v>
      </c>
      <c r="B132" s="618" t="s">
        <v>4</v>
      </c>
      <c r="C132" s="610"/>
      <c r="D132" s="619"/>
      <c r="E132" s="618" t="s">
        <v>5</v>
      </c>
      <c r="F132" s="610"/>
      <c r="G132" s="619"/>
      <c r="H132" s="620" t="s">
        <v>6</v>
      </c>
      <c r="I132" s="613"/>
      <c r="J132" s="615"/>
      <c r="K132" s="620" t="s">
        <v>7</v>
      </c>
      <c r="L132" s="613"/>
      <c r="M132" s="615"/>
    </row>
    <row r="133" spans="1:13" ht="18" customHeight="1" thickBot="1" x14ac:dyDescent="0.35">
      <c r="A133" s="635"/>
      <c r="B133" s="295" t="s">
        <v>8</v>
      </c>
      <c r="C133" s="296" t="s">
        <v>9</v>
      </c>
      <c r="D133" s="297" t="s">
        <v>10</v>
      </c>
      <c r="E133" s="295" t="s">
        <v>8</v>
      </c>
      <c r="F133" s="296" t="s">
        <v>9</v>
      </c>
      <c r="G133" s="297" t="s">
        <v>10</v>
      </c>
      <c r="H133" s="295" t="s">
        <v>8</v>
      </c>
      <c r="I133" s="296" t="s">
        <v>9</v>
      </c>
      <c r="J133" s="297" t="s">
        <v>10</v>
      </c>
      <c r="K133" s="295" t="s">
        <v>8</v>
      </c>
      <c r="L133" s="296" t="s">
        <v>9</v>
      </c>
      <c r="M133" s="297" t="s">
        <v>10</v>
      </c>
    </row>
    <row r="134" spans="1:13" ht="18" customHeight="1" x14ac:dyDescent="0.3">
      <c r="A134" s="412" t="s">
        <v>72</v>
      </c>
      <c r="B134" s="324"/>
      <c r="C134" s="300"/>
      <c r="D134" s="301"/>
      <c r="E134" s="302">
        <v>59</v>
      </c>
      <c r="F134" s="303"/>
      <c r="G134" s="301">
        <v>25</v>
      </c>
      <c r="H134" s="302">
        <v>21</v>
      </c>
      <c r="I134" s="303">
        <v>574</v>
      </c>
      <c r="J134" s="301"/>
      <c r="K134" s="302"/>
      <c r="L134" s="303">
        <v>204</v>
      </c>
      <c r="M134" s="301">
        <v>27</v>
      </c>
    </row>
    <row r="135" spans="1:13" ht="18" customHeight="1" x14ac:dyDescent="0.3">
      <c r="A135" s="399" t="s">
        <v>73</v>
      </c>
      <c r="B135" s="325"/>
      <c r="C135" s="306"/>
      <c r="D135" s="307"/>
      <c r="E135" s="308">
        <v>58</v>
      </c>
      <c r="F135" s="309"/>
      <c r="G135" s="307">
        <v>36</v>
      </c>
      <c r="H135" s="308">
        <v>25</v>
      </c>
      <c r="I135" s="309">
        <v>625</v>
      </c>
      <c r="J135" s="307"/>
      <c r="K135" s="308"/>
      <c r="L135" s="309">
        <v>242</v>
      </c>
      <c r="M135" s="307">
        <v>15</v>
      </c>
    </row>
    <row r="136" spans="1:13" ht="18" customHeight="1" x14ac:dyDescent="0.3">
      <c r="A136" s="399" t="s">
        <v>74</v>
      </c>
      <c r="B136" s="308"/>
      <c r="C136" s="309"/>
      <c r="D136" s="307"/>
      <c r="E136" s="308">
        <v>46</v>
      </c>
      <c r="F136" s="309"/>
      <c r="G136" s="307">
        <v>22</v>
      </c>
      <c r="H136" s="308">
        <v>26</v>
      </c>
      <c r="I136" s="309">
        <v>628</v>
      </c>
      <c r="J136" s="307"/>
      <c r="K136" s="308"/>
      <c r="L136" s="309">
        <v>260</v>
      </c>
      <c r="M136" s="307">
        <v>20</v>
      </c>
    </row>
    <row r="137" spans="1:13" ht="18" customHeight="1" x14ac:dyDescent="0.3">
      <c r="A137" s="399" t="s">
        <v>75</v>
      </c>
      <c r="B137" s="308"/>
      <c r="C137" s="309"/>
      <c r="D137" s="307"/>
      <c r="E137" s="308">
        <v>42</v>
      </c>
      <c r="F137" s="309"/>
      <c r="G137" s="307">
        <v>28</v>
      </c>
      <c r="H137" s="308">
        <v>22</v>
      </c>
      <c r="I137" s="309">
        <v>611</v>
      </c>
      <c r="J137" s="307"/>
      <c r="K137" s="308"/>
      <c r="L137" s="309">
        <v>246</v>
      </c>
      <c r="M137" s="307">
        <v>22</v>
      </c>
    </row>
    <row r="138" spans="1:13" ht="18" customHeight="1" x14ac:dyDescent="0.3">
      <c r="A138" s="399" t="s">
        <v>76</v>
      </c>
      <c r="B138" s="308"/>
      <c r="C138" s="309"/>
      <c r="D138" s="307"/>
      <c r="E138" s="308">
        <v>61</v>
      </c>
      <c r="F138" s="309"/>
      <c r="G138" s="307">
        <v>32</v>
      </c>
      <c r="H138" s="308">
        <v>36</v>
      </c>
      <c r="I138" s="309">
        <v>524</v>
      </c>
      <c r="J138" s="307"/>
      <c r="K138" s="308"/>
      <c r="L138" s="309">
        <v>340</v>
      </c>
      <c r="M138" s="307">
        <v>14</v>
      </c>
    </row>
    <row r="139" spans="1:13" ht="18" customHeight="1" x14ac:dyDescent="0.3">
      <c r="A139" s="399" t="s">
        <v>77</v>
      </c>
      <c r="B139" s="308"/>
      <c r="C139" s="309"/>
      <c r="D139" s="307"/>
      <c r="E139" s="308">
        <v>71</v>
      </c>
      <c r="F139" s="309"/>
      <c r="G139" s="307">
        <v>34</v>
      </c>
      <c r="H139" s="308">
        <v>33</v>
      </c>
      <c r="I139" s="309">
        <v>552</v>
      </c>
      <c r="J139" s="307"/>
      <c r="K139" s="308"/>
      <c r="L139" s="309">
        <v>324</v>
      </c>
      <c r="M139" s="307">
        <v>22</v>
      </c>
    </row>
    <row r="140" spans="1:13" ht="18" customHeight="1" x14ac:dyDescent="0.3">
      <c r="A140" s="399" t="s">
        <v>78</v>
      </c>
      <c r="B140" s="308"/>
      <c r="C140" s="309"/>
      <c r="D140" s="307"/>
      <c r="E140" s="308">
        <v>76</v>
      </c>
      <c r="F140" s="309"/>
      <c r="G140" s="307">
        <v>29</v>
      </c>
      <c r="H140" s="308">
        <v>16</v>
      </c>
      <c r="I140" s="309">
        <v>586</v>
      </c>
      <c r="J140" s="307"/>
      <c r="K140" s="308"/>
      <c r="L140" s="309">
        <v>290</v>
      </c>
      <c r="M140" s="307">
        <v>16</v>
      </c>
    </row>
    <row r="141" spans="1:13" ht="18" customHeight="1" x14ac:dyDescent="0.3">
      <c r="A141" s="399" t="s">
        <v>79</v>
      </c>
      <c r="B141" s="308"/>
      <c r="C141" s="309"/>
      <c r="D141" s="307"/>
      <c r="E141" s="308">
        <v>63</v>
      </c>
      <c r="F141" s="309"/>
      <c r="G141" s="307">
        <v>43</v>
      </c>
      <c r="H141" s="308">
        <v>30</v>
      </c>
      <c r="I141" s="309">
        <v>570</v>
      </c>
      <c r="J141" s="307"/>
      <c r="K141" s="308"/>
      <c r="L141" s="309">
        <v>329</v>
      </c>
      <c r="M141" s="307">
        <v>18</v>
      </c>
    </row>
    <row r="142" spans="1:13" ht="18" customHeight="1" x14ac:dyDescent="0.3">
      <c r="A142" s="399" t="s">
        <v>80</v>
      </c>
      <c r="B142" s="308"/>
      <c r="C142" s="309"/>
      <c r="D142" s="307"/>
      <c r="E142" s="308">
        <v>78</v>
      </c>
      <c r="F142" s="309"/>
      <c r="G142" s="307">
        <v>29</v>
      </c>
      <c r="H142" s="308">
        <v>11</v>
      </c>
      <c r="I142" s="309">
        <v>565</v>
      </c>
      <c r="J142" s="307"/>
      <c r="K142" s="308"/>
      <c r="L142" s="309">
        <v>332</v>
      </c>
      <c r="M142" s="307">
        <v>20</v>
      </c>
    </row>
    <row r="143" spans="1:13" ht="18" customHeight="1" x14ac:dyDescent="0.3">
      <c r="A143" s="399" t="s">
        <v>81</v>
      </c>
      <c r="B143" s="308"/>
      <c r="C143" s="309"/>
      <c r="D143" s="307"/>
      <c r="E143" s="308">
        <v>76</v>
      </c>
      <c r="F143" s="309"/>
      <c r="G143" s="307">
        <v>31</v>
      </c>
      <c r="H143" s="308">
        <v>10</v>
      </c>
      <c r="I143" s="309">
        <v>445</v>
      </c>
      <c r="J143" s="307"/>
      <c r="K143" s="308"/>
      <c r="L143" s="309">
        <v>298</v>
      </c>
      <c r="M143" s="307">
        <v>14</v>
      </c>
    </row>
    <row r="144" spans="1:13" ht="18" customHeight="1" x14ac:dyDescent="0.3">
      <c r="A144" s="399" t="s">
        <v>82</v>
      </c>
      <c r="B144" s="308"/>
      <c r="C144" s="309"/>
      <c r="D144" s="307"/>
      <c r="E144" s="308">
        <v>49</v>
      </c>
      <c r="F144" s="309"/>
      <c r="G144" s="307">
        <v>38</v>
      </c>
      <c r="H144" s="308">
        <v>23</v>
      </c>
      <c r="I144" s="309">
        <v>385</v>
      </c>
      <c r="J144" s="307"/>
      <c r="K144" s="308"/>
      <c r="L144" s="309">
        <v>364</v>
      </c>
      <c r="M144" s="307">
        <v>22</v>
      </c>
    </row>
    <row r="145" spans="1:13" ht="18" customHeight="1" x14ac:dyDescent="0.3">
      <c r="A145" s="399" t="s">
        <v>83</v>
      </c>
      <c r="B145" s="308"/>
      <c r="C145" s="309"/>
      <c r="D145" s="307"/>
      <c r="E145" s="308">
        <v>54</v>
      </c>
      <c r="F145" s="309"/>
      <c r="G145" s="307">
        <v>24</v>
      </c>
      <c r="H145" s="308">
        <v>24</v>
      </c>
      <c r="I145" s="309">
        <v>456</v>
      </c>
      <c r="J145" s="307"/>
      <c r="K145" s="308"/>
      <c r="L145" s="309">
        <v>302</v>
      </c>
      <c r="M145" s="307">
        <v>29</v>
      </c>
    </row>
    <row r="146" spans="1:13" ht="18" customHeight="1" x14ac:dyDescent="0.3">
      <c r="A146" s="399" t="s">
        <v>84</v>
      </c>
      <c r="B146" s="308"/>
      <c r="C146" s="309"/>
      <c r="D146" s="307"/>
      <c r="E146" s="308">
        <v>41</v>
      </c>
      <c r="F146" s="309"/>
      <c r="G146" s="307">
        <v>24</v>
      </c>
      <c r="H146" s="308">
        <v>10</v>
      </c>
      <c r="I146" s="309">
        <v>228</v>
      </c>
      <c r="J146" s="307"/>
      <c r="K146" s="308"/>
      <c r="L146" s="309">
        <v>348</v>
      </c>
      <c r="M146" s="307">
        <v>45</v>
      </c>
    </row>
    <row r="147" spans="1:13" ht="18" customHeight="1" x14ac:dyDescent="0.3">
      <c r="A147" s="399" t="s">
        <v>85</v>
      </c>
      <c r="B147" s="308"/>
      <c r="C147" s="309"/>
      <c r="D147" s="307"/>
      <c r="E147" s="308">
        <v>50</v>
      </c>
      <c r="F147" s="309"/>
      <c r="G147" s="307">
        <v>29</v>
      </c>
      <c r="H147" s="308">
        <v>10</v>
      </c>
      <c r="I147" s="309">
        <v>311</v>
      </c>
      <c r="J147" s="307"/>
      <c r="K147" s="308"/>
      <c r="L147" s="309">
        <v>391</v>
      </c>
      <c r="M147" s="307">
        <v>31</v>
      </c>
    </row>
    <row r="148" spans="1:13" ht="18" customHeight="1" x14ac:dyDescent="0.3">
      <c r="A148" s="399" t="s">
        <v>86</v>
      </c>
      <c r="B148" s="308"/>
      <c r="C148" s="309"/>
      <c r="D148" s="307"/>
      <c r="E148" s="308">
        <v>38</v>
      </c>
      <c r="F148" s="309"/>
      <c r="G148" s="307">
        <v>30</v>
      </c>
      <c r="H148" s="308">
        <v>16</v>
      </c>
      <c r="I148" s="309">
        <v>267</v>
      </c>
      <c r="J148" s="307"/>
      <c r="K148" s="308"/>
      <c r="L148" s="309">
        <v>486</v>
      </c>
      <c r="M148" s="307">
        <v>10</v>
      </c>
    </row>
    <row r="149" spans="1:13" ht="18" customHeight="1" x14ac:dyDescent="0.3">
      <c r="A149" s="399" t="s">
        <v>87</v>
      </c>
      <c r="B149" s="308"/>
      <c r="C149" s="309"/>
      <c r="D149" s="307"/>
      <c r="E149" s="308">
        <v>48</v>
      </c>
      <c r="F149" s="309"/>
      <c r="G149" s="307">
        <v>32</v>
      </c>
      <c r="H149" s="308">
        <v>14</v>
      </c>
      <c r="I149" s="309">
        <v>274</v>
      </c>
      <c r="J149" s="307"/>
      <c r="K149" s="308"/>
      <c r="L149" s="309">
        <v>413</v>
      </c>
      <c r="M149" s="307">
        <v>40</v>
      </c>
    </row>
    <row r="150" spans="1:13" ht="18" customHeight="1" x14ac:dyDescent="0.3">
      <c r="A150" s="399" t="s">
        <v>88</v>
      </c>
      <c r="B150" s="308"/>
      <c r="C150" s="309"/>
      <c r="D150" s="307"/>
      <c r="E150" s="308">
        <v>38</v>
      </c>
      <c r="F150" s="309"/>
      <c r="G150" s="307">
        <v>24</v>
      </c>
      <c r="H150" s="308">
        <v>16</v>
      </c>
      <c r="I150" s="309">
        <v>282</v>
      </c>
      <c r="J150" s="307"/>
      <c r="K150" s="308"/>
      <c r="L150" s="309">
        <v>340</v>
      </c>
      <c r="M150" s="307">
        <v>25</v>
      </c>
    </row>
    <row r="151" spans="1:13" ht="18" customHeight="1" x14ac:dyDescent="0.3">
      <c r="A151" s="399" t="s">
        <v>148</v>
      </c>
      <c r="B151" s="308"/>
      <c r="C151" s="309"/>
      <c r="D151" s="307"/>
      <c r="E151" s="308">
        <v>47</v>
      </c>
      <c r="F151" s="309"/>
      <c r="G151" s="307">
        <v>28</v>
      </c>
      <c r="H151" s="308">
        <v>12</v>
      </c>
      <c r="I151" s="309">
        <v>268</v>
      </c>
      <c r="J151" s="307"/>
      <c r="K151" s="308"/>
      <c r="L151" s="309">
        <v>338</v>
      </c>
      <c r="M151" s="307">
        <v>41</v>
      </c>
    </row>
    <row r="152" spans="1:13" ht="18" customHeight="1" x14ac:dyDescent="0.3">
      <c r="A152" s="400" t="s">
        <v>90</v>
      </c>
      <c r="B152" s="308"/>
      <c r="C152" s="309"/>
      <c r="D152" s="307"/>
      <c r="E152" s="308">
        <v>38</v>
      </c>
      <c r="F152" s="309"/>
      <c r="G152" s="307">
        <v>24</v>
      </c>
      <c r="H152" s="308">
        <v>20</v>
      </c>
      <c r="I152" s="309">
        <v>300</v>
      </c>
      <c r="J152" s="307"/>
      <c r="K152" s="308"/>
      <c r="L152" s="309">
        <v>411</v>
      </c>
      <c r="M152" s="307">
        <v>33</v>
      </c>
    </row>
    <row r="153" spans="1:13" ht="18" customHeight="1" x14ac:dyDescent="0.3">
      <c r="A153" s="400" t="s">
        <v>91</v>
      </c>
      <c r="B153" s="308"/>
      <c r="C153" s="309"/>
      <c r="D153" s="307"/>
      <c r="E153" s="308">
        <v>33</v>
      </c>
      <c r="F153" s="309"/>
      <c r="G153" s="307">
        <v>20</v>
      </c>
      <c r="H153" s="308">
        <v>21</v>
      </c>
      <c r="I153" s="309">
        <v>313</v>
      </c>
      <c r="J153" s="307"/>
      <c r="K153" s="308"/>
      <c r="L153" s="309">
        <v>458</v>
      </c>
      <c r="M153" s="307">
        <v>20</v>
      </c>
    </row>
    <row r="154" spans="1:13" ht="18" customHeight="1" x14ac:dyDescent="0.3">
      <c r="A154" s="399" t="s">
        <v>92</v>
      </c>
      <c r="B154" s="308"/>
      <c r="C154" s="309"/>
      <c r="D154" s="307"/>
      <c r="E154" s="308">
        <v>38</v>
      </c>
      <c r="F154" s="309"/>
      <c r="G154" s="307">
        <v>24</v>
      </c>
      <c r="H154" s="308">
        <v>9</v>
      </c>
      <c r="I154" s="309">
        <v>285</v>
      </c>
      <c r="J154" s="307"/>
      <c r="K154" s="308"/>
      <c r="L154" s="309">
        <v>291</v>
      </c>
      <c r="M154" s="307">
        <v>33</v>
      </c>
    </row>
    <row r="155" spans="1:13" ht="18" customHeight="1" x14ac:dyDescent="0.3">
      <c r="A155" s="399" t="s">
        <v>93</v>
      </c>
      <c r="B155" s="308"/>
      <c r="C155" s="309"/>
      <c r="D155" s="307"/>
      <c r="E155" s="308">
        <v>50</v>
      </c>
      <c r="F155" s="309"/>
      <c r="G155" s="307">
        <v>25</v>
      </c>
      <c r="H155" s="308">
        <v>10</v>
      </c>
      <c r="I155" s="309">
        <v>293</v>
      </c>
      <c r="J155" s="307"/>
      <c r="K155" s="308"/>
      <c r="L155" s="309">
        <v>437</v>
      </c>
      <c r="M155" s="307">
        <v>25</v>
      </c>
    </row>
    <row r="156" spans="1:13" ht="18" customHeight="1" x14ac:dyDescent="0.3">
      <c r="A156" s="399" t="s">
        <v>94</v>
      </c>
      <c r="B156" s="308"/>
      <c r="C156" s="309"/>
      <c r="D156" s="307"/>
      <c r="E156" s="308">
        <v>48</v>
      </c>
      <c r="F156" s="309"/>
      <c r="G156" s="307">
        <v>28</v>
      </c>
      <c r="H156" s="308">
        <v>32</v>
      </c>
      <c r="I156" s="309">
        <v>290</v>
      </c>
      <c r="J156" s="307"/>
      <c r="K156" s="308"/>
      <c r="L156" s="309">
        <v>306</v>
      </c>
      <c r="M156" s="307">
        <v>55</v>
      </c>
    </row>
    <row r="157" spans="1:13" ht="18" customHeight="1" x14ac:dyDescent="0.3">
      <c r="A157" s="399" t="s">
        <v>95</v>
      </c>
      <c r="B157" s="308"/>
      <c r="C157" s="309"/>
      <c r="D157" s="307"/>
      <c r="E157" s="308">
        <v>42</v>
      </c>
      <c r="F157" s="309"/>
      <c r="G157" s="307">
        <v>32</v>
      </c>
      <c r="H157" s="308">
        <v>26</v>
      </c>
      <c r="I157" s="309">
        <v>326</v>
      </c>
      <c r="J157" s="307"/>
      <c r="K157" s="308"/>
      <c r="L157" s="309">
        <v>440</v>
      </c>
      <c r="M157" s="307">
        <v>27</v>
      </c>
    </row>
    <row r="158" spans="1:13" ht="18" customHeight="1" x14ac:dyDescent="0.3">
      <c r="A158" s="399" t="s">
        <v>96</v>
      </c>
      <c r="B158" s="308"/>
      <c r="C158" s="309"/>
      <c r="D158" s="307"/>
      <c r="E158" s="308">
        <v>38</v>
      </c>
      <c r="F158" s="309"/>
      <c r="G158" s="307">
        <v>24</v>
      </c>
      <c r="H158" s="308">
        <v>18</v>
      </c>
      <c r="I158" s="309">
        <v>285</v>
      </c>
      <c r="J158" s="307"/>
      <c r="K158" s="308"/>
      <c r="L158" s="309">
        <v>410</v>
      </c>
      <c r="M158" s="307">
        <v>20</v>
      </c>
    </row>
    <row r="159" spans="1:13" ht="18" customHeight="1" x14ac:dyDescent="0.3">
      <c r="A159" s="399" t="s">
        <v>97</v>
      </c>
      <c r="B159" s="308"/>
      <c r="C159" s="309"/>
      <c r="D159" s="307"/>
      <c r="E159" s="308">
        <v>65</v>
      </c>
      <c r="F159" s="309"/>
      <c r="G159" s="307">
        <v>25</v>
      </c>
      <c r="H159" s="308">
        <v>6</v>
      </c>
      <c r="I159" s="309">
        <v>307</v>
      </c>
      <c r="J159" s="307"/>
      <c r="K159" s="308"/>
      <c r="L159" s="309">
        <v>395</v>
      </c>
      <c r="M159" s="307">
        <v>77</v>
      </c>
    </row>
    <row r="160" spans="1:13" ht="18" customHeight="1" x14ac:dyDescent="0.3">
      <c r="A160" s="399" t="s">
        <v>98</v>
      </c>
      <c r="B160" s="308"/>
      <c r="C160" s="309"/>
      <c r="D160" s="307"/>
      <c r="E160" s="308">
        <v>53</v>
      </c>
      <c r="F160" s="309"/>
      <c r="G160" s="307">
        <v>18</v>
      </c>
      <c r="H160" s="308">
        <v>14</v>
      </c>
      <c r="I160" s="309">
        <v>285</v>
      </c>
      <c r="J160" s="307"/>
      <c r="K160" s="308"/>
      <c r="L160" s="309">
        <v>383</v>
      </c>
      <c r="M160" s="307">
        <v>115</v>
      </c>
    </row>
    <row r="161" spans="1:13" ht="18" customHeight="1" x14ac:dyDescent="0.3">
      <c r="A161" s="399" t="s">
        <v>99</v>
      </c>
      <c r="B161" s="308"/>
      <c r="C161" s="309"/>
      <c r="D161" s="307"/>
      <c r="E161" s="308">
        <v>41</v>
      </c>
      <c r="F161" s="309"/>
      <c r="G161" s="307">
        <v>18</v>
      </c>
      <c r="H161" s="308">
        <v>13</v>
      </c>
      <c r="I161" s="309">
        <v>275</v>
      </c>
      <c r="J161" s="307"/>
      <c r="K161" s="308"/>
      <c r="L161" s="309">
        <v>474</v>
      </c>
      <c r="M161" s="307">
        <v>80</v>
      </c>
    </row>
    <row r="162" spans="1:13" ht="18" customHeight="1" x14ac:dyDescent="0.3">
      <c r="A162" s="399" t="s">
        <v>100</v>
      </c>
      <c r="B162" s="308"/>
      <c r="C162" s="309"/>
      <c r="D162" s="307"/>
      <c r="E162" s="308">
        <v>44</v>
      </c>
      <c r="F162" s="309"/>
      <c r="G162" s="307">
        <v>15</v>
      </c>
      <c r="H162" s="308">
        <v>16</v>
      </c>
      <c r="I162" s="309">
        <v>246</v>
      </c>
      <c r="J162" s="307"/>
      <c r="K162" s="308"/>
      <c r="L162" s="309">
        <v>272</v>
      </c>
      <c r="M162" s="307">
        <v>108</v>
      </c>
    </row>
    <row r="163" spans="1:13" ht="18" customHeight="1" x14ac:dyDescent="0.3">
      <c r="A163" s="399" t="s">
        <v>101</v>
      </c>
      <c r="B163" s="308"/>
      <c r="C163" s="309"/>
      <c r="D163" s="307"/>
      <c r="E163" s="308">
        <v>37</v>
      </c>
      <c r="F163" s="309"/>
      <c r="G163" s="307">
        <v>10</v>
      </c>
      <c r="H163" s="308">
        <v>10</v>
      </c>
      <c r="I163" s="309">
        <v>293</v>
      </c>
      <c r="J163" s="307"/>
      <c r="K163" s="308"/>
      <c r="L163" s="309">
        <v>357</v>
      </c>
      <c r="M163" s="307">
        <v>74</v>
      </c>
    </row>
    <row r="164" spans="1:13" ht="18" customHeight="1" x14ac:dyDescent="0.3">
      <c r="A164" s="399" t="s">
        <v>102</v>
      </c>
      <c r="B164" s="308"/>
      <c r="C164" s="309"/>
      <c r="D164" s="307"/>
      <c r="E164" s="308">
        <v>33</v>
      </c>
      <c r="F164" s="309"/>
      <c r="G164" s="307">
        <v>16</v>
      </c>
      <c r="H164" s="308">
        <v>8</v>
      </c>
      <c r="I164" s="309">
        <v>246</v>
      </c>
      <c r="J164" s="307"/>
      <c r="K164" s="308"/>
      <c r="L164" s="309">
        <v>373</v>
      </c>
      <c r="M164" s="307">
        <v>100</v>
      </c>
    </row>
    <row r="165" spans="1:13" ht="18" customHeight="1" x14ac:dyDescent="0.3">
      <c r="A165" s="399" t="s">
        <v>103</v>
      </c>
      <c r="B165" s="308"/>
      <c r="C165" s="309"/>
      <c r="D165" s="307"/>
      <c r="E165" s="308">
        <v>28</v>
      </c>
      <c r="F165" s="309"/>
      <c r="G165" s="307">
        <v>12</v>
      </c>
      <c r="H165" s="308">
        <v>2</v>
      </c>
      <c r="I165" s="309">
        <v>232</v>
      </c>
      <c r="J165" s="307"/>
      <c r="K165" s="308"/>
      <c r="L165" s="309">
        <v>541</v>
      </c>
      <c r="M165" s="307">
        <v>81</v>
      </c>
    </row>
    <row r="166" spans="1:13" ht="18" customHeight="1" x14ac:dyDescent="0.3">
      <c r="A166" s="399" t="s">
        <v>104</v>
      </c>
      <c r="B166" s="308"/>
      <c r="C166" s="309"/>
      <c r="D166" s="307"/>
      <c r="E166" s="308">
        <v>22</v>
      </c>
      <c r="F166" s="309"/>
      <c r="G166" s="307">
        <v>13</v>
      </c>
      <c r="H166" s="308">
        <v>10</v>
      </c>
      <c r="I166" s="309">
        <v>181</v>
      </c>
      <c r="J166" s="307"/>
      <c r="K166" s="308"/>
      <c r="L166" s="309">
        <v>410</v>
      </c>
      <c r="M166" s="307">
        <v>79</v>
      </c>
    </row>
    <row r="167" spans="1:13" ht="18" customHeight="1" x14ac:dyDescent="0.3">
      <c r="A167" s="399" t="s">
        <v>105</v>
      </c>
      <c r="B167" s="308"/>
      <c r="C167" s="309"/>
      <c r="D167" s="307"/>
      <c r="E167" s="308">
        <v>21</v>
      </c>
      <c r="F167" s="309"/>
      <c r="G167" s="307">
        <v>13</v>
      </c>
      <c r="H167" s="308">
        <v>8</v>
      </c>
      <c r="I167" s="309">
        <v>186</v>
      </c>
      <c r="J167" s="307"/>
      <c r="K167" s="308"/>
      <c r="L167" s="309">
        <v>333</v>
      </c>
      <c r="M167" s="307">
        <v>50</v>
      </c>
    </row>
    <row r="168" spans="1:13" ht="18" customHeight="1" x14ac:dyDescent="0.3">
      <c r="A168" s="399" t="s">
        <v>106</v>
      </c>
      <c r="B168" s="308"/>
      <c r="C168" s="309"/>
      <c r="D168" s="307"/>
      <c r="E168" s="308">
        <v>22</v>
      </c>
      <c r="F168" s="309"/>
      <c r="G168" s="307">
        <v>10</v>
      </c>
      <c r="H168" s="308">
        <v>8</v>
      </c>
      <c r="I168" s="309">
        <v>137</v>
      </c>
      <c r="J168" s="307"/>
      <c r="K168" s="308"/>
      <c r="L168" s="309">
        <v>302</v>
      </c>
      <c r="M168" s="307">
        <v>75</v>
      </c>
    </row>
    <row r="169" spans="1:13" ht="18" customHeight="1" thickBot="1" x14ac:dyDescent="0.35">
      <c r="A169" s="416" t="s">
        <v>107</v>
      </c>
      <c r="B169" s="313"/>
      <c r="C169" s="314"/>
      <c r="D169" s="315"/>
      <c r="E169" s="313">
        <v>24</v>
      </c>
      <c r="F169" s="314"/>
      <c r="G169" s="315">
        <v>17</v>
      </c>
      <c r="H169" s="313">
        <v>2</v>
      </c>
      <c r="I169" s="314">
        <v>177</v>
      </c>
      <c r="J169" s="315"/>
      <c r="K169" s="313"/>
      <c r="L169" s="314">
        <v>326</v>
      </c>
      <c r="M169" s="315">
        <v>89</v>
      </c>
    </row>
    <row r="170" spans="1:13" ht="18" customHeight="1" thickBot="1" x14ac:dyDescent="0.35">
      <c r="A170" s="463" t="s">
        <v>47</v>
      </c>
      <c r="B170" s="318"/>
      <c r="C170" s="319"/>
      <c r="D170" s="320"/>
      <c r="E170" s="318">
        <f>SUM(E134:E169)</f>
        <v>1672</v>
      </c>
      <c r="F170" s="319"/>
      <c r="G170" s="320">
        <f>SUM(G134:G169)</f>
        <v>882</v>
      </c>
      <c r="H170" s="318">
        <f t="shared" ref="H170:M170" si="11">SUM(H134:H169)</f>
        <v>588</v>
      </c>
      <c r="I170" s="319">
        <f t="shared" si="11"/>
        <v>12808</v>
      </c>
      <c r="J170" s="320"/>
      <c r="K170" s="318"/>
      <c r="L170" s="319">
        <f t="shared" si="11"/>
        <v>12766</v>
      </c>
      <c r="M170" s="320">
        <f t="shared" si="11"/>
        <v>1572</v>
      </c>
    </row>
    <row r="171" spans="1:13" ht="18" customHeight="1" x14ac:dyDescent="0.25"/>
    <row r="172" spans="1:13" ht="18" customHeight="1" x14ac:dyDescent="0.25"/>
    <row r="173" spans="1:13" ht="18" customHeight="1" x14ac:dyDescent="0.25"/>
    <row r="174" spans="1:13" ht="18" customHeight="1" x14ac:dyDescent="0.3">
      <c r="A174" s="561" t="s">
        <v>155</v>
      </c>
      <c r="B174" s="561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</row>
    <row r="175" spans="1:13" ht="18" customHeight="1" thickBot="1" x14ac:dyDescent="0.35">
      <c r="A175" s="431" t="s">
        <v>54</v>
      </c>
      <c r="B175" s="293"/>
      <c r="C175" s="293"/>
      <c r="D175" s="293"/>
      <c r="E175" s="293"/>
      <c r="F175" s="293"/>
      <c r="G175" s="293"/>
      <c r="H175" s="294"/>
      <c r="I175" s="294"/>
      <c r="J175" s="633" t="s">
        <v>55</v>
      </c>
      <c r="K175" s="633"/>
      <c r="L175" s="633"/>
      <c r="M175" s="633"/>
    </row>
    <row r="176" spans="1:13" ht="18" customHeight="1" x14ac:dyDescent="0.3">
      <c r="A176" s="634" t="s">
        <v>3</v>
      </c>
      <c r="B176" s="618" t="s">
        <v>4</v>
      </c>
      <c r="C176" s="610"/>
      <c r="D176" s="619"/>
      <c r="E176" s="618" t="s">
        <v>5</v>
      </c>
      <c r="F176" s="610"/>
      <c r="G176" s="619"/>
      <c r="H176" s="620" t="s">
        <v>6</v>
      </c>
      <c r="I176" s="613"/>
      <c r="J176" s="615"/>
      <c r="K176" s="620" t="s">
        <v>7</v>
      </c>
      <c r="L176" s="613"/>
      <c r="M176" s="615"/>
    </row>
    <row r="177" spans="1:13" ht="18" customHeight="1" thickBot="1" x14ac:dyDescent="0.35">
      <c r="A177" s="635"/>
      <c r="B177" s="295" t="s">
        <v>8</v>
      </c>
      <c r="C177" s="296" t="s">
        <v>9</v>
      </c>
      <c r="D177" s="297" t="s">
        <v>10</v>
      </c>
      <c r="E177" s="295" t="s">
        <v>8</v>
      </c>
      <c r="F177" s="296" t="s">
        <v>9</v>
      </c>
      <c r="G177" s="297" t="s">
        <v>10</v>
      </c>
      <c r="H177" s="295" t="s">
        <v>8</v>
      </c>
      <c r="I177" s="296" t="s">
        <v>9</v>
      </c>
      <c r="J177" s="297" t="s">
        <v>10</v>
      </c>
      <c r="K177" s="295" t="s">
        <v>8</v>
      </c>
      <c r="L177" s="296" t="s">
        <v>9</v>
      </c>
      <c r="M177" s="297" t="s">
        <v>10</v>
      </c>
    </row>
    <row r="178" spans="1:13" ht="18" customHeight="1" x14ac:dyDescent="0.3">
      <c r="A178" s="412" t="s">
        <v>72</v>
      </c>
      <c r="B178" s="409"/>
      <c r="C178" s="300"/>
      <c r="D178" s="301"/>
      <c r="E178" s="302">
        <v>16</v>
      </c>
      <c r="F178" s="303"/>
      <c r="G178" s="301">
        <v>23</v>
      </c>
      <c r="H178" s="302">
        <v>6</v>
      </c>
      <c r="I178" s="303">
        <v>214</v>
      </c>
      <c r="J178" s="301"/>
      <c r="K178" s="302"/>
      <c r="L178" s="303">
        <v>165</v>
      </c>
      <c r="M178" s="301">
        <v>7</v>
      </c>
    </row>
    <row r="179" spans="1:13" ht="18" customHeight="1" x14ac:dyDescent="0.3">
      <c r="A179" s="399" t="s">
        <v>73</v>
      </c>
      <c r="B179" s="410"/>
      <c r="C179" s="306"/>
      <c r="D179" s="307"/>
      <c r="E179" s="308">
        <v>24</v>
      </c>
      <c r="F179" s="309"/>
      <c r="G179" s="307">
        <v>19</v>
      </c>
      <c r="H179" s="308">
        <v>6</v>
      </c>
      <c r="I179" s="309">
        <v>196</v>
      </c>
      <c r="J179" s="307"/>
      <c r="K179" s="308"/>
      <c r="L179" s="309">
        <v>163</v>
      </c>
      <c r="M179" s="307">
        <v>6</v>
      </c>
    </row>
    <row r="180" spans="1:13" ht="18" customHeight="1" x14ac:dyDescent="0.3">
      <c r="A180" s="399" t="s">
        <v>74</v>
      </c>
      <c r="B180" s="410"/>
      <c r="C180" s="309"/>
      <c r="D180" s="307"/>
      <c r="E180" s="308">
        <v>24</v>
      </c>
      <c r="F180" s="309"/>
      <c r="G180" s="307">
        <v>24</v>
      </c>
      <c r="H180" s="308">
        <v>7</v>
      </c>
      <c r="I180" s="309">
        <v>214</v>
      </c>
      <c r="J180" s="307"/>
      <c r="K180" s="308"/>
      <c r="L180" s="309">
        <v>183</v>
      </c>
      <c r="M180" s="307">
        <v>8</v>
      </c>
    </row>
    <row r="181" spans="1:13" ht="18" customHeight="1" x14ac:dyDescent="0.3">
      <c r="A181" s="399" t="s">
        <v>75</v>
      </c>
      <c r="B181" s="410"/>
      <c r="C181" s="309"/>
      <c r="D181" s="307"/>
      <c r="E181" s="308">
        <v>18</v>
      </c>
      <c r="F181" s="309"/>
      <c r="G181" s="307">
        <v>34</v>
      </c>
      <c r="H181" s="308">
        <v>4</v>
      </c>
      <c r="I181" s="309">
        <v>276</v>
      </c>
      <c r="J181" s="307"/>
      <c r="K181" s="308"/>
      <c r="L181" s="309">
        <v>176</v>
      </c>
      <c r="M181" s="307">
        <v>6</v>
      </c>
    </row>
    <row r="182" spans="1:13" ht="18" customHeight="1" x14ac:dyDescent="0.3">
      <c r="A182" s="399" t="s">
        <v>76</v>
      </c>
      <c r="B182" s="308"/>
      <c r="C182" s="309"/>
      <c r="D182" s="307"/>
      <c r="E182" s="308">
        <v>28</v>
      </c>
      <c r="F182" s="309"/>
      <c r="G182" s="307">
        <v>29</v>
      </c>
      <c r="H182" s="308">
        <v>22</v>
      </c>
      <c r="I182" s="309">
        <v>214</v>
      </c>
      <c r="J182" s="307"/>
      <c r="K182" s="308"/>
      <c r="L182" s="309">
        <v>144</v>
      </c>
      <c r="M182" s="307">
        <v>8</v>
      </c>
    </row>
    <row r="183" spans="1:13" ht="18" customHeight="1" x14ac:dyDescent="0.3">
      <c r="A183" s="399" t="s">
        <v>77</v>
      </c>
      <c r="B183" s="308"/>
      <c r="C183" s="309"/>
      <c r="D183" s="307"/>
      <c r="E183" s="308">
        <v>26</v>
      </c>
      <c r="F183" s="309"/>
      <c r="G183" s="307">
        <v>33</v>
      </c>
      <c r="H183" s="308">
        <v>17</v>
      </c>
      <c r="I183" s="309">
        <v>345</v>
      </c>
      <c r="J183" s="307"/>
      <c r="K183" s="308"/>
      <c r="L183" s="309">
        <v>135</v>
      </c>
      <c r="M183" s="307">
        <v>10</v>
      </c>
    </row>
    <row r="184" spans="1:13" ht="18" customHeight="1" x14ac:dyDescent="0.3">
      <c r="A184" s="399" t="s">
        <v>78</v>
      </c>
      <c r="B184" s="308"/>
      <c r="C184" s="309"/>
      <c r="D184" s="307"/>
      <c r="E184" s="308">
        <v>25</v>
      </c>
      <c r="F184" s="309"/>
      <c r="G184" s="307">
        <v>25</v>
      </c>
      <c r="H184" s="308">
        <v>18</v>
      </c>
      <c r="I184" s="309">
        <v>273</v>
      </c>
      <c r="J184" s="307"/>
      <c r="K184" s="308"/>
      <c r="L184" s="309">
        <v>238</v>
      </c>
      <c r="M184" s="307">
        <v>13</v>
      </c>
    </row>
    <row r="185" spans="1:13" ht="18" customHeight="1" x14ac:dyDescent="0.3">
      <c r="A185" s="399" t="s">
        <v>79</v>
      </c>
      <c r="B185" s="308"/>
      <c r="C185" s="309"/>
      <c r="D185" s="307"/>
      <c r="E185" s="308">
        <v>21</v>
      </c>
      <c r="F185" s="309"/>
      <c r="G185" s="307">
        <v>24</v>
      </c>
      <c r="H185" s="308">
        <v>10</v>
      </c>
      <c r="I185" s="309">
        <v>286</v>
      </c>
      <c r="J185" s="307"/>
      <c r="K185" s="308"/>
      <c r="L185" s="309">
        <v>138</v>
      </c>
      <c r="M185" s="307">
        <v>9</v>
      </c>
    </row>
    <row r="186" spans="1:13" ht="18" customHeight="1" x14ac:dyDescent="0.3">
      <c r="A186" s="399" t="s">
        <v>80</v>
      </c>
      <c r="B186" s="308"/>
      <c r="C186" s="309"/>
      <c r="D186" s="307"/>
      <c r="E186" s="308">
        <v>18</v>
      </c>
      <c r="F186" s="309"/>
      <c r="G186" s="307">
        <v>26</v>
      </c>
      <c r="H186" s="308">
        <v>8</v>
      </c>
      <c r="I186" s="309">
        <v>308</v>
      </c>
      <c r="J186" s="307"/>
      <c r="K186" s="308"/>
      <c r="L186" s="309">
        <v>163</v>
      </c>
      <c r="M186" s="307">
        <v>12</v>
      </c>
    </row>
    <row r="187" spans="1:13" ht="18" customHeight="1" x14ac:dyDescent="0.3">
      <c r="A187" s="399" t="s">
        <v>81</v>
      </c>
      <c r="B187" s="308"/>
      <c r="C187" s="309"/>
      <c r="D187" s="307"/>
      <c r="E187" s="308">
        <v>25</v>
      </c>
      <c r="F187" s="309"/>
      <c r="G187" s="307">
        <v>24</v>
      </c>
      <c r="H187" s="308">
        <v>14</v>
      </c>
      <c r="I187" s="309">
        <v>309</v>
      </c>
      <c r="J187" s="307"/>
      <c r="K187" s="308"/>
      <c r="L187" s="309">
        <v>160</v>
      </c>
      <c r="M187" s="307">
        <v>13</v>
      </c>
    </row>
    <row r="188" spans="1:13" ht="18" customHeight="1" x14ac:dyDescent="0.3">
      <c r="A188" s="399" t="s">
        <v>82</v>
      </c>
      <c r="B188" s="308"/>
      <c r="C188" s="309"/>
      <c r="D188" s="307"/>
      <c r="E188" s="308">
        <v>28</v>
      </c>
      <c r="F188" s="309"/>
      <c r="G188" s="307">
        <v>22</v>
      </c>
      <c r="H188" s="308">
        <v>8</v>
      </c>
      <c r="I188" s="309">
        <v>259</v>
      </c>
      <c r="J188" s="307"/>
      <c r="K188" s="308"/>
      <c r="L188" s="309">
        <v>146</v>
      </c>
      <c r="M188" s="307">
        <v>13</v>
      </c>
    </row>
    <row r="189" spans="1:13" ht="18" customHeight="1" x14ac:dyDescent="0.3">
      <c r="A189" s="399" t="s">
        <v>83</v>
      </c>
      <c r="B189" s="308"/>
      <c r="C189" s="309"/>
      <c r="D189" s="307"/>
      <c r="E189" s="308">
        <v>33</v>
      </c>
      <c r="F189" s="309"/>
      <c r="G189" s="307">
        <v>26</v>
      </c>
      <c r="H189" s="308">
        <v>15</v>
      </c>
      <c r="I189" s="309">
        <v>350</v>
      </c>
      <c r="J189" s="307"/>
      <c r="K189" s="308"/>
      <c r="L189" s="309">
        <v>218</v>
      </c>
      <c r="M189" s="307">
        <v>15</v>
      </c>
    </row>
    <row r="190" spans="1:13" ht="18" customHeight="1" x14ac:dyDescent="0.3">
      <c r="A190" s="399" t="s">
        <v>84</v>
      </c>
      <c r="B190" s="308"/>
      <c r="C190" s="309"/>
      <c r="D190" s="307"/>
      <c r="E190" s="308">
        <v>14</v>
      </c>
      <c r="F190" s="309"/>
      <c r="G190" s="307">
        <v>12</v>
      </c>
      <c r="H190" s="308">
        <v>4</v>
      </c>
      <c r="I190" s="309">
        <v>159</v>
      </c>
      <c r="J190" s="307"/>
      <c r="K190" s="308"/>
      <c r="L190" s="309">
        <v>273</v>
      </c>
      <c r="M190" s="307">
        <v>8</v>
      </c>
    </row>
    <row r="191" spans="1:13" ht="18" customHeight="1" x14ac:dyDescent="0.3">
      <c r="A191" s="399" t="s">
        <v>85</v>
      </c>
      <c r="B191" s="308"/>
      <c r="C191" s="309"/>
      <c r="D191" s="307"/>
      <c r="E191" s="308">
        <v>18</v>
      </c>
      <c r="F191" s="309"/>
      <c r="G191" s="307">
        <v>24</v>
      </c>
      <c r="H191" s="308">
        <v>2</v>
      </c>
      <c r="I191" s="309">
        <v>230</v>
      </c>
      <c r="J191" s="307"/>
      <c r="K191" s="308"/>
      <c r="L191" s="309">
        <v>417</v>
      </c>
      <c r="M191" s="307">
        <v>10</v>
      </c>
    </row>
    <row r="192" spans="1:13" ht="18" customHeight="1" x14ac:dyDescent="0.3">
      <c r="A192" s="399" t="s">
        <v>86</v>
      </c>
      <c r="B192" s="308"/>
      <c r="C192" s="309"/>
      <c r="D192" s="307"/>
      <c r="E192" s="308">
        <v>22</v>
      </c>
      <c r="F192" s="309"/>
      <c r="G192" s="307">
        <v>28</v>
      </c>
      <c r="H192" s="308">
        <v>2</v>
      </c>
      <c r="I192" s="309">
        <v>175</v>
      </c>
      <c r="J192" s="307"/>
      <c r="K192" s="308"/>
      <c r="L192" s="309">
        <v>336</v>
      </c>
      <c r="M192" s="307">
        <v>20</v>
      </c>
    </row>
    <row r="193" spans="1:13" ht="18" customHeight="1" x14ac:dyDescent="0.3">
      <c r="A193" s="399" t="s">
        <v>87</v>
      </c>
      <c r="B193" s="308"/>
      <c r="C193" s="309"/>
      <c r="D193" s="307"/>
      <c r="E193" s="308">
        <v>20</v>
      </c>
      <c r="F193" s="309"/>
      <c r="G193" s="307">
        <v>18</v>
      </c>
      <c r="H193" s="308">
        <v>4</v>
      </c>
      <c r="I193" s="309">
        <v>214</v>
      </c>
      <c r="J193" s="307"/>
      <c r="K193" s="308"/>
      <c r="L193" s="309">
        <v>347</v>
      </c>
      <c r="M193" s="307">
        <v>10</v>
      </c>
    </row>
    <row r="194" spans="1:13" ht="18" customHeight="1" x14ac:dyDescent="0.3">
      <c r="A194" s="399" t="s">
        <v>88</v>
      </c>
      <c r="B194" s="308"/>
      <c r="C194" s="309"/>
      <c r="D194" s="307"/>
      <c r="E194" s="308">
        <v>14</v>
      </c>
      <c r="F194" s="309"/>
      <c r="G194" s="307">
        <v>24</v>
      </c>
      <c r="H194" s="308">
        <v>6</v>
      </c>
      <c r="I194" s="309">
        <v>190</v>
      </c>
      <c r="J194" s="307"/>
      <c r="K194" s="308"/>
      <c r="L194" s="309">
        <v>340</v>
      </c>
      <c r="M194" s="307">
        <v>14</v>
      </c>
    </row>
    <row r="195" spans="1:13" ht="18" customHeight="1" x14ac:dyDescent="0.3">
      <c r="A195" s="399" t="s">
        <v>148</v>
      </c>
      <c r="B195" s="308"/>
      <c r="C195" s="309"/>
      <c r="D195" s="307"/>
      <c r="E195" s="308">
        <v>24</v>
      </c>
      <c r="F195" s="309"/>
      <c r="G195" s="307">
        <v>20</v>
      </c>
      <c r="H195" s="308">
        <v>6</v>
      </c>
      <c r="I195" s="309">
        <v>161</v>
      </c>
      <c r="J195" s="307"/>
      <c r="K195" s="308"/>
      <c r="L195" s="309">
        <v>280</v>
      </c>
      <c r="M195" s="307">
        <v>16</v>
      </c>
    </row>
    <row r="196" spans="1:13" ht="18" customHeight="1" x14ac:dyDescent="0.3">
      <c r="A196" s="400" t="s">
        <v>90</v>
      </c>
      <c r="B196" s="308"/>
      <c r="C196" s="309"/>
      <c r="D196" s="307"/>
      <c r="E196" s="308">
        <v>37</v>
      </c>
      <c r="F196" s="309"/>
      <c r="G196" s="307">
        <v>25</v>
      </c>
      <c r="H196" s="308">
        <v>7</v>
      </c>
      <c r="I196" s="309">
        <v>218</v>
      </c>
      <c r="J196" s="307"/>
      <c r="K196" s="308"/>
      <c r="L196" s="309">
        <v>225</v>
      </c>
      <c r="M196" s="307">
        <v>22</v>
      </c>
    </row>
    <row r="197" spans="1:13" ht="18" customHeight="1" x14ac:dyDescent="0.3">
      <c r="A197" s="400" t="s">
        <v>91</v>
      </c>
      <c r="B197" s="308"/>
      <c r="C197" s="309"/>
      <c r="D197" s="307"/>
      <c r="E197" s="308">
        <v>27</v>
      </c>
      <c r="F197" s="309"/>
      <c r="G197" s="307">
        <v>25</v>
      </c>
      <c r="H197" s="308">
        <v>10</v>
      </c>
      <c r="I197" s="309">
        <v>180</v>
      </c>
      <c r="J197" s="307"/>
      <c r="K197" s="308"/>
      <c r="L197" s="309">
        <v>408</v>
      </c>
      <c r="M197" s="307">
        <v>14</v>
      </c>
    </row>
    <row r="198" spans="1:13" ht="18" customHeight="1" x14ac:dyDescent="0.3">
      <c r="A198" s="399" t="s">
        <v>92</v>
      </c>
      <c r="B198" s="308"/>
      <c r="C198" s="309"/>
      <c r="D198" s="307"/>
      <c r="E198" s="308">
        <v>27</v>
      </c>
      <c r="F198" s="309"/>
      <c r="G198" s="307">
        <v>24</v>
      </c>
      <c r="H198" s="308">
        <v>16</v>
      </c>
      <c r="I198" s="309">
        <v>202</v>
      </c>
      <c r="J198" s="307"/>
      <c r="K198" s="308"/>
      <c r="L198" s="309">
        <v>400</v>
      </c>
      <c r="M198" s="307">
        <v>23</v>
      </c>
    </row>
    <row r="199" spans="1:13" ht="18" customHeight="1" x14ac:dyDescent="0.3">
      <c r="A199" s="399" t="s">
        <v>93</v>
      </c>
      <c r="B199" s="308"/>
      <c r="C199" s="309"/>
      <c r="D199" s="307"/>
      <c r="E199" s="308">
        <v>34</v>
      </c>
      <c r="F199" s="309"/>
      <c r="G199" s="307">
        <v>17</v>
      </c>
      <c r="H199" s="308">
        <v>14</v>
      </c>
      <c r="I199" s="309">
        <v>185</v>
      </c>
      <c r="J199" s="307"/>
      <c r="K199" s="308"/>
      <c r="L199" s="309">
        <v>353</v>
      </c>
      <c r="M199" s="307">
        <v>17</v>
      </c>
    </row>
    <row r="200" spans="1:13" ht="18" customHeight="1" x14ac:dyDescent="0.3">
      <c r="A200" s="399" t="s">
        <v>94</v>
      </c>
      <c r="B200" s="308"/>
      <c r="C200" s="309"/>
      <c r="D200" s="307"/>
      <c r="E200" s="308">
        <v>19</v>
      </c>
      <c r="F200" s="309"/>
      <c r="G200" s="307">
        <v>26</v>
      </c>
      <c r="H200" s="308">
        <v>10</v>
      </c>
      <c r="I200" s="309">
        <v>188</v>
      </c>
      <c r="J200" s="307"/>
      <c r="K200" s="308"/>
      <c r="L200" s="309">
        <v>300</v>
      </c>
      <c r="M200" s="307">
        <v>13</v>
      </c>
    </row>
    <row r="201" spans="1:13" ht="18" customHeight="1" x14ac:dyDescent="0.3">
      <c r="A201" s="399" t="s">
        <v>95</v>
      </c>
      <c r="B201" s="308"/>
      <c r="C201" s="309"/>
      <c r="D201" s="307"/>
      <c r="E201" s="308">
        <v>16</v>
      </c>
      <c r="F201" s="309"/>
      <c r="G201" s="307">
        <v>28</v>
      </c>
      <c r="H201" s="308">
        <v>10</v>
      </c>
      <c r="I201" s="309">
        <v>204</v>
      </c>
      <c r="J201" s="307"/>
      <c r="K201" s="308"/>
      <c r="L201" s="309">
        <v>300</v>
      </c>
      <c r="M201" s="307">
        <v>15</v>
      </c>
    </row>
    <row r="202" spans="1:13" ht="18" customHeight="1" x14ac:dyDescent="0.3">
      <c r="A202" s="399" t="s">
        <v>96</v>
      </c>
      <c r="B202" s="308"/>
      <c r="C202" s="309"/>
      <c r="D202" s="307"/>
      <c r="E202" s="308">
        <v>35</v>
      </c>
      <c r="F202" s="309"/>
      <c r="G202" s="307">
        <v>20</v>
      </c>
      <c r="H202" s="308">
        <v>6</v>
      </c>
      <c r="I202" s="309">
        <v>259</v>
      </c>
      <c r="J202" s="307"/>
      <c r="K202" s="308"/>
      <c r="L202" s="309">
        <v>280</v>
      </c>
      <c r="M202" s="307">
        <v>16</v>
      </c>
    </row>
    <row r="203" spans="1:13" ht="18" customHeight="1" x14ac:dyDescent="0.3">
      <c r="A203" s="399" t="s">
        <v>97</v>
      </c>
      <c r="B203" s="308"/>
      <c r="C203" s="309"/>
      <c r="D203" s="307"/>
      <c r="E203" s="308">
        <v>28</v>
      </c>
      <c r="F203" s="309"/>
      <c r="G203" s="307">
        <v>28</v>
      </c>
      <c r="H203" s="308">
        <v>4</v>
      </c>
      <c r="I203" s="309">
        <v>226</v>
      </c>
      <c r="J203" s="307"/>
      <c r="K203" s="308"/>
      <c r="L203" s="309">
        <v>300</v>
      </c>
      <c r="M203" s="307">
        <v>7</v>
      </c>
    </row>
    <row r="204" spans="1:13" ht="18" customHeight="1" x14ac:dyDescent="0.3">
      <c r="A204" s="399" t="s">
        <v>98</v>
      </c>
      <c r="B204" s="308"/>
      <c r="C204" s="309"/>
      <c r="D204" s="307"/>
      <c r="E204" s="308">
        <v>20</v>
      </c>
      <c r="F204" s="309"/>
      <c r="G204" s="307">
        <v>18</v>
      </c>
      <c r="H204" s="308">
        <v>6</v>
      </c>
      <c r="I204" s="309">
        <v>217</v>
      </c>
      <c r="J204" s="307"/>
      <c r="K204" s="308"/>
      <c r="L204" s="309">
        <v>400</v>
      </c>
      <c r="M204" s="307">
        <v>15</v>
      </c>
    </row>
    <row r="205" spans="1:13" ht="18" customHeight="1" x14ac:dyDescent="0.3">
      <c r="A205" s="399" t="s">
        <v>99</v>
      </c>
      <c r="B205" s="308"/>
      <c r="C205" s="309"/>
      <c r="D205" s="307"/>
      <c r="E205" s="308">
        <v>21</v>
      </c>
      <c r="F205" s="309"/>
      <c r="G205" s="307">
        <v>32</v>
      </c>
      <c r="H205" s="308">
        <v>10</v>
      </c>
      <c r="I205" s="309">
        <v>233</v>
      </c>
      <c r="J205" s="307"/>
      <c r="K205" s="308"/>
      <c r="L205" s="309">
        <v>274</v>
      </c>
      <c r="M205" s="307">
        <v>15</v>
      </c>
    </row>
    <row r="206" spans="1:13" ht="18" customHeight="1" x14ac:dyDescent="0.3">
      <c r="A206" s="399" t="s">
        <v>100</v>
      </c>
      <c r="B206" s="308"/>
      <c r="C206" s="309"/>
      <c r="D206" s="307"/>
      <c r="E206" s="308">
        <v>20</v>
      </c>
      <c r="F206" s="309"/>
      <c r="G206" s="307">
        <v>30</v>
      </c>
      <c r="H206" s="308">
        <v>10</v>
      </c>
      <c r="I206" s="309">
        <v>286</v>
      </c>
      <c r="J206" s="307"/>
      <c r="K206" s="308"/>
      <c r="L206" s="309">
        <v>290</v>
      </c>
      <c r="M206" s="307">
        <v>17</v>
      </c>
    </row>
    <row r="207" spans="1:13" ht="18" customHeight="1" x14ac:dyDescent="0.3">
      <c r="A207" s="399" t="s">
        <v>101</v>
      </c>
      <c r="B207" s="308"/>
      <c r="C207" s="309"/>
      <c r="D207" s="307"/>
      <c r="E207" s="308">
        <v>28</v>
      </c>
      <c r="F207" s="309"/>
      <c r="G207" s="307">
        <v>25</v>
      </c>
      <c r="H207" s="308">
        <v>4</v>
      </c>
      <c r="I207" s="309">
        <v>212</v>
      </c>
      <c r="J207" s="307"/>
      <c r="K207" s="308"/>
      <c r="L207" s="309">
        <v>323</v>
      </c>
      <c r="M207" s="307">
        <v>30</v>
      </c>
    </row>
    <row r="208" spans="1:13" ht="18" customHeight="1" x14ac:dyDescent="0.3">
      <c r="A208" s="399" t="s">
        <v>102</v>
      </c>
      <c r="B208" s="308"/>
      <c r="C208" s="309"/>
      <c r="D208" s="307"/>
      <c r="E208" s="308">
        <v>24</v>
      </c>
      <c r="F208" s="309"/>
      <c r="G208" s="307">
        <v>31</v>
      </c>
      <c r="H208" s="308">
        <v>8</v>
      </c>
      <c r="I208" s="309">
        <v>208</v>
      </c>
      <c r="J208" s="307"/>
      <c r="K208" s="308"/>
      <c r="L208" s="309">
        <v>395</v>
      </c>
      <c r="M208" s="307">
        <v>20</v>
      </c>
    </row>
    <row r="209" spans="1:13" ht="18" customHeight="1" x14ac:dyDescent="0.3">
      <c r="A209" s="399" t="s">
        <v>103</v>
      </c>
      <c r="B209" s="308"/>
      <c r="C209" s="309"/>
      <c r="D209" s="307"/>
      <c r="E209" s="308">
        <v>27</v>
      </c>
      <c r="F209" s="309"/>
      <c r="G209" s="307">
        <v>24</v>
      </c>
      <c r="H209" s="308">
        <v>6</v>
      </c>
      <c r="I209" s="309">
        <v>190</v>
      </c>
      <c r="J209" s="307"/>
      <c r="K209" s="308"/>
      <c r="L209" s="309">
        <v>350</v>
      </c>
      <c r="M209" s="307">
        <v>4</v>
      </c>
    </row>
    <row r="210" spans="1:13" ht="18" customHeight="1" x14ac:dyDescent="0.3">
      <c r="A210" s="399" t="s">
        <v>104</v>
      </c>
      <c r="B210" s="308"/>
      <c r="C210" s="309"/>
      <c r="D210" s="307"/>
      <c r="E210" s="308">
        <v>31</v>
      </c>
      <c r="F210" s="309"/>
      <c r="G210" s="307">
        <v>25</v>
      </c>
      <c r="H210" s="308">
        <v>11</v>
      </c>
      <c r="I210" s="309">
        <v>199</v>
      </c>
      <c r="J210" s="307"/>
      <c r="K210" s="308"/>
      <c r="L210" s="309">
        <v>400</v>
      </c>
      <c r="M210" s="307">
        <v>11</v>
      </c>
    </row>
    <row r="211" spans="1:13" ht="18" customHeight="1" x14ac:dyDescent="0.3">
      <c r="A211" s="399" t="s">
        <v>105</v>
      </c>
      <c r="B211" s="308"/>
      <c r="C211" s="309"/>
      <c r="D211" s="307"/>
      <c r="E211" s="308">
        <v>16</v>
      </c>
      <c r="F211" s="309"/>
      <c r="G211" s="307">
        <v>15</v>
      </c>
      <c r="H211" s="308">
        <v>6</v>
      </c>
      <c r="I211" s="309">
        <v>161</v>
      </c>
      <c r="J211" s="307"/>
      <c r="K211" s="308"/>
      <c r="L211" s="309">
        <v>360</v>
      </c>
      <c r="M211" s="307">
        <v>20</v>
      </c>
    </row>
    <row r="212" spans="1:13" ht="18" customHeight="1" x14ac:dyDescent="0.3">
      <c r="A212" s="399" t="s">
        <v>106</v>
      </c>
      <c r="B212" s="308"/>
      <c r="C212" s="309"/>
      <c r="D212" s="307"/>
      <c r="E212" s="308">
        <v>19</v>
      </c>
      <c r="F212" s="309"/>
      <c r="G212" s="307">
        <v>24</v>
      </c>
      <c r="H212" s="308">
        <v>6</v>
      </c>
      <c r="I212" s="309">
        <v>218</v>
      </c>
      <c r="J212" s="307"/>
      <c r="K212" s="308"/>
      <c r="L212" s="309">
        <v>284</v>
      </c>
      <c r="M212" s="307">
        <v>10</v>
      </c>
    </row>
    <row r="213" spans="1:13" ht="18" customHeight="1" thickBot="1" x14ac:dyDescent="0.35">
      <c r="A213" s="416" t="s">
        <v>107</v>
      </c>
      <c r="B213" s="313"/>
      <c r="C213" s="314"/>
      <c r="D213" s="315"/>
      <c r="E213" s="313">
        <v>21</v>
      </c>
      <c r="F213" s="314"/>
      <c r="G213" s="315">
        <v>21</v>
      </c>
      <c r="H213" s="313">
        <v>9</v>
      </c>
      <c r="I213" s="314">
        <v>185</v>
      </c>
      <c r="J213" s="315"/>
      <c r="K213" s="313"/>
      <c r="L213" s="314">
        <v>238</v>
      </c>
      <c r="M213" s="315">
        <v>12</v>
      </c>
    </row>
    <row r="214" spans="1:13" ht="18" customHeight="1" thickBot="1" x14ac:dyDescent="0.35">
      <c r="A214" s="419" t="s">
        <v>47</v>
      </c>
      <c r="B214" s="347"/>
      <c r="C214" s="319"/>
      <c r="D214" s="320"/>
      <c r="E214" s="318">
        <f t="shared" ref="E214:M214" si="12">SUM(E178:E213)</f>
        <v>848</v>
      </c>
      <c r="F214" s="319"/>
      <c r="G214" s="320">
        <f t="shared" si="12"/>
        <v>873</v>
      </c>
      <c r="H214" s="318">
        <f t="shared" si="12"/>
        <v>312</v>
      </c>
      <c r="I214" s="319">
        <f t="shared" si="12"/>
        <v>8144</v>
      </c>
      <c r="J214" s="320"/>
      <c r="K214" s="318"/>
      <c r="L214" s="319">
        <f t="shared" si="12"/>
        <v>9902</v>
      </c>
      <c r="M214" s="320">
        <f t="shared" si="12"/>
        <v>479</v>
      </c>
    </row>
    <row r="215" spans="1:13" ht="18" customHeight="1" x14ac:dyDescent="0.25"/>
    <row r="216" spans="1:13" ht="18" customHeight="1" x14ac:dyDescent="0.25"/>
    <row r="217" spans="1:13" ht="18" customHeight="1" x14ac:dyDescent="0.25"/>
    <row r="218" spans="1:13" ht="18" customHeight="1" x14ac:dyDescent="0.3">
      <c r="A218" s="561" t="s">
        <v>155</v>
      </c>
      <c r="B218" s="561"/>
      <c r="C218" s="561"/>
      <c r="D218" s="561"/>
      <c r="E218" s="561"/>
      <c r="F218" s="561"/>
      <c r="G218" s="561"/>
      <c r="H218" s="561"/>
      <c r="I218" s="561"/>
      <c r="J218" s="561"/>
      <c r="K218" s="561"/>
      <c r="L218" s="561"/>
      <c r="M218" s="561"/>
    </row>
    <row r="219" spans="1:13" ht="18" customHeight="1" thickBot="1" x14ac:dyDescent="0.35">
      <c r="A219" s="431" t="s">
        <v>56</v>
      </c>
      <c r="B219" s="293"/>
      <c r="C219" s="293"/>
      <c r="D219" s="293"/>
      <c r="E219" s="293"/>
      <c r="F219" s="293"/>
      <c r="G219" s="293"/>
      <c r="H219" s="294"/>
      <c r="I219" s="294"/>
      <c r="J219" s="294"/>
      <c r="K219" s="294"/>
      <c r="L219" s="294"/>
      <c r="M219" s="294"/>
    </row>
    <row r="220" spans="1:13" ht="18" customHeight="1" x14ac:dyDescent="0.3">
      <c r="A220" s="634" t="s">
        <v>3</v>
      </c>
      <c r="B220" s="618" t="s">
        <v>4</v>
      </c>
      <c r="C220" s="610"/>
      <c r="D220" s="619"/>
      <c r="E220" s="618" t="s">
        <v>5</v>
      </c>
      <c r="F220" s="610"/>
      <c r="G220" s="619"/>
      <c r="H220" s="620" t="s">
        <v>6</v>
      </c>
      <c r="I220" s="613"/>
      <c r="J220" s="615"/>
      <c r="K220" s="620" t="s">
        <v>7</v>
      </c>
      <c r="L220" s="613"/>
      <c r="M220" s="615"/>
    </row>
    <row r="221" spans="1:13" ht="18" customHeight="1" thickBot="1" x14ac:dyDescent="0.35">
      <c r="A221" s="635"/>
      <c r="B221" s="295" t="s">
        <v>8</v>
      </c>
      <c r="C221" s="296" t="s">
        <v>9</v>
      </c>
      <c r="D221" s="297" t="s">
        <v>10</v>
      </c>
      <c r="E221" s="295" t="s">
        <v>8</v>
      </c>
      <c r="F221" s="296" t="s">
        <v>9</v>
      </c>
      <c r="G221" s="297" t="s">
        <v>10</v>
      </c>
      <c r="H221" s="295" t="s">
        <v>8</v>
      </c>
      <c r="I221" s="296" t="s">
        <v>9</v>
      </c>
      <c r="J221" s="297" t="s">
        <v>10</v>
      </c>
      <c r="K221" s="295" t="s">
        <v>8</v>
      </c>
      <c r="L221" s="296" t="s">
        <v>9</v>
      </c>
      <c r="M221" s="297" t="s">
        <v>10</v>
      </c>
    </row>
    <row r="222" spans="1:13" ht="18" customHeight="1" x14ac:dyDescent="0.3">
      <c r="A222" s="412" t="s">
        <v>72</v>
      </c>
      <c r="B222" s="324"/>
      <c r="C222" s="300"/>
      <c r="D222" s="398"/>
      <c r="E222" s="413">
        <f t="shared" ref="E222:E258" si="13">SUM(E6+E49+E92+E134+E178)</f>
        <v>226.5</v>
      </c>
      <c r="F222" s="376"/>
      <c r="G222" s="414">
        <f t="shared" ref="G222:I237" si="14">SUM(G6+G49+G92+G134+G178)</f>
        <v>126</v>
      </c>
      <c r="H222" s="413">
        <f t="shared" si="14"/>
        <v>55.5</v>
      </c>
      <c r="I222" s="376">
        <f t="shared" si="14"/>
        <v>2403.5</v>
      </c>
      <c r="J222" s="414"/>
      <c r="K222" s="413"/>
      <c r="L222" s="376">
        <f t="shared" ref="L222:M237" si="15">SUM(L6+L49+L92+L134+L178)</f>
        <v>1137</v>
      </c>
      <c r="M222" s="414">
        <f t="shared" si="15"/>
        <v>94</v>
      </c>
    </row>
    <row r="223" spans="1:13" ht="18" customHeight="1" x14ac:dyDescent="0.3">
      <c r="A223" s="399" t="s">
        <v>73</v>
      </c>
      <c r="B223" s="325"/>
      <c r="C223" s="306"/>
      <c r="D223" s="415"/>
      <c r="E223" s="366">
        <f t="shared" si="13"/>
        <v>241</v>
      </c>
      <c r="F223" s="367"/>
      <c r="G223" s="368">
        <f t="shared" si="14"/>
        <v>133</v>
      </c>
      <c r="H223" s="366">
        <f t="shared" si="14"/>
        <v>56.5</v>
      </c>
      <c r="I223" s="367">
        <f t="shared" si="14"/>
        <v>2673.5</v>
      </c>
      <c r="J223" s="368"/>
      <c r="K223" s="366"/>
      <c r="L223" s="367">
        <f t="shared" si="15"/>
        <v>1141.5</v>
      </c>
      <c r="M223" s="368">
        <f t="shared" si="15"/>
        <v>73.5</v>
      </c>
    </row>
    <row r="224" spans="1:13" ht="18" customHeight="1" x14ac:dyDescent="0.3">
      <c r="A224" s="399" t="s">
        <v>74</v>
      </c>
      <c r="B224" s="325"/>
      <c r="C224" s="306"/>
      <c r="D224" s="415"/>
      <c r="E224" s="366">
        <f t="shared" si="13"/>
        <v>212.5</v>
      </c>
      <c r="F224" s="367"/>
      <c r="G224" s="368">
        <f t="shared" si="14"/>
        <v>130</v>
      </c>
      <c r="H224" s="366">
        <f t="shared" si="14"/>
        <v>66</v>
      </c>
      <c r="I224" s="367">
        <f t="shared" si="14"/>
        <v>2576</v>
      </c>
      <c r="J224" s="368"/>
      <c r="K224" s="366"/>
      <c r="L224" s="367">
        <f t="shared" si="15"/>
        <v>1391</v>
      </c>
      <c r="M224" s="368">
        <f t="shared" si="15"/>
        <v>74.5</v>
      </c>
    </row>
    <row r="225" spans="1:13" ht="18" customHeight="1" x14ac:dyDescent="0.3">
      <c r="A225" s="399" t="s">
        <v>75</v>
      </c>
      <c r="B225" s="325"/>
      <c r="C225" s="306"/>
      <c r="D225" s="415"/>
      <c r="E225" s="366">
        <f t="shared" si="13"/>
        <v>210</v>
      </c>
      <c r="F225" s="367"/>
      <c r="G225" s="368">
        <f t="shared" si="14"/>
        <v>135.5</v>
      </c>
      <c r="H225" s="366">
        <f t="shared" si="14"/>
        <v>80</v>
      </c>
      <c r="I225" s="367">
        <f t="shared" si="14"/>
        <v>2616.5</v>
      </c>
      <c r="J225" s="368"/>
      <c r="K225" s="366"/>
      <c r="L225" s="367">
        <f t="shared" si="15"/>
        <v>1319</v>
      </c>
      <c r="M225" s="368">
        <f t="shared" si="15"/>
        <v>89.5</v>
      </c>
    </row>
    <row r="226" spans="1:13" ht="18" customHeight="1" x14ac:dyDescent="0.3">
      <c r="A226" s="399" t="s">
        <v>76</v>
      </c>
      <c r="B226" s="325"/>
      <c r="C226" s="306"/>
      <c r="D226" s="415"/>
      <c r="E226" s="366">
        <f t="shared" si="13"/>
        <v>252.5</v>
      </c>
      <c r="F226" s="367"/>
      <c r="G226" s="368">
        <f t="shared" si="14"/>
        <v>131.5</v>
      </c>
      <c r="H226" s="366">
        <f t="shared" si="14"/>
        <v>112</v>
      </c>
      <c r="I226" s="367">
        <f t="shared" si="14"/>
        <v>2458.5</v>
      </c>
      <c r="J226" s="368"/>
      <c r="K226" s="366"/>
      <c r="L226" s="367">
        <f t="shared" si="15"/>
        <v>1384</v>
      </c>
      <c r="M226" s="368">
        <f t="shared" si="15"/>
        <v>61</v>
      </c>
    </row>
    <row r="227" spans="1:13" ht="18" customHeight="1" x14ac:dyDescent="0.3">
      <c r="A227" s="399" t="s">
        <v>77</v>
      </c>
      <c r="B227" s="325"/>
      <c r="C227" s="306"/>
      <c r="D227" s="415"/>
      <c r="E227" s="366">
        <f t="shared" si="13"/>
        <v>263.5</v>
      </c>
      <c r="F227" s="367"/>
      <c r="G227" s="368">
        <f t="shared" si="14"/>
        <v>139</v>
      </c>
      <c r="H227" s="366">
        <f t="shared" si="14"/>
        <v>104</v>
      </c>
      <c r="I227" s="367">
        <f t="shared" si="14"/>
        <v>2388</v>
      </c>
      <c r="J227" s="368"/>
      <c r="K227" s="366"/>
      <c r="L227" s="367">
        <f t="shared" si="15"/>
        <v>1354.5</v>
      </c>
      <c r="M227" s="368">
        <f t="shared" si="15"/>
        <v>93.5</v>
      </c>
    </row>
    <row r="228" spans="1:13" ht="18" customHeight="1" x14ac:dyDescent="0.3">
      <c r="A228" s="399" t="s">
        <v>78</v>
      </c>
      <c r="B228" s="325"/>
      <c r="C228" s="306"/>
      <c r="D228" s="415"/>
      <c r="E228" s="366">
        <f t="shared" si="13"/>
        <v>248</v>
      </c>
      <c r="F228" s="367"/>
      <c r="G228" s="368">
        <f t="shared" si="14"/>
        <v>118.5</v>
      </c>
      <c r="H228" s="366">
        <f t="shared" si="14"/>
        <v>107.5</v>
      </c>
      <c r="I228" s="367">
        <f t="shared" si="14"/>
        <v>2461</v>
      </c>
      <c r="J228" s="368"/>
      <c r="K228" s="366"/>
      <c r="L228" s="367">
        <f t="shared" si="15"/>
        <v>1575</v>
      </c>
      <c r="M228" s="368">
        <f t="shared" si="15"/>
        <v>105.5</v>
      </c>
    </row>
    <row r="229" spans="1:13" ht="18" customHeight="1" x14ac:dyDescent="0.3">
      <c r="A229" s="399" t="s">
        <v>79</v>
      </c>
      <c r="B229" s="325"/>
      <c r="C229" s="306"/>
      <c r="D229" s="415"/>
      <c r="E229" s="366">
        <f t="shared" si="13"/>
        <v>204</v>
      </c>
      <c r="F229" s="367"/>
      <c r="G229" s="368">
        <f t="shared" si="14"/>
        <v>136</v>
      </c>
      <c r="H229" s="366">
        <f t="shared" si="14"/>
        <v>112</v>
      </c>
      <c r="I229" s="367">
        <f t="shared" si="14"/>
        <v>2300.5</v>
      </c>
      <c r="J229" s="368"/>
      <c r="K229" s="366"/>
      <c r="L229" s="367">
        <f t="shared" si="15"/>
        <v>1605.5</v>
      </c>
      <c r="M229" s="368">
        <f t="shared" si="15"/>
        <v>108</v>
      </c>
    </row>
    <row r="230" spans="1:13" ht="18" customHeight="1" x14ac:dyDescent="0.3">
      <c r="A230" s="399" t="s">
        <v>80</v>
      </c>
      <c r="B230" s="325"/>
      <c r="C230" s="306"/>
      <c r="D230" s="415"/>
      <c r="E230" s="366">
        <f t="shared" si="13"/>
        <v>237</v>
      </c>
      <c r="F230" s="367"/>
      <c r="G230" s="368">
        <f t="shared" si="14"/>
        <v>143.5</v>
      </c>
      <c r="H230" s="366">
        <f t="shared" si="14"/>
        <v>79</v>
      </c>
      <c r="I230" s="367">
        <f t="shared" si="14"/>
        <v>2098.5</v>
      </c>
      <c r="J230" s="368"/>
      <c r="K230" s="366"/>
      <c r="L230" s="367">
        <f t="shared" si="15"/>
        <v>1725</v>
      </c>
      <c r="M230" s="368">
        <f t="shared" si="15"/>
        <v>140</v>
      </c>
    </row>
    <row r="231" spans="1:13" ht="18" customHeight="1" x14ac:dyDescent="0.3">
      <c r="A231" s="399" t="s">
        <v>81</v>
      </c>
      <c r="B231" s="325"/>
      <c r="C231" s="306"/>
      <c r="D231" s="415"/>
      <c r="E231" s="366">
        <f t="shared" si="13"/>
        <v>236</v>
      </c>
      <c r="F231" s="367"/>
      <c r="G231" s="368">
        <f t="shared" si="14"/>
        <v>119.5</v>
      </c>
      <c r="H231" s="366">
        <f t="shared" si="14"/>
        <v>72</v>
      </c>
      <c r="I231" s="367">
        <f t="shared" si="14"/>
        <v>2020</v>
      </c>
      <c r="J231" s="368"/>
      <c r="K231" s="366"/>
      <c r="L231" s="367">
        <f t="shared" si="15"/>
        <v>1506.5</v>
      </c>
      <c r="M231" s="368">
        <f t="shared" si="15"/>
        <v>97.5</v>
      </c>
    </row>
    <row r="232" spans="1:13" ht="18" customHeight="1" x14ac:dyDescent="0.3">
      <c r="A232" s="399" t="s">
        <v>82</v>
      </c>
      <c r="B232" s="325"/>
      <c r="C232" s="306"/>
      <c r="D232" s="415"/>
      <c r="E232" s="366">
        <f t="shared" si="13"/>
        <v>189.5</v>
      </c>
      <c r="F232" s="367"/>
      <c r="G232" s="368">
        <f t="shared" si="14"/>
        <v>121.5</v>
      </c>
      <c r="H232" s="366">
        <f t="shared" si="14"/>
        <v>83.5</v>
      </c>
      <c r="I232" s="367">
        <f t="shared" si="14"/>
        <v>1842.5</v>
      </c>
      <c r="J232" s="368"/>
      <c r="K232" s="366"/>
      <c r="L232" s="367">
        <f t="shared" si="15"/>
        <v>1599</v>
      </c>
      <c r="M232" s="368">
        <f t="shared" si="15"/>
        <v>98</v>
      </c>
    </row>
    <row r="233" spans="1:13" ht="18" customHeight="1" x14ac:dyDescent="0.3">
      <c r="A233" s="399" t="s">
        <v>83</v>
      </c>
      <c r="B233" s="325"/>
      <c r="C233" s="306"/>
      <c r="D233" s="415"/>
      <c r="E233" s="366">
        <f t="shared" si="13"/>
        <v>193.5</v>
      </c>
      <c r="F233" s="367"/>
      <c r="G233" s="368">
        <f t="shared" si="14"/>
        <v>110</v>
      </c>
      <c r="H233" s="366">
        <f t="shared" si="14"/>
        <v>90</v>
      </c>
      <c r="I233" s="367">
        <f t="shared" si="14"/>
        <v>1988</v>
      </c>
      <c r="J233" s="368"/>
      <c r="K233" s="366"/>
      <c r="L233" s="367">
        <f t="shared" si="15"/>
        <v>1412.5</v>
      </c>
      <c r="M233" s="368">
        <f t="shared" si="15"/>
        <v>90.5</v>
      </c>
    </row>
    <row r="234" spans="1:13" ht="18" customHeight="1" x14ac:dyDescent="0.3">
      <c r="A234" s="399" t="s">
        <v>84</v>
      </c>
      <c r="B234" s="325"/>
      <c r="C234" s="306"/>
      <c r="D234" s="415"/>
      <c r="E234" s="366">
        <f t="shared" si="13"/>
        <v>136</v>
      </c>
      <c r="F234" s="367"/>
      <c r="G234" s="368">
        <f t="shared" si="14"/>
        <v>102</v>
      </c>
      <c r="H234" s="366">
        <f t="shared" si="14"/>
        <v>48.5</v>
      </c>
      <c r="I234" s="367">
        <f t="shared" si="14"/>
        <v>1114.5</v>
      </c>
      <c r="J234" s="368"/>
      <c r="K234" s="366"/>
      <c r="L234" s="367">
        <f t="shared" si="15"/>
        <v>1621.5</v>
      </c>
      <c r="M234" s="368">
        <f t="shared" si="15"/>
        <v>141.5</v>
      </c>
    </row>
    <row r="235" spans="1:13" ht="18" customHeight="1" x14ac:dyDescent="0.3">
      <c r="A235" s="399" t="s">
        <v>85</v>
      </c>
      <c r="B235" s="325"/>
      <c r="C235" s="306"/>
      <c r="D235" s="415"/>
      <c r="E235" s="366">
        <f t="shared" si="13"/>
        <v>152</v>
      </c>
      <c r="F235" s="367"/>
      <c r="G235" s="368">
        <f t="shared" si="14"/>
        <v>119</v>
      </c>
      <c r="H235" s="366">
        <f t="shared" si="14"/>
        <v>45</v>
      </c>
      <c r="I235" s="367">
        <f t="shared" si="14"/>
        <v>1321</v>
      </c>
      <c r="J235" s="368"/>
      <c r="K235" s="366"/>
      <c r="L235" s="367">
        <f t="shared" si="15"/>
        <v>2138.5</v>
      </c>
      <c r="M235" s="368">
        <f t="shared" si="15"/>
        <v>146</v>
      </c>
    </row>
    <row r="236" spans="1:13" ht="18" customHeight="1" x14ac:dyDescent="0.3">
      <c r="A236" s="399" t="s">
        <v>86</v>
      </c>
      <c r="B236" s="325"/>
      <c r="C236" s="306"/>
      <c r="D236" s="415"/>
      <c r="E236" s="366">
        <f t="shared" si="13"/>
        <v>162</v>
      </c>
      <c r="F236" s="367"/>
      <c r="G236" s="368">
        <f t="shared" si="14"/>
        <v>145</v>
      </c>
      <c r="H236" s="366">
        <f t="shared" si="14"/>
        <v>73.5</v>
      </c>
      <c r="I236" s="367">
        <f t="shared" si="14"/>
        <v>1265.5</v>
      </c>
      <c r="J236" s="368"/>
      <c r="K236" s="366"/>
      <c r="L236" s="367">
        <f t="shared" si="15"/>
        <v>2566.5</v>
      </c>
      <c r="M236" s="368">
        <f t="shared" si="15"/>
        <v>115.5</v>
      </c>
    </row>
    <row r="237" spans="1:13" ht="18" customHeight="1" x14ac:dyDescent="0.3">
      <c r="A237" s="399" t="s">
        <v>87</v>
      </c>
      <c r="B237" s="325"/>
      <c r="C237" s="306"/>
      <c r="D237" s="415"/>
      <c r="E237" s="366">
        <f t="shared" si="13"/>
        <v>149</v>
      </c>
      <c r="F237" s="367"/>
      <c r="G237" s="368">
        <f t="shared" si="14"/>
        <v>134</v>
      </c>
      <c r="H237" s="366">
        <f t="shared" si="14"/>
        <v>82.5</v>
      </c>
      <c r="I237" s="367">
        <f t="shared" si="14"/>
        <v>1196</v>
      </c>
      <c r="J237" s="368"/>
      <c r="K237" s="366"/>
      <c r="L237" s="367">
        <f t="shared" si="15"/>
        <v>2110</v>
      </c>
      <c r="M237" s="368">
        <f t="shared" si="15"/>
        <v>131</v>
      </c>
    </row>
    <row r="238" spans="1:13" ht="18" customHeight="1" x14ac:dyDescent="0.3">
      <c r="A238" s="399" t="s">
        <v>88</v>
      </c>
      <c r="B238" s="325"/>
      <c r="C238" s="306"/>
      <c r="D238" s="415"/>
      <c r="E238" s="366">
        <f t="shared" si="13"/>
        <v>160</v>
      </c>
      <c r="F238" s="367"/>
      <c r="G238" s="368">
        <f t="shared" ref="G238:I253" si="16">SUM(G22+G65+G108+G150+G194)</f>
        <v>126</v>
      </c>
      <c r="H238" s="366">
        <f t="shared" si="16"/>
        <v>74.5</v>
      </c>
      <c r="I238" s="367">
        <f t="shared" si="16"/>
        <v>1297</v>
      </c>
      <c r="J238" s="368"/>
      <c r="K238" s="366"/>
      <c r="L238" s="367">
        <f t="shared" ref="L238:M253" si="17">SUM(L22+L65+L108+L150+L194)</f>
        <v>2025.5</v>
      </c>
      <c r="M238" s="368">
        <f t="shared" si="17"/>
        <v>117</v>
      </c>
    </row>
    <row r="239" spans="1:13" ht="18" customHeight="1" x14ac:dyDescent="0.3">
      <c r="A239" s="399" t="s">
        <v>148</v>
      </c>
      <c r="B239" s="325"/>
      <c r="C239" s="306"/>
      <c r="D239" s="415"/>
      <c r="E239" s="366">
        <f t="shared" si="13"/>
        <v>167</v>
      </c>
      <c r="F239" s="367"/>
      <c r="G239" s="368">
        <f t="shared" si="16"/>
        <v>109.5</v>
      </c>
      <c r="H239" s="366">
        <f t="shared" si="16"/>
        <v>82.5</v>
      </c>
      <c r="I239" s="367">
        <f t="shared" si="16"/>
        <v>1192.5</v>
      </c>
      <c r="J239" s="368"/>
      <c r="K239" s="366"/>
      <c r="L239" s="367">
        <f t="shared" si="17"/>
        <v>1852.5</v>
      </c>
      <c r="M239" s="368">
        <f t="shared" si="17"/>
        <v>130.5</v>
      </c>
    </row>
    <row r="240" spans="1:13" ht="18" customHeight="1" x14ac:dyDescent="0.3">
      <c r="A240" s="400" t="s">
        <v>90</v>
      </c>
      <c r="B240" s="325"/>
      <c r="C240" s="306"/>
      <c r="D240" s="415"/>
      <c r="E240" s="366">
        <f t="shared" si="13"/>
        <v>219</v>
      </c>
      <c r="F240" s="367"/>
      <c r="G240" s="368">
        <f t="shared" si="16"/>
        <v>106</v>
      </c>
      <c r="H240" s="366">
        <f t="shared" si="16"/>
        <v>63</v>
      </c>
      <c r="I240" s="367">
        <f t="shared" si="16"/>
        <v>1341.5</v>
      </c>
      <c r="J240" s="368"/>
      <c r="K240" s="366"/>
      <c r="L240" s="367">
        <f t="shared" si="17"/>
        <v>1740</v>
      </c>
      <c r="M240" s="368">
        <f t="shared" si="17"/>
        <v>148</v>
      </c>
    </row>
    <row r="241" spans="1:13" ht="18" customHeight="1" x14ac:dyDescent="0.3">
      <c r="A241" s="400" t="s">
        <v>91</v>
      </c>
      <c r="B241" s="325"/>
      <c r="C241" s="306"/>
      <c r="D241" s="415"/>
      <c r="E241" s="366">
        <f t="shared" si="13"/>
        <v>169.5</v>
      </c>
      <c r="F241" s="367"/>
      <c r="G241" s="368">
        <f t="shared" si="16"/>
        <v>136.5</v>
      </c>
      <c r="H241" s="366">
        <f t="shared" si="16"/>
        <v>83.5</v>
      </c>
      <c r="I241" s="367">
        <f t="shared" si="16"/>
        <v>1190.5</v>
      </c>
      <c r="J241" s="368"/>
      <c r="K241" s="366"/>
      <c r="L241" s="367">
        <f t="shared" si="17"/>
        <v>1983.5</v>
      </c>
      <c r="M241" s="368">
        <f t="shared" si="17"/>
        <v>101.5</v>
      </c>
    </row>
    <row r="242" spans="1:13" ht="18" customHeight="1" x14ac:dyDescent="0.3">
      <c r="A242" s="399" t="s">
        <v>92</v>
      </c>
      <c r="B242" s="325"/>
      <c r="C242" s="306"/>
      <c r="D242" s="415"/>
      <c r="E242" s="366">
        <f t="shared" si="13"/>
        <v>224</v>
      </c>
      <c r="F242" s="367"/>
      <c r="G242" s="368">
        <f t="shared" si="16"/>
        <v>121.5</v>
      </c>
      <c r="H242" s="366">
        <f t="shared" si="16"/>
        <v>73</v>
      </c>
      <c r="I242" s="367">
        <f t="shared" si="16"/>
        <v>1240</v>
      </c>
      <c r="J242" s="368"/>
      <c r="K242" s="366"/>
      <c r="L242" s="367">
        <f t="shared" si="17"/>
        <v>1943.5</v>
      </c>
      <c r="M242" s="368">
        <f t="shared" si="17"/>
        <v>168.5</v>
      </c>
    </row>
    <row r="243" spans="1:13" ht="18" customHeight="1" x14ac:dyDescent="0.3">
      <c r="A243" s="399" t="s">
        <v>93</v>
      </c>
      <c r="B243" s="325"/>
      <c r="C243" s="306"/>
      <c r="D243" s="415"/>
      <c r="E243" s="366">
        <f t="shared" si="13"/>
        <v>169.5</v>
      </c>
      <c r="F243" s="367"/>
      <c r="G243" s="368">
        <f t="shared" si="16"/>
        <v>109.5</v>
      </c>
      <c r="H243" s="366">
        <f t="shared" si="16"/>
        <v>64.5</v>
      </c>
      <c r="I243" s="367">
        <f t="shared" si="16"/>
        <v>1289.5</v>
      </c>
      <c r="J243" s="368"/>
      <c r="K243" s="366"/>
      <c r="L243" s="367">
        <f t="shared" si="17"/>
        <v>2203</v>
      </c>
      <c r="M243" s="368">
        <f t="shared" si="17"/>
        <v>142.5</v>
      </c>
    </row>
    <row r="244" spans="1:13" ht="18" customHeight="1" x14ac:dyDescent="0.3">
      <c r="A244" s="399" t="s">
        <v>94</v>
      </c>
      <c r="B244" s="325"/>
      <c r="C244" s="306"/>
      <c r="D244" s="415"/>
      <c r="E244" s="366">
        <f t="shared" si="13"/>
        <v>181</v>
      </c>
      <c r="F244" s="367"/>
      <c r="G244" s="368">
        <f t="shared" si="16"/>
        <v>130.5</v>
      </c>
      <c r="H244" s="366">
        <f t="shared" si="16"/>
        <v>82.5</v>
      </c>
      <c r="I244" s="367">
        <f t="shared" si="16"/>
        <v>1352.5</v>
      </c>
      <c r="J244" s="368"/>
      <c r="K244" s="366"/>
      <c r="L244" s="367">
        <f t="shared" si="17"/>
        <v>1899</v>
      </c>
      <c r="M244" s="368">
        <f t="shared" si="17"/>
        <v>152</v>
      </c>
    </row>
    <row r="245" spans="1:13" ht="18" customHeight="1" x14ac:dyDescent="0.3">
      <c r="A245" s="399" t="s">
        <v>95</v>
      </c>
      <c r="B245" s="325"/>
      <c r="C245" s="306"/>
      <c r="D245" s="415"/>
      <c r="E245" s="366">
        <f t="shared" si="13"/>
        <v>173.5</v>
      </c>
      <c r="F245" s="367"/>
      <c r="G245" s="368">
        <f t="shared" si="16"/>
        <v>120</v>
      </c>
      <c r="H245" s="366">
        <f t="shared" si="16"/>
        <v>76.5</v>
      </c>
      <c r="I245" s="367">
        <f t="shared" si="16"/>
        <v>1505</v>
      </c>
      <c r="J245" s="368"/>
      <c r="K245" s="366"/>
      <c r="L245" s="367">
        <f t="shared" si="17"/>
        <v>1956.5</v>
      </c>
      <c r="M245" s="368">
        <f t="shared" si="17"/>
        <v>169.5</v>
      </c>
    </row>
    <row r="246" spans="1:13" ht="18" customHeight="1" x14ac:dyDescent="0.3">
      <c r="A246" s="399" t="s">
        <v>96</v>
      </c>
      <c r="B246" s="325"/>
      <c r="C246" s="306"/>
      <c r="D246" s="415"/>
      <c r="E246" s="366">
        <f t="shared" si="13"/>
        <v>178</v>
      </c>
      <c r="F246" s="367"/>
      <c r="G246" s="368">
        <f t="shared" si="16"/>
        <v>102.5</v>
      </c>
      <c r="H246" s="366">
        <f t="shared" si="16"/>
        <v>63</v>
      </c>
      <c r="I246" s="367">
        <f t="shared" si="16"/>
        <v>1375</v>
      </c>
      <c r="J246" s="368"/>
      <c r="K246" s="366"/>
      <c r="L246" s="367">
        <f t="shared" si="17"/>
        <v>1990.5</v>
      </c>
      <c r="M246" s="368">
        <f t="shared" si="17"/>
        <v>216</v>
      </c>
    </row>
    <row r="247" spans="1:13" ht="18" customHeight="1" x14ac:dyDescent="0.3">
      <c r="A247" s="399" t="s">
        <v>97</v>
      </c>
      <c r="B247" s="325"/>
      <c r="C247" s="306"/>
      <c r="D247" s="415"/>
      <c r="E247" s="366">
        <f t="shared" si="13"/>
        <v>211.5</v>
      </c>
      <c r="F247" s="367"/>
      <c r="G247" s="368">
        <f t="shared" si="16"/>
        <v>116</v>
      </c>
      <c r="H247" s="366">
        <f t="shared" si="16"/>
        <v>41.5</v>
      </c>
      <c r="I247" s="367">
        <f t="shared" si="16"/>
        <v>1406</v>
      </c>
      <c r="J247" s="368"/>
      <c r="K247" s="366"/>
      <c r="L247" s="367">
        <f t="shared" si="17"/>
        <v>2031.5</v>
      </c>
      <c r="M247" s="368">
        <f t="shared" si="17"/>
        <v>318</v>
      </c>
    </row>
    <row r="248" spans="1:13" ht="18" customHeight="1" x14ac:dyDescent="0.3">
      <c r="A248" s="399" t="s">
        <v>98</v>
      </c>
      <c r="B248" s="325"/>
      <c r="C248" s="306"/>
      <c r="D248" s="415"/>
      <c r="E248" s="366">
        <f t="shared" si="13"/>
        <v>187</v>
      </c>
      <c r="F248" s="367"/>
      <c r="G248" s="368">
        <f t="shared" si="16"/>
        <v>99</v>
      </c>
      <c r="H248" s="366">
        <f t="shared" si="16"/>
        <v>45.5</v>
      </c>
      <c r="I248" s="367">
        <f t="shared" si="16"/>
        <v>1270</v>
      </c>
      <c r="J248" s="368"/>
      <c r="K248" s="366"/>
      <c r="L248" s="367">
        <f t="shared" si="17"/>
        <v>2253</v>
      </c>
      <c r="M248" s="368">
        <f t="shared" si="17"/>
        <v>392.5</v>
      </c>
    </row>
    <row r="249" spans="1:13" ht="18" customHeight="1" x14ac:dyDescent="0.3">
      <c r="A249" s="399" t="s">
        <v>99</v>
      </c>
      <c r="B249" s="325"/>
      <c r="C249" s="306"/>
      <c r="D249" s="415"/>
      <c r="E249" s="366">
        <f t="shared" si="13"/>
        <v>174.5</v>
      </c>
      <c r="F249" s="367"/>
      <c r="G249" s="368">
        <f t="shared" si="16"/>
        <v>87.5</v>
      </c>
      <c r="H249" s="366">
        <f t="shared" si="16"/>
        <v>47</v>
      </c>
      <c r="I249" s="367">
        <f t="shared" si="16"/>
        <v>1322.5</v>
      </c>
      <c r="J249" s="368"/>
      <c r="K249" s="366"/>
      <c r="L249" s="367">
        <f t="shared" si="17"/>
        <v>2294.5</v>
      </c>
      <c r="M249" s="368">
        <f t="shared" si="17"/>
        <v>290</v>
      </c>
    </row>
    <row r="250" spans="1:13" ht="18" customHeight="1" x14ac:dyDescent="0.3">
      <c r="A250" s="399" t="s">
        <v>100</v>
      </c>
      <c r="B250" s="325"/>
      <c r="C250" s="306"/>
      <c r="D250" s="415"/>
      <c r="E250" s="366">
        <f t="shared" si="13"/>
        <v>166</v>
      </c>
      <c r="F250" s="367"/>
      <c r="G250" s="368">
        <f t="shared" si="16"/>
        <v>97.5</v>
      </c>
      <c r="H250" s="366">
        <f t="shared" si="16"/>
        <v>41</v>
      </c>
      <c r="I250" s="367">
        <f t="shared" si="16"/>
        <v>1204</v>
      </c>
      <c r="J250" s="368"/>
      <c r="K250" s="366"/>
      <c r="L250" s="367">
        <f t="shared" si="17"/>
        <v>2276.5</v>
      </c>
      <c r="M250" s="368">
        <f t="shared" si="17"/>
        <v>320</v>
      </c>
    </row>
    <row r="251" spans="1:13" ht="18" customHeight="1" x14ac:dyDescent="0.3">
      <c r="A251" s="399" t="s">
        <v>101</v>
      </c>
      <c r="B251" s="325"/>
      <c r="C251" s="306"/>
      <c r="D251" s="415"/>
      <c r="E251" s="366">
        <f t="shared" si="13"/>
        <v>156.5</v>
      </c>
      <c r="F251" s="367"/>
      <c r="G251" s="368">
        <f t="shared" si="16"/>
        <v>74</v>
      </c>
      <c r="H251" s="366">
        <f t="shared" si="16"/>
        <v>23</v>
      </c>
      <c r="I251" s="367">
        <f t="shared" si="16"/>
        <v>1102</v>
      </c>
      <c r="J251" s="368"/>
      <c r="K251" s="366"/>
      <c r="L251" s="367">
        <f t="shared" si="17"/>
        <v>2493.5</v>
      </c>
      <c r="M251" s="368">
        <f t="shared" si="17"/>
        <v>282.5</v>
      </c>
    </row>
    <row r="252" spans="1:13" ht="18" customHeight="1" x14ac:dyDescent="0.3">
      <c r="A252" s="399" t="s">
        <v>102</v>
      </c>
      <c r="B252" s="325"/>
      <c r="C252" s="306"/>
      <c r="D252" s="415"/>
      <c r="E252" s="366">
        <f t="shared" si="13"/>
        <v>150</v>
      </c>
      <c r="F252" s="367"/>
      <c r="G252" s="368">
        <f t="shared" si="16"/>
        <v>75.5</v>
      </c>
      <c r="H252" s="366">
        <f t="shared" si="16"/>
        <v>29.5</v>
      </c>
      <c r="I252" s="367">
        <f t="shared" si="16"/>
        <v>1030</v>
      </c>
      <c r="J252" s="368"/>
      <c r="K252" s="366"/>
      <c r="L252" s="367">
        <f t="shared" si="17"/>
        <v>2508</v>
      </c>
      <c r="M252" s="368">
        <f t="shared" si="17"/>
        <v>340.5</v>
      </c>
    </row>
    <row r="253" spans="1:13" ht="18" customHeight="1" x14ac:dyDescent="0.3">
      <c r="A253" s="399" t="s">
        <v>103</v>
      </c>
      <c r="B253" s="325"/>
      <c r="C253" s="306"/>
      <c r="D253" s="415"/>
      <c r="E253" s="366">
        <f t="shared" si="13"/>
        <v>122.5</v>
      </c>
      <c r="F253" s="367"/>
      <c r="G253" s="368">
        <f t="shared" si="16"/>
        <v>67.5</v>
      </c>
      <c r="H253" s="366">
        <f t="shared" si="16"/>
        <v>11</v>
      </c>
      <c r="I253" s="367">
        <f t="shared" si="16"/>
        <v>1004</v>
      </c>
      <c r="J253" s="368"/>
      <c r="K253" s="366"/>
      <c r="L253" s="367">
        <f t="shared" si="17"/>
        <v>2391</v>
      </c>
      <c r="M253" s="368">
        <f t="shared" si="17"/>
        <v>293.5</v>
      </c>
    </row>
    <row r="254" spans="1:13" ht="18" customHeight="1" x14ac:dyDescent="0.3">
      <c r="A254" s="399" t="s">
        <v>104</v>
      </c>
      <c r="B254" s="325"/>
      <c r="C254" s="306"/>
      <c r="D254" s="415"/>
      <c r="E254" s="366">
        <f t="shared" si="13"/>
        <v>141.5</v>
      </c>
      <c r="F254" s="367"/>
      <c r="G254" s="368">
        <f t="shared" ref="G254:I258" si="18">SUM(G38+G81+G124+G166+G210)</f>
        <v>77</v>
      </c>
      <c r="H254" s="366">
        <f t="shared" si="18"/>
        <v>43.5</v>
      </c>
      <c r="I254" s="367">
        <f t="shared" si="18"/>
        <v>935</v>
      </c>
      <c r="J254" s="368"/>
      <c r="K254" s="366"/>
      <c r="L254" s="367">
        <f t="shared" ref="L254:M258" si="19">SUM(L38+L81+L124+L166+L210)</f>
        <v>2895</v>
      </c>
      <c r="M254" s="368">
        <f t="shared" si="19"/>
        <v>315</v>
      </c>
    </row>
    <row r="255" spans="1:13" ht="18" customHeight="1" x14ac:dyDescent="0.3">
      <c r="A255" s="399" t="s">
        <v>105</v>
      </c>
      <c r="B255" s="325"/>
      <c r="C255" s="306"/>
      <c r="D255" s="415"/>
      <c r="E255" s="366">
        <f t="shared" si="13"/>
        <v>107.5</v>
      </c>
      <c r="F255" s="367"/>
      <c r="G255" s="368">
        <f t="shared" si="18"/>
        <v>80.5</v>
      </c>
      <c r="H255" s="366">
        <f t="shared" si="18"/>
        <v>23</v>
      </c>
      <c r="I255" s="367">
        <f t="shared" si="18"/>
        <v>1005.5</v>
      </c>
      <c r="J255" s="368"/>
      <c r="K255" s="366"/>
      <c r="L255" s="367">
        <f t="shared" si="19"/>
        <v>2223</v>
      </c>
      <c r="M255" s="368">
        <f t="shared" si="19"/>
        <v>215.5</v>
      </c>
    </row>
    <row r="256" spans="1:13" ht="18" customHeight="1" x14ac:dyDescent="0.3">
      <c r="A256" s="399" t="s">
        <v>106</v>
      </c>
      <c r="B256" s="325"/>
      <c r="C256" s="306"/>
      <c r="D256" s="415"/>
      <c r="E256" s="366">
        <f t="shared" si="13"/>
        <v>102.5</v>
      </c>
      <c r="F256" s="367"/>
      <c r="G256" s="368">
        <f t="shared" si="18"/>
        <v>68.5</v>
      </c>
      <c r="H256" s="366">
        <f t="shared" si="18"/>
        <v>48.5</v>
      </c>
      <c r="I256" s="367">
        <f t="shared" si="18"/>
        <v>986.5</v>
      </c>
      <c r="J256" s="368"/>
      <c r="K256" s="366"/>
      <c r="L256" s="367">
        <f t="shared" si="19"/>
        <v>1873</v>
      </c>
      <c r="M256" s="368">
        <f t="shared" si="19"/>
        <v>152.5</v>
      </c>
    </row>
    <row r="257" spans="1:13" ht="18" customHeight="1" thickBot="1" x14ac:dyDescent="0.35">
      <c r="A257" s="416" t="s">
        <v>107</v>
      </c>
      <c r="B257" s="417"/>
      <c r="C257" s="360"/>
      <c r="D257" s="418"/>
      <c r="E257" s="369">
        <f t="shared" si="13"/>
        <v>121.5</v>
      </c>
      <c r="F257" s="370"/>
      <c r="G257" s="371">
        <f t="shared" si="18"/>
        <v>83</v>
      </c>
      <c r="H257" s="369">
        <f t="shared" si="18"/>
        <v>29</v>
      </c>
      <c r="I257" s="370">
        <f t="shared" si="18"/>
        <v>1107.5</v>
      </c>
      <c r="J257" s="371"/>
      <c r="K257" s="369"/>
      <c r="L257" s="370">
        <f t="shared" si="19"/>
        <v>1909.5</v>
      </c>
      <c r="M257" s="371">
        <f t="shared" si="19"/>
        <v>174.5</v>
      </c>
    </row>
    <row r="258" spans="1:13" ht="18" customHeight="1" thickBot="1" x14ac:dyDescent="0.35">
      <c r="A258" s="419" t="s">
        <v>47</v>
      </c>
      <c r="B258" s="329"/>
      <c r="C258" s="330"/>
      <c r="D258" s="331"/>
      <c r="E258" s="372">
        <f t="shared" si="13"/>
        <v>6595.5</v>
      </c>
      <c r="F258" s="373"/>
      <c r="G258" s="374">
        <f t="shared" si="18"/>
        <v>4032</v>
      </c>
      <c r="H258" s="372">
        <f t="shared" si="18"/>
        <v>2313</v>
      </c>
      <c r="I258" s="373">
        <f t="shared" si="18"/>
        <v>56880</v>
      </c>
      <c r="J258" s="374"/>
      <c r="K258" s="372"/>
      <c r="L258" s="373">
        <f t="shared" si="19"/>
        <v>68329.5</v>
      </c>
      <c r="M258" s="374">
        <f t="shared" si="19"/>
        <v>6099.5</v>
      </c>
    </row>
    <row r="259" spans="1:13" ht="18" customHeight="1" x14ac:dyDescent="0.25"/>
    <row r="260" spans="1:13" ht="18" customHeight="1" x14ac:dyDescent="0.25"/>
    <row r="261" spans="1:13" ht="18" customHeight="1" x14ac:dyDescent="0.3">
      <c r="A261" s="561" t="s">
        <v>155</v>
      </c>
      <c r="B261" s="561"/>
      <c r="C261" s="561"/>
      <c r="D261" s="561"/>
      <c r="E261" s="561"/>
      <c r="F261" s="561"/>
      <c r="G261" s="561"/>
      <c r="H261" s="561"/>
      <c r="I261" s="561"/>
      <c r="J261" s="561"/>
      <c r="K261" s="561"/>
      <c r="L261" s="561"/>
      <c r="M261" s="561"/>
    </row>
    <row r="262" spans="1:13" ht="18" customHeight="1" thickBot="1" x14ac:dyDescent="0.35">
      <c r="A262" s="471" t="s">
        <v>57</v>
      </c>
      <c r="B262" s="293"/>
      <c r="C262" s="293"/>
      <c r="D262" s="293"/>
      <c r="E262" s="293"/>
      <c r="F262" s="293"/>
      <c r="G262" s="293"/>
      <c r="H262" s="294"/>
      <c r="I262" s="294"/>
      <c r="J262" s="294"/>
      <c r="K262" s="294"/>
      <c r="L262" s="294"/>
      <c r="M262" s="294"/>
    </row>
    <row r="263" spans="1:13" ht="18" customHeight="1" x14ac:dyDescent="0.3">
      <c r="A263" s="634" t="s">
        <v>3</v>
      </c>
      <c r="B263" s="618" t="s">
        <v>4</v>
      </c>
      <c r="C263" s="610"/>
      <c r="D263" s="619"/>
      <c r="E263" s="618" t="s">
        <v>5</v>
      </c>
      <c r="F263" s="610"/>
      <c r="G263" s="619"/>
      <c r="H263" s="620" t="s">
        <v>6</v>
      </c>
      <c r="I263" s="613"/>
      <c r="J263" s="615"/>
      <c r="K263" s="620" t="s">
        <v>7</v>
      </c>
      <c r="L263" s="613"/>
      <c r="M263" s="615"/>
    </row>
    <row r="264" spans="1:13" ht="18" customHeight="1" thickBot="1" x14ac:dyDescent="0.35">
      <c r="A264" s="635"/>
      <c r="B264" s="295" t="s">
        <v>8</v>
      </c>
      <c r="C264" s="296" t="s">
        <v>9</v>
      </c>
      <c r="D264" s="297" t="s">
        <v>10</v>
      </c>
      <c r="E264" s="295" t="s">
        <v>8</v>
      </c>
      <c r="F264" s="296" t="s">
        <v>9</v>
      </c>
      <c r="G264" s="297" t="s">
        <v>10</v>
      </c>
      <c r="H264" s="295" t="s">
        <v>8</v>
      </c>
      <c r="I264" s="296" t="s">
        <v>9</v>
      </c>
      <c r="J264" s="297" t="s">
        <v>10</v>
      </c>
      <c r="K264" s="295" t="s">
        <v>8</v>
      </c>
      <c r="L264" s="296" t="s">
        <v>9</v>
      </c>
      <c r="M264" s="297" t="s">
        <v>10</v>
      </c>
    </row>
    <row r="265" spans="1:13" ht="18" customHeight="1" x14ac:dyDescent="0.3">
      <c r="A265" s="412" t="s">
        <v>72</v>
      </c>
      <c r="B265" s="413"/>
      <c r="C265" s="376"/>
      <c r="D265" s="414"/>
      <c r="E265" s="413">
        <f t="shared" ref="E265:L276" si="20">SUM(E178)/5</f>
        <v>3.2</v>
      </c>
      <c r="F265" s="376"/>
      <c r="G265" s="414">
        <f t="shared" si="20"/>
        <v>4.5999999999999996</v>
      </c>
      <c r="H265" s="413">
        <f t="shared" si="20"/>
        <v>1.2</v>
      </c>
      <c r="I265" s="376">
        <f t="shared" si="20"/>
        <v>42.8</v>
      </c>
      <c r="J265" s="414"/>
      <c r="K265" s="413"/>
      <c r="L265" s="376">
        <f t="shared" si="20"/>
        <v>33</v>
      </c>
      <c r="M265" s="414">
        <f>SUM(M178)/5</f>
        <v>1.4</v>
      </c>
    </row>
    <row r="266" spans="1:13" ht="18" customHeight="1" x14ac:dyDescent="0.3">
      <c r="A266" s="399" t="s">
        <v>73</v>
      </c>
      <c r="B266" s="366"/>
      <c r="C266" s="367"/>
      <c r="D266" s="368"/>
      <c r="E266" s="366">
        <f t="shared" ref="E266:M276" si="21">SUM(E179)/5</f>
        <v>4.8</v>
      </c>
      <c r="F266" s="367"/>
      <c r="G266" s="368">
        <f t="shared" si="20"/>
        <v>3.8</v>
      </c>
      <c r="H266" s="366">
        <f t="shared" si="20"/>
        <v>1.2</v>
      </c>
      <c r="I266" s="367">
        <f t="shared" si="20"/>
        <v>39.200000000000003</v>
      </c>
      <c r="J266" s="368"/>
      <c r="K266" s="366"/>
      <c r="L266" s="367">
        <f t="shared" si="20"/>
        <v>32.6</v>
      </c>
      <c r="M266" s="368">
        <f t="shared" si="21"/>
        <v>1.2</v>
      </c>
    </row>
    <row r="267" spans="1:13" ht="18" customHeight="1" x14ac:dyDescent="0.3">
      <c r="A267" s="399" t="s">
        <v>74</v>
      </c>
      <c r="B267" s="366"/>
      <c r="C267" s="367"/>
      <c r="D267" s="368"/>
      <c r="E267" s="366">
        <f t="shared" si="21"/>
        <v>4.8</v>
      </c>
      <c r="F267" s="367"/>
      <c r="G267" s="368">
        <f t="shared" si="20"/>
        <v>4.8</v>
      </c>
      <c r="H267" s="366">
        <f t="shared" si="20"/>
        <v>1.4</v>
      </c>
      <c r="I267" s="367">
        <f t="shared" si="20"/>
        <v>42.8</v>
      </c>
      <c r="J267" s="368"/>
      <c r="K267" s="366"/>
      <c r="L267" s="367">
        <f t="shared" si="20"/>
        <v>36.6</v>
      </c>
      <c r="M267" s="368">
        <f t="shared" si="21"/>
        <v>1.6</v>
      </c>
    </row>
    <row r="268" spans="1:13" ht="18" customHeight="1" x14ac:dyDescent="0.3">
      <c r="A268" s="399" t="s">
        <v>75</v>
      </c>
      <c r="B268" s="366"/>
      <c r="C268" s="367"/>
      <c r="D268" s="368"/>
      <c r="E268" s="366">
        <f t="shared" si="21"/>
        <v>3.6</v>
      </c>
      <c r="F268" s="367"/>
      <c r="G268" s="368">
        <f t="shared" si="20"/>
        <v>6.8</v>
      </c>
      <c r="H268" s="366">
        <f t="shared" si="20"/>
        <v>0.8</v>
      </c>
      <c r="I268" s="367">
        <f t="shared" si="20"/>
        <v>55.2</v>
      </c>
      <c r="J268" s="368"/>
      <c r="K268" s="366"/>
      <c r="L268" s="367">
        <f t="shared" si="20"/>
        <v>35.200000000000003</v>
      </c>
      <c r="M268" s="368">
        <f t="shared" si="21"/>
        <v>1.2</v>
      </c>
    </row>
    <row r="269" spans="1:13" ht="18" customHeight="1" x14ac:dyDescent="0.3">
      <c r="A269" s="399" t="s">
        <v>76</v>
      </c>
      <c r="B269" s="366"/>
      <c r="C269" s="367"/>
      <c r="D269" s="368"/>
      <c r="E269" s="366">
        <f t="shared" si="21"/>
        <v>5.6</v>
      </c>
      <c r="F269" s="367"/>
      <c r="G269" s="368">
        <f t="shared" si="20"/>
        <v>5.8</v>
      </c>
      <c r="H269" s="366">
        <f t="shared" si="20"/>
        <v>4.4000000000000004</v>
      </c>
      <c r="I269" s="367">
        <f t="shared" si="20"/>
        <v>42.8</v>
      </c>
      <c r="J269" s="368"/>
      <c r="K269" s="366"/>
      <c r="L269" s="367">
        <f t="shared" si="20"/>
        <v>28.8</v>
      </c>
      <c r="M269" s="368">
        <f t="shared" si="21"/>
        <v>1.6</v>
      </c>
    </row>
    <row r="270" spans="1:13" ht="18" customHeight="1" x14ac:dyDescent="0.3">
      <c r="A270" s="399" t="s">
        <v>77</v>
      </c>
      <c r="B270" s="366"/>
      <c r="C270" s="367"/>
      <c r="D270" s="368"/>
      <c r="E270" s="366">
        <f t="shared" si="21"/>
        <v>5.2</v>
      </c>
      <c r="F270" s="367"/>
      <c r="G270" s="368">
        <f t="shared" si="20"/>
        <v>6.6</v>
      </c>
      <c r="H270" s="366">
        <f t="shared" si="20"/>
        <v>3.4</v>
      </c>
      <c r="I270" s="367">
        <f t="shared" si="20"/>
        <v>69</v>
      </c>
      <c r="J270" s="368"/>
      <c r="K270" s="366"/>
      <c r="L270" s="367">
        <f t="shared" si="20"/>
        <v>27</v>
      </c>
      <c r="M270" s="368">
        <f t="shared" si="21"/>
        <v>2</v>
      </c>
    </row>
    <row r="271" spans="1:13" ht="18" customHeight="1" x14ac:dyDescent="0.3">
      <c r="A271" s="399" t="s">
        <v>78</v>
      </c>
      <c r="B271" s="366"/>
      <c r="C271" s="367"/>
      <c r="D271" s="368"/>
      <c r="E271" s="366">
        <f t="shared" si="21"/>
        <v>5</v>
      </c>
      <c r="F271" s="367"/>
      <c r="G271" s="368">
        <f t="shared" si="20"/>
        <v>5</v>
      </c>
      <c r="H271" s="366">
        <f t="shared" si="20"/>
        <v>3.6</v>
      </c>
      <c r="I271" s="367">
        <f t="shared" si="20"/>
        <v>54.6</v>
      </c>
      <c r="J271" s="368"/>
      <c r="K271" s="366"/>
      <c r="L271" s="367">
        <f t="shared" si="20"/>
        <v>47.6</v>
      </c>
      <c r="M271" s="368">
        <f t="shared" si="21"/>
        <v>2.6</v>
      </c>
    </row>
    <row r="272" spans="1:13" ht="18" customHeight="1" x14ac:dyDescent="0.3">
      <c r="A272" s="399" t="s">
        <v>79</v>
      </c>
      <c r="B272" s="366"/>
      <c r="C272" s="367"/>
      <c r="D272" s="368"/>
      <c r="E272" s="366">
        <f t="shared" si="21"/>
        <v>4.2</v>
      </c>
      <c r="F272" s="367"/>
      <c r="G272" s="368">
        <f t="shared" si="20"/>
        <v>4.8</v>
      </c>
      <c r="H272" s="366">
        <f t="shared" si="20"/>
        <v>2</v>
      </c>
      <c r="I272" s="367">
        <f t="shared" si="20"/>
        <v>57.2</v>
      </c>
      <c r="J272" s="368"/>
      <c r="K272" s="366"/>
      <c r="L272" s="367">
        <f t="shared" si="20"/>
        <v>27.6</v>
      </c>
      <c r="M272" s="368">
        <f t="shared" si="21"/>
        <v>1.8</v>
      </c>
    </row>
    <row r="273" spans="1:13" ht="18" customHeight="1" x14ac:dyDescent="0.3">
      <c r="A273" s="399" t="s">
        <v>80</v>
      </c>
      <c r="B273" s="366"/>
      <c r="C273" s="367"/>
      <c r="D273" s="368"/>
      <c r="E273" s="366">
        <f t="shared" si="21"/>
        <v>3.6</v>
      </c>
      <c r="F273" s="367"/>
      <c r="G273" s="368">
        <f t="shared" si="20"/>
        <v>5.2</v>
      </c>
      <c r="H273" s="366">
        <f t="shared" si="20"/>
        <v>1.6</v>
      </c>
      <c r="I273" s="367">
        <f t="shared" si="20"/>
        <v>61.6</v>
      </c>
      <c r="J273" s="368"/>
      <c r="K273" s="366"/>
      <c r="L273" s="367">
        <f t="shared" si="20"/>
        <v>32.6</v>
      </c>
      <c r="M273" s="368">
        <f t="shared" si="21"/>
        <v>2.4</v>
      </c>
    </row>
    <row r="274" spans="1:13" ht="18" customHeight="1" x14ac:dyDescent="0.3">
      <c r="A274" s="399" t="s">
        <v>81</v>
      </c>
      <c r="B274" s="366"/>
      <c r="C274" s="367"/>
      <c r="D274" s="368"/>
      <c r="E274" s="366">
        <f t="shared" si="21"/>
        <v>5</v>
      </c>
      <c r="F274" s="367"/>
      <c r="G274" s="368">
        <f t="shared" si="20"/>
        <v>4.8</v>
      </c>
      <c r="H274" s="366">
        <f t="shared" si="20"/>
        <v>2.8</v>
      </c>
      <c r="I274" s="367">
        <f t="shared" si="20"/>
        <v>61.8</v>
      </c>
      <c r="J274" s="368"/>
      <c r="K274" s="366"/>
      <c r="L274" s="367">
        <f t="shared" si="20"/>
        <v>32</v>
      </c>
      <c r="M274" s="368">
        <f t="shared" si="21"/>
        <v>2.6</v>
      </c>
    </row>
    <row r="275" spans="1:13" ht="18" customHeight="1" x14ac:dyDescent="0.3">
      <c r="A275" s="399" t="s">
        <v>82</v>
      </c>
      <c r="B275" s="366"/>
      <c r="C275" s="367"/>
      <c r="D275" s="368"/>
      <c r="E275" s="366">
        <f t="shared" si="21"/>
        <v>5.6</v>
      </c>
      <c r="F275" s="367"/>
      <c r="G275" s="368">
        <f t="shared" si="20"/>
        <v>4.4000000000000004</v>
      </c>
      <c r="H275" s="366">
        <f t="shared" si="20"/>
        <v>1.6</v>
      </c>
      <c r="I275" s="367">
        <f t="shared" si="20"/>
        <v>51.8</v>
      </c>
      <c r="J275" s="368"/>
      <c r="K275" s="366"/>
      <c r="L275" s="367">
        <f t="shared" si="20"/>
        <v>29.2</v>
      </c>
      <c r="M275" s="368">
        <f t="shared" si="21"/>
        <v>2.6</v>
      </c>
    </row>
    <row r="276" spans="1:13" ht="18" customHeight="1" thickBot="1" x14ac:dyDescent="0.35">
      <c r="A276" s="416" t="s">
        <v>83</v>
      </c>
      <c r="B276" s="369"/>
      <c r="C276" s="370"/>
      <c r="D276" s="371"/>
      <c r="E276" s="369">
        <f t="shared" si="21"/>
        <v>6.6</v>
      </c>
      <c r="F276" s="370"/>
      <c r="G276" s="371">
        <f t="shared" si="20"/>
        <v>5.2</v>
      </c>
      <c r="H276" s="369">
        <f t="shared" si="20"/>
        <v>3</v>
      </c>
      <c r="I276" s="370">
        <f t="shared" si="20"/>
        <v>70</v>
      </c>
      <c r="J276" s="371"/>
      <c r="K276" s="369"/>
      <c r="L276" s="370">
        <f t="shared" si="20"/>
        <v>43.6</v>
      </c>
      <c r="M276" s="371">
        <f t="shared" si="21"/>
        <v>3</v>
      </c>
    </row>
    <row r="277" spans="1:13" ht="18" customHeight="1" thickBot="1" x14ac:dyDescent="0.35">
      <c r="A277" s="423" t="s">
        <v>58</v>
      </c>
      <c r="B277" s="372"/>
      <c r="C277" s="373"/>
      <c r="D277" s="374"/>
      <c r="E277" s="372">
        <f>SUM(E265:E276)</f>
        <v>57.20000000000001</v>
      </c>
      <c r="F277" s="373"/>
      <c r="G277" s="374">
        <f t="shared" ref="G277:M277" si="22">SUM(G265:G276)</f>
        <v>61.8</v>
      </c>
      <c r="H277" s="372">
        <f t="shared" si="22"/>
        <v>27.000000000000004</v>
      </c>
      <c r="I277" s="373">
        <f t="shared" si="22"/>
        <v>648.79999999999995</v>
      </c>
      <c r="J277" s="374"/>
      <c r="K277" s="372"/>
      <c r="L277" s="373">
        <f t="shared" si="22"/>
        <v>405.8</v>
      </c>
      <c r="M277" s="426">
        <f t="shared" si="22"/>
        <v>24.000000000000004</v>
      </c>
    </row>
    <row r="278" spans="1:13" ht="18" customHeight="1" x14ac:dyDescent="0.3">
      <c r="A278" s="412" t="s">
        <v>84</v>
      </c>
      <c r="B278" s="413"/>
      <c r="C278" s="376"/>
      <c r="D278" s="414"/>
      <c r="E278" s="413">
        <f t="shared" ref="E278:E289" si="23">SUM(E190)/5</f>
        <v>2.8</v>
      </c>
      <c r="F278" s="376"/>
      <c r="G278" s="414">
        <f t="shared" ref="G278:I289" si="24">SUM(G190)/5</f>
        <v>2.4</v>
      </c>
      <c r="H278" s="413">
        <f t="shared" si="24"/>
        <v>0.8</v>
      </c>
      <c r="I278" s="376">
        <f t="shared" si="24"/>
        <v>31.8</v>
      </c>
      <c r="J278" s="414"/>
      <c r="K278" s="413"/>
      <c r="L278" s="376">
        <f t="shared" ref="L278:M289" si="25">SUM(L190)/5</f>
        <v>54.6</v>
      </c>
      <c r="M278" s="414">
        <f t="shared" si="25"/>
        <v>1.6</v>
      </c>
    </row>
    <row r="279" spans="1:13" ht="18" customHeight="1" x14ac:dyDescent="0.3">
      <c r="A279" s="399" t="s">
        <v>85</v>
      </c>
      <c r="B279" s="366"/>
      <c r="C279" s="367"/>
      <c r="D279" s="368"/>
      <c r="E279" s="366">
        <f t="shared" si="23"/>
        <v>3.6</v>
      </c>
      <c r="F279" s="367"/>
      <c r="G279" s="368">
        <f t="shared" si="24"/>
        <v>4.8</v>
      </c>
      <c r="H279" s="366">
        <f t="shared" si="24"/>
        <v>0.4</v>
      </c>
      <c r="I279" s="367">
        <f t="shared" si="24"/>
        <v>46</v>
      </c>
      <c r="J279" s="368"/>
      <c r="K279" s="366"/>
      <c r="L279" s="367">
        <f t="shared" si="25"/>
        <v>83.4</v>
      </c>
      <c r="M279" s="368">
        <f t="shared" si="25"/>
        <v>2</v>
      </c>
    </row>
    <row r="280" spans="1:13" ht="18" customHeight="1" x14ac:dyDescent="0.3">
      <c r="A280" s="399" t="s">
        <v>86</v>
      </c>
      <c r="B280" s="366"/>
      <c r="C280" s="367"/>
      <c r="D280" s="368"/>
      <c r="E280" s="366">
        <f t="shared" si="23"/>
        <v>4.4000000000000004</v>
      </c>
      <c r="F280" s="367"/>
      <c r="G280" s="368">
        <f t="shared" si="24"/>
        <v>5.6</v>
      </c>
      <c r="H280" s="366">
        <f t="shared" si="24"/>
        <v>0.4</v>
      </c>
      <c r="I280" s="367">
        <f t="shared" si="24"/>
        <v>35</v>
      </c>
      <c r="J280" s="368"/>
      <c r="K280" s="366"/>
      <c r="L280" s="367">
        <f t="shared" si="25"/>
        <v>67.2</v>
      </c>
      <c r="M280" s="368">
        <f t="shared" si="25"/>
        <v>4</v>
      </c>
    </row>
    <row r="281" spans="1:13" ht="18" customHeight="1" x14ac:dyDescent="0.3">
      <c r="A281" s="399" t="s">
        <v>87</v>
      </c>
      <c r="B281" s="366"/>
      <c r="C281" s="367"/>
      <c r="D281" s="368"/>
      <c r="E281" s="366">
        <f t="shared" si="23"/>
        <v>4</v>
      </c>
      <c r="F281" s="367"/>
      <c r="G281" s="368">
        <f t="shared" si="24"/>
        <v>3.6</v>
      </c>
      <c r="H281" s="366">
        <f t="shared" si="24"/>
        <v>0.8</v>
      </c>
      <c r="I281" s="367">
        <f t="shared" si="24"/>
        <v>42.8</v>
      </c>
      <c r="J281" s="368"/>
      <c r="K281" s="366"/>
      <c r="L281" s="367">
        <f t="shared" si="25"/>
        <v>69.400000000000006</v>
      </c>
      <c r="M281" s="368">
        <f t="shared" si="25"/>
        <v>2</v>
      </c>
    </row>
    <row r="282" spans="1:13" ht="18" customHeight="1" x14ac:dyDescent="0.3">
      <c r="A282" s="399" t="s">
        <v>88</v>
      </c>
      <c r="B282" s="366"/>
      <c r="C282" s="367"/>
      <c r="D282" s="368"/>
      <c r="E282" s="366">
        <f t="shared" si="23"/>
        <v>2.8</v>
      </c>
      <c r="F282" s="367"/>
      <c r="G282" s="368">
        <f t="shared" si="24"/>
        <v>4.8</v>
      </c>
      <c r="H282" s="366">
        <f t="shared" si="24"/>
        <v>1.2</v>
      </c>
      <c r="I282" s="367">
        <f t="shared" si="24"/>
        <v>38</v>
      </c>
      <c r="J282" s="368"/>
      <c r="K282" s="366"/>
      <c r="L282" s="367">
        <f t="shared" si="25"/>
        <v>68</v>
      </c>
      <c r="M282" s="368">
        <f t="shared" si="25"/>
        <v>2.8</v>
      </c>
    </row>
    <row r="283" spans="1:13" ht="18" customHeight="1" x14ac:dyDescent="0.3">
      <c r="A283" s="399" t="s">
        <v>148</v>
      </c>
      <c r="B283" s="366"/>
      <c r="C283" s="367"/>
      <c r="D283" s="368"/>
      <c r="E283" s="366">
        <f t="shared" si="23"/>
        <v>4.8</v>
      </c>
      <c r="F283" s="367"/>
      <c r="G283" s="368">
        <f t="shared" si="24"/>
        <v>4</v>
      </c>
      <c r="H283" s="366">
        <f t="shared" si="24"/>
        <v>1.2</v>
      </c>
      <c r="I283" s="367">
        <f t="shared" si="24"/>
        <v>32.200000000000003</v>
      </c>
      <c r="J283" s="368"/>
      <c r="K283" s="366"/>
      <c r="L283" s="367">
        <f t="shared" si="25"/>
        <v>56</v>
      </c>
      <c r="M283" s="368">
        <f t="shared" si="25"/>
        <v>3.2</v>
      </c>
    </row>
    <row r="284" spans="1:13" ht="18" customHeight="1" x14ac:dyDescent="0.3">
      <c r="A284" s="400" t="s">
        <v>90</v>
      </c>
      <c r="B284" s="366"/>
      <c r="C284" s="367"/>
      <c r="D284" s="368"/>
      <c r="E284" s="366">
        <f t="shared" si="23"/>
        <v>7.4</v>
      </c>
      <c r="F284" s="367"/>
      <c r="G284" s="368">
        <f t="shared" si="24"/>
        <v>5</v>
      </c>
      <c r="H284" s="366">
        <f t="shared" si="24"/>
        <v>1.4</v>
      </c>
      <c r="I284" s="367">
        <f t="shared" si="24"/>
        <v>43.6</v>
      </c>
      <c r="J284" s="368"/>
      <c r="K284" s="366"/>
      <c r="L284" s="367">
        <f t="shared" si="25"/>
        <v>45</v>
      </c>
      <c r="M284" s="368">
        <f t="shared" si="25"/>
        <v>4.4000000000000004</v>
      </c>
    </row>
    <row r="285" spans="1:13" ht="18" customHeight="1" x14ac:dyDescent="0.3">
      <c r="A285" s="400" t="s">
        <v>91</v>
      </c>
      <c r="B285" s="366"/>
      <c r="C285" s="367"/>
      <c r="D285" s="368"/>
      <c r="E285" s="366">
        <f t="shared" si="23"/>
        <v>5.4</v>
      </c>
      <c r="F285" s="367"/>
      <c r="G285" s="368">
        <f t="shared" si="24"/>
        <v>5</v>
      </c>
      <c r="H285" s="366">
        <f t="shared" si="24"/>
        <v>2</v>
      </c>
      <c r="I285" s="367">
        <f t="shared" si="24"/>
        <v>36</v>
      </c>
      <c r="J285" s="368"/>
      <c r="K285" s="366"/>
      <c r="L285" s="367">
        <f t="shared" si="25"/>
        <v>81.599999999999994</v>
      </c>
      <c r="M285" s="368">
        <f t="shared" si="25"/>
        <v>2.8</v>
      </c>
    </row>
    <row r="286" spans="1:13" ht="18" customHeight="1" x14ac:dyDescent="0.3">
      <c r="A286" s="399" t="s">
        <v>92</v>
      </c>
      <c r="B286" s="366"/>
      <c r="C286" s="367"/>
      <c r="D286" s="368"/>
      <c r="E286" s="366">
        <f t="shared" si="23"/>
        <v>5.4</v>
      </c>
      <c r="F286" s="367"/>
      <c r="G286" s="368">
        <f t="shared" si="24"/>
        <v>4.8</v>
      </c>
      <c r="H286" s="366">
        <f t="shared" si="24"/>
        <v>3.2</v>
      </c>
      <c r="I286" s="367">
        <f t="shared" si="24"/>
        <v>40.4</v>
      </c>
      <c r="J286" s="368"/>
      <c r="K286" s="366"/>
      <c r="L286" s="367">
        <f t="shared" si="25"/>
        <v>80</v>
      </c>
      <c r="M286" s="368">
        <f t="shared" si="25"/>
        <v>4.5999999999999996</v>
      </c>
    </row>
    <row r="287" spans="1:13" ht="18" customHeight="1" x14ac:dyDescent="0.3">
      <c r="A287" s="399" t="s">
        <v>93</v>
      </c>
      <c r="B287" s="366"/>
      <c r="C287" s="367"/>
      <c r="D287" s="368"/>
      <c r="E287" s="366">
        <f t="shared" si="23"/>
        <v>6.8</v>
      </c>
      <c r="F287" s="367"/>
      <c r="G287" s="368">
        <f t="shared" si="24"/>
        <v>3.4</v>
      </c>
      <c r="H287" s="366">
        <f t="shared" si="24"/>
        <v>2.8</v>
      </c>
      <c r="I287" s="367">
        <f t="shared" si="24"/>
        <v>37</v>
      </c>
      <c r="J287" s="368"/>
      <c r="K287" s="366"/>
      <c r="L287" s="367">
        <f t="shared" si="25"/>
        <v>70.599999999999994</v>
      </c>
      <c r="M287" s="368">
        <f t="shared" si="25"/>
        <v>3.4</v>
      </c>
    </row>
    <row r="288" spans="1:13" ht="18" customHeight="1" x14ac:dyDescent="0.3">
      <c r="A288" s="399" t="s">
        <v>94</v>
      </c>
      <c r="B288" s="366"/>
      <c r="C288" s="367"/>
      <c r="D288" s="368"/>
      <c r="E288" s="366">
        <f t="shared" si="23"/>
        <v>3.8</v>
      </c>
      <c r="F288" s="367"/>
      <c r="G288" s="368">
        <f t="shared" si="24"/>
        <v>5.2</v>
      </c>
      <c r="H288" s="366">
        <f t="shared" si="24"/>
        <v>2</v>
      </c>
      <c r="I288" s="367">
        <f t="shared" si="24"/>
        <v>37.6</v>
      </c>
      <c r="J288" s="368"/>
      <c r="K288" s="366"/>
      <c r="L288" s="367">
        <f t="shared" si="25"/>
        <v>60</v>
      </c>
      <c r="M288" s="368">
        <f t="shared" si="25"/>
        <v>2.6</v>
      </c>
    </row>
    <row r="289" spans="1:13" ht="18" customHeight="1" thickBot="1" x14ac:dyDescent="0.35">
      <c r="A289" s="416" t="s">
        <v>95</v>
      </c>
      <c r="B289" s="369"/>
      <c r="C289" s="370"/>
      <c r="D289" s="371"/>
      <c r="E289" s="369">
        <f t="shared" si="23"/>
        <v>3.2</v>
      </c>
      <c r="F289" s="370"/>
      <c r="G289" s="371">
        <f t="shared" si="24"/>
        <v>5.6</v>
      </c>
      <c r="H289" s="369">
        <f t="shared" si="24"/>
        <v>2</v>
      </c>
      <c r="I289" s="370">
        <f t="shared" si="24"/>
        <v>40.799999999999997</v>
      </c>
      <c r="J289" s="371"/>
      <c r="K289" s="369"/>
      <c r="L289" s="370">
        <f t="shared" si="25"/>
        <v>60</v>
      </c>
      <c r="M289" s="371">
        <f t="shared" si="25"/>
        <v>3</v>
      </c>
    </row>
    <row r="290" spans="1:13" ht="18" customHeight="1" thickBot="1" x14ac:dyDescent="0.35">
      <c r="A290" s="423" t="s">
        <v>59</v>
      </c>
      <c r="B290" s="372"/>
      <c r="C290" s="373"/>
      <c r="D290" s="374"/>
      <c r="E290" s="424">
        <f>SUM(E278:E289)</f>
        <v>54.4</v>
      </c>
      <c r="F290" s="373"/>
      <c r="G290" s="374">
        <f t="shared" ref="G290:M290" si="26">SUM(G278:G289)</f>
        <v>54.2</v>
      </c>
      <c r="H290" s="372">
        <f t="shared" si="26"/>
        <v>18.200000000000003</v>
      </c>
      <c r="I290" s="373">
        <f t="shared" si="26"/>
        <v>461.20000000000005</v>
      </c>
      <c r="J290" s="374"/>
      <c r="K290" s="372"/>
      <c r="L290" s="373">
        <f t="shared" si="26"/>
        <v>795.80000000000007</v>
      </c>
      <c r="M290" s="426">
        <f t="shared" si="26"/>
        <v>36.4</v>
      </c>
    </row>
    <row r="291" spans="1:13" ht="18" customHeight="1" x14ac:dyDescent="0.3">
      <c r="A291" s="412" t="s">
        <v>96</v>
      </c>
      <c r="B291" s="413"/>
      <c r="C291" s="376"/>
      <c r="D291" s="414"/>
      <c r="E291" s="413">
        <f t="shared" ref="E291:E302" si="27">SUM(E202)/5</f>
        <v>7</v>
      </c>
      <c r="F291" s="376"/>
      <c r="G291" s="414">
        <f t="shared" ref="G291:I302" si="28">SUM(G202)/5</f>
        <v>4</v>
      </c>
      <c r="H291" s="413">
        <f t="shared" si="28"/>
        <v>1.2</v>
      </c>
      <c r="I291" s="376">
        <f t="shared" si="28"/>
        <v>51.8</v>
      </c>
      <c r="J291" s="414"/>
      <c r="K291" s="413"/>
      <c r="L291" s="376">
        <f t="shared" ref="L291:M302" si="29">SUM(L202)/5</f>
        <v>56</v>
      </c>
      <c r="M291" s="414">
        <f t="shared" si="29"/>
        <v>3.2</v>
      </c>
    </row>
    <row r="292" spans="1:13" ht="18" customHeight="1" x14ac:dyDescent="0.3">
      <c r="A292" s="399" t="s">
        <v>97</v>
      </c>
      <c r="B292" s="366"/>
      <c r="C292" s="367"/>
      <c r="D292" s="368"/>
      <c r="E292" s="366">
        <f t="shared" si="27"/>
        <v>5.6</v>
      </c>
      <c r="F292" s="367"/>
      <c r="G292" s="368">
        <f t="shared" si="28"/>
        <v>5.6</v>
      </c>
      <c r="H292" s="366">
        <f t="shared" si="28"/>
        <v>0.8</v>
      </c>
      <c r="I292" s="367">
        <f t="shared" si="28"/>
        <v>45.2</v>
      </c>
      <c r="J292" s="368"/>
      <c r="K292" s="366"/>
      <c r="L292" s="367">
        <f t="shared" si="29"/>
        <v>60</v>
      </c>
      <c r="M292" s="368">
        <f t="shared" si="29"/>
        <v>1.4</v>
      </c>
    </row>
    <row r="293" spans="1:13" ht="18" customHeight="1" x14ac:dyDescent="0.3">
      <c r="A293" s="399" t="s">
        <v>98</v>
      </c>
      <c r="B293" s="366"/>
      <c r="C293" s="367"/>
      <c r="D293" s="368"/>
      <c r="E293" s="366">
        <f t="shared" si="27"/>
        <v>4</v>
      </c>
      <c r="F293" s="367"/>
      <c r="G293" s="368">
        <f t="shared" si="28"/>
        <v>3.6</v>
      </c>
      <c r="H293" s="366">
        <f t="shared" si="28"/>
        <v>1.2</v>
      </c>
      <c r="I293" s="367">
        <f t="shared" si="28"/>
        <v>43.4</v>
      </c>
      <c r="J293" s="368"/>
      <c r="K293" s="366"/>
      <c r="L293" s="367">
        <f t="shared" si="29"/>
        <v>80</v>
      </c>
      <c r="M293" s="368">
        <f t="shared" si="29"/>
        <v>3</v>
      </c>
    </row>
    <row r="294" spans="1:13" ht="18" customHeight="1" x14ac:dyDescent="0.3">
      <c r="A294" s="399" t="s">
        <v>99</v>
      </c>
      <c r="B294" s="366"/>
      <c r="C294" s="367"/>
      <c r="D294" s="368"/>
      <c r="E294" s="366">
        <f t="shared" si="27"/>
        <v>4.2</v>
      </c>
      <c r="F294" s="367"/>
      <c r="G294" s="368">
        <f t="shared" si="28"/>
        <v>6.4</v>
      </c>
      <c r="H294" s="366">
        <f t="shared" si="28"/>
        <v>2</v>
      </c>
      <c r="I294" s="367">
        <f t="shared" si="28"/>
        <v>46.6</v>
      </c>
      <c r="J294" s="368"/>
      <c r="K294" s="366"/>
      <c r="L294" s="367">
        <f t="shared" si="29"/>
        <v>54.8</v>
      </c>
      <c r="M294" s="368">
        <f t="shared" si="29"/>
        <v>3</v>
      </c>
    </row>
    <row r="295" spans="1:13" ht="18" customHeight="1" x14ac:dyDescent="0.3">
      <c r="A295" s="399" t="s">
        <v>100</v>
      </c>
      <c r="B295" s="366"/>
      <c r="C295" s="367"/>
      <c r="D295" s="368"/>
      <c r="E295" s="366">
        <f t="shared" si="27"/>
        <v>4</v>
      </c>
      <c r="F295" s="367"/>
      <c r="G295" s="368">
        <f t="shared" si="28"/>
        <v>6</v>
      </c>
      <c r="H295" s="366">
        <f t="shared" si="28"/>
        <v>2</v>
      </c>
      <c r="I295" s="367">
        <f t="shared" si="28"/>
        <v>57.2</v>
      </c>
      <c r="J295" s="368"/>
      <c r="K295" s="366"/>
      <c r="L295" s="367">
        <f t="shared" si="29"/>
        <v>58</v>
      </c>
      <c r="M295" s="368">
        <f t="shared" si="29"/>
        <v>3.4</v>
      </c>
    </row>
    <row r="296" spans="1:13" ht="18" customHeight="1" x14ac:dyDescent="0.3">
      <c r="A296" s="399" t="s">
        <v>101</v>
      </c>
      <c r="B296" s="366"/>
      <c r="C296" s="367"/>
      <c r="D296" s="368"/>
      <c r="E296" s="366">
        <f t="shared" si="27"/>
        <v>5.6</v>
      </c>
      <c r="F296" s="367"/>
      <c r="G296" s="368">
        <f t="shared" si="28"/>
        <v>5</v>
      </c>
      <c r="H296" s="366">
        <f t="shared" si="28"/>
        <v>0.8</v>
      </c>
      <c r="I296" s="367">
        <f t="shared" si="28"/>
        <v>42.4</v>
      </c>
      <c r="J296" s="368"/>
      <c r="K296" s="366"/>
      <c r="L296" s="367">
        <f t="shared" si="29"/>
        <v>64.599999999999994</v>
      </c>
      <c r="M296" s="368">
        <f t="shared" si="29"/>
        <v>6</v>
      </c>
    </row>
    <row r="297" spans="1:13" ht="18" customHeight="1" x14ac:dyDescent="0.3">
      <c r="A297" s="399" t="s">
        <v>102</v>
      </c>
      <c r="B297" s="366"/>
      <c r="C297" s="367"/>
      <c r="D297" s="368"/>
      <c r="E297" s="366">
        <f t="shared" si="27"/>
        <v>4.8</v>
      </c>
      <c r="F297" s="367"/>
      <c r="G297" s="368">
        <f t="shared" si="28"/>
        <v>6.2</v>
      </c>
      <c r="H297" s="366">
        <f t="shared" si="28"/>
        <v>1.6</v>
      </c>
      <c r="I297" s="367">
        <f t="shared" si="28"/>
        <v>41.6</v>
      </c>
      <c r="J297" s="368"/>
      <c r="K297" s="366"/>
      <c r="L297" s="367">
        <f t="shared" si="29"/>
        <v>79</v>
      </c>
      <c r="M297" s="368">
        <f t="shared" si="29"/>
        <v>4</v>
      </c>
    </row>
    <row r="298" spans="1:13" ht="18" customHeight="1" x14ac:dyDescent="0.3">
      <c r="A298" s="399" t="s">
        <v>103</v>
      </c>
      <c r="B298" s="366"/>
      <c r="C298" s="367"/>
      <c r="D298" s="368"/>
      <c r="E298" s="366">
        <f t="shared" si="27"/>
        <v>5.4</v>
      </c>
      <c r="F298" s="367"/>
      <c r="G298" s="368">
        <f t="shared" si="28"/>
        <v>4.8</v>
      </c>
      <c r="H298" s="366">
        <f t="shared" si="28"/>
        <v>1.2</v>
      </c>
      <c r="I298" s="367">
        <f t="shared" si="28"/>
        <v>38</v>
      </c>
      <c r="J298" s="368"/>
      <c r="K298" s="366"/>
      <c r="L298" s="367">
        <f t="shared" si="29"/>
        <v>70</v>
      </c>
      <c r="M298" s="368">
        <f t="shared" si="29"/>
        <v>0.8</v>
      </c>
    </row>
    <row r="299" spans="1:13" ht="18" customHeight="1" x14ac:dyDescent="0.3">
      <c r="A299" s="399" t="s">
        <v>104</v>
      </c>
      <c r="B299" s="366"/>
      <c r="C299" s="367"/>
      <c r="D299" s="368"/>
      <c r="E299" s="366">
        <f t="shared" si="27"/>
        <v>6.2</v>
      </c>
      <c r="F299" s="367"/>
      <c r="G299" s="368">
        <f t="shared" si="28"/>
        <v>5</v>
      </c>
      <c r="H299" s="366">
        <f t="shared" si="28"/>
        <v>2.2000000000000002</v>
      </c>
      <c r="I299" s="367">
        <f t="shared" si="28"/>
        <v>39.799999999999997</v>
      </c>
      <c r="J299" s="368"/>
      <c r="K299" s="366"/>
      <c r="L299" s="367">
        <f t="shared" si="29"/>
        <v>80</v>
      </c>
      <c r="M299" s="368">
        <f t="shared" si="29"/>
        <v>2.2000000000000002</v>
      </c>
    </row>
    <row r="300" spans="1:13" ht="18" customHeight="1" x14ac:dyDescent="0.3">
      <c r="A300" s="399" t="s">
        <v>105</v>
      </c>
      <c r="B300" s="366"/>
      <c r="C300" s="367"/>
      <c r="D300" s="368"/>
      <c r="E300" s="366">
        <f t="shared" si="27"/>
        <v>3.2</v>
      </c>
      <c r="F300" s="367"/>
      <c r="G300" s="368">
        <f t="shared" si="28"/>
        <v>3</v>
      </c>
      <c r="H300" s="366">
        <f t="shared" si="28"/>
        <v>1.2</v>
      </c>
      <c r="I300" s="367">
        <f t="shared" si="28"/>
        <v>32.200000000000003</v>
      </c>
      <c r="J300" s="368"/>
      <c r="K300" s="366"/>
      <c r="L300" s="367">
        <f t="shared" si="29"/>
        <v>72</v>
      </c>
      <c r="M300" s="368">
        <f t="shared" si="29"/>
        <v>4</v>
      </c>
    </row>
    <row r="301" spans="1:13" ht="18" customHeight="1" x14ac:dyDescent="0.3">
      <c r="A301" s="399" t="s">
        <v>106</v>
      </c>
      <c r="B301" s="366"/>
      <c r="C301" s="367"/>
      <c r="D301" s="368"/>
      <c r="E301" s="366">
        <f t="shared" si="27"/>
        <v>3.8</v>
      </c>
      <c r="F301" s="367"/>
      <c r="G301" s="368">
        <f t="shared" si="28"/>
        <v>4.8</v>
      </c>
      <c r="H301" s="366">
        <f t="shared" si="28"/>
        <v>1.2</v>
      </c>
      <c r="I301" s="367">
        <f t="shared" si="28"/>
        <v>43.6</v>
      </c>
      <c r="J301" s="368"/>
      <c r="K301" s="366"/>
      <c r="L301" s="367">
        <f t="shared" si="29"/>
        <v>56.8</v>
      </c>
      <c r="M301" s="368">
        <f t="shared" si="29"/>
        <v>2</v>
      </c>
    </row>
    <row r="302" spans="1:13" ht="18" customHeight="1" thickBot="1" x14ac:dyDescent="0.35">
      <c r="A302" s="416" t="s">
        <v>107</v>
      </c>
      <c r="B302" s="369"/>
      <c r="C302" s="370"/>
      <c r="D302" s="371"/>
      <c r="E302" s="369">
        <f t="shared" si="27"/>
        <v>4.2</v>
      </c>
      <c r="F302" s="370"/>
      <c r="G302" s="371">
        <f t="shared" si="28"/>
        <v>4.2</v>
      </c>
      <c r="H302" s="369">
        <f t="shared" si="28"/>
        <v>1.8</v>
      </c>
      <c r="I302" s="370">
        <f t="shared" si="28"/>
        <v>37</v>
      </c>
      <c r="J302" s="371"/>
      <c r="K302" s="369"/>
      <c r="L302" s="370">
        <f t="shared" si="29"/>
        <v>47.6</v>
      </c>
      <c r="M302" s="371">
        <f t="shared" si="29"/>
        <v>2.4</v>
      </c>
    </row>
    <row r="303" spans="1:13" ht="18" customHeight="1" thickBot="1" x14ac:dyDescent="0.35">
      <c r="A303" s="423" t="s">
        <v>60</v>
      </c>
      <c r="B303" s="372"/>
      <c r="C303" s="373"/>
      <c r="D303" s="374"/>
      <c r="E303" s="424">
        <f>SUM(E291:E302)</f>
        <v>58</v>
      </c>
      <c r="F303" s="373"/>
      <c r="G303" s="374">
        <f t="shared" ref="G303:M303" si="30">SUM(G291:G302)</f>
        <v>58.6</v>
      </c>
      <c r="H303" s="372">
        <f t="shared" si="30"/>
        <v>17.2</v>
      </c>
      <c r="I303" s="373">
        <f t="shared" si="30"/>
        <v>518.79999999999995</v>
      </c>
      <c r="J303" s="374"/>
      <c r="K303" s="372"/>
      <c r="L303" s="373">
        <f t="shared" si="30"/>
        <v>778.8</v>
      </c>
      <c r="M303" s="426">
        <f t="shared" si="30"/>
        <v>35.4</v>
      </c>
    </row>
    <row r="304" spans="1:13" ht="18" customHeight="1" thickBot="1" x14ac:dyDescent="0.35">
      <c r="A304" s="464" t="s">
        <v>47</v>
      </c>
      <c r="B304" s="465"/>
      <c r="C304" s="466"/>
      <c r="D304" s="467"/>
      <c r="E304" s="465">
        <f>SUM(E214)/5</f>
        <v>169.6</v>
      </c>
      <c r="F304" s="466"/>
      <c r="G304" s="467">
        <f>SUM(G214)/5</f>
        <v>174.6</v>
      </c>
      <c r="H304" s="465">
        <f>SUM(H214)/5</f>
        <v>62.4</v>
      </c>
      <c r="I304" s="466">
        <f>SUM(I214)/5</f>
        <v>1628.8</v>
      </c>
      <c r="J304" s="467"/>
      <c r="K304" s="465"/>
      <c r="L304" s="466">
        <f>SUM(L214)/5</f>
        <v>1980.4</v>
      </c>
      <c r="M304" s="467">
        <f>SUM(M214)/5</f>
        <v>95.8</v>
      </c>
    </row>
    <row r="306" spans="1:2" x14ac:dyDescent="0.25">
      <c r="A306" s="291" t="s">
        <v>113</v>
      </c>
      <c r="B306" s="291">
        <v>170</v>
      </c>
    </row>
    <row r="307" spans="1:2" x14ac:dyDescent="0.25">
      <c r="A307" s="291" t="s">
        <v>135</v>
      </c>
      <c r="B307" s="291">
        <v>175</v>
      </c>
    </row>
    <row r="308" spans="1:2" x14ac:dyDescent="0.25">
      <c r="A308" s="291" t="s">
        <v>127</v>
      </c>
      <c r="B308" s="291">
        <v>62</v>
      </c>
    </row>
    <row r="309" spans="1:2" x14ac:dyDescent="0.25">
      <c r="A309" s="291" t="s">
        <v>62</v>
      </c>
      <c r="B309" s="291">
        <v>1629</v>
      </c>
    </row>
    <row r="310" spans="1:2" x14ac:dyDescent="0.25">
      <c r="A310" s="291" t="s">
        <v>65</v>
      </c>
      <c r="B310" s="291">
        <v>1980</v>
      </c>
    </row>
    <row r="311" spans="1:2" x14ac:dyDescent="0.25">
      <c r="A311" s="291" t="s">
        <v>115</v>
      </c>
      <c r="B311" s="291">
        <v>96</v>
      </c>
    </row>
  </sheetData>
  <mergeCells count="47">
    <mergeCell ref="A2:M2"/>
    <mergeCell ref="J3:M3"/>
    <mergeCell ref="A4:A5"/>
    <mergeCell ref="B4:D4"/>
    <mergeCell ref="E4:G4"/>
    <mergeCell ref="H4:J4"/>
    <mergeCell ref="K4:M4"/>
    <mergeCell ref="A45:M45"/>
    <mergeCell ref="J46:M46"/>
    <mergeCell ref="A47:A48"/>
    <mergeCell ref="B47:D47"/>
    <mergeCell ref="E47:G47"/>
    <mergeCell ref="H47:J47"/>
    <mergeCell ref="K47:M47"/>
    <mergeCell ref="A88:M88"/>
    <mergeCell ref="J89:M89"/>
    <mergeCell ref="A90:A91"/>
    <mergeCell ref="B90:D90"/>
    <mergeCell ref="E90:G90"/>
    <mergeCell ref="H90:J90"/>
    <mergeCell ref="K90:M90"/>
    <mergeCell ref="A130:M130"/>
    <mergeCell ref="J131:M131"/>
    <mergeCell ref="A132:A133"/>
    <mergeCell ref="B132:D132"/>
    <mergeCell ref="E132:G132"/>
    <mergeCell ref="H132:J132"/>
    <mergeCell ref="K132:M132"/>
    <mergeCell ref="A174:M174"/>
    <mergeCell ref="J175:M175"/>
    <mergeCell ref="A176:A177"/>
    <mergeCell ref="B176:D176"/>
    <mergeCell ref="E176:G176"/>
    <mergeCell ref="H176:J176"/>
    <mergeCell ref="K176:M176"/>
    <mergeCell ref="A218:M218"/>
    <mergeCell ref="A220:A221"/>
    <mergeCell ref="B220:D220"/>
    <mergeCell ref="E220:G220"/>
    <mergeCell ref="H220:J220"/>
    <mergeCell ref="K220:M220"/>
    <mergeCell ref="A261:M261"/>
    <mergeCell ref="A263:A264"/>
    <mergeCell ref="B263:D263"/>
    <mergeCell ref="E263:G263"/>
    <mergeCell ref="H263:J263"/>
    <mergeCell ref="K263:M263"/>
  </mergeCells>
  <pageMargins left="0.75" right="0.75" top="0.1" bottom="0.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13"/>
  <sheetViews>
    <sheetView zoomScale="115" zoomScaleNormal="115" workbookViewId="0">
      <selection activeCell="A263" sqref="A263:M263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25"/>
    <row r="2" spans="1:13" ht="18" customHeight="1" x14ac:dyDescent="0.3">
      <c r="A2" s="561" t="s">
        <v>156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292" t="s">
        <v>1</v>
      </c>
      <c r="B3" s="293"/>
      <c r="C3" s="293"/>
      <c r="D3" s="293"/>
      <c r="E3" s="293"/>
      <c r="F3" s="293"/>
      <c r="G3" s="293"/>
      <c r="H3" s="294"/>
      <c r="I3" s="294"/>
      <c r="J3" s="633" t="s">
        <v>2</v>
      </c>
      <c r="K3" s="633"/>
      <c r="L3" s="633"/>
      <c r="M3" s="633"/>
    </row>
    <row r="4" spans="1:13" ht="18" customHeight="1" x14ac:dyDescent="0.3">
      <c r="A4" s="634" t="s">
        <v>3</v>
      </c>
      <c r="B4" s="618" t="s">
        <v>4</v>
      </c>
      <c r="C4" s="610"/>
      <c r="D4" s="619"/>
      <c r="E4" s="618" t="s">
        <v>5</v>
      </c>
      <c r="F4" s="610"/>
      <c r="G4" s="619"/>
      <c r="H4" s="620" t="s">
        <v>6</v>
      </c>
      <c r="I4" s="613"/>
      <c r="J4" s="615"/>
      <c r="K4" s="620" t="s">
        <v>7</v>
      </c>
      <c r="L4" s="613"/>
      <c r="M4" s="615"/>
    </row>
    <row r="5" spans="1:13" ht="18" customHeight="1" thickBot="1" x14ac:dyDescent="0.35">
      <c r="A5" s="635"/>
      <c r="B5" s="295" t="s">
        <v>8</v>
      </c>
      <c r="C5" s="296" t="s">
        <v>9</v>
      </c>
      <c r="D5" s="297" t="s">
        <v>10</v>
      </c>
      <c r="E5" s="295" t="s">
        <v>8</v>
      </c>
      <c r="F5" s="296" t="s">
        <v>9</v>
      </c>
      <c r="G5" s="297" t="s">
        <v>10</v>
      </c>
      <c r="H5" s="295" t="s">
        <v>8</v>
      </c>
      <c r="I5" s="296" t="s">
        <v>9</v>
      </c>
      <c r="J5" s="297" t="s">
        <v>10</v>
      </c>
      <c r="K5" s="295" t="s">
        <v>8</v>
      </c>
      <c r="L5" s="296" t="s">
        <v>9</v>
      </c>
      <c r="M5" s="297" t="s">
        <v>10</v>
      </c>
    </row>
    <row r="6" spans="1:13" ht="18" customHeight="1" x14ac:dyDescent="0.3">
      <c r="A6" s="412" t="s">
        <v>72</v>
      </c>
      <c r="B6" s="299"/>
      <c r="C6" s="443">
        <v>29</v>
      </c>
      <c r="D6" s="301">
        <v>19</v>
      </c>
      <c r="E6" s="302">
        <v>6</v>
      </c>
      <c r="F6" s="303">
        <v>200</v>
      </c>
      <c r="G6" s="301"/>
      <c r="H6" s="302"/>
      <c r="I6" s="303"/>
      <c r="J6" s="301"/>
      <c r="K6" s="302">
        <v>5</v>
      </c>
      <c r="L6" s="303"/>
      <c r="M6" s="301">
        <v>3</v>
      </c>
    </row>
    <row r="7" spans="1:13" ht="18" customHeight="1" x14ac:dyDescent="0.3">
      <c r="A7" s="399" t="s">
        <v>73</v>
      </c>
      <c r="B7" s="305"/>
      <c r="C7" s="444">
        <v>33</v>
      </c>
      <c r="D7" s="307">
        <v>14</v>
      </c>
      <c r="E7" s="308">
        <v>8</v>
      </c>
      <c r="F7" s="309">
        <v>180</v>
      </c>
      <c r="G7" s="307"/>
      <c r="H7" s="308"/>
      <c r="I7" s="309"/>
      <c r="J7" s="307"/>
      <c r="K7" s="308">
        <v>6</v>
      </c>
      <c r="L7" s="309"/>
      <c r="M7" s="307">
        <v>4</v>
      </c>
    </row>
    <row r="8" spans="1:13" ht="18" customHeight="1" x14ac:dyDescent="0.3">
      <c r="A8" s="399" t="s">
        <v>74</v>
      </c>
      <c r="B8" s="308"/>
      <c r="C8" s="309">
        <v>30</v>
      </c>
      <c r="D8" s="307">
        <v>16</v>
      </c>
      <c r="E8" s="308">
        <v>5</v>
      </c>
      <c r="F8" s="309">
        <v>160</v>
      </c>
      <c r="G8" s="307"/>
      <c r="H8" s="308"/>
      <c r="I8" s="309"/>
      <c r="J8" s="307"/>
      <c r="K8" s="308">
        <v>9</v>
      </c>
      <c r="L8" s="309"/>
      <c r="M8" s="307">
        <v>3</v>
      </c>
    </row>
    <row r="9" spans="1:13" ht="18" customHeight="1" x14ac:dyDescent="0.3">
      <c r="A9" s="399" t="s">
        <v>75</v>
      </c>
      <c r="B9" s="308"/>
      <c r="C9" s="309">
        <v>20</v>
      </c>
      <c r="D9" s="307">
        <v>20</v>
      </c>
      <c r="E9" s="308">
        <v>7</v>
      </c>
      <c r="F9" s="309">
        <v>209</v>
      </c>
      <c r="G9" s="307"/>
      <c r="H9" s="308"/>
      <c r="I9" s="309"/>
      <c r="J9" s="307"/>
      <c r="K9" s="308">
        <v>13</v>
      </c>
      <c r="L9" s="309"/>
      <c r="M9" s="307">
        <v>4</v>
      </c>
    </row>
    <row r="10" spans="1:13" ht="18" customHeight="1" x14ac:dyDescent="0.3">
      <c r="A10" s="399" t="s">
        <v>76</v>
      </c>
      <c r="B10" s="308"/>
      <c r="C10" s="309">
        <v>35</v>
      </c>
      <c r="D10" s="307">
        <v>18</v>
      </c>
      <c r="E10" s="308">
        <v>11</v>
      </c>
      <c r="F10" s="309">
        <v>175</v>
      </c>
      <c r="G10" s="307"/>
      <c r="H10" s="308"/>
      <c r="I10" s="309"/>
      <c r="J10" s="307"/>
      <c r="K10" s="308">
        <v>13</v>
      </c>
      <c r="L10" s="309"/>
      <c r="M10" s="307">
        <v>5</v>
      </c>
    </row>
    <row r="11" spans="1:13" ht="18" customHeight="1" x14ac:dyDescent="0.3">
      <c r="A11" s="399" t="s">
        <v>77</v>
      </c>
      <c r="B11" s="308"/>
      <c r="C11" s="309">
        <v>30</v>
      </c>
      <c r="D11" s="307">
        <v>18</v>
      </c>
      <c r="E11" s="308">
        <v>10</v>
      </c>
      <c r="F11" s="309">
        <v>185</v>
      </c>
      <c r="G11" s="307"/>
      <c r="H11" s="308"/>
      <c r="I11" s="309"/>
      <c r="J11" s="307"/>
      <c r="K11" s="308">
        <v>12</v>
      </c>
      <c r="L11" s="309"/>
      <c r="M11" s="307">
        <v>8</v>
      </c>
    </row>
    <row r="12" spans="1:13" ht="18" customHeight="1" x14ac:dyDescent="0.3">
      <c r="A12" s="399" t="s">
        <v>78</v>
      </c>
      <c r="B12" s="308"/>
      <c r="C12" s="309">
        <v>38</v>
      </c>
      <c r="D12" s="307">
        <v>21</v>
      </c>
      <c r="E12" s="308">
        <v>22</v>
      </c>
      <c r="F12" s="309">
        <v>203</v>
      </c>
      <c r="G12" s="307"/>
      <c r="H12" s="308"/>
      <c r="I12" s="309"/>
      <c r="J12" s="307"/>
      <c r="K12" s="308">
        <v>17</v>
      </c>
      <c r="L12" s="309"/>
      <c r="M12" s="307">
        <v>6</v>
      </c>
    </row>
    <row r="13" spans="1:13" ht="18" customHeight="1" x14ac:dyDescent="0.3">
      <c r="A13" s="399" t="s">
        <v>79</v>
      </c>
      <c r="B13" s="308"/>
      <c r="C13" s="309">
        <v>33</v>
      </c>
      <c r="D13" s="307">
        <v>15</v>
      </c>
      <c r="E13" s="308">
        <v>18</v>
      </c>
      <c r="F13" s="309">
        <v>162</v>
      </c>
      <c r="G13" s="307"/>
      <c r="H13" s="308"/>
      <c r="I13" s="309"/>
      <c r="J13" s="307"/>
      <c r="K13" s="308">
        <v>25</v>
      </c>
      <c r="L13" s="309"/>
      <c r="M13" s="307">
        <v>5</v>
      </c>
    </row>
    <row r="14" spans="1:13" ht="18" customHeight="1" x14ac:dyDescent="0.3">
      <c r="A14" s="399" t="s">
        <v>80</v>
      </c>
      <c r="B14" s="308"/>
      <c r="C14" s="309">
        <v>30</v>
      </c>
      <c r="D14" s="307">
        <v>13</v>
      </c>
      <c r="E14" s="308">
        <v>14</v>
      </c>
      <c r="F14" s="309">
        <v>170</v>
      </c>
      <c r="G14" s="307"/>
      <c r="H14" s="308"/>
      <c r="I14" s="309"/>
      <c r="J14" s="307"/>
      <c r="K14" s="308">
        <v>24</v>
      </c>
      <c r="L14" s="309"/>
      <c r="M14" s="307">
        <v>4</v>
      </c>
    </row>
    <row r="15" spans="1:13" ht="18" customHeight="1" x14ac:dyDescent="0.3">
      <c r="A15" s="399" t="s">
        <v>81</v>
      </c>
      <c r="B15" s="308"/>
      <c r="C15" s="309">
        <v>27</v>
      </c>
      <c r="D15" s="307">
        <v>11</v>
      </c>
      <c r="E15" s="308">
        <v>12</v>
      </c>
      <c r="F15" s="309">
        <v>192</v>
      </c>
      <c r="G15" s="307"/>
      <c r="H15" s="308"/>
      <c r="I15" s="309"/>
      <c r="J15" s="307"/>
      <c r="K15" s="308">
        <v>24</v>
      </c>
      <c r="L15" s="309"/>
      <c r="M15" s="307">
        <v>5</v>
      </c>
    </row>
    <row r="16" spans="1:13" ht="18" customHeight="1" x14ac:dyDescent="0.3">
      <c r="A16" s="399" t="s">
        <v>82</v>
      </c>
      <c r="B16" s="308"/>
      <c r="C16" s="309">
        <v>30</v>
      </c>
      <c r="D16" s="307">
        <v>10</v>
      </c>
      <c r="E16" s="308">
        <v>16</v>
      </c>
      <c r="F16" s="309">
        <v>169</v>
      </c>
      <c r="G16" s="307"/>
      <c r="H16" s="308"/>
      <c r="I16" s="309"/>
      <c r="J16" s="307"/>
      <c r="K16" s="308">
        <v>19</v>
      </c>
      <c r="L16" s="309"/>
      <c r="M16" s="307">
        <v>7</v>
      </c>
    </row>
    <row r="17" spans="1:13" ht="18" customHeight="1" x14ac:dyDescent="0.3">
      <c r="A17" s="399" t="s">
        <v>83</v>
      </c>
      <c r="B17" s="308"/>
      <c r="C17" s="309">
        <v>20</v>
      </c>
      <c r="D17" s="307">
        <v>10</v>
      </c>
      <c r="E17" s="308">
        <v>13</v>
      </c>
      <c r="F17" s="309">
        <v>157</v>
      </c>
      <c r="G17" s="307"/>
      <c r="H17" s="308"/>
      <c r="I17" s="309"/>
      <c r="J17" s="307"/>
      <c r="K17" s="308">
        <v>16</v>
      </c>
      <c r="L17" s="309"/>
      <c r="M17" s="307">
        <v>10</v>
      </c>
    </row>
    <row r="18" spans="1:13" ht="18" customHeight="1" x14ac:dyDescent="0.3">
      <c r="A18" s="399" t="s">
        <v>84</v>
      </c>
      <c r="B18" s="308"/>
      <c r="C18" s="309">
        <v>39</v>
      </c>
      <c r="D18" s="307">
        <v>16</v>
      </c>
      <c r="E18" s="308">
        <v>29</v>
      </c>
      <c r="F18" s="309">
        <v>162</v>
      </c>
      <c r="G18" s="307"/>
      <c r="H18" s="308"/>
      <c r="I18" s="309"/>
      <c r="J18" s="307"/>
      <c r="K18" s="308">
        <v>25</v>
      </c>
      <c r="L18" s="309"/>
      <c r="M18" s="307">
        <v>5</v>
      </c>
    </row>
    <row r="19" spans="1:13" ht="18" customHeight="1" x14ac:dyDescent="0.3">
      <c r="A19" s="399" t="s">
        <v>85</v>
      </c>
      <c r="B19" s="308"/>
      <c r="C19" s="309">
        <v>49</v>
      </c>
      <c r="D19" s="307">
        <v>18</v>
      </c>
      <c r="E19" s="308">
        <v>34</v>
      </c>
      <c r="F19" s="309">
        <v>129</v>
      </c>
      <c r="G19" s="307"/>
      <c r="H19" s="308"/>
      <c r="I19" s="309"/>
      <c r="J19" s="307"/>
      <c r="K19" s="308">
        <v>28</v>
      </c>
      <c r="L19" s="309"/>
      <c r="M19" s="307">
        <v>4</v>
      </c>
    </row>
    <row r="20" spans="1:13" ht="18" customHeight="1" x14ac:dyDescent="0.3">
      <c r="A20" s="399" t="s">
        <v>86</v>
      </c>
      <c r="B20" s="308"/>
      <c r="C20" s="309">
        <v>52</v>
      </c>
      <c r="D20" s="307">
        <v>13</v>
      </c>
      <c r="E20" s="308">
        <v>37</v>
      </c>
      <c r="F20" s="309">
        <v>155</v>
      </c>
      <c r="G20" s="307"/>
      <c r="H20" s="308"/>
      <c r="I20" s="309"/>
      <c r="J20" s="307"/>
      <c r="K20" s="308">
        <v>30</v>
      </c>
      <c r="L20" s="309"/>
      <c r="M20" s="307">
        <v>8</v>
      </c>
    </row>
    <row r="21" spans="1:13" ht="18" customHeight="1" x14ac:dyDescent="0.3">
      <c r="A21" s="399" t="s">
        <v>87</v>
      </c>
      <c r="B21" s="308"/>
      <c r="C21" s="309">
        <v>42</v>
      </c>
      <c r="D21" s="307">
        <v>16</v>
      </c>
      <c r="E21" s="308">
        <v>27</v>
      </c>
      <c r="F21" s="309">
        <v>168</v>
      </c>
      <c r="G21" s="307"/>
      <c r="H21" s="308"/>
      <c r="I21" s="309"/>
      <c r="J21" s="307"/>
      <c r="K21" s="308">
        <v>20</v>
      </c>
      <c r="L21" s="309"/>
      <c r="M21" s="307">
        <v>3</v>
      </c>
    </row>
    <row r="22" spans="1:13" ht="18" customHeight="1" x14ac:dyDescent="0.3">
      <c r="A22" s="399" t="s">
        <v>88</v>
      </c>
      <c r="B22" s="308"/>
      <c r="C22" s="309">
        <v>39</v>
      </c>
      <c r="D22" s="307">
        <v>10</v>
      </c>
      <c r="E22" s="308">
        <v>24</v>
      </c>
      <c r="F22" s="309">
        <v>127</v>
      </c>
      <c r="G22" s="307"/>
      <c r="H22" s="308"/>
      <c r="I22" s="309"/>
      <c r="J22" s="307"/>
      <c r="K22" s="308">
        <v>27</v>
      </c>
      <c r="L22" s="309"/>
      <c r="M22" s="307">
        <v>6</v>
      </c>
    </row>
    <row r="23" spans="1:13" ht="18" customHeight="1" x14ac:dyDescent="0.3">
      <c r="A23" s="399" t="s">
        <v>148</v>
      </c>
      <c r="B23" s="308"/>
      <c r="C23" s="309">
        <v>42</v>
      </c>
      <c r="D23" s="307">
        <v>12</v>
      </c>
      <c r="E23" s="308">
        <v>39</v>
      </c>
      <c r="F23" s="309">
        <v>159</v>
      </c>
      <c r="G23" s="307"/>
      <c r="H23" s="308"/>
      <c r="I23" s="309"/>
      <c r="J23" s="307"/>
      <c r="K23" s="308">
        <v>31</v>
      </c>
      <c r="L23" s="309"/>
      <c r="M23" s="307">
        <v>7</v>
      </c>
    </row>
    <row r="24" spans="1:13" ht="18" customHeight="1" x14ac:dyDescent="0.3">
      <c r="A24" s="400" t="s">
        <v>90</v>
      </c>
      <c r="B24" s="308"/>
      <c r="C24" s="309">
        <v>50</v>
      </c>
      <c r="D24" s="307">
        <v>16</v>
      </c>
      <c r="E24" s="308">
        <v>25</v>
      </c>
      <c r="F24" s="309">
        <v>184</v>
      </c>
      <c r="G24" s="307"/>
      <c r="H24" s="308"/>
      <c r="I24" s="309"/>
      <c r="J24" s="307"/>
      <c r="K24" s="308">
        <v>30</v>
      </c>
      <c r="L24" s="309"/>
      <c r="M24" s="307">
        <v>9</v>
      </c>
    </row>
    <row r="25" spans="1:13" ht="18" customHeight="1" x14ac:dyDescent="0.3">
      <c r="A25" s="400" t="s">
        <v>91</v>
      </c>
      <c r="B25" s="308"/>
      <c r="C25" s="309">
        <v>39</v>
      </c>
      <c r="D25" s="307">
        <v>17</v>
      </c>
      <c r="E25" s="308">
        <v>28</v>
      </c>
      <c r="F25" s="309">
        <v>160</v>
      </c>
      <c r="G25" s="307"/>
      <c r="H25" s="308"/>
      <c r="I25" s="309"/>
      <c r="J25" s="307"/>
      <c r="K25" s="308">
        <v>26</v>
      </c>
      <c r="L25" s="309"/>
      <c r="M25" s="307">
        <v>14</v>
      </c>
    </row>
    <row r="26" spans="1:13" ht="18" customHeight="1" x14ac:dyDescent="0.3">
      <c r="A26" s="399" t="s">
        <v>92</v>
      </c>
      <c r="B26" s="308"/>
      <c r="C26" s="309">
        <v>42</v>
      </c>
      <c r="D26" s="307">
        <v>13</v>
      </c>
      <c r="E26" s="308">
        <v>31</v>
      </c>
      <c r="F26" s="309">
        <v>153</v>
      </c>
      <c r="G26" s="307"/>
      <c r="H26" s="308"/>
      <c r="I26" s="309"/>
      <c r="J26" s="307"/>
      <c r="K26" s="308">
        <v>23</v>
      </c>
      <c r="L26" s="309"/>
      <c r="M26" s="307">
        <v>7</v>
      </c>
    </row>
    <row r="27" spans="1:13" ht="18" customHeight="1" x14ac:dyDescent="0.3">
      <c r="A27" s="399" t="s">
        <v>93</v>
      </c>
      <c r="B27" s="308"/>
      <c r="C27" s="309">
        <v>38</v>
      </c>
      <c r="D27" s="307">
        <v>9</v>
      </c>
      <c r="E27" s="308">
        <v>27</v>
      </c>
      <c r="F27" s="309">
        <v>130</v>
      </c>
      <c r="G27" s="307"/>
      <c r="H27" s="308"/>
      <c r="I27" s="309"/>
      <c r="J27" s="307"/>
      <c r="K27" s="308">
        <v>32</v>
      </c>
      <c r="L27" s="309"/>
      <c r="M27" s="307">
        <v>10</v>
      </c>
    </row>
    <row r="28" spans="1:13" ht="18" customHeight="1" x14ac:dyDescent="0.3">
      <c r="A28" s="399" t="s">
        <v>94</v>
      </c>
      <c r="B28" s="308"/>
      <c r="C28" s="309">
        <v>35</v>
      </c>
      <c r="D28" s="307">
        <v>19</v>
      </c>
      <c r="E28" s="308">
        <v>29</v>
      </c>
      <c r="F28" s="309">
        <v>100</v>
      </c>
      <c r="G28" s="307"/>
      <c r="H28" s="308"/>
      <c r="I28" s="309"/>
      <c r="J28" s="307"/>
      <c r="K28" s="308">
        <v>21</v>
      </c>
      <c r="L28" s="309"/>
      <c r="M28" s="307">
        <v>7</v>
      </c>
    </row>
    <row r="29" spans="1:13" ht="18" customHeight="1" x14ac:dyDescent="0.3">
      <c r="A29" s="399" t="s">
        <v>95</v>
      </c>
      <c r="B29" s="308"/>
      <c r="C29" s="309">
        <v>51</v>
      </c>
      <c r="D29" s="307">
        <v>18</v>
      </c>
      <c r="E29" s="308">
        <v>27</v>
      </c>
      <c r="F29" s="309">
        <v>136</v>
      </c>
      <c r="G29" s="307"/>
      <c r="H29" s="308"/>
      <c r="I29" s="309"/>
      <c r="J29" s="307"/>
      <c r="K29" s="308">
        <v>29</v>
      </c>
      <c r="L29" s="309"/>
      <c r="M29" s="307">
        <v>9</v>
      </c>
    </row>
    <row r="30" spans="1:13" ht="18" customHeight="1" x14ac:dyDescent="0.3">
      <c r="A30" s="399" t="s">
        <v>96</v>
      </c>
      <c r="B30" s="308"/>
      <c r="C30" s="309">
        <v>40</v>
      </c>
      <c r="D30" s="307">
        <v>12</v>
      </c>
      <c r="E30" s="308">
        <v>23</v>
      </c>
      <c r="F30" s="309">
        <v>120</v>
      </c>
      <c r="G30" s="307"/>
      <c r="H30" s="308"/>
      <c r="I30" s="309"/>
      <c r="J30" s="307"/>
      <c r="K30" s="308">
        <v>27</v>
      </c>
      <c r="L30" s="309"/>
      <c r="M30" s="307">
        <v>11</v>
      </c>
    </row>
    <row r="31" spans="1:13" ht="18" customHeight="1" x14ac:dyDescent="0.3">
      <c r="A31" s="399" t="s">
        <v>97</v>
      </c>
      <c r="B31" s="308"/>
      <c r="C31" s="309">
        <v>49</v>
      </c>
      <c r="D31" s="307">
        <v>9</v>
      </c>
      <c r="E31" s="308">
        <v>20</v>
      </c>
      <c r="F31" s="309">
        <v>104</v>
      </c>
      <c r="G31" s="307"/>
      <c r="H31" s="308"/>
      <c r="I31" s="309"/>
      <c r="J31" s="307"/>
      <c r="K31" s="308">
        <v>22</v>
      </c>
      <c r="L31" s="309"/>
      <c r="M31" s="307">
        <v>9</v>
      </c>
    </row>
    <row r="32" spans="1:13" ht="18" customHeight="1" x14ac:dyDescent="0.3">
      <c r="A32" s="399" t="s">
        <v>98</v>
      </c>
      <c r="B32" s="308"/>
      <c r="C32" s="309">
        <v>57</v>
      </c>
      <c r="D32" s="307">
        <v>15</v>
      </c>
      <c r="E32" s="308">
        <v>21</v>
      </c>
      <c r="F32" s="309">
        <v>130</v>
      </c>
      <c r="G32" s="307"/>
      <c r="H32" s="308"/>
      <c r="I32" s="309"/>
      <c r="J32" s="307"/>
      <c r="K32" s="308">
        <v>17</v>
      </c>
      <c r="L32" s="309"/>
      <c r="M32" s="307">
        <v>8</v>
      </c>
    </row>
    <row r="33" spans="1:13" ht="18" customHeight="1" x14ac:dyDescent="0.3">
      <c r="A33" s="399" t="s">
        <v>99</v>
      </c>
      <c r="B33" s="308"/>
      <c r="C33" s="309">
        <v>48</v>
      </c>
      <c r="D33" s="307">
        <v>11</v>
      </c>
      <c r="E33" s="308">
        <v>18</v>
      </c>
      <c r="F33" s="309">
        <v>128</v>
      </c>
      <c r="G33" s="307"/>
      <c r="H33" s="308"/>
      <c r="I33" s="309"/>
      <c r="J33" s="307"/>
      <c r="K33" s="308">
        <v>24</v>
      </c>
      <c r="L33" s="309"/>
      <c r="M33" s="307">
        <v>6</v>
      </c>
    </row>
    <row r="34" spans="1:13" ht="18" customHeight="1" x14ac:dyDescent="0.3">
      <c r="A34" s="399" t="s">
        <v>100</v>
      </c>
      <c r="B34" s="308"/>
      <c r="C34" s="309">
        <v>50</v>
      </c>
      <c r="D34" s="307">
        <v>9</v>
      </c>
      <c r="E34" s="308">
        <v>22</v>
      </c>
      <c r="F34" s="309">
        <v>99</v>
      </c>
      <c r="G34" s="307"/>
      <c r="H34" s="308"/>
      <c r="I34" s="309"/>
      <c r="J34" s="307"/>
      <c r="K34" s="308">
        <v>16</v>
      </c>
      <c r="L34" s="309"/>
      <c r="M34" s="307">
        <v>6</v>
      </c>
    </row>
    <row r="35" spans="1:13" ht="18" customHeight="1" x14ac:dyDescent="0.3">
      <c r="A35" s="399" t="s">
        <v>101</v>
      </c>
      <c r="B35" s="308"/>
      <c r="C35" s="309">
        <v>48</v>
      </c>
      <c r="D35" s="307">
        <v>8</v>
      </c>
      <c r="E35" s="308">
        <v>20</v>
      </c>
      <c r="F35" s="309">
        <v>103</v>
      </c>
      <c r="G35" s="307"/>
      <c r="H35" s="308"/>
      <c r="I35" s="309"/>
      <c r="J35" s="307"/>
      <c r="K35" s="308">
        <v>13</v>
      </c>
      <c r="L35" s="309"/>
      <c r="M35" s="307">
        <v>8</v>
      </c>
    </row>
    <row r="36" spans="1:13" ht="18" customHeight="1" x14ac:dyDescent="0.3">
      <c r="A36" s="399" t="s">
        <v>102</v>
      </c>
      <c r="B36" s="308"/>
      <c r="C36" s="309">
        <v>32</v>
      </c>
      <c r="D36" s="307">
        <v>5</v>
      </c>
      <c r="E36" s="308">
        <v>13</v>
      </c>
      <c r="F36" s="309">
        <v>90</v>
      </c>
      <c r="G36" s="307"/>
      <c r="H36" s="308"/>
      <c r="I36" s="309"/>
      <c r="J36" s="307"/>
      <c r="K36" s="308">
        <v>11</v>
      </c>
      <c r="L36" s="309"/>
      <c r="M36" s="307">
        <v>3</v>
      </c>
    </row>
    <row r="37" spans="1:13" ht="18" customHeight="1" x14ac:dyDescent="0.3">
      <c r="A37" s="399" t="s">
        <v>103</v>
      </c>
      <c r="B37" s="308"/>
      <c r="C37" s="309">
        <v>51</v>
      </c>
      <c r="D37" s="307">
        <v>6</v>
      </c>
      <c r="E37" s="308">
        <v>11</v>
      </c>
      <c r="F37" s="309">
        <v>118</v>
      </c>
      <c r="G37" s="307"/>
      <c r="H37" s="308"/>
      <c r="I37" s="309"/>
      <c r="J37" s="307"/>
      <c r="K37" s="308">
        <v>8</v>
      </c>
      <c r="L37" s="309"/>
      <c r="M37" s="307">
        <v>4</v>
      </c>
    </row>
    <row r="38" spans="1:13" ht="18" customHeight="1" x14ac:dyDescent="0.3">
      <c r="A38" s="399" t="s">
        <v>104</v>
      </c>
      <c r="B38" s="308"/>
      <c r="C38" s="309">
        <v>43</v>
      </c>
      <c r="D38" s="307">
        <v>6</v>
      </c>
      <c r="E38" s="308">
        <v>14</v>
      </c>
      <c r="F38" s="309">
        <v>122</v>
      </c>
      <c r="G38" s="307"/>
      <c r="H38" s="308"/>
      <c r="I38" s="309"/>
      <c r="J38" s="307"/>
      <c r="K38" s="308">
        <v>13</v>
      </c>
      <c r="L38" s="309"/>
      <c r="M38" s="307">
        <v>6</v>
      </c>
    </row>
    <row r="39" spans="1:13" ht="18" customHeight="1" x14ac:dyDescent="0.3">
      <c r="A39" s="399" t="s">
        <v>105</v>
      </c>
      <c r="B39" s="308"/>
      <c r="C39" s="309">
        <v>53</v>
      </c>
      <c r="D39" s="307">
        <v>5</v>
      </c>
      <c r="E39" s="308">
        <v>11</v>
      </c>
      <c r="F39" s="309">
        <v>89</v>
      </c>
      <c r="G39" s="307"/>
      <c r="H39" s="308"/>
      <c r="I39" s="309"/>
      <c r="J39" s="307"/>
      <c r="K39" s="308">
        <v>10</v>
      </c>
      <c r="L39" s="309"/>
      <c r="M39" s="307">
        <v>4</v>
      </c>
    </row>
    <row r="40" spans="1:13" ht="18" customHeight="1" x14ac:dyDescent="0.3">
      <c r="A40" s="399" t="s">
        <v>106</v>
      </c>
      <c r="B40" s="308"/>
      <c r="C40" s="309">
        <v>31</v>
      </c>
      <c r="D40" s="307">
        <v>7</v>
      </c>
      <c r="E40" s="308">
        <v>10</v>
      </c>
      <c r="F40" s="309">
        <v>111</v>
      </c>
      <c r="G40" s="307"/>
      <c r="H40" s="308"/>
      <c r="I40" s="309"/>
      <c r="J40" s="307"/>
      <c r="K40" s="308">
        <v>14</v>
      </c>
      <c r="L40" s="309"/>
      <c r="M40" s="307">
        <v>5</v>
      </c>
    </row>
    <row r="41" spans="1:13" ht="18" customHeight="1" x14ac:dyDescent="0.3">
      <c r="A41" s="399" t="s">
        <v>107</v>
      </c>
      <c r="B41" s="308"/>
      <c r="C41" s="309">
        <v>38</v>
      </c>
      <c r="D41" s="307">
        <v>6</v>
      </c>
      <c r="E41" s="308">
        <v>9</v>
      </c>
      <c r="F41" s="309">
        <v>108</v>
      </c>
      <c r="G41" s="307"/>
      <c r="H41" s="308"/>
      <c r="I41" s="309"/>
      <c r="J41" s="307"/>
      <c r="K41" s="308">
        <v>7</v>
      </c>
      <c r="L41" s="309"/>
      <c r="M41" s="307">
        <v>7</v>
      </c>
    </row>
    <row r="42" spans="1:13" ht="18" customHeight="1" thickBot="1" x14ac:dyDescent="0.35">
      <c r="A42" s="472" t="s">
        <v>47</v>
      </c>
      <c r="B42" s="473"/>
      <c r="C42" s="474">
        <f t="shared" ref="C42:F42" si="0">SUM(C6:C41)</f>
        <v>1413</v>
      </c>
      <c r="D42" s="475">
        <f>SUM(D6:D41)</f>
        <v>461</v>
      </c>
      <c r="E42" s="473">
        <f t="shared" si="0"/>
        <v>691</v>
      </c>
      <c r="F42" s="474">
        <f t="shared" si="0"/>
        <v>5247</v>
      </c>
      <c r="G42" s="475"/>
      <c r="H42" s="473"/>
      <c r="I42" s="474"/>
      <c r="J42" s="475"/>
      <c r="K42" s="473">
        <f>SUM(K6:K41)</f>
        <v>687</v>
      </c>
      <c r="L42" s="474"/>
      <c r="M42" s="475">
        <f>SUM(M6:M41)</f>
        <v>230</v>
      </c>
    </row>
    <row r="43" spans="1:13" ht="21" customHeight="1" x14ac:dyDescent="0.25"/>
    <row r="44" spans="1:13" ht="21" customHeight="1" x14ac:dyDescent="0.25"/>
    <row r="45" spans="1:13" ht="21" customHeight="1" x14ac:dyDescent="0.3">
      <c r="A45" s="561" t="s">
        <v>156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</row>
    <row r="46" spans="1:13" ht="21" customHeight="1" thickBot="1" x14ac:dyDescent="0.35">
      <c r="A46" s="323" t="s">
        <v>48</v>
      </c>
      <c r="B46" s="293"/>
      <c r="C46" s="293"/>
      <c r="D46" s="293"/>
      <c r="E46" s="293"/>
      <c r="F46" s="293"/>
      <c r="G46" s="293"/>
      <c r="H46" s="294"/>
      <c r="I46" s="294"/>
      <c r="J46" s="633" t="s">
        <v>49</v>
      </c>
      <c r="K46" s="633"/>
      <c r="L46" s="633"/>
      <c r="M46" s="633"/>
    </row>
    <row r="47" spans="1:13" ht="18" customHeight="1" x14ac:dyDescent="0.3">
      <c r="A47" s="634" t="s">
        <v>3</v>
      </c>
      <c r="B47" s="618" t="s">
        <v>4</v>
      </c>
      <c r="C47" s="610"/>
      <c r="D47" s="619"/>
      <c r="E47" s="618" t="s">
        <v>5</v>
      </c>
      <c r="F47" s="610"/>
      <c r="G47" s="619"/>
      <c r="H47" s="620" t="s">
        <v>6</v>
      </c>
      <c r="I47" s="613"/>
      <c r="J47" s="615"/>
      <c r="K47" s="620" t="s">
        <v>7</v>
      </c>
      <c r="L47" s="613"/>
      <c r="M47" s="615"/>
    </row>
    <row r="48" spans="1:13" ht="18" customHeight="1" thickBot="1" x14ac:dyDescent="0.35">
      <c r="A48" s="635"/>
      <c r="B48" s="295" t="s">
        <v>8</v>
      </c>
      <c r="C48" s="296" t="s">
        <v>9</v>
      </c>
      <c r="D48" s="297" t="s">
        <v>10</v>
      </c>
      <c r="E48" s="295" t="s">
        <v>8</v>
      </c>
      <c r="F48" s="296" t="s">
        <v>9</v>
      </c>
      <c r="G48" s="297" t="s">
        <v>10</v>
      </c>
      <c r="H48" s="295" t="s">
        <v>8</v>
      </c>
      <c r="I48" s="296" t="s">
        <v>9</v>
      </c>
      <c r="J48" s="297" t="s">
        <v>10</v>
      </c>
      <c r="K48" s="295" t="s">
        <v>8</v>
      </c>
      <c r="L48" s="296" t="s">
        <v>9</v>
      </c>
      <c r="M48" s="297" t="s">
        <v>10</v>
      </c>
    </row>
    <row r="49" spans="1:13" ht="18" customHeight="1" x14ac:dyDescent="0.3">
      <c r="A49" s="412" t="s">
        <v>72</v>
      </c>
      <c r="B49" s="324"/>
      <c r="C49" s="443">
        <v>31</v>
      </c>
      <c r="D49" s="301">
        <v>16</v>
      </c>
      <c r="E49" s="302">
        <v>5</v>
      </c>
      <c r="F49" s="303">
        <v>210</v>
      </c>
      <c r="G49" s="301"/>
      <c r="H49" s="302"/>
      <c r="I49" s="303"/>
      <c r="J49" s="301"/>
      <c r="K49" s="302">
        <v>7</v>
      </c>
      <c r="L49" s="303"/>
      <c r="M49" s="301">
        <v>2</v>
      </c>
    </row>
    <row r="50" spans="1:13" ht="18" customHeight="1" x14ac:dyDescent="0.3">
      <c r="A50" s="399" t="s">
        <v>73</v>
      </c>
      <c r="B50" s="325"/>
      <c r="C50" s="444">
        <v>28</v>
      </c>
      <c r="D50" s="307">
        <v>13</v>
      </c>
      <c r="E50" s="308">
        <v>7</v>
      </c>
      <c r="F50" s="309">
        <v>206</v>
      </c>
      <c r="G50" s="307"/>
      <c r="H50" s="308"/>
      <c r="I50" s="309"/>
      <c r="J50" s="307"/>
      <c r="K50" s="308">
        <v>9</v>
      </c>
      <c r="L50" s="309"/>
      <c r="M50" s="307">
        <v>3</v>
      </c>
    </row>
    <row r="51" spans="1:13" ht="18" customHeight="1" x14ac:dyDescent="0.3">
      <c r="A51" s="399" t="s">
        <v>74</v>
      </c>
      <c r="B51" s="308"/>
      <c r="C51" s="309">
        <v>34</v>
      </c>
      <c r="D51" s="307">
        <v>15</v>
      </c>
      <c r="E51" s="308">
        <v>13</v>
      </c>
      <c r="F51" s="309">
        <v>198</v>
      </c>
      <c r="G51" s="307"/>
      <c r="H51" s="308"/>
      <c r="I51" s="309"/>
      <c r="J51" s="307"/>
      <c r="K51" s="308">
        <v>11</v>
      </c>
      <c r="L51" s="309"/>
      <c r="M51" s="307">
        <v>4</v>
      </c>
    </row>
    <row r="52" spans="1:13" ht="18" customHeight="1" x14ac:dyDescent="0.3">
      <c r="A52" s="399" t="s">
        <v>75</v>
      </c>
      <c r="B52" s="308"/>
      <c r="C52" s="309">
        <v>26</v>
      </c>
      <c r="D52" s="307">
        <v>10</v>
      </c>
      <c r="E52" s="308">
        <v>10</v>
      </c>
      <c r="F52" s="309">
        <v>156</v>
      </c>
      <c r="G52" s="307"/>
      <c r="H52" s="308"/>
      <c r="I52" s="309"/>
      <c r="J52" s="307"/>
      <c r="K52" s="308">
        <v>17</v>
      </c>
      <c r="L52" s="309"/>
      <c r="M52" s="307">
        <v>4</v>
      </c>
    </row>
    <row r="53" spans="1:13" ht="18" customHeight="1" x14ac:dyDescent="0.3">
      <c r="A53" s="399" t="s">
        <v>76</v>
      </c>
      <c r="B53" s="308"/>
      <c r="C53" s="309">
        <v>28</v>
      </c>
      <c r="D53" s="307">
        <v>8</v>
      </c>
      <c r="E53" s="308">
        <v>10</v>
      </c>
      <c r="F53" s="309">
        <v>130</v>
      </c>
      <c r="G53" s="307"/>
      <c r="H53" s="308"/>
      <c r="I53" s="309"/>
      <c r="J53" s="307"/>
      <c r="K53" s="308">
        <v>15</v>
      </c>
      <c r="L53" s="309"/>
      <c r="M53" s="307">
        <v>3</v>
      </c>
    </row>
    <row r="54" spans="1:13" ht="18" customHeight="1" x14ac:dyDescent="0.3">
      <c r="A54" s="399" t="s">
        <v>77</v>
      </c>
      <c r="B54" s="308"/>
      <c r="C54" s="309">
        <v>33</v>
      </c>
      <c r="D54" s="307">
        <v>11</v>
      </c>
      <c r="E54" s="308">
        <v>8</v>
      </c>
      <c r="F54" s="309">
        <v>138</v>
      </c>
      <c r="G54" s="307"/>
      <c r="H54" s="308"/>
      <c r="I54" s="309"/>
      <c r="J54" s="307"/>
      <c r="K54" s="308">
        <v>13</v>
      </c>
      <c r="L54" s="309"/>
      <c r="M54" s="307">
        <v>3</v>
      </c>
    </row>
    <row r="55" spans="1:13" ht="18" customHeight="1" x14ac:dyDescent="0.3">
      <c r="A55" s="399" t="s">
        <v>78</v>
      </c>
      <c r="B55" s="308"/>
      <c r="C55" s="309">
        <v>32</v>
      </c>
      <c r="D55" s="307">
        <v>9</v>
      </c>
      <c r="E55" s="308">
        <v>14</v>
      </c>
      <c r="F55" s="309">
        <v>149</v>
      </c>
      <c r="G55" s="307"/>
      <c r="H55" s="308"/>
      <c r="I55" s="309"/>
      <c r="J55" s="307"/>
      <c r="K55" s="308">
        <v>10</v>
      </c>
      <c r="L55" s="309"/>
      <c r="M55" s="307">
        <v>2</v>
      </c>
    </row>
    <row r="56" spans="1:13" ht="18" customHeight="1" x14ac:dyDescent="0.3">
      <c r="A56" s="399" t="s">
        <v>79</v>
      </c>
      <c r="B56" s="308"/>
      <c r="C56" s="309">
        <v>33</v>
      </c>
      <c r="D56" s="307">
        <v>6</v>
      </c>
      <c r="E56" s="308">
        <v>17</v>
      </c>
      <c r="F56" s="309">
        <v>160</v>
      </c>
      <c r="G56" s="307"/>
      <c r="H56" s="308"/>
      <c r="I56" s="309"/>
      <c r="J56" s="307"/>
      <c r="K56" s="308">
        <v>23</v>
      </c>
      <c r="L56" s="309"/>
      <c r="M56" s="307">
        <v>7</v>
      </c>
    </row>
    <row r="57" spans="1:13" ht="18" customHeight="1" x14ac:dyDescent="0.3">
      <c r="A57" s="399" t="s">
        <v>80</v>
      </c>
      <c r="B57" s="308"/>
      <c r="C57" s="309">
        <v>40</v>
      </c>
      <c r="D57" s="307">
        <v>8</v>
      </c>
      <c r="E57" s="308">
        <v>10</v>
      </c>
      <c r="F57" s="309">
        <v>151</v>
      </c>
      <c r="G57" s="307"/>
      <c r="H57" s="308"/>
      <c r="I57" s="309"/>
      <c r="J57" s="307"/>
      <c r="K57" s="308">
        <v>17</v>
      </c>
      <c r="L57" s="309"/>
      <c r="M57" s="307">
        <v>5</v>
      </c>
    </row>
    <row r="58" spans="1:13" ht="18" customHeight="1" x14ac:dyDescent="0.3">
      <c r="A58" s="399" t="s">
        <v>81</v>
      </c>
      <c r="B58" s="308"/>
      <c r="C58" s="309">
        <v>44</v>
      </c>
      <c r="D58" s="307">
        <v>11</v>
      </c>
      <c r="E58" s="308">
        <v>8</v>
      </c>
      <c r="F58" s="309">
        <v>169</v>
      </c>
      <c r="G58" s="307"/>
      <c r="H58" s="308"/>
      <c r="I58" s="309"/>
      <c r="J58" s="307"/>
      <c r="K58" s="308">
        <v>24</v>
      </c>
      <c r="L58" s="309"/>
      <c r="M58" s="307">
        <v>6</v>
      </c>
    </row>
    <row r="59" spans="1:13" ht="18" customHeight="1" x14ac:dyDescent="0.3">
      <c r="A59" s="399" t="s">
        <v>82</v>
      </c>
      <c r="B59" s="308"/>
      <c r="C59" s="309">
        <v>38</v>
      </c>
      <c r="D59" s="307">
        <v>7</v>
      </c>
      <c r="E59" s="308">
        <v>9</v>
      </c>
      <c r="F59" s="309">
        <v>158</v>
      </c>
      <c r="G59" s="307"/>
      <c r="H59" s="308"/>
      <c r="I59" s="309"/>
      <c r="J59" s="307"/>
      <c r="K59" s="308">
        <v>17</v>
      </c>
      <c r="L59" s="309"/>
      <c r="M59" s="307">
        <v>5</v>
      </c>
    </row>
    <row r="60" spans="1:13" ht="18" customHeight="1" x14ac:dyDescent="0.3">
      <c r="A60" s="399" t="s">
        <v>83</v>
      </c>
      <c r="B60" s="308"/>
      <c r="C60" s="309">
        <v>41</v>
      </c>
      <c r="D60" s="307">
        <v>7</v>
      </c>
      <c r="E60" s="308">
        <v>17</v>
      </c>
      <c r="F60" s="309">
        <v>160</v>
      </c>
      <c r="G60" s="307"/>
      <c r="H60" s="308"/>
      <c r="I60" s="309"/>
      <c r="J60" s="307"/>
      <c r="K60" s="308">
        <v>29</v>
      </c>
      <c r="L60" s="309"/>
      <c r="M60" s="307">
        <v>11</v>
      </c>
    </row>
    <row r="61" spans="1:13" ht="18" customHeight="1" x14ac:dyDescent="0.3">
      <c r="A61" s="399" t="s">
        <v>84</v>
      </c>
      <c r="B61" s="308"/>
      <c r="C61" s="309">
        <v>36</v>
      </c>
      <c r="D61" s="307">
        <v>13</v>
      </c>
      <c r="E61" s="308">
        <v>26</v>
      </c>
      <c r="F61" s="309">
        <v>118</v>
      </c>
      <c r="G61" s="307"/>
      <c r="H61" s="308"/>
      <c r="I61" s="309"/>
      <c r="J61" s="307"/>
      <c r="K61" s="308">
        <v>33</v>
      </c>
      <c r="L61" s="309"/>
      <c r="M61" s="307">
        <v>9</v>
      </c>
    </row>
    <row r="62" spans="1:13" ht="18" customHeight="1" x14ac:dyDescent="0.3">
      <c r="A62" s="399" t="s">
        <v>85</v>
      </c>
      <c r="B62" s="308"/>
      <c r="C62" s="309">
        <v>51</v>
      </c>
      <c r="D62" s="307">
        <v>14</v>
      </c>
      <c r="E62" s="308">
        <v>21</v>
      </c>
      <c r="F62" s="309">
        <v>142</v>
      </c>
      <c r="G62" s="307"/>
      <c r="H62" s="308"/>
      <c r="I62" s="309"/>
      <c r="J62" s="307"/>
      <c r="K62" s="308">
        <v>31</v>
      </c>
      <c r="L62" s="309"/>
      <c r="M62" s="307">
        <v>12</v>
      </c>
    </row>
    <row r="63" spans="1:13" ht="18" customHeight="1" x14ac:dyDescent="0.3">
      <c r="A63" s="399" t="s">
        <v>86</v>
      </c>
      <c r="B63" s="308"/>
      <c r="C63" s="309">
        <v>49</v>
      </c>
      <c r="D63" s="307">
        <v>12</v>
      </c>
      <c r="E63" s="308">
        <v>26</v>
      </c>
      <c r="F63" s="309">
        <v>137</v>
      </c>
      <c r="G63" s="307"/>
      <c r="H63" s="308"/>
      <c r="I63" s="309"/>
      <c r="J63" s="307"/>
      <c r="K63" s="308">
        <v>35</v>
      </c>
      <c r="L63" s="309"/>
      <c r="M63" s="307">
        <v>7</v>
      </c>
    </row>
    <row r="64" spans="1:13" ht="18" customHeight="1" x14ac:dyDescent="0.3">
      <c r="A64" s="399" t="s">
        <v>87</v>
      </c>
      <c r="B64" s="308"/>
      <c r="C64" s="309">
        <v>52</v>
      </c>
      <c r="D64" s="307">
        <v>19</v>
      </c>
      <c r="E64" s="308">
        <v>28</v>
      </c>
      <c r="F64" s="309">
        <v>145</v>
      </c>
      <c r="G64" s="307"/>
      <c r="H64" s="308"/>
      <c r="I64" s="309"/>
      <c r="J64" s="307"/>
      <c r="K64" s="308">
        <v>32</v>
      </c>
      <c r="L64" s="309"/>
      <c r="M64" s="307">
        <v>6</v>
      </c>
    </row>
    <row r="65" spans="1:13" ht="18" customHeight="1" x14ac:dyDescent="0.3">
      <c r="A65" s="399" t="s">
        <v>88</v>
      </c>
      <c r="B65" s="308"/>
      <c r="C65" s="309">
        <v>52</v>
      </c>
      <c r="D65" s="307">
        <v>16</v>
      </c>
      <c r="E65" s="308">
        <v>24</v>
      </c>
      <c r="F65" s="309">
        <v>139</v>
      </c>
      <c r="G65" s="307"/>
      <c r="H65" s="308"/>
      <c r="I65" s="309"/>
      <c r="J65" s="307"/>
      <c r="K65" s="308">
        <v>25</v>
      </c>
      <c r="L65" s="309"/>
      <c r="M65" s="307">
        <v>13</v>
      </c>
    </row>
    <row r="66" spans="1:13" ht="18" customHeight="1" x14ac:dyDescent="0.3">
      <c r="A66" s="399" t="s">
        <v>148</v>
      </c>
      <c r="B66" s="308"/>
      <c r="C66" s="309">
        <v>45</v>
      </c>
      <c r="D66" s="307">
        <v>14</v>
      </c>
      <c r="E66" s="308">
        <v>34</v>
      </c>
      <c r="F66" s="309">
        <v>160</v>
      </c>
      <c r="G66" s="307"/>
      <c r="H66" s="308"/>
      <c r="I66" s="309"/>
      <c r="J66" s="307"/>
      <c r="K66" s="308">
        <v>31</v>
      </c>
      <c r="L66" s="309"/>
      <c r="M66" s="307">
        <v>9</v>
      </c>
    </row>
    <row r="67" spans="1:13" ht="18" customHeight="1" x14ac:dyDescent="0.3">
      <c r="A67" s="400" t="s">
        <v>90</v>
      </c>
      <c r="B67" s="308"/>
      <c r="C67" s="309">
        <v>39</v>
      </c>
      <c r="D67" s="307">
        <v>16</v>
      </c>
      <c r="E67" s="308">
        <v>27</v>
      </c>
      <c r="F67" s="309">
        <v>155</v>
      </c>
      <c r="G67" s="307"/>
      <c r="H67" s="308"/>
      <c r="I67" s="309"/>
      <c r="J67" s="307"/>
      <c r="K67" s="308">
        <v>29</v>
      </c>
      <c r="L67" s="309"/>
      <c r="M67" s="307">
        <v>11</v>
      </c>
    </row>
    <row r="68" spans="1:13" ht="18" customHeight="1" x14ac:dyDescent="0.3">
      <c r="A68" s="400" t="s">
        <v>91</v>
      </c>
      <c r="B68" s="308"/>
      <c r="C68" s="309">
        <v>45</v>
      </c>
      <c r="D68" s="307">
        <v>20</v>
      </c>
      <c r="E68" s="308">
        <v>33</v>
      </c>
      <c r="F68" s="309">
        <v>159</v>
      </c>
      <c r="G68" s="307"/>
      <c r="H68" s="308"/>
      <c r="I68" s="309"/>
      <c r="J68" s="307"/>
      <c r="K68" s="308">
        <v>37</v>
      </c>
      <c r="L68" s="309"/>
      <c r="M68" s="307">
        <v>14</v>
      </c>
    </row>
    <row r="69" spans="1:13" ht="18" customHeight="1" x14ac:dyDescent="0.3">
      <c r="A69" s="399" t="s">
        <v>92</v>
      </c>
      <c r="B69" s="308"/>
      <c r="C69" s="309">
        <v>56</v>
      </c>
      <c r="D69" s="307">
        <v>16</v>
      </c>
      <c r="E69" s="308">
        <v>31</v>
      </c>
      <c r="F69" s="309">
        <v>170</v>
      </c>
      <c r="G69" s="307"/>
      <c r="H69" s="308"/>
      <c r="I69" s="309"/>
      <c r="J69" s="307"/>
      <c r="K69" s="308">
        <v>29</v>
      </c>
      <c r="L69" s="309"/>
      <c r="M69" s="307">
        <v>10</v>
      </c>
    </row>
    <row r="70" spans="1:13" ht="18" customHeight="1" x14ac:dyDescent="0.3">
      <c r="A70" s="399" t="s">
        <v>93</v>
      </c>
      <c r="B70" s="308"/>
      <c r="C70" s="309">
        <v>50</v>
      </c>
      <c r="D70" s="307">
        <v>19</v>
      </c>
      <c r="E70" s="308">
        <v>35</v>
      </c>
      <c r="F70" s="309">
        <v>140</v>
      </c>
      <c r="G70" s="307"/>
      <c r="H70" s="308"/>
      <c r="I70" s="309"/>
      <c r="J70" s="307"/>
      <c r="K70" s="308">
        <v>33</v>
      </c>
      <c r="L70" s="309"/>
      <c r="M70" s="307">
        <v>12</v>
      </c>
    </row>
    <row r="71" spans="1:13" ht="18" customHeight="1" x14ac:dyDescent="0.3">
      <c r="A71" s="399" t="s">
        <v>94</v>
      </c>
      <c r="B71" s="308"/>
      <c r="C71" s="309">
        <v>54</v>
      </c>
      <c r="D71" s="307">
        <v>21</v>
      </c>
      <c r="E71" s="308">
        <v>23</v>
      </c>
      <c r="F71" s="309">
        <v>145</v>
      </c>
      <c r="G71" s="307"/>
      <c r="H71" s="308"/>
      <c r="I71" s="309"/>
      <c r="J71" s="307"/>
      <c r="K71" s="308">
        <v>29</v>
      </c>
      <c r="L71" s="309"/>
      <c r="M71" s="307">
        <v>8</v>
      </c>
    </row>
    <row r="72" spans="1:13" ht="18" customHeight="1" x14ac:dyDescent="0.3">
      <c r="A72" s="399" t="s">
        <v>95</v>
      </c>
      <c r="B72" s="308"/>
      <c r="C72" s="309">
        <v>48</v>
      </c>
      <c r="D72" s="307">
        <v>10</v>
      </c>
      <c r="E72" s="308">
        <v>27</v>
      </c>
      <c r="F72" s="309">
        <v>133</v>
      </c>
      <c r="G72" s="307"/>
      <c r="H72" s="308"/>
      <c r="I72" s="309"/>
      <c r="J72" s="307"/>
      <c r="K72" s="308">
        <v>25</v>
      </c>
      <c r="L72" s="309"/>
      <c r="M72" s="307">
        <v>13</v>
      </c>
    </row>
    <row r="73" spans="1:13" ht="18" customHeight="1" x14ac:dyDescent="0.3">
      <c r="A73" s="399" t="s">
        <v>96</v>
      </c>
      <c r="B73" s="308"/>
      <c r="C73" s="309">
        <v>49</v>
      </c>
      <c r="D73" s="307">
        <v>19</v>
      </c>
      <c r="E73" s="308">
        <v>18</v>
      </c>
      <c r="F73" s="309">
        <v>147</v>
      </c>
      <c r="G73" s="307"/>
      <c r="H73" s="308"/>
      <c r="I73" s="309"/>
      <c r="J73" s="307"/>
      <c r="K73" s="308">
        <v>21</v>
      </c>
      <c r="L73" s="309"/>
      <c r="M73" s="307">
        <v>9</v>
      </c>
    </row>
    <row r="74" spans="1:13" ht="18" customHeight="1" x14ac:dyDescent="0.3">
      <c r="A74" s="399" t="s">
        <v>97</v>
      </c>
      <c r="B74" s="308"/>
      <c r="C74" s="309">
        <v>60</v>
      </c>
      <c r="D74" s="307">
        <v>18</v>
      </c>
      <c r="E74" s="308">
        <v>20</v>
      </c>
      <c r="F74" s="309">
        <v>225</v>
      </c>
      <c r="G74" s="307"/>
      <c r="H74" s="308"/>
      <c r="I74" s="309"/>
      <c r="J74" s="307"/>
      <c r="K74" s="308">
        <v>23</v>
      </c>
      <c r="L74" s="309"/>
      <c r="M74" s="307">
        <v>14</v>
      </c>
    </row>
    <row r="75" spans="1:13" ht="18" customHeight="1" x14ac:dyDescent="0.3">
      <c r="A75" s="399" t="s">
        <v>98</v>
      </c>
      <c r="B75" s="308"/>
      <c r="C75" s="309">
        <v>48</v>
      </c>
      <c r="D75" s="307">
        <v>14</v>
      </c>
      <c r="E75" s="308">
        <v>16</v>
      </c>
      <c r="F75" s="309">
        <v>107</v>
      </c>
      <c r="G75" s="307"/>
      <c r="H75" s="308"/>
      <c r="I75" s="309"/>
      <c r="J75" s="307"/>
      <c r="K75" s="308">
        <v>18</v>
      </c>
      <c r="L75" s="309"/>
      <c r="M75" s="307">
        <v>8</v>
      </c>
    </row>
    <row r="76" spans="1:13" ht="18" customHeight="1" x14ac:dyDescent="0.3">
      <c r="A76" s="399" t="s">
        <v>99</v>
      </c>
      <c r="B76" s="308"/>
      <c r="C76" s="309">
        <v>45</v>
      </c>
      <c r="D76" s="307">
        <v>22</v>
      </c>
      <c r="E76" s="308">
        <v>28</v>
      </c>
      <c r="F76" s="309">
        <v>142</v>
      </c>
      <c r="G76" s="307"/>
      <c r="H76" s="308"/>
      <c r="I76" s="309"/>
      <c r="J76" s="307"/>
      <c r="K76" s="308">
        <v>22</v>
      </c>
      <c r="L76" s="309"/>
      <c r="M76" s="307">
        <v>10</v>
      </c>
    </row>
    <row r="77" spans="1:13" ht="18" customHeight="1" x14ac:dyDescent="0.3">
      <c r="A77" s="399" t="s">
        <v>100</v>
      </c>
      <c r="B77" s="308"/>
      <c r="C77" s="309">
        <v>59</v>
      </c>
      <c r="D77" s="307">
        <v>21</v>
      </c>
      <c r="E77" s="308">
        <v>17</v>
      </c>
      <c r="F77" s="309">
        <v>144</v>
      </c>
      <c r="G77" s="307"/>
      <c r="H77" s="308"/>
      <c r="I77" s="309"/>
      <c r="J77" s="307"/>
      <c r="K77" s="308">
        <v>15</v>
      </c>
      <c r="L77" s="309"/>
      <c r="M77" s="307">
        <v>6</v>
      </c>
    </row>
    <row r="78" spans="1:13" ht="18" customHeight="1" x14ac:dyDescent="0.3">
      <c r="A78" s="399" t="s">
        <v>101</v>
      </c>
      <c r="B78" s="308"/>
      <c r="C78" s="309">
        <v>39</v>
      </c>
      <c r="D78" s="307">
        <v>10</v>
      </c>
      <c r="E78" s="308">
        <v>20</v>
      </c>
      <c r="F78" s="309">
        <v>148</v>
      </c>
      <c r="G78" s="307"/>
      <c r="H78" s="308"/>
      <c r="I78" s="309"/>
      <c r="J78" s="307"/>
      <c r="K78" s="308">
        <v>16</v>
      </c>
      <c r="L78" s="309"/>
      <c r="M78" s="307">
        <v>8</v>
      </c>
    </row>
    <row r="79" spans="1:13" ht="18" customHeight="1" x14ac:dyDescent="0.3">
      <c r="A79" s="399" t="s">
        <v>102</v>
      </c>
      <c r="B79" s="308"/>
      <c r="C79" s="309">
        <v>42</v>
      </c>
      <c r="D79" s="307">
        <v>12</v>
      </c>
      <c r="E79" s="308">
        <v>17</v>
      </c>
      <c r="F79" s="309">
        <v>139</v>
      </c>
      <c r="G79" s="307"/>
      <c r="H79" s="308"/>
      <c r="I79" s="309"/>
      <c r="J79" s="307"/>
      <c r="K79" s="308">
        <v>14</v>
      </c>
      <c r="L79" s="309"/>
      <c r="M79" s="307">
        <v>6</v>
      </c>
    </row>
    <row r="80" spans="1:13" ht="18" customHeight="1" x14ac:dyDescent="0.3">
      <c r="A80" s="399" t="s">
        <v>103</v>
      </c>
      <c r="B80" s="308"/>
      <c r="C80" s="309">
        <v>50</v>
      </c>
      <c r="D80" s="307">
        <v>13</v>
      </c>
      <c r="E80" s="308">
        <v>15</v>
      </c>
      <c r="F80" s="309">
        <v>148</v>
      </c>
      <c r="G80" s="307"/>
      <c r="H80" s="308"/>
      <c r="I80" s="309"/>
      <c r="J80" s="307"/>
      <c r="K80" s="308">
        <v>16</v>
      </c>
      <c r="L80" s="309"/>
      <c r="M80" s="307">
        <v>5</v>
      </c>
    </row>
    <row r="81" spans="1:13" ht="18" customHeight="1" x14ac:dyDescent="0.3">
      <c r="A81" s="399" t="s">
        <v>104</v>
      </c>
      <c r="B81" s="308"/>
      <c r="C81" s="309">
        <v>49</v>
      </c>
      <c r="D81" s="307">
        <v>15</v>
      </c>
      <c r="E81" s="308">
        <v>16</v>
      </c>
      <c r="F81" s="309">
        <v>159</v>
      </c>
      <c r="G81" s="307"/>
      <c r="H81" s="308"/>
      <c r="I81" s="309"/>
      <c r="J81" s="307"/>
      <c r="K81" s="308">
        <v>12</v>
      </c>
      <c r="L81" s="309"/>
      <c r="M81" s="307">
        <v>6</v>
      </c>
    </row>
    <row r="82" spans="1:13" ht="18" customHeight="1" x14ac:dyDescent="0.3">
      <c r="A82" s="399" t="s">
        <v>105</v>
      </c>
      <c r="B82" s="308"/>
      <c r="C82" s="309">
        <v>38</v>
      </c>
      <c r="D82" s="307">
        <v>13</v>
      </c>
      <c r="E82" s="308">
        <v>14</v>
      </c>
      <c r="F82" s="309">
        <v>200</v>
      </c>
      <c r="G82" s="307"/>
      <c r="H82" s="308"/>
      <c r="I82" s="309"/>
      <c r="J82" s="307"/>
      <c r="K82" s="308">
        <v>14</v>
      </c>
      <c r="L82" s="309"/>
      <c r="M82" s="307">
        <v>4</v>
      </c>
    </row>
    <row r="83" spans="1:13" ht="18" customHeight="1" x14ac:dyDescent="0.3">
      <c r="A83" s="399" t="s">
        <v>106</v>
      </c>
      <c r="B83" s="308"/>
      <c r="C83" s="309">
        <v>42</v>
      </c>
      <c r="D83" s="307">
        <v>14</v>
      </c>
      <c r="E83" s="308">
        <v>13</v>
      </c>
      <c r="F83" s="309">
        <v>196</v>
      </c>
      <c r="G83" s="307"/>
      <c r="H83" s="308"/>
      <c r="I83" s="309"/>
      <c r="J83" s="307"/>
      <c r="K83" s="308">
        <v>11</v>
      </c>
      <c r="L83" s="309"/>
      <c r="M83" s="307">
        <v>3</v>
      </c>
    </row>
    <row r="84" spans="1:13" ht="18" customHeight="1" thickBot="1" x14ac:dyDescent="0.35">
      <c r="A84" s="416" t="s">
        <v>107</v>
      </c>
      <c r="B84" s="313"/>
      <c r="C84" s="314">
        <v>50</v>
      </c>
      <c r="D84" s="315">
        <v>17</v>
      </c>
      <c r="E84" s="313">
        <v>11</v>
      </c>
      <c r="F84" s="314">
        <v>200</v>
      </c>
      <c r="G84" s="315"/>
      <c r="H84" s="313"/>
      <c r="I84" s="314"/>
      <c r="J84" s="315"/>
      <c r="K84" s="313">
        <v>10</v>
      </c>
      <c r="L84" s="314"/>
      <c r="M84" s="315">
        <v>4</v>
      </c>
    </row>
    <row r="85" spans="1:13" ht="18" customHeight="1" thickBot="1" x14ac:dyDescent="0.35">
      <c r="A85" s="317" t="s">
        <v>47</v>
      </c>
      <c r="B85" s="318"/>
      <c r="C85" s="319">
        <f t="shared" ref="C85:M85" si="1">SUM(C49:C84)</f>
        <v>1556</v>
      </c>
      <c r="D85" s="320">
        <f t="shared" si="1"/>
        <v>499</v>
      </c>
      <c r="E85" s="318">
        <f t="shared" si="1"/>
        <v>668</v>
      </c>
      <c r="F85" s="319">
        <v>5683</v>
      </c>
      <c r="G85" s="320"/>
      <c r="H85" s="318"/>
      <c r="I85" s="319"/>
      <c r="J85" s="320"/>
      <c r="K85" s="318">
        <f t="shared" si="1"/>
        <v>753</v>
      </c>
      <c r="L85" s="319"/>
      <c r="M85" s="320">
        <f t="shared" si="1"/>
        <v>262</v>
      </c>
    </row>
    <row r="86" spans="1:13" ht="18" customHeight="1" x14ac:dyDescent="0.25"/>
    <row r="87" spans="1:13" ht="18" customHeight="1" x14ac:dyDescent="0.25"/>
    <row r="88" spans="1:13" ht="18" customHeight="1" x14ac:dyDescent="0.3">
      <c r="A88" s="561" t="s">
        <v>156</v>
      </c>
      <c r="B88" s="561"/>
      <c r="C88" s="561"/>
      <c r="D88" s="561"/>
      <c r="E88" s="561"/>
      <c r="F88" s="561"/>
      <c r="G88" s="561"/>
      <c r="H88" s="561"/>
      <c r="I88" s="561"/>
      <c r="J88" s="561"/>
      <c r="K88" s="561"/>
      <c r="L88" s="561"/>
      <c r="M88" s="561"/>
    </row>
    <row r="89" spans="1:13" ht="18" customHeight="1" thickBot="1" x14ac:dyDescent="0.35">
      <c r="A89" s="323" t="s">
        <v>50</v>
      </c>
      <c r="B89" s="293"/>
      <c r="C89" s="293"/>
      <c r="D89" s="293"/>
      <c r="E89" s="293"/>
      <c r="F89" s="293"/>
      <c r="G89" s="293"/>
      <c r="H89" s="294"/>
      <c r="I89" s="294"/>
      <c r="J89" s="633" t="s">
        <v>51</v>
      </c>
      <c r="K89" s="633"/>
      <c r="L89" s="633"/>
      <c r="M89" s="633"/>
    </row>
    <row r="90" spans="1:13" ht="18" customHeight="1" x14ac:dyDescent="0.3">
      <c r="A90" s="634" t="s">
        <v>3</v>
      </c>
      <c r="B90" s="618" t="s">
        <v>4</v>
      </c>
      <c r="C90" s="610"/>
      <c r="D90" s="619"/>
      <c r="E90" s="618" t="s">
        <v>5</v>
      </c>
      <c r="F90" s="610"/>
      <c r="G90" s="619"/>
      <c r="H90" s="620" t="s">
        <v>6</v>
      </c>
      <c r="I90" s="613"/>
      <c r="J90" s="615"/>
      <c r="K90" s="620" t="s">
        <v>7</v>
      </c>
      <c r="L90" s="613"/>
      <c r="M90" s="615"/>
    </row>
    <row r="91" spans="1:13" ht="18" customHeight="1" thickBot="1" x14ac:dyDescent="0.35">
      <c r="A91" s="635"/>
      <c r="B91" s="295" t="s">
        <v>8</v>
      </c>
      <c r="C91" s="296" t="s">
        <v>9</v>
      </c>
      <c r="D91" s="297" t="s">
        <v>10</v>
      </c>
      <c r="E91" s="295" t="s">
        <v>8</v>
      </c>
      <c r="F91" s="296" t="s">
        <v>9</v>
      </c>
      <c r="G91" s="297" t="s">
        <v>10</v>
      </c>
      <c r="H91" s="295" t="s">
        <v>8</v>
      </c>
      <c r="I91" s="296" t="s">
        <v>9</v>
      </c>
      <c r="J91" s="297" t="s">
        <v>10</v>
      </c>
      <c r="K91" s="295" t="s">
        <v>8</v>
      </c>
      <c r="L91" s="296" t="s">
        <v>9</v>
      </c>
      <c r="M91" s="297" t="s">
        <v>10</v>
      </c>
    </row>
    <row r="92" spans="1:13" ht="18" customHeight="1" x14ac:dyDescent="0.3">
      <c r="A92" s="412" t="s">
        <v>72</v>
      </c>
      <c r="B92" s="324"/>
      <c r="C92" s="376">
        <f>SUM(C6+C49)/2</f>
        <v>30</v>
      </c>
      <c r="D92" s="414">
        <f t="shared" ref="D92:M92" si="2">SUM(D6+D49)/2</f>
        <v>17.5</v>
      </c>
      <c r="E92" s="413">
        <f t="shared" si="2"/>
        <v>5.5</v>
      </c>
      <c r="F92" s="376">
        <f t="shared" si="2"/>
        <v>205</v>
      </c>
      <c r="G92" s="414"/>
      <c r="H92" s="413"/>
      <c r="I92" s="376"/>
      <c r="J92" s="414"/>
      <c r="K92" s="413">
        <f t="shared" si="2"/>
        <v>6</v>
      </c>
      <c r="L92" s="376"/>
      <c r="M92" s="414">
        <f t="shared" si="2"/>
        <v>2.5</v>
      </c>
    </row>
    <row r="93" spans="1:13" ht="18" customHeight="1" x14ac:dyDescent="0.3">
      <c r="A93" s="399" t="s">
        <v>73</v>
      </c>
      <c r="B93" s="325"/>
      <c r="C93" s="376">
        <f t="shared" ref="C93:F108" si="3">SUM(C7+C50)/2</f>
        <v>30.5</v>
      </c>
      <c r="D93" s="414">
        <f t="shared" si="3"/>
        <v>13.5</v>
      </c>
      <c r="E93" s="413">
        <f t="shared" si="3"/>
        <v>7.5</v>
      </c>
      <c r="F93" s="376">
        <f t="shared" si="3"/>
        <v>193</v>
      </c>
      <c r="G93" s="414"/>
      <c r="H93" s="413"/>
      <c r="I93" s="376"/>
      <c r="J93" s="414"/>
      <c r="K93" s="413">
        <f t="shared" ref="K93:K128" si="4">SUM(K7+K50)/2</f>
        <v>7.5</v>
      </c>
      <c r="L93" s="376"/>
      <c r="M93" s="414">
        <f t="shared" ref="M93:M128" si="5">SUM(M7+M50)/2</f>
        <v>3.5</v>
      </c>
    </row>
    <row r="94" spans="1:13" ht="18" customHeight="1" x14ac:dyDescent="0.3">
      <c r="A94" s="399" t="s">
        <v>74</v>
      </c>
      <c r="B94" s="308"/>
      <c r="C94" s="376">
        <f t="shared" si="3"/>
        <v>32</v>
      </c>
      <c r="D94" s="414">
        <f t="shared" si="3"/>
        <v>15.5</v>
      </c>
      <c r="E94" s="413">
        <f t="shared" si="3"/>
        <v>9</v>
      </c>
      <c r="F94" s="376">
        <f t="shared" si="3"/>
        <v>179</v>
      </c>
      <c r="G94" s="414"/>
      <c r="H94" s="413"/>
      <c r="I94" s="376"/>
      <c r="J94" s="414"/>
      <c r="K94" s="413">
        <f t="shared" si="4"/>
        <v>10</v>
      </c>
      <c r="L94" s="376"/>
      <c r="M94" s="414">
        <f t="shared" si="5"/>
        <v>3.5</v>
      </c>
    </row>
    <row r="95" spans="1:13" ht="18" customHeight="1" x14ac:dyDescent="0.3">
      <c r="A95" s="399" t="s">
        <v>75</v>
      </c>
      <c r="B95" s="308"/>
      <c r="C95" s="376">
        <f t="shared" si="3"/>
        <v>23</v>
      </c>
      <c r="D95" s="414">
        <f t="shared" si="3"/>
        <v>15</v>
      </c>
      <c r="E95" s="413">
        <f t="shared" si="3"/>
        <v>8.5</v>
      </c>
      <c r="F95" s="376">
        <f t="shared" si="3"/>
        <v>182.5</v>
      </c>
      <c r="G95" s="414"/>
      <c r="H95" s="413"/>
      <c r="I95" s="376"/>
      <c r="J95" s="414"/>
      <c r="K95" s="413">
        <f t="shared" si="4"/>
        <v>15</v>
      </c>
      <c r="L95" s="376"/>
      <c r="M95" s="414">
        <f t="shared" si="5"/>
        <v>4</v>
      </c>
    </row>
    <row r="96" spans="1:13" ht="18" customHeight="1" x14ac:dyDescent="0.3">
      <c r="A96" s="399" t="s">
        <v>76</v>
      </c>
      <c r="B96" s="308"/>
      <c r="C96" s="376">
        <f t="shared" si="3"/>
        <v>31.5</v>
      </c>
      <c r="D96" s="414">
        <f t="shared" si="3"/>
        <v>13</v>
      </c>
      <c r="E96" s="413">
        <f t="shared" si="3"/>
        <v>10.5</v>
      </c>
      <c r="F96" s="376">
        <f t="shared" si="3"/>
        <v>152.5</v>
      </c>
      <c r="G96" s="414"/>
      <c r="H96" s="413"/>
      <c r="I96" s="376"/>
      <c r="J96" s="414"/>
      <c r="K96" s="413">
        <f t="shared" si="4"/>
        <v>14</v>
      </c>
      <c r="L96" s="376"/>
      <c r="M96" s="414">
        <f t="shared" si="5"/>
        <v>4</v>
      </c>
    </row>
    <row r="97" spans="1:13" ht="18" customHeight="1" x14ac:dyDescent="0.3">
      <c r="A97" s="399" t="s">
        <v>77</v>
      </c>
      <c r="B97" s="308"/>
      <c r="C97" s="376">
        <f t="shared" si="3"/>
        <v>31.5</v>
      </c>
      <c r="D97" s="414">
        <f t="shared" si="3"/>
        <v>14.5</v>
      </c>
      <c r="E97" s="413">
        <f t="shared" si="3"/>
        <v>9</v>
      </c>
      <c r="F97" s="376">
        <f t="shared" si="3"/>
        <v>161.5</v>
      </c>
      <c r="G97" s="414"/>
      <c r="H97" s="413"/>
      <c r="I97" s="376"/>
      <c r="J97" s="414"/>
      <c r="K97" s="413">
        <f t="shared" si="4"/>
        <v>12.5</v>
      </c>
      <c r="L97" s="376"/>
      <c r="M97" s="414">
        <f t="shared" si="5"/>
        <v>5.5</v>
      </c>
    </row>
    <row r="98" spans="1:13" ht="18" customHeight="1" x14ac:dyDescent="0.3">
      <c r="A98" s="399" t="s">
        <v>78</v>
      </c>
      <c r="B98" s="308"/>
      <c r="C98" s="376">
        <f t="shared" si="3"/>
        <v>35</v>
      </c>
      <c r="D98" s="414">
        <f t="shared" si="3"/>
        <v>15</v>
      </c>
      <c r="E98" s="413">
        <f t="shared" si="3"/>
        <v>18</v>
      </c>
      <c r="F98" s="376">
        <f t="shared" si="3"/>
        <v>176</v>
      </c>
      <c r="G98" s="414"/>
      <c r="H98" s="413"/>
      <c r="I98" s="376"/>
      <c r="J98" s="414"/>
      <c r="K98" s="413">
        <f t="shared" si="4"/>
        <v>13.5</v>
      </c>
      <c r="L98" s="376"/>
      <c r="M98" s="414">
        <f t="shared" si="5"/>
        <v>4</v>
      </c>
    </row>
    <row r="99" spans="1:13" ht="18" customHeight="1" x14ac:dyDescent="0.3">
      <c r="A99" s="399" t="s">
        <v>79</v>
      </c>
      <c r="B99" s="308"/>
      <c r="C99" s="376">
        <f t="shared" si="3"/>
        <v>33</v>
      </c>
      <c r="D99" s="414">
        <f t="shared" si="3"/>
        <v>10.5</v>
      </c>
      <c r="E99" s="413">
        <f t="shared" si="3"/>
        <v>17.5</v>
      </c>
      <c r="F99" s="376">
        <f t="shared" si="3"/>
        <v>161</v>
      </c>
      <c r="G99" s="414"/>
      <c r="H99" s="413"/>
      <c r="I99" s="376"/>
      <c r="J99" s="414"/>
      <c r="K99" s="413">
        <f t="shared" si="4"/>
        <v>24</v>
      </c>
      <c r="L99" s="376"/>
      <c r="M99" s="414">
        <f t="shared" si="5"/>
        <v>6</v>
      </c>
    </row>
    <row r="100" spans="1:13" ht="18" customHeight="1" x14ac:dyDescent="0.3">
      <c r="A100" s="399" t="s">
        <v>80</v>
      </c>
      <c r="B100" s="308"/>
      <c r="C100" s="376">
        <f t="shared" si="3"/>
        <v>35</v>
      </c>
      <c r="D100" s="414">
        <f t="shared" si="3"/>
        <v>10.5</v>
      </c>
      <c r="E100" s="413">
        <f t="shared" si="3"/>
        <v>12</v>
      </c>
      <c r="F100" s="376">
        <f t="shared" si="3"/>
        <v>160.5</v>
      </c>
      <c r="G100" s="414"/>
      <c r="H100" s="413"/>
      <c r="I100" s="376"/>
      <c r="J100" s="414"/>
      <c r="K100" s="413">
        <f t="shared" si="4"/>
        <v>20.5</v>
      </c>
      <c r="L100" s="376"/>
      <c r="M100" s="414">
        <f t="shared" si="5"/>
        <v>4.5</v>
      </c>
    </row>
    <row r="101" spans="1:13" ht="18" customHeight="1" x14ac:dyDescent="0.3">
      <c r="A101" s="399" t="s">
        <v>81</v>
      </c>
      <c r="B101" s="308"/>
      <c r="C101" s="376">
        <f t="shared" si="3"/>
        <v>35.5</v>
      </c>
      <c r="D101" s="414">
        <f t="shared" si="3"/>
        <v>11</v>
      </c>
      <c r="E101" s="413">
        <f t="shared" si="3"/>
        <v>10</v>
      </c>
      <c r="F101" s="376">
        <f t="shared" si="3"/>
        <v>180.5</v>
      </c>
      <c r="G101" s="414"/>
      <c r="H101" s="413"/>
      <c r="I101" s="376"/>
      <c r="J101" s="414"/>
      <c r="K101" s="413">
        <f t="shared" si="4"/>
        <v>24</v>
      </c>
      <c r="L101" s="376"/>
      <c r="M101" s="414">
        <f t="shared" si="5"/>
        <v>5.5</v>
      </c>
    </row>
    <row r="102" spans="1:13" ht="18" customHeight="1" x14ac:dyDescent="0.3">
      <c r="A102" s="399" t="s">
        <v>82</v>
      </c>
      <c r="B102" s="308"/>
      <c r="C102" s="376">
        <f t="shared" si="3"/>
        <v>34</v>
      </c>
      <c r="D102" s="414">
        <f t="shared" si="3"/>
        <v>8.5</v>
      </c>
      <c r="E102" s="413">
        <f t="shared" si="3"/>
        <v>12.5</v>
      </c>
      <c r="F102" s="376">
        <f t="shared" si="3"/>
        <v>163.5</v>
      </c>
      <c r="G102" s="414"/>
      <c r="H102" s="413"/>
      <c r="I102" s="376"/>
      <c r="J102" s="414"/>
      <c r="K102" s="413">
        <f t="shared" si="4"/>
        <v>18</v>
      </c>
      <c r="L102" s="376"/>
      <c r="M102" s="414">
        <f t="shared" si="5"/>
        <v>6</v>
      </c>
    </row>
    <row r="103" spans="1:13" ht="18" customHeight="1" x14ac:dyDescent="0.3">
      <c r="A103" s="399" t="s">
        <v>83</v>
      </c>
      <c r="B103" s="308"/>
      <c r="C103" s="376">
        <f t="shared" si="3"/>
        <v>30.5</v>
      </c>
      <c r="D103" s="414">
        <f t="shared" si="3"/>
        <v>8.5</v>
      </c>
      <c r="E103" s="413">
        <f t="shared" si="3"/>
        <v>15</v>
      </c>
      <c r="F103" s="376">
        <f t="shared" si="3"/>
        <v>158.5</v>
      </c>
      <c r="G103" s="414"/>
      <c r="H103" s="413"/>
      <c r="I103" s="376"/>
      <c r="J103" s="414"/>
      <c r="K103" s="413">
        <f t="shared" si="4"/>
        <v>22.5</v>
      </c>
      <c r="L103" s="376"/>
      <c r="M103" s="414">
        <f t="shared" si="5"/>
        <v>10.5</v>
      </c>
    </row>
    <row r="104" spans="1:13" ht="18" customHeight="1" x14ac:dyDescent="0.3">
      <c r="A104" s="399" t="s">
        <v>84</v>
      </c>
      <c r="B104" s="308"/>
      <c r="C104" s="376">
        <f t="shared" si="3"/>
        <v>37.5</v>
      </c>
      <c r="D104" s="414">
        <f t="shared" si="3"/>
        <v>14.5</v>
      </c>
      <c r="E104" s="413">
        <f t="shared" si="3"/>
        <v>27.5</v>
      </c>
      <c r="F104" s="376">
        <f t="shared" si="3"/>
        <v>140</v>
      </c>
      <c r="G104" s="414"/>
      <c r="H104" s="413"/>
      <c r="I104" s="376"/>
      <c r="J104" s="414"/>
      <c r="K104" s="413">
        <f t="shared" si="4"/>
        <v>29</v>
      </c>
      <c r="L104" s="376"/>
      <c r="M104" s="414">
        <f t="shared" si="5"/>
        <v>7</v>
      </c>
    </row>
    <row r="105" spans="1:13" ht="18" customHeight="1" x14ac:dyDescent="0.3">
      <c r="A105" s="399" t="s">
        <v>85</v>
      </c>
      <c r="B105" s="308"/>
      <c r="C105" s="376">
        <f t="shared" si="3"/>
        <v>50</v>
      </c>
      <c r="D105" s="414">
        <f t="shared" si="3"/>
        <v>16</v>
      </c>
      <c r="E105" s="413">
        <f t="shared" si="3"/>
        <v>27.5</v>
      </c>
      <c r="F105" s="376">
        <f t="shared" si="3"/>
        <v>135.5</v>
      </c>
      <c r="G105" s="414"/>
      <c r="H105" s="413"/>
      <c r="I105" s="376"/>
      <c r="J105" s="414"/>
      <c r="K105" s="413">
        <f t="shared" si="4"/>
        <v>29.5</v>
      </c>
      <c r="L105" s="376"/>
      <c r="M105" s="414">
        <f t="shared" si="5"/>
        <v>8</v>
      </c>
    </row>
    <row r="106" spans="1:13" ht="18" customHeight="1" x14ac:dyDescent="0.3">
      <c r="A106" s="399" t="s">
        <v>86</v>
      </c>
      <c r="B106" s="308"/>
      <c r="C106" s="376">
        <f t="shared" si="3"/>
        <v>50.5</v>
      </c>
      <c r="D106" s="414">
        <f t="shared" si="3"/>
        <v>12.5</v>
      </c>
      <c r="E106" s="413">
        <f t="shared" si="3"/>
        <v>31.5</v>
      </c>
      <c r="F106" s="376">
        <f t="shared" si="3"/>
        <v>146</v>
      </c>
      <c r="G106" s="414"/>
      <c r="H106" s="413"/>
      <c r="I106" s="376"/>
      <c r="J106" s="414"/>
      <c r="K106" s="413">
        <f t="shared" si="4"/>
        <v>32.5</v>
      </c>
      <c r="L106" s="376"/>
      <c r="M106" s="414">
        <f t="shared" si="5"/>
        <v>7.5</v>
      </c>
    </row>
    <row r="107" spans="1:13" ht="18" customHeight="1" x14ac:dyDescent="0.3">
      <c r="A107" s="399" t="s">
        <v>87</v>
      </c>
      <c r="B107" s="308"/>
      <c r="C107" s="376">
        <f t="shared" si="3"/>
        <v>47</v>
      </c>
      <c r="D107" s="414">
        <f t="shared" si="3"/>
        <v>17.5</v>
      </c>
      <c r="E107" s="413">
        <f t="shared" si="3"/>
        <v>27.5</v>
      </c>
      <c r="F107" s="376">
        <f t="shared" si="3"/>
        <v>156.5</v>
      </c>
      <c r="G107" s="414"/>
      <c r="H107" s="413"/>
      <c r="I107" s="376"/>
      <c r="J107" s="414"/>
      <c r="K107" s="413">
        <f t="shared" si="4"/>
        <v>26</v>
      </c>
      <c r="L107" s="376"/>
      <c r="M107" s="414">
        <f t="shared" si="5"/>
        <v>4.5</v>
      </c>
    </row>
    <row r="108" spans="1:13" ht="18" customHeight="1" x14ac:dyDescent="0.3">
      <c r="A108" s="399" t="s">
        <v>88</v>
      </c>
      <c r="B108" s="308"/>
      <c r="C108" s="376">
        <f t="shared" si="3"/>
        <v>45.5</v>
      </c>
      <c r="D108" s="414">
        <f t="shared" si="3"/>
        <v>13</v>
      </c>
      <c r="E108" s="413">
        <f t="shared" si="3"/>
        <v>24</v>
      </c>
      <c r="F108" s="376">
        <f t="shared" si="3"/>
        <v>133</v>
      </c>
      <c r="G108" s="414"/>
      <c r="H108" s="413"/>
      <c r="I108" s="376"/>
      <c r="J108" s="414"/>
      <c r="K108" s="413">
        <f t="shared" si="4"/>
        <v>26</v>
      </c>
      <c r="L108" s="376"/>
      <c r="M108" s="414">
        <f t="shared" si="5"/>
        <v>9.5</v>
      </c>
    </row>
    <row r="109" spans="1:13" ht="18" customHeight="1" x14ac:dyDescent="0.3">
      <c r="A109" s="399" t="s">
        <v>148</v>
      </c>
      <c r="B109" s="308"/>
      <c r="C109" s="376">
        <f t="shared" ref="C109:F124" si="6">SUM(C23+C66)/2</f>
        <v>43.5</v>
      </c>
      <c r="D109" s="414">
        <f t="shared" si="6"/>
        <v>13</v>
      </c>
      <c r="E109" s="413">
        <f t="shared" si="6"/>
        <v>36.5</v>
      </c>
      <c r="F109" s="376">
        <f t="shared" si="6"/>
        <v>159.5</v>
      </c>
      <c r="G109" s="414"/>
      <c r="H109" s="413"/>
      <c r="I109" s="376"/>
      <c r="J109" s="414"/>
      <c r="K109" s="413">
        <f t="shared" si="4"/>
        <v>31</v>
      </c>
      <c r="L109" s="376"/>
      <c r="M109" s="414">
        <f t="shared" si="5"/>
        <v>8</v>
      </c>
    </row>
    <row r="110" spans="1:13" ht="18" customHeight="1" x14ac:dyDescent="0.3">
      <c r="A110" s="400" t="s">
        <v>90</v>
      </c>
      <c r="B110" s="308"/>
      <c r="C110" s="376">
        <f t="shared" si="6"/>
        <v>44.5</v>
      </c>
      <c r="D110" s="414">
        <f t="shared" si="6"/>
        <v>16</v>
      </c>
      <c r="E110" s="413">
        <f t="shared" si="6"/>
        <v>26</v>
      </c>
      <c r="F110" s="376">
        <f t="shared" si="6"/>
        <v>169.5</v>
      </c>
      <c r="G110" s="414"/>
      <c r="H110" s="413"/>
      <c r="I110" s="376"/>
      <c r="J110" s="414"/>
      <c r="K110" s="413">
        <f t="shared" si="4"/>
        <v>29.5</v>
      </c>
      <c r="L110" s="376"/>
      <c r="M110" s="414">
        <f t="shared" si="5"/>
        <v>10</v>
      </c>
    </row>
    <row r="111" spans="1:13" ht="18" customHeight="1" x14ac:dyDescent="0.3">
      <c r="A111" s="400" t="s">
        <v>91</v>
      </c>
      <c r="B111" s="308"/>
      <c r="C111" s="376">
        <f t="shared" si="6"/>
        <v>42</v>
      </c>
      <c r="D111" s="414">
        <f t="shared" si="6"/>
        <v>18.5</v>
      </c>
      <c r="E111" s="413">
        <f t="shared" si="6"/>
        <v>30.5</v>
      </c>
      <c r="F111" s="376">
        <f t="shared" si="6"/>
        <v>159.5</v>
      </c>
      <c r="G111" s="414"/>
      <c r="H111" s="413"/>
      <c r="I111" s="376"/>
      <c r="J111" s="414"/>
      <c r="K111" s="413">
        <f t="shared" si="4"/>
        <v>31.5</v>
      </c>
      <c r="L111" s="376"/>
      <c r="M111" s="414">
        <f t="shared" si="5"/>
        <v>14</v>
      </c>
    </row>
    <row r="112" spans="1:13" ht="18" customHeight="1" x14ac:dyDescent="0.3">
      <c r="A112" s="399" t="s">
        <v>92</v>
      </c>
      <c r="B112" s="308"/>
      <c r="C112" s="376">
        <f t="shared" si="6"/>
        <v>49</v>
      </c>
      <c r="D112" s="414">
        <f t="shared" si="6"/>
        <v>14.5</v>
      </c>
      <c r="E112" s="413">
        <f t="shared" si="6"/>
        <v>31</v>
      </c>
      <c r="F112" s="376">
        <f t="shared" si="6"/>
        <v>161.5</v>
      </c>
      <c r="G112" s="414"/>
      <c r="H112" s="413"/>
      <c r="I112" s="376"/>
      <c r="J112" s="414"/>
      <c r="K112" s="413">
        <f t="shared" si="4"/>
        <v>26</v>
      </c>
      <c r="L112" s="376"/>
      <c r="M112" s="414">
        <f t="shared" si="5"/>
        <v>8.5</v>
      </c>
    </row>
    <row r="113" spans="1:13" ht="18" customHeight="1" x14ac:dyDescent="0.3">
      <c r="A113" s="399" t="s">
        <v>93</v>
      </c>
      <c r="B113" s="308"/>
      <c r="C113" s="376">
        <f t="shared" si="6"/>
        <v>44</v>
      </c>
      <c r="D113" s="414">
        <f t="shared" si="6"/>
        <v>14</v>
      </c>
      <c r="E113" s="413">
        <f t="shared" si="6"/>
        <v>31</v>
      </c>
      <c r="F113" s="376">
        <f t="shared" si="6"/>
        <v>135</v>
      </c>
      <c r="G113" s="414"/>
      <c r="H113" s="413"/>
      <c r="I113" s="376"/>
      <c r="J113" s="414"/>
      <c r="K113" s="413">
        <f t="shared" si="4"/>
        <v>32.5</v>
      </c>
      <c r="L113" s="376"/>
      <c r="M113" s="414">
        <f t="shared" si="5"/>
        <v>11</v>
      </c>
    </row>
    <row r="114" spans="1:13" ht="18" customHeight="1" x14ac:dyDescent="0.3">
      <c r="A114" s="399" t="s">
        <v>94</v>
      </c>
      <c r="B114" s="308"/>
      <c r="C114" s="376">
        <f t="shared" si="6"/>
        <v>44.5</v>
      </c>
      <c r="D114" s="414">
        <f t="shared" si="6"/>
        <v>20</v>
      </c>
      <c r="E114" s="413">
        <f t="shared" si="6"/>
        <v>26</v>
      </c>
      <c r="F114" s="376">
        <f t="shared" si="6"/>
        <v>122.5</v>
      </c>
      <c r="G114" s="414"/>
      <c r="H114" s="413"/>
      <c r="I114" s="376"/>
      <c r="J114" s="414"/>
      <c r="K114" s="413">
        <f t="shared" si="4"/>
        <v>25</v>
      </c>
      <c r="L114" s="376"/>
      <c r="M114" s="414">
        <f t="shared" si="5"/>
        <v>7.5</v>
      </c>
    </row>
    <row r="115" spans="1:13" ht="18" customHeight="1" x14ac:dyDescent="0.3">
      <c r="A115" s="399" t="s">
        <v>95</v>
      </c>
      <c r="B115" s="308"/>
      <c r="C115" s="376">
        <f t="shared" si="6"/>
        <v>49.5</v>
      </c>
      <c r="D115" s="414">
        <f t="shared" si="6"/>
        <v>14</v>
      </c>
      <c r="E115" s="413">
        <f t="shared" si="6"/>
        <v>27</v>
      </c>
      <c r="F115" s="376">
        <f t="shared" si="6"/>
        <v>134.5</v>
      </c>
      <c r="G115" s="414"/>
      <c r="H115" s="413"/>
      <c r="I115" s="376"/>
      <c r="J115" s="414"/>
      <c r="K115" s="413">
        <f t="shared" si="4"/>
        <v>27</v>
      </c>
      <c r="L115" s="376"/>
      <c r="M115" s="414">
        <f t="shared" si="5"/>
        <v>11</v>
      </c>
    </row>
    <row r="116" spans="1:13" ht="18" customHeight="1" x14ac:dyDescent="0.3">
      <c r="A116" s="399" t="s">
        <v>96</v>
      </c>
      <c r="B116" s="308"/>
      <c r="C116" s="376">
        <f t="shared" si="6"/>
        <v>44.5</v>
      </c>
      <c r="D116" s="414">
        <f t="shared" si="6"/>
        <v>15.5</v>
      </c>
      <c r="E116" s="413">
        <f t="shared" si="6"/>
        <v>20.5</v>
      </c>
      <c r="F116" s="376">
        <f t="shared" si="6"/>
        <v>133.5</v>
      </c>
      <c r="G116" s="414"/>
      <c r="H116" s="413"/>
      <c r="I116" s="376"/>
      <c r="J116" s="414"/>
      <c r="K116" s="413">
        <f t="shared" si="4"/>
        <v>24</v>
      </c>
      <c r="L116" s="376"/>
      <c r="M116" s="414">
        <f t="shared" si="5"/>
        <v>10</v>
      </c>
    </row>
    <row r="117" spans="1:13" ht="18" customHeight="1" x14ac:dyDescent="0.3">
      <c r="A117" s="399" t="s">
        <v>97</v>
      </c>
      <c r="B117" s="308"/>
      <c r="C117" s="376">
        <f t="shared" si="6"/>
        <v>54.5</v>
      </c>
      <c r="D117" s="414">
        <f t="shared" si="6"/>
        <v>13.5</v>
      </c>
      <c r="E117" s="413">
        <f t="shared" si="6"/>
        <v>20</v>
      </c>
      <c r="F117" s="376">
        <f t="shared" si="6"/>
        <v>164.5</v>
      </c>
      <c r="G117" s="414"/>
      <c r="H117" s="413"/>
      <c r="I117" s="376"/>
      <c r="J117" s="414"/>
      <c r="K117" s="413">
        <f t="shared" si="4"/>
        <v>22.5</v>
      </c>
      <c r="L117" s="376"/>
      <c r="M117" s="414">
        <f t="shared" si="5"/>
        <v>11.5</v>
      </c>
    </row>
    <row r="118" spans="1:13" ht="18" customHeight="1" x14ac:dyDescent="0.3">
      <c r="A118" s="399" t="s">
        <v>98</v>
      </c>
      <c r="B118" s="308"/>
      <c r="C118" s="376">
        <f t="shared" si="6"/>
        <v>52.5</v>
      </c>
      <c r="D118" s="414">
        <f t="shared" si="6"/>
        <v>14.5</v>
      </c>
      <c r="E118" s="413">
        <f t="shared" si="6"/>
        <v>18.5</v>
      </c>
      <c r="F118" s="376">
        <f t="shared" si="6"/>
        <v>118.5</v>
      </c>
      <c r="G118" s="414"/>
      <c r="H118" s="413"/>
      <c r="I118" s="376"/>
      <c r="J118" s="414"/>
      <c r="K118" s="413">
        <f t="shared" si="4"/>
        <v>17.5</v>
      </c>
      <c r="L118" s="376"/>
      <c r="M118" s="414">
        <f t="shared" si="5"/>
        <v>8</v>
      </c>
    </row>
    <row r="119" spans="1:13" ht="18" customHeight="1" x14ac:dyDescent="0.3">
      <c r="A119" s="399" t="s">
        <v>99</v>
      </c>
      <c r="B119" s="308"/>
      <c r="C119" s="376">
        <f t="shared" si="6"/>
        <v>46.5</v>
      </c>
      <c r="D119" s="414">
        <f t="shared" si="6"/>
        <v>16.5</v>
      </c>
      <c r="E119" s="413">
        <f t="shared" si="6"/>
        <v>23</v>
      </c>
      <c r="F119" s="376">
        <f t="shared" si="6"/>
        <v>135</v>
      </c>
      <c r="G119" s="414"/>
      <c r="H119" s="413"/>
      <c r="I119" s="376"/>
      <c r="J119" s="414"/>
      <c r="K119" s="413">
        <f t="shared" si="4"/>
        <v>23</v>
      </c>
      <c r="L119" s="376"/>
      <c r="M119" s="414">
        <f t="shared" si="5"/>
        <v>8</v>
      </c>
    </row>
    <row r="120" spans="1:13" ht="18" customHeight="1" x14ac:dyDescent="0.3">
      <c r="A120" s="399" t="s">
        <v>100</v>
      </c>
      <c r="B120" s="308"/>
      <c r="C120" s="376">
        <f t="shared" si="6"/>
        <v>54.5</v>
      </c>
      <c r="D120" s="414">
        <f t="shared" si="6"/>
        <v>15</v>
      </c>
      <c r="E120" s="413">
        <f t="shared" si="6"/>
        <v>19.5</v>
      </c>
      <c r="F120" s="376">
        <f t="shared" si="6"/>
        <v>121.5</v>
      </c>
      <c r="G120" s="414"/>
      <c r="H120" s="413"/>
      <c r="I120" s="376"/>
      <c r="J120" s="414"/>
      <c r="K120" s="413">
        <f t="shared" si="4"/>
        <v>15.5</v>
      </c>
      <c r="L120" s="376"/>
      <c r="M120" s="414">
        <f t="shared" si="5"/>
        <v>6</v>
      </c>
    </row>
    <row r="121" spans="1:13" ht="18" customHeight="1" x14ac:dyDescent="0.3">
      <c r="A121" s="399" t="s">
        <v>101</v>
      </c>
      <c r="B121" s="308"/>
      <c r="C121" s="376">
        <f t="shared" si="6"/>
        <v>43.5</v>
      </c>
      <c r="D121" s="414">
        <f t="shared" si="6"/>
        <v>9</v>
      </c>
      <c r="E121" s="413">
        <f t="shared" si="6"/>
        <v>20</v>
      </c>
      <c r="F121" s="376">
        <f t="shared" si="6"/>
        <v>125.5</v>
      </c>
      <c r="G121" s="414"/>
      <c r="H121" s="413"/>
      <c r="I121" s="376"/>
      <c r="J121" s="414"/>
      <c r="K121" s="413">
        <f t="shared" si="4"/>
        <v>14.5</v>
      </c>
      <c r="L121" s="376"/>
      <c r="M121" s="414">
        <f t="shared" si="5"/>
        <v>8</v>
      </c>
    </row>
    <row r="122" spans="1:13" ht="18" customHeight="1" x14ac:dyDescent="0.3">
      <c r="A122" s="399" t="s">
        <v>102</v>
      </c>
      <c r="B122" s="308"/>
      <c r="C122" s="376">
        <f t="shared" si="6"/>
        <v>37</v>
      </c>
      <c r="D122" s="414">
        <f t="shared" si="6"/>
        <v>8.5</v>
      </c>
      <c r="E122" s="413">
        <f t="shared" si="6"/>
        <v>15</v>
      </c>
      <c r="F122" s="376">
        <f t="shared" si="6"/>
        <v>114.5</v>
      </c>
      <c r="G122" s="414"/>
      <c r="H122" s="413"/>
      <c r="I122" s="376"/>
      <c r="J122" s="414"/>
      <c r="K122" s="413">
        <f t="shared" si="4"/>
        <v>12.5</v>
      </c>
      <c r="L122" s="376"/>
      <c r="M122" s="414">
        <f t="shared" si="5"/>
        <v>4.5</v>
      </c>
    </row>
    <row r="123" spans="1:13" ht="18" customHeight="1" x14ac:dyDescent="0.3">
      <c r="A123" s="399" t="s">
        <v>103</v>
      </c>
      <c r="B123" s="308"/>
      <c r="C123" s="376">
        <f t="shared" si="6"/>
        <v>50.5</v>
      </c>
      <c r="D123" s="414">
        <f t="shared" si="6"/>
        <v>9.5</v>
      </c>
      <c r="E123" s="413">
        <f t="shared" si="6"/>
        <v>13</v>
      </c>
      <c r="F123" s="376">
        <f t="shared" si="6"/>
        <v>133</v>
      </c>
      <c r="G123" s="414"/>
      <c r="H123" s="413"/>
      <c r="I123" s="376"/>
      <c r="J123" s="414"/>
      <c r="K123" s="413">
        <f t="shared" si="4"/>
        <v>12</v>
      </c>
      <c r="L123" s="376"/>
      <c r="M123" s="414">
        <f t="shared" si="5"/>
        <v>4.5</v>
      </c>
    </row>
    <row r="124" spans="1:13" ht="18" customHeight="1" x14ac:dyDescent="0.3">
      <c r="A124" s="399" t="s">
        <v>104</v>
      </c>
      <c r="B124" s="308"/>
      <c r="C124" s="376">
        <f t="shared" si="6"/>
        <v>46</v>
      </c>
      <c r="D124" s="414">
        <f t="shared" si="6"/>
        <v>10.5</v>
      </c>
      <c r="E124" s="413">
        <f t="shared" si="6"/>
        <v>15</v>
      </c>
      <c r="F124" s="376">
        <f t="shared" si="6"/>
        <v>140.5</v>
      </c>
      <c r="G124" s="414"/>
      <c r="H124" s="413"/>
      <c r="I124" s="376"/>
      <c r="J124" s="414"/>
      <c r="K124" s="413">
        <f t="shared" si="4"/>
        <v>12.5</v>
      </c>
      <c r="L124" s="376"/>
      <c r="M124" s="414">
        <f t="shared" si="5"/>
        <v>6</v>
      </c>
    </row>
    <row r="125" spans="1:13" ht="18" customHeight="1" x14ac:dyDescent="0.3">
      <c r="A125" s="399" t="s">
        <v>105</v>
      </c>
      <c r="B125" s="308"/>
      <c r="C125" s="376">
        <f t="shared" ref="C125:F128" si="7">SUM(C39+C82)/2</f>
        <v>45.5</v>
      </c>
      <c r="D125" s="414">
        <f t="shared" si="7"/>
        <v>9</v>
      </c>
      <c r="E125" s="413">
        <f t="shared" si="7"/>
        <v>12.5</v>
      </c>
      <c r="F125" s="376">
        <f t="shared" si="7"/>
        <v>144.5</v>
      </c>
      <c r="G125" s="414"/>
      <c r="H125" s="413"/>
      <c r="I125" s="376"/>
      <c r="J125" s="414"/>
      <c r="K125" s="413">
        <f t="shared" si="4"/>
        <v>12</v>
      </c>
      <c r="L125" s="376"/>
      <c r="M125" s="414">
        <f t="shared" si="5"/>
        <v>4</v>
      </c>
    </row>
    <row r="126" spans="1:13" ht="18" customHeight="1" x14ac:dyDescent="0.3">
      <c r="A126" s="399" t="s">
        <v>106</v>
      </c>
      <c r="B126" s="308"/>
      <c r="C126" s="376">
        <f t="shared" si="7"/>
        <v>36.5</v>
      </c>
      <c r="D126" s="414">
        <f t="shared" si="7"/>
        <v>10.5</v>
      </c>
      <c r="E126" s="413">
        <f t="shared" si="7"/>
        <v>11.5</v>
      </c>
      <c r="F126" s="376">
        <f t="shared" si="7"/>
        <v>153.5</v>
      </c>
      <c r="G126" s="414"/>
      <c r="H126" s="413"/>
      <c r="I126" s="376"/>
      <c r="J126" s="414"/>
      <c r="K126" s="413">
        <f t="shared" si="4"/>
        <v>12.5</v>
      </c>
      <c r="L126" s="376"/>
      <c r="M126" s="414">
        <f t="shared" si="5"/>
        <v>4</v>
      </c>
    </row>
    <row r="127" spans="1:13" ht="18" customHeight="1" thickBot="1" x14ac:dyDescent="0.35">
      <c r="A127" s="416" t="s">
        <v>107</v>
      </c>
      <c r="B127" s="313"/>
      <c r="C127" s="421">
        <f t="shared" si="7"/>
        <v>44</v>
      </c>
      <c r="D127" s="422">
        <f t="shared" si="7"/>
        <v>11.5</v>
      </c>
      <c r="E127" s="420">
        <f t="shared" si="7"/>
        <v>10</v>
      </c>
      <c r="F127" s="421">
        <f t="shared" si="7"/>
        <v>154</v>
      </c>
      <c r="G127" s="422"/>
      <c r="H127" s="420"/>
      <c r="I127" s="421"/>
      <c r="J127" s="422"/>
      <c r="K127" s="420">
        <f t="shared" si="4"/>
        <v>8.5</v>
      </c>
      <c r="L127" s="421"/>
      <c r="M127" s="422">
        <f t="shared" si="5"/>
        <v>5.5</v>
      </c>
    </row>
    <row r="128" spans="1:13" ht="18" customHeight="1" thickBot="1" x14ac:dyDescent="0.35">
      <c r="A128" s="419" t="s">
        <v>47</v>
      </c>
      <c r="B128" s="347"/>
      <c r="C128" s="373">
        <f t="shared" si="7"/>
        <v>1484.5</v>
      </c>
      <c r="D128" s="374">
        <f t="shared" si="7"/>
        <v>480</v>
      </c>
      <c r="E128" s="372">
        <f t="shared" si="7"/>
        <v>679.5</v>
      </c>
      <c r="F128" s="373">
        <f t="shared" si="7"/>
        <v>5465</v>
      </c>
      <c r="G128" s="374"/>
      <c r="H128" s="372"/>
      <c r="I128" s="373"/>
      <c r="J128" s="374"/>
      <c r="K128" s="372">
        <f t="shared" si="4"/>
        <v>720</v>
      </c>
      <c r="L128" s="373"/>
      <c r="M128" s="374">
        <f t="shared" si="5"/>
        <v>246</v>
      </c>
    </row>
    <row r="129" spans="1:13" ht="18" customHeight="1" x14ac:dyDescent="0.25"/>
    <row r="130" spans="1:13" ht="18" customHeight="1" x14ac:dyDescent="0.25"/>
    <row r="131" spans="1:13" ht="18" customHeight="1" x14ac:dyDescent="0.25"/>
    <row r="132" spans="1:13" ht="18" customHeight="1" x14ac:dyDescent="0.3">
      <c r="A132" s="561" t="s">
        <v>156</v>
      </c>
      <c r="B132" s="561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</row>
    <row r="133" spans="1:13" ht="18" customHeight="1" thickBot="1" x14ac:dyDescent="0.35">
      <c r="A133" s="323" t="s">
        <v>52</v>
      </c>
      <c r="B133" s="293"/>
      <c r="C133" s="293"/>
      <c r="D133" s="293"/>
      <c r="E133" s="293"/>
      <c r="F133" s="293"/>
      <c r="G133" s="293"/>
      <c r="H133" s="294"/>
      <c r="I133" s="294"/>
      <c r="J133" s="633" t="s">
        <v>53</v>
      </c>
      <c r="K133" s="633"/>
      <c r="L133" s="633"/>
      <c r="M133" s="633"/>
    </row>
    <row r="134" spans="1:13" ht="18" customHeight="1" x14ac:dyDescent="0.3">
      <c r="A134" s="634" t="s">
        <v>3</v>
      </c>
      <c r="B134" s="618" t="s">
        <v>4</v>
      </c>
      <c r="C134" s="610"/>
      <c r="D134" s="619"/>
      <c r="E134" s="618" t="s">
        <v>5</v>
      </c>
      <c r="F134" s="610"/>
      <c r="G134" s="619"/>
      <c r="H134" s="620" t="s">
        <v>6</v>
      </c>
      <c r="I134" s="613"/>
      <c r="J134" s="615"/>
      <c r="K134" s="620" t="s">
        <v>7</v>
      </c>
      <c r="L134" s="613"/>
      <c r="M134" s="615"/>
    </row>
    <row r="135" spans="1:13" ht="18" customHeight="1" thickBot="1" x14ac:dyDescent="0.35">
      <c r="A135" s="635"/>
      <c r="B135" s="295" t="s">
        <v>8</v>
      </c>
      <c r="C135" s="296" t="s">
        <v>9</v>
      </c>
      <c r="D135" s="297" t="s">
        <v>10</v>
      </c>
      <c r="E135" s="295" t="s">
        <v>8</v>
      </c>
      <c r="F135" s="296" t="s">
        <v>9</v>
      </c>
      <c r="G135" s="297" t="s">
        <v>10</v>
      </c>
      <c r="H135" s="295" t="s">
        <v>8</v>
      </c>
      <c r="I135" s="296" t="s">
        <v>9</v>
      </c>
      <c r="J135" s="297" t="s">
        <v>10</v>
      </c>
      <c r="K135" s="295" t="s">
        <v>8</v>
      </c>
      <c r="L135" s="296" t="s">
        <v>9</v>
      </c>
      <c r="M135" s="297" t="s">
        <v>10</v>
      </c>
    </row>
    <row r="136" spans="1:13" ht="18" customHeight="1" x14ac:dyDescent="0.3">
      <c r="A136" s="412" t="s">
        <v>72</v>
      </c>
      <c r="B136" s="324"/>
      <c r="C136" s="443">
        <v>33</v>
      </c>
      <c r="D136" s="301">
        <v>6</v>
      </c>
      <c r="E136" s="302">
        <v>3</v>
      </c>
      <c r="F136" s="303">
        <v>220</v>
      </c>
      <c r="G136" s="301"/>
      <c r="H136" s="302"/>
      <c r="I136" s="303"/>
      <c r="J136" s="301"/>
      <c r="K136" s="302">
        <v>9</v>
      </c>
      <c r="L136" s="303"/>
      <c r="M136" s="301">
        <v>1</v>
      </c>
    </row>
    <row r="137" spans="1:13" ht="18" customHeight="1" x14ac:dyDescent="0.3">
      <c r="A137" s="399" t="s">
        <v>73</v>
      </c>
      <c r="B137" s="325"/>
      <c r="C137" s="444">
        <v>35</v>
      </c>
      <c r="D137" s="307">
        <v>4</v>
      </c>
      <c r="E137" s="308">
        <v>5</v>
      </c>
      <c r="F137" s="309">
        <v>149</v>
      </c>
      <c r="G137" s="307"/>
      <c r="H137" s="308"/>
      <c r="I137" s="309"/>
      <c r="J137" s="307"/>
      <c r="K137" s="308">
        <v>9</v>
      </c>
      <c r="L137" s="309"/>
      <c r="M137" s="307">
        <v>4</v>
      </c>
    </row>
    <row r="138" spans="1:13" ht="18" customHeight="1" x14ac:dyDescent="0.3">
      <c r="A138" s="399" t="s">
        <v>74</v>
      </c>
      <c r="B138" s="308"/>
      <c r="C138" s="309">
        <v>29</v>
      </c>
      <c r="D138" s="307">
        <v>6</v>
      </c>
      <c r="E138" s="308">
        <v>7</v>
      </c>
      <c r="F138" s="309">
        <v>206</v>
      </c>
      <c r="G138" s="307"/>
      <c r="H138" s="308"/>
      <c r="I138" s="309"/>
      <c r="J138" s="307"/>
      <c r="K138" s="308">
        <v>16</v>
      </c>
      <c r="L138" s="309"/>
      <c r="M138" s="307">
        <v>3</v>
      </c>
    </row>
    <row r="139" spans="1:13" ht="18" customHeight="1" x14ac:dyDescent="0.3">
      <c r="A139" s="399" t="s">
        <v>75</v>
      </c>
      <c r="B139" s="308"/>
      <c r="C139" s="309">
        <v>37</v>
      </c>
      <c r="D139" s="307">
        <v>11</v>
      </c>
      <c r="E139" s="308">
        <v>11</v>
      </c>
      <c r="F139" s="309">
        <v>235</v>
      </c>
      <c r="G139" s="307"/>
      <c r="H139" s="308"/>
      <c r="I139" s="309"/>
      <c r="J139" s="307"/>
      <c r="K139" s="308">
        <v>16</v>
      </c>
      <c r="L139" s="309"/>
      <c r="M139" s="307">
        <v>4</v>
      </c>
    </row>
    <row r="140" spans="1:13" ht="18" customHeight="1" x14ac:dyDescent="0.3">
      <c r="A140" s="399" t="s">
        <v>76</v>
      </c>
      <c r="B140" s="308"/>
      <c r="C140" s="309">
        <v>37</v>
      </c>
      <c r="D140" s="307">
        <v>11</v>
      </c>
      <c r="E140" s="308">
        <v>12</v>
      </c>
      <c r="F140" s="309">
        <v>186</v>
      </c>
      <c r="G140" s="307"/>
      <c r="H140" s="308"/>
      <c r="I140" s="309"/>
      <c r="J140" s="307"/>
      <c r="K140" s="308">
        <v>17</v>
      </c>
      <c r="L140" s="309"/>
      <c r="M140" s="307">
        <v>3</v>
      </c>
    </row>
    <row r="141" spans="1:13" ht="18" customHeight="1" x14ac:dyDescent="0.3">
      <c r="A141" s="399" t="s">
        <v>77</v>
      </c>
      <c r="B141" s="308"/>
      <c r="C141" s="309">
        <v>38</v>
      </c>
      <c r="D141" s="307">
        <v>11</v>
      </c>
      <c r="E141" s="308">
        <v>10</v>
      </c>
      <c r="F141" s="309">
        <v>177</v>
      </c>
      <c r="G141" s="307"/>
      <c r="H141" s="308"/>
      <c r="I141" s="309"/>
      <c r="J141" s="307"/>
      <c r="K141" s="308">
        <v>24</v>
      </c>
      <c r="L141" s="309"/>
      <c r="M141" s="307">
        <v>6</v>
      </c>
    </row>
    <row r="142" spans="1:13" ht="18" customHeight="1" x14ac:dyDescent="0.3">
      <c r="A142" s="399" t="s">
        <v>78</v>
      </c>
      <c r="B142" s="308"/>
      <c r="C142" s="309">
        <v>24</v>
      </c>
      <c r="D142" s="307">
        <v>4</v>
      </c>
      <c r="E142" s="308">
        <v>13</v>
      </c>
      <c r="F142" s="309">
        <v>167</v>
      </c>
      <c r="G142" s="307"/>
      <c r="H142" s="308"/>
      <c r="I142" s="309"/>
      <c r="J142" s="307"/>
      <c r="K142" s="308">
        <v>17</v>
      </c>
      <c r="L142" s="309"/>
      <c r="M142" s="307">
        <v>8</v>
      </c>
    </row>
    <row r="143" spans="1:13" ht="18" customHeight="1" x14ac:dyDescent="0.3">
      <c r="A143" s="399" t="s">
        <v>79</v>
      </c>
      <c r="B143" s="308"/>
      <c r="C143" s="309">
        <v>45</v>
      </c>
      <c r="D143" s="307">
        <v>8</v>
      </c>
      <c r="E143" s="308">
        <v>15</v>
      </c>
      <c r="F143" s="309">
        <v>157</v>
      </c>
      <c r="G143" s="307"/>
      <c r="H143" s="308"/>
      <c r="I143" s="309"/>
      <c r="J143" s="307"/>
      <c r="K143" s="308">
        <v>20</v>
      </c>
      <c r="L143" s="309"/>
      <c r="M143" s="307">
        <v>5</v>
      </c>
    </row>
    <row r="144" spans="1:13" ht="18" customHeight="1" x14ac:dyDescent="0.3">
      <c r="A144" s="399" t="s">
        <v>80</v>
      </c>
      <c r="B144" s="308"/>
      <c r="C144" s="309">
        <v>45</v>
      </c>
      <c r="D144" s="307">
        <v>25</v>
      </c>
      <c r="E144" s="308">
        <v>30</v>
      </c>
      <c r="F144" s="309">
        <v>145</v>
      </c>
      <c r="G144" s="307"/>
      <c r="H144" s="308"/>
      <c r="I144" s="309"/>
      <c r="J144" s="307"/>
      <c r="K144" s="308">
        <v>31</v>
      </c>
      <c r="L144" s="309"/>
      <c r="M144" s="307">
        <v>10</v>
      </c>
    </row>
    <row r="145" spans="1:13" ht="18" customHeight="1" x14ac:dyDescent="0.3">
      <c r="A145" s="399" t="s">
        <v>81</v>
      </c>
      <c r="B145" s="308"/>
      <c r="C145" s="309">
        <v>40</v>
      </c>
      <c r="D145" s="307">
        <v>19</v>
      </c>
      <c r="E145" s="308">
        <v>12</v>
      </c>
      <c r="F145" s="309">
        <v>187</v>
      </c>
      <c r="G145" s="307"/>
      <c r="H145" s="308"/>
      <c r="I145" s="309"/>
      <c r="J145" s="307"/>
      <c r="K145" s="308">
        <v>21</v>
      </c>
      <c r="L145" s="309"/>
      <c r="M145" s="307">
        <v>8</v>
      </c>
    </row>
    <row r="146" spans="1:13" ht="18" customHeight="1" x14ac:dyDescent="0.3">
      <c r="A146" s="399" t="s">
        <v>82</v>
      </c>
      <c r="B146" s="308"/>
      <c r="C146" s="309">
        <v>38</v>
      </c>
      <c r="D146" s="307">
        <v>12</v>
      </c>
      <c r="E146" s="308">
        <v>21</v>
      </c>
      <c r="F146" s="309">
        <v>160</v>
      </c>
      <c r="G146" s="307"/>
      <c r="H146" s="308"/>
      <c r="I146" s="309"/>
      <c r="J146" s="307"/>
      <c r="K146" s="308">
        <v>20</v>
      </c>
      <c r="L146" s="309"/>
      <c r="M146" s="307">
        <v>9</v>
      </c>
    </row>
    <row r="147" spans="1:13" ht="18" customHeight="1" x14ac:dyDescent="0.3">
      <c r="A147" s="399" t="s">
        <v>83</v>
      </c>
      <c r="B147" s="308"/>
      <c r="C147" s="309">
        <v>47</v>
      </c>
      <c r="D147" s="307">
        <v>19</v>
      </c>
      <c r="E147" s="308">
        <v>27</v>
      </c>
      <c r="F147" s="309">
        <v>165</v>
      </c>
      <c r="G147" s="307"/>
      <c r="H147" s="308"/>
      <c r="I147" s="309"/>
      <c r="J147" s="307"/>
      <c r="K147" s="308">
        <v>16</v>
      </c>
      <c r="L147" s="309"/>
      <c r="M147" s="307">
        <v>4</v>
      </c>
    </row>
    <row r="148" spans="1:13" ht="18" customHeight="1" x14ac:dyDescent="0.3">
      <c r="A148" s="399" t="s">
        <v>84</v>
      </c>
      <c r="B148" s="308"/>
      <c r="C148" s="309">
        <v>43</v>
      </c>
      <c r="D148" s="307">
        <v>15</v>
      </c>
      <c r="E148" s="308">
        <v>30</v>
      </c>
      <c r="F148" s="309">
        <v>113</v>
      </c>
      <c r="G148" s="307"/>
      <c r="H148" s="308"/>
      <c r="I148" s="309"/>
      <c r="J148" s="307"/>
      <c r="K148" s="308">
        <v>22</v>
      </c>
      <c r="L148" s="309"/>
      <c r="M148" s="307">
        <v>5</v>
      </c>
    </row>
    <row r="149" spans="1:13" ht="18" customHeight="1" x14ac:dyDescent="0.3">
      <c r="A149" s="399" t="s">
        <v>85</v>
      </c>
      <c r="B149" s="308"/>
      <c r="C149" s="309">
        <v>64</v>
      </c>
      <c r="D149" s="307">
        <v>36</v>
      </c>
      <c r="E149" s="308">
        <v>29</v>
      </c>
      <c r="F149" s="309">
        <v>119</v>
      </c>
      <c r="G149" s="307"/>
      <c r="H149" s="308"/>
      <c r="I149" s="309"/>
      <c r="J149" s="307"/>
      <c r="K149" s="308">
        <v>13</v>
      </c>
      <c r="L149" s="309"/>
      <c r="M149" s="307">
        <v>1</v>
      </c>
    </row>
    <row r="150" spans="1:13" ht="18" customHeight="1" x14ac:dyDescent="0.3">
      <c r="A150" s="399" t="s">
        <v>86</v>
      </c>
      <c r="B150" s="308"/>
      <c r="C150" s="309">
        <v>63</v>
      </c>
      <c r="D150" s="307">
        <v>25</v>
      </c>
      <c r="E150" s="308">
        <v>16</v>
      </c>
      <c r="F150" s="309">
        <v>113</v>
      </c>
      <c r="G150" s="307"/>
      <c r="H150" s="308"/>
      <c r="I150" s="309"/>
      <c r="J150" s="307"/>
      <c r="K150" s="308">
        <v>23</v>
      </c>
      <c r="L150" s="309"/>
      <c r="M150" s="307">
        <v>3</v>
      </c>
    </row>
    <row r="151" spans="1:13" ht="18" customHeight="1" x14ac:dyDescent="0.3">
      <c r="A151" s="399" t="s">
        <v>87</v>
      </c>
      <c r="B151" s="308"/>
      <c r="C151" s="309">
        <v>67</v>
      </c>
      <c r="D151" s="307">
        <v>20</v>
      </c>
      <c r="E151" s="308">
        <v>22</v>
      </c>
      <c r="F151" s="309">
        <v>183</v>
      </c>
      <c r="G151" s="307"/>
      <c r="H151" s="308"/>
      <c r="I151" s="309"/>
      <c r="J151" s="307"/>
      <c r="K151" s="308">
        <v>27</v>
      </c>
      <c r="L151" s="309"/>
      <c r="M151" s="307">
        <v>6</v>
      </c>
    </row>
    <row r="152" spans="1:13" ht="18" customHeight="1" x14ac:dyDescent="0.3">
      <c r="A152" s="399" t="s">
        <v>88</v>
      </c>
      <c r="B152" s="308"/>
      <c r="C152" s="309">
        <v>43</v>
      </c>
      <c r="D152" s="307">
        <v>30</v>
      </c>
      <c r="E152" s="308">
        <v>19</v>
      </c>
      <c r="F152" s="309">
        <v>130</v>
      </c>
      <c r="G152" s="307"/>
      <c r="H152" s="308"/>
      <c r="I152" s="309"/>
      <c r="J152" s="307"/>
      <c r="K152" s="308">
        <v>31</v>
      </c>
      <c r="L152" s="309"/>
      <c r="M152" s="307">
        <v>12</v>
      </c>
    </row>
    <row r="153" spans="1:13" ht="18" customHeight="1" x14ac:dyDescent="0.3">
      <c r="A153" s="399" t="s">
        <v>148</v>
      </c>
      <c r="B153" s="308"/>
      <c r="C153" s="309">
        <v>50</v>
      </c>
      <c r="D153" s="307">
        <v>20</v>
      </c>
      <c r="E153" s="308">
        <v>23</v>
      </c>
      <c r="F153" s="309">
        <v>137</v>
      </c>
      <c r="G153" s="307"/>
      <c r="H153" s="308"/>
      <c r="I153" s="309"/>
      <c r="J153" s="307"/>
      <c r="K153" s="308">
        <v>33</v>
      </c>
      <c r="L153" s="309"/>
      <c r="M153" s="307">
        <v>14</v>
      </c>
    </row>
    <row r="154" spans="1:13" ht="18" customHeight="1" x14ac:dyDescent="0.3">
      <c r="A154" s="400" t="s">
        <v>90</v>
      </c>
      <c r="B154" s="308"/>
      <c r="C154" s="309">
        <v>52</v>
      </c>
      <c r="D154" s="307">
        <v>16</v>
      </c>
      <c r="E154" s="308">
        <v>29</v>
      </c>
      <c r="F154" s="309">
        <v>141</v>
      </c>
      <c r="G154" s="307"/>
      <c r="H154" s="308"/>
      <c r="I154" s="309"/>
      <c r="J154" s="307"/>
      <c r="K154" s="308">
        <v>30</v>
      </c>
      <c r="L154" s="309"/>
      <c r="M154" s="307">
        <v>13</v>
      </c>
    </row>
    <row r="155" spans="1:13" ht="18" customHeight="1" x14ac:dyDescent="0.3">
      <c r="A155" s="400" t="s">
        <v>91</v>
      </c>
      <c r="B155" s="308"/>
      <c r="C155" s="309">
        <v>55</v>
      </c>
      <c r="D155" s="307">
        <v>21</v>
      </c>
      <c r="E155" s="308">
        <v>28</v>
      </c>
      <c r="F155" s="309">
        <v>139</v>
      </c>
      <c r="G155" s="307"/>
      <c r="H155" s="308"/>
      <c r="I155" s="309"/>
      <c r="J155" s="307"/>
      <c r="K155" s="308">
        <v>18</v>
      </c>
      <c r="L155" s="309"/>
      <c r="M155" s="307">
        <v>10</v>
      </c>
    </row>
    <row r="156" spans="1:13" ht="18" customHeight="1" x14ac:dyDescent="0.3">
      <c r="A156" s="399" t="s">
        <v>92</v>
      </c>
      <c r="B156" s="308"/>
      <c r="C156" s="309">
        <v>60</v>
      </c>
      <c r="D156" s="307">
        <v>20</v>
      </c>
      <c r="E156" s="308">
        <v>30</v>
      </c>
      <c r="F156" s="309">
        <v>156</v>
      </c>
      <c r="G156" s="307"/>
      <c r="H156" s="308"/>
      <c r="I156" s="309"/>
      <c r="J156" s="307"/>
      <c r="K156" s="308">
        <v>25</v>
      </c>
      <c r="L156" s="309"/>
      <c r="M156" s="307">
        <v>14</v>
      </c>
    </row>
    <row r="157" spans="1:13" ht="18" customHeight="1" x14ac:dyDescent="0.3">
      <c r="A157" s="399" t="s">
        <v>93</v>
      </c>
      <c r="B157" s="308"/>
      <c r="C157" s="309">
        <v>56</v>
      </c>
      <c r="D157" s="307">
        <v>27</v>
      </c>
      <c r="E157" s="308">
        <v>26</v>
      </c>
      <c r="F157" s="309">
        <v>187</v>
      </c>
      <c r="G157" s="307"/>
      <c r="H157" s="308"/>
      <c r="I157" s="309"/>
      <c r="J157" s="307"/>
      <c r="K157" s="308">
        <v>18</v>
      </c>
      <c r="L157" s="309"/>
      <c r="M157" s="307">
        <v>9</v>
      </c>
    </row>
    <row r="158" spans="1:13" ht="18" customHeight="1" x14ac:dyDescent="0.3">
      <c r="A158" s="399" t="s">
        <v>94</v>
      </c>
      <c r="B158" s="308"/>
      <c r="C158" s="309">
        <v>53</v>
      </c>
      <c r="D158" s="307">
        <v>22</v>
      </c>
      <c r="E158" s="308">
        <v>27</v>
      </c>
      <c r="F158" s="309">
        <v>154</v>
      </c>
      <c r="G158" s="307"/>
      <c r="H158" s="308"/>
      <c r="I158" s="309"/>
      <c r="J158" s="307"/>
      <c r="K158" s="308">
        <v>21</v>
      </c>
      <c r="L158" s="309"/>
      <c r="M158" s="307">
        <v>16</v>
      </c>
    </row>
    <row r="159" spans="1:13" ht="18" customHeight="1" x14ac:dyDescent="0.3">
      <c r="A159" s="399" t="s">
        <v>95</v>
      </c>
      <c r="B159" s="308"/>
      <c r="C159" s="309">
        <v>55</v>
      </c>
      <c r="D159" s="307">
        <v>20</v>
      </c>
      <c r="E159" s="308">
        <v>33</v>
      </c>
      <c r="F159" s="309">
        <v>177</v>
      </c>
      <c r="G159" s="307"/>
      <c r="H159" s="308"/>
      <c r="I159" s="309"/>
      <c r="J159" s="307"/>
      <c r="K159" s="308">
        <v>31</v>
      </c>
      <c r="L159" s="309"/>
      <c r="M159" s="307">
        <v>10</v>
      </c>
    </row>
    <row r="160" spans="1:13" ht="18" customHeight="1" x14ac:dyDescent="0.3">
      <c r="A160" s="399" t="s">
        <v>96</v>
      </c>
      <c r="B160" s="308"/>
      <c r="C160" s="309">
        <v>46</v>
      </c>
      <c r="D160" s="307">
        <v>33</v>
      </c>
      <c r="E160" s="308">
        <v>22</v>
      </c>
      <c r="F160" s="309">
        <v>114</v>
      </c>
      <c r="G160" s="307"/>
      <c r="H160" s="308"/>
      <c r="I160" s="309"/>
      <c r="J160" s="307"/>
      <c r="K160" s="308">
        <v>20</v>
      </c>
      <c r="L160" s="309"/>
      <c r="M160" s="307">
        <v>6</v>
      </c>
    </row>
    <row r="161" spans="1:13" ht="18" customHeight="1" x14ac:dyDescent="0.3">
      <c r="A161" s="399" t="s">
        <v>97</v>
      </c>
      <c r="B161" s="308"/>
      <c r="C161" s="309">
        <v>57</v>
      </c>
      <c r="D161" s="307">
        <v>34</v>
      </c>
      <c r="E161" s="308">
        <v>15</v>
      </c>
      <c r="F161" s="309">
        <v>117</v>
      </c>
      <c r="G161" s="307"/>
      <c r="H161" s="308"/>
      <c r="I161" s="309"/>
      <c r="J161" s="307"/>
      <c r="K161" s="308">
        <v>10</v>
      </c>
      <c r="L161" s="309"/>
      <c r="M161" s="307">
        <v>8</v>
      </c>
    </row>
    <row r="162" spans="1:13" ht="18" customHeight="1" x14ac:dyDescent="0.3">
      <c r="A162" s="399" t="s">
        <v>98</v>
      </c>
      <c r="B162" s="308"/>
      <c r="C162" s="309">
        <v>47</v>
      </c>
      <c r="D162" s="307">
        <v>29</v>
      </c>
      <c r="E162" s="308">
        <v>21</v>
      </c>
      <c r="F162" s="309">
        <v>144</v>
      </c>
      <c r="G162" s="307"/>
      <c r="H162" s="308"/>
      <c r="I162" s="309"/>
      <c r="J162" s="307"/>
      <c r="K162" s="308">
        <v>21</v>
      </c>
      <c r="L162" s="309"/>
      <c r="M162" s="307">
        <v>6</v>
      </c>
    </row>
    <row r="163" spans="1:13" ht="18" customHeight="1" x14ac:dyDescent="0.3">
      <c r="A163" s="399" t="s">
        <v>99</v>
      </c>
      <c r="B163" s="308"/>
      <c r="C163" s="309">
        <v>32</v>
      </c>
      <c r="D163" s="307">
        <v>24</v>
      </c>
      <c r="E163" s="308">
        <v>18</v>
      </c>
      <c r="F163" s="309">
        <v>124</v>
      </c>
      <c r="G163" s="307"/>
      <c r="H163" s="308"/>
      <c r="I163" s="309"/>
      <c r="J163" s="307"/>
      <c r="K163" s="308">
        <v>14</v>
      </c>
      <c r="L163" s="309"/>
      <c r="M163" s="307">
        <v>5</v>
      </c>
    </row>
    <row r="164" spans="1:13" ht="18" customHeight="1" x14ac:dyDescent="0.3">
      <c r="A164" s="399" t="s">
        <v>100</v>
      </c>
      <c r="B164" s="308"/>
      <c r="C164" s="309">
        <v>62</v>
      </c>
      <c r="D164" s="307">
        <v>22</v>
      </c>
      <c r="E164" s="308">
        <v>16</v>
      </c>
      <c r="F164" s="309">
        <v>140</v>
      </c>
      <c r="G164" s="307"/>
      <c r="H164" s="308"/>
      <c r="I164" s="309"/>
      <c r="J164" s="307"/>
      <c r="K164" s="308">
        <v>11</v>
      </c>
      <c r="L164" s="309"/>
      <c r="M164" s="307">
        <v>8</v>
      </c>
    </row>
    <row r="165" spans="1:13" ht="18" customHeight="1" x14ac:dyDescent="0.3">
      <c r="A165" s="399" t="s">
        <v>101</v>
      </c>
      <c r="B165" s="308"/>
      <c r="C165" s="309">
        <v>63</v>
      </c>
      <c r="D165" s="307">
        <v>20</v>
      </c>
      <c r="E165" s="308">
        <v>20</v>
      </c>
      <c r="F165" s="309">
        <v>118</v>
      </c>
      <c r="G165" s="307"/>
      <c r="H165" s="308"/>
      <c r="I165" s="309"/>
      <c r="J165" s="307"/>
      <c r="K165" s="308">
        <v>25</v>
      </c>
      <c r="L165" s="309"/>
      <c r="M165" s="307">
        <v>6</v>
      </c>
    </row>
    <row r="166" spans="1:13" ht="18" customHeight="1" x14ac:dyDescent="0.3">
      <c r="A166" s="399" t="s">
        <v>102</v>
      </c>
      <c r="B166" s="308"/>
      <c r="C166" s="309">
        <v>58</v>
      </c>
      <c r="D166" s="307">
        <v>18</v>
      </c>
      <c r="E166" s="308">
        <v>13</v>
      </c>
      <c r="F166" s="309">
        <v>115</v>
      </c>
      <c r="G166" s="307"/>
      <c r="H166" s="308"/>
      <c r="I166" s="309"/>
      <c r="J166" s="307"/>
      <c r="K166" s="308">
        <v>16</v>
      </c>
      <c r="L166" s="309"/>
      <c r="M166" s="307">
        <v>4</v>
      </c>
    </row>
    <row r="167" spans="1:13" ht="18" customHeight="1" x14ac:dyDescent="0.3">
      <c r="A167" s="399" t="s">
        <v>103</v>
      </c>
      <c r="B167" s="308"/>
      <c r="C167" s="309">
        <v>50</v>
      </c>
      <c r="D167" s="307">
        <v>11</v>
      </c>
      <c r="E167" s="308">
        <v>17</v>
      </c>
      <c r="F167" s="309">
        <v>138</v>
      </c>
      <c r="G167" s="307"/>
      <c r="H167" s="308"/>
      <c r="I167" s="309"/>
      <c r="J167" s="307"/>
      <c r="K167" s="308">
        <v>23</v>
      </c>
      <c r="L167" s="309"/>
      <c r="M167" s="307">
        <v>4</v>
      </c>
    </row>
    <row r="168" spans="1:13" ht="18" customHeight="1" x14ac:dyDescent="0.3">
      <c r="A168" s="399" t="s">
        <v>104</v>
      </c>
      <c r="B168" s="308"/>
      <c r="C168" s="309">
        <v>49</v>
      </c>
      <c r="D168" s="307">
        <v>16</v>
      </c>
      <c r="E168" s="308">
        <v>16</v>
      </c>
      <c r="F168" s="309">
        <v>150</v>
      </c>
      <c r="G168" s="307"/>
      <c r="H168" s="308"/>
      <c r="I168" s="309"/>
      <c r="J168" s="307"/>
      <c r="K168" s="308">
        <v>20</v>
      </c>
      <c r="L168" s="309"/>
      <c r="M168" s="307">
        <v>9</v>
      </c>
    </row>
    <row r="169" spans="1:13" ht="18" customHeight="1" x14ac:dyDescent="0.3">
      <c r="A169" s="399" t="s">
        <v>105</v>
      </c>
      <c r="B169" s="308"/>
      <c r="C169" s="309">
        <v>40</v>
      </c>
      <c r="D169" s="307">
        <v>14</v>
      </c>
      <c r="E169" s="308">
        <v>14</v>
      </c>
      <c r="F169" s="309">
        <v>138</v>
      </c>
      <c r="G169" s="307"/>
      <c r="H169" s="308"/>
      <c r="I169" s="309"/>
      <c r="J169" s="307"/>
      <c r="K169" s="308">
        <v>11</v>
      </c>
      <c r="L169" s="309"/>
      <c r="M169" s="307">
        <v>4</v>
      </c>
    </row>
    <row r="170" spans="1:13" ht="18" customHeight="1" x14ac:dyDescent="0.3">
      <c r="A170" s="399" t="s">
        <v>106</v>
      </c>
      <c r="B170" s="308"/>
      <c r="C170" s="309">
        <v>50</v>
      </c>
      <c r="D170" s="307">
        <v>17</v>
      </c>
      <c r="E170" s="308">
        <v>17</v>
      </c>
      <c r="F170" s="309">
        <v>152</v>
      </c>
      <c r="G170" s="307"/>
      <c r="H170" s="308"/>
      <c r="I170" s="309"/>
      <c r="J170" s="307"/>
      <c r="K170" s="308">
        <v>14</v>
      </c>
      <c r="L170" s="309"/>
      <c r="M170" s="307">
        <v>7</v>
      </c>
    </row>
    <row r="171" spans="1:13" ht="18" customHeight="1" thickBot="1" x14ac:dyDescent="0.35">
      <c r="A171" s="416" t="s">
        <v>107</v>
      </c>
      <c r="B171" s="313"/>
      <c r="C171" s="314">
        <v>34</v>
      </c>
      <c r="D171" s="315">
        <v>11</v>
      </c>
      <c r="E171" s="313">
        <v>12</v>
      </c>
      <c r="F171" s="314">
        <v>128</v>
      </c>
      <c r="G171" s="315"/>
      <c r="H171" s="313"/>
      <c r="I171" s="314"/>
      <c r="J171" s="315"/>
      <c r="K171" s="313">
        <v>17</v>
      </c>
      <c r="L171" s="314"/>
      <c r="M171" s="315">
        <v>3</v>
      </c>
    </row>
    <row r="172" spans="1:13" ht="18" customHeight="1" thickBot="1" x14ac:dyDescent="0.35">
      <c r="A172" s="317" t="s">
        <v>47</v>
      </c>
      <c r="B172" s="318"/>
      <c r="C172" s="319">
        <f>SUM(C136:C171)</f>
        <v>1697</v>
      </c>
      <c r="D172" s="320">
        <f>SUM(D136:D171)</f>
        <v>657</v>
      </c>
      <c r="E172" s="318">
        <f>SUM(E136:E171)</f>
        <v>679</v>
      </c>
      <c r="F172" s="319">
        <f>SUM(F136:F171)</f>
        <v>5481</v>
      </c>
      <c r="G172" s="320"/>
      <c r="H172" s="318"/>
      <c r="I172" s="319"/>
      <c r="J172" s="320"/>
      <c r="K172" s="318">
        <f t="shared" ref="K172:M172" si="8">SUM(K136:K171)</f>
        <v>710</v>
      </c>
      <c r="L172" s="319"/>
      <c r="M172" s="320">
        <f t="shared" si="8"/>
        <v>248</v>
      </c>
    </row>
    <row r="173" spans="1:13" ht="18" customHeight="1" x14ac:dyDescent="0.25"/>
    <row r="174" spans="1:13" ht="18" customHeight="1" x14ac:dyDescent="0.25"/>
    <row r="175" spans="1:13" ht="18" customHeight="1" x14ac:dyDescent="0.25"/>
    <row r="176" spans="1:13" ht="18" customHeight="1" x14ac:dyDescent="0.3">
      <c r="A176" s="561" t="s">
        <v>156</v>
      </c>
      <c r="B176" s="561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</row>
    <row r="177" spans="1:13" ht="18" customHeight="1" thickBot="1" x14ac:dyDescent="0.35">
      <c r="A177" s="323" t="s">
        <v>54</v>
      </c>
      <c r="B177" s="293"/>
      <c r="C177" s="293"/>
      <c r="D177" s="293"/>
      <c r="E177" s="293"/>
      <c r="F177" s="293"/>
      <c r="G177" s="293"/>
      <c r="H177" s="294"/>
      <c r="I177" s="294"/>
      <c r="J177" s="633" t="s">
        <v>55</v>
      </c>
      <c r="K177" s="633"/>
      <c r="L177" s="633"/>
      <c r="M177" s="633"/>
    </row>
    <row r="178" spans="1:13" ht="18" customHeight="1" x14ac:dyDescent="0.3">
      <c r="A178" s="634" t="s">
        <v>3</v>
      </c>
      <c r="B178" s="618" t="s">
        <v>4</v>
      </c>
      <c r="C178" s="610"/>
      <c r="D178" s="619"/>
      <c r="E178" s="618" t="s">
        <v>5</v>
      </c>
      <c r="F178" s="610"/>
      <c r="G178" s="619"/>
      <c r="H178" s="620" t="s">
        <v>6</v>
      </c>
      <c r="I178" s="613"/>
      <c r="J178" s="615"/>
      <c r="K178" s="620" t="s">
        <v>7</v>
      </c>
      <c r="L178" s="613"/>
      <c r="M178" s="615"/>
    </row>
    <row r="179" spans="1:13" ht="18" customHeight="1" thickBot="1" x14ac:dyDescent="0.35">
      <c r="A179" s="635"/>
      <c r="B179" s="295" t="s">
        <v>8</v>
      </c>
      <c r="C179" s="296" t="s">
        <v>9</v>
      </c>
      <c r="D179" s="297" t="s">
        <v>10</v>
      </c>
      <c r="E179" s="295" t="s">
        <v>8</v>
      </c>
      <c r="F179" s="296" t="s">
        <v>9</v>
      </c>
      <c r="G179" s="297" t="s">
        <v>10</v>
      </c>
      <c r="H179" s="295" t="s">
        <v>8</v>
      </c>
      <c r="I179" s="296" t="s">
        <v>9</v>
      </c>
      <c r="J179" s="297" t="s">
        <v>10</v>
      </c>
      <c r="K179" s="295" t="s">
        <v>8</v>
      </c>
      <c r="L179" s="296" t="s">
        <v>9</v>
      </c>
      <c r="M179" s="297" t="s">
        <v>10</v>
      </c>
    </row>
    <row r="180" spans="1:13" ht="18" customHeight="1" x14ac:dyDescent="0.3">
      <c r="A180" s="412" t="s">
        <v>72</v>
      </c>
      <c r="B180" s="409"/>
      <c r="C180" s="443">
        <v>15</v>
      </c>
      <c r="D180" s="301">
        <v>1</v>
      </c>
      <c r="E180" s="302">
        <v>4</v>
      </c>
      <c r="F180" s="303">
        <v>40</v>
      </c>
      <c r="G180" s="301"/>
      <c r="H180" s="302"/>
      <c r="I180" s="303"/>
      <c r="J180" s="301"/>
      <c r="K180" s="302">
        <v>2</v>
      </c>
      <c r="L180" s="303"/>
      <c r="M180" s="301">
        <v>0</v>
      </c>
    </row>
    <row r="181" spans="1:13" ht="18" customHeight="1" x14ac:dyDescent="0.3">
      <c r="A181" s="399" t="s">
        <v>73</v>
      </c>
      <c r="B181" s="410"/>
      <c r="C181" s="444">
        <v>10</v>
      </c>
      <c r="D181" s="307">
        <v>1</v>
      </c>
      <c r="E181" s="308">
        <v>3</v>
      </c>
      <c r="F181" s="309">
        <v>56</v>
      </c>
      <c r="G181" s="307"/>
      <c r="H181" s="308"/>
      <c r="I181" s="309"/>
      <c r="J181" s="307"/>
      <c r="K181" s="308">
        <v>4</v>
      </c>
      <c r="L181" s="309"/>
      <c r="M181" s="307">
        <v>0</v>
      </c>
    </row>
    <row r="182" spans="1:13" ht="18" customHeight="1" x14ac:dyDescent="0.3">
      <c r="A182" s="399" t="s">
        <v>74</v>
      </c>
      <c r="B182" s="410"/>
      <c r="C182" s="309">
        <v>17</v>
      </c>
      <c r="D182" s="307">
        <v>3</v>
      </c>
      <c r="E182" s="308">
        <v>6</v>
      </c>
      <c r="F182" s="309">
        <v>50</v>
      </c>
      <c r="G182" s="307"/>
      <c r="H182" s="308"/>
      <c r="I182" s="309"/>
      <c r="J182" s="307"/>
      <c r="K182" s="308">
        <v>3</v>
      </c>
      <c r="L182" s="309"/>
      <c r="M182" s="307">
        <v>2</v>
      </c>
    </row>
    <row r="183" spans="1:13" ht="18" customHeight="1" x14ac:dyDescent="0.3">
      <c r="A183" s="399" t="s">
        <v>75</v>
      </c>
      <c r="B183" s="410"/>
      <c r="C183" s="309">
        <v>21</v>
      </c>
      <c r="D183" s="307">
        <v>2</v>
      </c>
      <c r="E183" s="308">
        <v>2</v>
      </c>
      <c r="F183" s="309">
        <v>62</v>
      </c>
      <c r="G183" s="307"/>
      <c r="H183" s="308"/>
      <c r="I183" s="309"/>
      <c r="J183" s="307"/>
      <c r="K183" s="308">
        <v>6</v>
      </c>
      <c r="L183" s="309"/>
      <c r="M183" s="307">
        <v>3</v>
      </c>
    </row>
    <row r="184" spans="1:13" ht="18" customHeight="1" x14ac:dyDescent="0.3">
      <c r="A184" s="399" t="s">
        <v>76</v>
      </c>
      <c r="B184" s="308"/>
      <c r="C184" s="309">
        <v>22</v>
      </c>
      <c r="D184" s="307">
        <v>2</v>
      </c>
      <c r="E184" s="308">
        <v>7</v>
      </c>
      <c r="F184" s="309">
        <v>75</v>
      </c>
      <c r="G184" s="307"/>
      <c r="H184" s="308"/>
      <c r="I184" s="309"/>
      <c r="J184" s="307"/>
      <c r="K184" s="308">
        <v>7</v>
      </c>
      <c r="L184" s="309"/>
      <c r="M184" s="307">
        <v>3</v>
      </c>
    </row>
    <row r="185" spans="1:13" ht="18" customHeight="1" x14ac:dyDescent="0.3">
      <c r="A185" s="399" t="s">
        <v>77</v>
      </c>
      <c r="B185" s="308"/>
      <c r="C185" s="309">
        <v>21</v>
      </c>
      <c r="D185" s="307">
        <v>2</v>
      </c>
      <c r="E185" s="308">
        <v>3</v>
      </c>
      <c r="F185" s="309">
        <v>46</v>
      </c>
      <c r="G185" s="307"/>
      <c r="H185" s="308"/>
      <c r="I185" s="309"/>
      <c r="J185" s="307"/>
      <c r="K185" s="308">
        <v>5</v>
      </c>
      <c r="L185" s="309"/>
      <c r="M185" s="307">
        <v>1</v>
      </c>
    </row>
    <row r="186" spans="1:13" ht="18" customHeight="1" x14ac:dyDescent="0.3">
      <c r="A186" s="399" t="s">
        <v>78</v>
      </c>
      <c r="B186" s="308"/>
      <c r="C186" s="309">
        <v>24</v>
      </c>
      <c r="D186" s="307">
        <v>1</v>
      </c>
      <c r="E186" s="308">
        <v>4</v>
      </c>
      <c r="F186" s="309">
        <v>59</v>
      </c>
      <c r="G186" s="307"/>
      <c r="H186" s="308"/>
      <c r="I186" s="309"/>
      <c r="J186" s="307"/>
      <c r="K186" s="308">
        <v>7</v>
      </c>
      <c r="L186" s="309"/>
      <c r="M186" s="307">
        <v>3</v>
      </c>
    </row>
    <row r="187" spans="1:13" ht="18" customHeight="1" x14ac:dyDescent="0.3">
      <c r="A187" s="399" t="s">
        <v>79</v>
      </c>
      <c r="B187" s="308"/>
      <c r="C187" s="309">
        <v>22</v>
      </c>
      <c r="D187" s="307">
        <v>2</v>
      </c>
      <c r="E187" s="308">
        <v>3</v>
      </c>
      <c r="F187" s="309">
        <v>92</v>
      </c>
      <c r="G187" s="307"/>
      <c r="H187" s="308"/>
      <c r="I187" s="309"/>
      <c r="J187" s="307"/>
      <c r="K187" s="308">
        <v>7</v>
      </c>
      <c r="L187" s="309"/>
      <c r="M187" s="307">
        <v>6</v>
      </c>
    </row>
    <row r="188" spans="1:13" ht="18" customHeight="1" x14ac:dyDescent="0.3">
      <c r="A188" s="399" t="s">
        <v>80</v>
      </c>
      <c r="B188" s="308"/>
      <c r="C188" s="309">
        <v>25</v>
      </c>
      <c r="D188" s="307">
        <v>4</v>
      </c>
      <c r="E188" s="308">
        <v>4</v>
      </c>
      <c r="F188" s="309">
        <v>71</v>
      </c>
      <c r="G188" s="307"/>
      <c r="H188" s="308"/>
      <c r="I188" s="309"/>
      <c r="J188" s="307"/>
      <c r="K188" s="308">
        <v>5</v>
      </c>
      <c r="L188" s="309"/>
      <c r="M188" s="307">
        <v>4</v>
      </c>
    </row>
    <row r="189" spans="1:13" ht="18" customHeight="1" x14ac:dyDescent="0.3">
      <c r="A189" s="399" t="s">
        <v>81</v>
      </c>
      <c r="B189" s="308"/>
      <c r="C189" s="309">
        <v>19</v>
      </c>
      <c r="D189" s="307">
        <v>4</v>
      </c>
      <c r="E189" s="308">
        <v>2</v>
      </c>
      <c r="F189" s="309">
        <v>72</v>
      </c>
      <c r="G189" s="307"/>
      <c r="H189" s="308"/>
      <c r="I189" s="309"/>
      <c r="J189" s="307"/>
      <c r="K189" s="308">
        <v>7</v>
      </c>
      <c r="L189" s="309"/>
      <c r="M189" s="307">
        <v>3</v>
      </c>
    </row>
    <row r="190" spans="1:13" ht="18" customHeight="1" x14ac:dyDescent="0.3">
      <c r="A190" s="399" t="s">
        <v>82</v>
      </c>
      <c r="B190" s="308"/>
      <c r="C190" s="309">
        <v>26</v>
      </c>
      <c r="D190" s="307">
        <v>9</v>
      </c>
      <c r="E190" s="308">
        <v>6</v>
      </c>
      <c r="F190" s="309">
        <v>73</v>
      </c>
      <c r="G190" s="307"/>
      <c r="H190" s="308"/>
      <c r="I190" s="309"/>
      <c r="J190" s="307"/>
      <c r="K190" s="308">
        <v>11</v>
      </c>
      <c r="L190" s="309"/>
      <c r="M190" s="307">
        <v>2</v>
      </c>
    </row>
    <row r="191" spans="1:13" ht="18" customHeight="1" x14ac:dyDescent="0.3">
      <c r="A191" s="399" t="s">
        <v>83</v>
      </c>
      <c r="B191" s="308"/>
      <c r="C191" s="309">
        <v>32</v>
      </c>
      <c r="D191" s="307">
        <v>3</v>
      </c>
      <c r="E191" s="308">
        <v>10</v>
      </c>
      <c r="F191" s="309">
        <v>77</v>
      </c>
      <c r="G191" s="307"/>
      <c r="H191" s="308"/>
      <c r="I191" s="309"/>
      <c r="J191" s="307"/>
      <c r="K191" s="308">
        <v>9</v>
      </c>
      <c r="L191" s="309"/>
      <c r="M191" s="307">
        <v>2</v>
      </c>
    </row>
    <row r="192" spans="1:13" ht="18" customHeight="1" x14ac:dyDescent="0.3">
      <c r="A192" s="399" t="s">
        <v>84</v>
      </c>
      <c r="B192" s="308"/>
      <c r="C192" s="309">
        <v>26</v>
      </c>
      <c r="D192" s="307">
        <v>11</v>
      </c>
      <c r="E192" s="308">
        <v>13</v>
      </c>
      <c r="F192" s="309">
        <v>80</v>
      </c>
      <c r="G192" s="307"/>
      <c r="H192" s="308"/>
      <c r="I192" s="309"/>
      <c r="J192" s="307"/>
      <c r="K192" s="308">
        <v>11</v>
      </c>
      <c r="L192" s="309"/>
      <c r="M192" s="307">
        <v>5</v>
      </c>
    </row>
    <row r="193" spans="1:13" ht="18" customHeight="1" x14ac:dyDescent="0.3">
      <c r="A193" s="399" t="s">
        <v>85</v>
      </c>
      <c r="B193" s="308"/>
      <c r="C193" s="309">
        <v>46</v>
      </c>
      <c r="D193" s="307">
        <v>12</v>
      </c>
      <c r="E193" s="308">
        <v>10</v>
      </c>
      <c r="F193" s="309">
        <v>94</v>
      </c>
      <c r="G193" s="307"/>
      <c r="H193" s="308"/>
      <c r="I193" s="309"/>
      <c r="J193" s="307"/>
      <c r="K193" s="308">
        <v>12</v>
      </c>
      <c r="L193" s="309"/>
      <c r="M193" s="307">
        <v>2</v>
      </c>
    </row>
    <row r="194" spans="1:13" ht="18" customHeight="1" x14ac:dyDescent="0.3">
      <c r="A194" s="399" t="s">
        <v>86</v>
      </c>
      <c r="B194" s="308"/>
      <c r="C194" s="309">
        <v>38</v>
      </c>
      <c r="D194" s="307">
        <v>8</v>
      </c>
      <c r="E194" s="308">
        <v>8</v>
      </c>
      <c r="F194" s="309">
        <v>102</v>
      </c>
      <c r="G194" s="307"/>
      <c r="H194" s="308"/>
      <c r="I194" s="309"/>
      <c r="J194" s="307"/>
      <c r="K194" s="308">
        <v>8</v>
      </c>
      <c r="L194" s="309"/>
      <c r="M194" s="307">
        <v>3</v>
      </c>
    </row>
    <row r="195" spans="1:13" ht="18" customHeight="1" x14ac:dyDescent="0.3">
      <c r="A195" s="399" t="s">
        <v>87</v>
      </c>
      <c r="B195" s="308"/>
      <c r="C195" s="309">
        <v>42</v>
      </c>
      <c r="D195" s="307">
        <v>11</v>
      </c>
      <c r="E195" s="308">
        <v>7</v>
      </c>
      <c r="F195" s="309">
        <v>120</v>
      </c>
      <c r="G195" s="307"/>
      <c r="H195" s="308"/>
      <c r="I195" s="309"/>
      <c r="J195" s="307"/>
      <c r="K195" s="308">
        <v>16</v>
      </c>
      <c r="L195" s="309"/>
      <c r="M195" s="307">
        <v>8</v>
      </c>
    </row>
    <row r="196" spans="1:13" ht="18" customHeight="1" x14ac:dyDescent="0.3">
      <c r="A196" s="399" t="s">
        <v>88</v>
      </c>
      <c r="B196" s="308"/>
      <c r="C196" s="309">
        <v>43</v>
      </c>
      <c r="D196" s="307">
        <v>12</v>
      </c>
      <c r="E196" s="308">
        <v>15</v>
      </c>
      <c r="F196" s="309">
        <v>91</v>
      </c>
      <c r="G196" s="307"/>
      <c r="H196" s="308"/>
      <c r="I196" s="309"/>
      <c r="J196" s="307"/>
      <c r="K196" s="308">
        <v>18</v>
      </c>
      <c r="L196" s="309"/>
      <c r="M196" s="307">
        <v>3</v>
      </c>
    </row>
    <row r="197" spans="1:13" ht="18" customHeight="1" x14ac:dyDescent="0.3">
      <c r="A197" s="399" t="s">
        <v>148</v>
      </c>
      <c r="B197" s="308"/>
      <c r="C197" s="309">
        <v>35</v>
      </c>
      <c r="D197" s="307">
        <v>15</v>
      </c>
      <c r="E197" s="308">
        <v>14</v>
      </c>
      <c r="F197" s="309">
        <v>100</v>
      </c>
      <c r="G197" s="307"/>
      <c r="H197" s="308"/>
      <c r="I197" s="309"/>
      <c r="J197" s="307"/>
      <c r="K197" s="308">
        <v>19</v>
      </c>
      <c r="L197" s="309"/>
      <c r="M197" s="307">
        <v>6</v>
      </c>
    </row>
    <row r="198" spans="1:13" ht="18" customHeight="1" x14ac:dyDescent="0.3">
      <c r="A198" s="400" t="s">
        <v>90</v>
      </c>
      <c r="B198" s="308"/>
      <c r="C198" s="309">
        <v>26</v>
      </c>
      <c r="D198" s="307">
        <v>12</v>
      </c>
      <c r="E198" s="308">
        <v>9</v>
      </c>
      <c r="F198" s="309">
        <v>98</v>
      </c>
      <c r="G198" s="307"/>
      <c r="H198" s="308"/>
      <c r="I198" s="309"/>
      <c r="J198" s="307"/>
      <c r="K198" s="308">
        <v>14</v>
      </c>
      <c r="L198" s="309"/>
      <c r="M198" s="307">
        <v>3</v>
      </c>
    </row>
    <row r="199" spans="1:13" ht="18" customHeight="1" x14ac:dyDescent="0.3">
      <c r="A199" s="400" t="s">
        <v>91</v>
      </c>
      <c r="B199" s="308"/>
      <c r="C199" s="309">
        <v>44</v>
      </c>
      <c r="D199" s="307">
        <v>7</v>
      </c>
      <c r="E199" s="308">
        <v>18</v>
      </c>
      <c r="F199" s="309">
        <v>106</v>
      </c>
      <c r="G199" s="307"/>
      <c r="H199" s="308"/>
      <c r="I199" s="309"/>
      <c r="J199" s="307"/>
      <c r="K199" s="308">
        <v>11</v>
      </c>
      <c r="L199" s="309"/>
      <c r="M199" s="307">
        <v>11</v>
      </c>
    </row>
    <row r="200" spans="1:13" ht="18" customHeight="1" x14ac:dyDescent="0.3">
      <c r="A200" s="399" t="s">
        <v>92</v>
      </c>
      <c r="B200" s="308"/>
      <c r="C200" s="309">
        <v>46</v>
      </c>
      <c r="D200" s="307">
        <v>16</v>
      </c>
      <c r="E200" s="308">
        <v>10</v>
      </c>
      <c r="F200" s="309">
        <v>114</v>
      </c>
      <c r="G200" s="307"/>
      <c r="H200" s="308"/>
      <c r="I200" s="309"/>
      <c r="J200" s="307"/>
      <c r="K200" s="308">
        <v>7</v>
      </c>
      <c r="L200" s="309"/>
      <c r="M200" s="307">
        <v>3</v>
      </c>
    </row>
    <row r="201" spans="1:13" ht="18" customHeight="1" x14ac:dyDescent="0.3">
      <c r="A201" s="399" t="s">
        <v>93</v>
      </c>
      <c r="B201" s="308"/>
      <c r="C201" s="309">
        <v>42</v>
      </c>
      <c r="D201" s="307">
        <v>10</v>
      </c>
      <c r="E201" s="308">
        <v>9</v>
      </c>
      <c r="F201" s="309">
        <v>103</v>
      </c>
      <c r="G201" s="307"/>
      <c r="H201" s="308"/>
      <c r="I201" s="309"/>
      <c r="J201" s="307"/>
      <c r="K201" s="308">
        <v>15</v>
      </c>
      <c r="L201" s="309"/>
      <c r="M201" s="307">
        <v>4</v>
      </c>
    </row>
    <row r="202" spans="1:13" ht="18" customHeight="1" x14ac:dyDescent="0.3">
      <c r="A202" s="399" t="s">
        <v>94</v>
      </c>
      <c r="B202" s="308"/>
      <c r="C202" s="309">
        <v>43</v>
      </c>
      <c r="D202" s="307">
        <v>7</v>
      </c>
      <c r="E202" s="308">
        <v>8</v>
      </c>
      <c r="F202" s="309">
        <v>110</v>
      </c>
      <c r="G202" s="307"/>
      <c r="H202" s="308"/>
      <c r="I202" s="309"/>
      <c r="J202" s="307"/>
      <c r="K202" s="308">
        <v>17</v>
      </c>
      <c r="L202" s="309"/>
      <c r="M202" s="307">
        <v>3</v>
      </c>
    </row>
    <row r="203" spans="1:13" ht="18" customHeight="1" x14ac:dyDescent="0.3">
      <c r="A203" s="399" t="s">
        <v>95</v>
      </c>
      <c r="B203" s="308"/>
      <c r="C203" s="309">
        <v>47</v>
      </c>
      <c r="D203" s="307">
        <v>14</v>
      </c>
      <c r="E203" s="308">
        <v>23</v>
      </c>
      <c r="F203" s="309">
        <v>138</v>
      </c>
      <c r="G203" s="307"/>
      <c r="H203" s="308"/>
      <c r="I203" s="309"/>
      <c r="J203" s="307"/>
      <c r="K203" s="308">
        <v>17</v>
      </c>
      <c r="L203" s="309"/>
      <c r="M203" s="307">
        <v>3</v>
      </c>
    </row>
    <row r="204" spans="1:13" ht="18" customHeight="1" x14ac:dyDescent="0.3">
      <c r="A204" s="399" t="s">
        <v>96</v>
      </c>
      <c r="B204" s="308"/>
      <c r="C204" s="309">
        <v>36</v>
      </c>
      <c r="D204" s="307">
        <v>12</v>
      </c>
      <c r="E204" s="308">
        <v>15</v>
      </c>
      <c r="F204" s="309">
        <v>128</v>
      </c>
      <c r="G204" s="307"/>
      <c r="H204" s="308"/>
      <c r="I204" s="309"/>
      <c r="J204" s="307"/>
      <c r="K204" s="308">
        <v>21</v>
      </c>
      <c r="L204" s="309"/>
      <c r="M204" s="307">
        <v>1</v>
      </c>
    </row>
    <row r="205" spans="1:13" ht="18" customHeight="1" x14ac:dyDescent="0.3">
      <c r="A205" s="399" t="s">
        <v>97</v>
      </c>
      <c r="B205" s="308"/>
      <c r="C205" s="309">
        <v>56</v>
      </c>
      <c r="D205" s="307">
        <v>11</v>
      </c>
      <c r="E205" s="308">
        <v>24</v>
      </c>
      <c r="F205" s="309">
        <v>141</v>
      </c>
      <c r="G205" s="307"/>
      <c r="H205" s="308"/>
      <c r="I205" s="309"/>
      <c r="J205" s="307"/>
      <c r="K205" s="308">
        <v>11</v>
      </c>
      <c r="L205" s="309"/>
      <c r="M205" s="307">
        <v>6</v>
      </c>
    </row>
    <row r="206" spans="1:13" ht="18" customHeight="1" x14ac:dyDescent="0.3">
      <c r="A206" s="399" t="s">
        <v>98</v>
      </c>
      <c r="B206" s="308"/>
      <c r="C206" s="309">
        <v>51</v>
      </c>
      <c r="D206" s="307">
        <v>15</v>
      </c>
      <c r="E206" s="308">
        <v>20</v>
      </c>
      <c r="F206" s="309">
        <v>177</v>
      </c>
      <c r="G206" s="307"/>
      <c r="H206" s="308"/>
      <c r="I206" s="309"/>
      <c r="J206" s="307"/>
      <c r="K206" s="308">
        <v>11</v>
      </c>
      <c r="L206" s="309"/>
      <c r="M206" s="307">
        <v>4</v>
      </c>
    </row>
    <row r="207" spans="1:13" ht="18" customHeight="1" x14ac:dyDescent="0.3">
      <c r="A207" s="399" t="s">
        <v>99</v>
      </c>
      <c r="B207" s="308"/>
      <c r="C207" s="309">
        <v>44</v>
      </c>
      <c r="D207" s="307">
        <v>6</v>
      </c>
      <c r="E207" s="308">
        <v>14</v>
      </c>
      <c r="F207" s="309">
        <v>121</v>
      </c>
      <c r="G207" s="307"/>
      <c r="H207" s="308"/>
      <c r="I207" s="309"/>
      <c r="J207" s="307"/>
      <c r="K207" s="308">
        <v>12</v>
      </c>
      <c r="L207" s="309"/>
      <c r="M207" s="307">
        <v>7</v>
      </c>
    </row>
    <row r="208" spans="1:13" ht="18" customHeight="1" x14ac:dyDescent="0.3">
      <c r="A208" s="399" t="s">
        <v>100</v>
      </c>
      <c r="B208" s="308"/>
      <c r="C208" s="309">
        <v>52</v>
      </c>
      <c r="D208" s="307">
        <v>12</v>
      </c>
      <c r="E208" s="308">
        <v>13</v>
      </c>
      <c r="F208" s="309">
        <v>126</v>
      </c>
      <c r="G208" s="307"/>
      <c r="H208" s="308"/>
      <c r="I208" s="309"/>
      <c r="J208" s="307"/>
      <c r="K208" s="308">
        <v>19</v>
      </c>
      <c r="L208" s="309"/>
      <c r="M208" s="307">
        <v>4</v>
      </c>
    </row>
    <row r="209" spans="1:13" ht="18" customHeight="1" x14ac:dyDescent="0.3">
      <c r="A209" s="399" t="s">
        <v>101</v>
      </c>
      <c r="B209" s="308"/>
      <c r="C209" s="309">
        <v>39</v>
      </c>
      <c r="D209" s="307">
        <v>9</v>
      </c>
      <c r="E209" s="308">
        <v>9</v>
      </c>
      <c r="F209" s="309">
        <v>131</v>
      </c>
      <c r="G209" s="307"/>
      <c r="H209" s="308"/>
      <c r="I209" s="309"/>
      <c r="J209" s="307"/>
      <c r="K209" s="308">
        <v>14</v>
      </c>
      <c r="L209" s="309"/>
      <c r="M209" s="307">
        <v>3</v>
      </c>
    </row>
    <row r="210" spans="1:13" ht="18" customHeight="1" x14ac:dyDescent="0.3">
      <c r="A210" s="399" t="s">
        <v>102</v>
      </c>
      <c r="B210" s="308"/>
      <c r="C210" s="309">
        <v>35</v>
      </c>
      <c r="D210" s="307">
        <v>5</v>
      </c>
      <c r="E210" s="308">
        <v>11</v>
      </c>
      <c r="F210" s="309">
        <v>138</v>
      </c>
      <c r="G210" s="307"/>
      <c r="H210" s="308"/>
      <c r="I210" s="309"/>
      <c r="J210" s="307"/>
      <c r="K210" s="308">
        <v>17</v>
      </c>
      <c r="L210" s="309"/>
      <c r="M210" s="307">
        <v>5</v>
      </c>
    </row>
    <row r="211" spans="1:13" ht="18" customHeight="1" x14ac:dyDescent="0.3">
      <c r="A211" s="399" t="s">
        <v>103</v>
      </c>
      <c r="B211" s="308"/>
      <c r="C211" s="309">
        <v>32</v>
      </c>
      <c r="D211" s="307">
        <v>11</v>
      </c>
      <c r="E211" s="308">
        <v>14</v>
      </c>
      <c r="F211" s="309">
        <v>123</v>
      </c>
      <c r="G211" s="307"/>
      <c r="H211" s="308"/>
      <c r="I211" s="309"/>
      <c r="J211" s="307"/>
      <c r="K211" s="308">
        <v>12</v>
      </c>
      <c r="L211" s="309"/>
      <c r="M211" s="307">
        <v>10</v>
      </c>
    </row>
    <row r="212" spans="1:13" ht="18" customHeight="1" x14ac:dyDescent="0.3">
      <c r="A212" s="399" t="s">
        <v>104</v>
      </c>
      <c r="B212" s="308"/>
      <c r="C212" s="309">
        <v>48</v>
      </c>
      <c r="D212" s="307">
        <v>7</v>
      </c>
      <c r="E212" s="308">
        <v>13</v>
      </c>
      <c r="F212" s="309">
        <v>149</v>
      </c>
      <c r="G212" s="307"/>
      <c r="H212" s="308"/>
      <c r="I212" s="309"/>
      <c r="J212" s="307"/>
      <c r="K212" s="308">
        <v>5</v>
      </c>
      <c r="L212" s="309"/>
      <c r="M212" s="307">
        <v>6</v>
      </c>
    </row>
    <row r="213" spans="1:13" ht="18" customHeight="1" x14ac:dyDescent="0.3">
      <c r="A213" s="399" t="s">
        <v>105</v>
      </c>
      <c r="B213" s="308"/>
      <c r="C213" s="309">
        <v>50</v>
      </c>
      <c r="D213" s="307">
        <v>10</v>
      </c>
      <c r="E213" s="308">
        <v>10</v>
      </c>
      <c r="F213" s="309">
        <v>157</v>
      </c>
      <c r="G213" s="307"/>
      <c r="H213" s="308"/>
      <c r="I213" s="309"/>
      <c r="J213" s="307"/>
      <c r="K213" s="308">
        <v>7</v>
      </c>
      <c r="L213" s="309"/>
      <c r="M213" s="307">
        <v>8</v>
      </c>
    </row>
    <row r="214" spans="1:13" ht="18" customHeight="1" x14ac:dyDescent="0.3">
      <c r="A214" s="399" t="s">
        <v>106</v>
      </c>
      <c r="B214" s="308"/>
      <c r="C214" s="309">
        <v>47</v>
      </c>
      <c r="D214" s="307">
        <v>16</v>
      </c>
      <c r="E214" s="308">
        <v>14</v>
      </c>
      <c r="F214" s="309">
        <v>150</v>
      </c>
      <c r="G214" s="307"/>
      <c r="H214" s="308"/>
      <c r="I214" s="309"/>
      <c r="J214" s="307"/>
      <c r="K214" s="308">
        <v>14</v>
      </c>
      <c r="L214" s="309"/>
      <c r="M214" s="307">
        <v>5</v>
      </c>
    </row>
    <row r="215" spans="1:13" ht="18" customHeight="1" thickBot="1" x14ac:dyDescent="0.35">
      <c r="A215" s="416" t="s">
        <v>107</v>
      </c>
      <c r="B215" s="313"/>
      <c r="C215" s="314">
        <v>38</v>
      </c>
      <c r="D215" s="315">
        <v>14</v>
      </c>
      <c r="E215" s="313">
        <v>6</v>
      </c>
      <c r="F215" s="314">
        <v>135</v>
      </c>
      <c r="G215" s="315"/>
      <c r="H215" s="313"/>
      <c r="I215" s="314"/>
      <c r="J215" s="315"/>
      <c r="K215" s="313">
        <v>17</v>
      </c>
      <c r="L215" s="314"/>
      <c r="M215" s="315">
        <v>9</v>
      </c>
    </row>
    <row r="216" spans="1:13" ht="18" customHeight="1" thickBot="1" x14ac:dyDescent="0.35">
      <c r="A216" s="419" t="s">
        <v>47</v>
      </c>
      <c r="B216" s="347"/>
      <c r="C216" s="319">
        <f>SUM(C180:C215)</f>
        <v>1260</v>
      </c>
      <c r="D216" s="320">
        <f t="shared" ref="D216:M216" si="9">SUM(D180:D215)</f>
        <v>297</v>
      </c>
      <c r="E216" s="318">
        <f t="shared" si="9"/>
        <v>361</v>
      </c>
      <c r="F216" s="319">
        <f>SUM(F180:F215)</f>
        <v>3705</v>
      </c>
      <c r="G216" s="320"/>
      <c r="H216" s="318"/>
      <c r="I216" s="319"/>
      <c r="J216" s="320"/>
      <c r="K216" s="318">
        <f t="shared" si="9"/>
        <v>398</v>
      </c>
      <c r="L216" s="319"/>
      <c r="M216" s="320">
        <f t="shared" si="9"/>
        <v>151</v>
      </c>
    </row>
    <row r="217" spans="1:13" ht="18" customHeight="1" x14ac:dyDescent="0.25"/>
    <row r="218" spans="1:13" ht="18" customHeight="1" x14ac:dyDescent="0.25"/>
    <row r="219" spans="1:13" ht="18" customHeight="1" x14ac:dyDescent="0.25"/>
    <row r="220" spans="1:13" ht="18" customHeight="1" x14ac:dyDescent="0.3">
      <c r="A220" s="561" t="s">
        <v>156</v>
      </c>
      <c r="B220" s="561"/>
      <c r="C220" s="561"/>
      <c r="D220" s="561"/>
      <c r="E220" s="561"/>
      <c r="F220" s="561"/>
      <c r="G220" s="561"/>
      <c r="H220" s="561"/>
      <c r="I220" s="561"/>
      <c r="J220" s="561"/>
      <c r="K220" s="561"/>
      <c r="L220" s="561"/>
      <c r="M220" s="561"/>
    </row>
    <row r="221" spans="1:13" ht="18" customHeight="1" thickBot="1" x14ac:dyDescent="0.35">
      <c r="A221" s="323" t="s">
        <v>56</v>
      </c>
      <c r="B221" s="293"/>
      <c r="C221" s="293"/>
      <c r="D221" s="293"/>
      <c r="E221" s="293"/>
      <c r="F221" s="293"/>
      <c r="G221" s="293"/>
      <c r="H221" s="294"/>
      <c r="I221" s="294"/>
      <c r="J221" s="294"/>
      <c r="K221" s="294"/>
      <c r="L221" s="294"/>
      <c r="M221" s="294"/>
    </row>
    <row r="222" spans="1:13" ht="18" customHeight="1" x14ac:dyDescent="0.3">
      <c r="A222" s="634" t="s">
        <v>3</v>
      </c>
      <c r="B222" s="618" t="s">
        <v>4</v>
      </c>
      <c r="C222" s="610"/>
      <c r="D222" s="619"/>
      <c r="E222" s="618" t="s">
        <v>5</v>
      </c>
      <c r="F222" s="610"/>
      <c r="G222" s="619"/>
      <c r="H222" s="620" t="s">
        <v>6</v>
      </c>
      <c r="I222" s="613"/>
      <c r="J222" s="615"/>
      <c r="K222" s="620" t="s">
        <v>7</v>
      </c>
      <c r="L222" s="613"/>
      <c r="M222" s="615"/>
    </row>
    <row r="223" spans="1:13" ht="18" customHeight="1" thickBot="1" x14ac:dyDescent="0.35">
      <c r="A223" s="635"/>
      <c r="B223" s="295" t="s">
        <v>8</v>
      </c>
      <c r="C223" s="296" t="s">
        <v>9</v>
      </c>
      <c r="D223" s="297" t="s">
        <v>10</v>
      </c>
      <c r="E223" s="295" t="s">
        <v>8</v>
      </c>
      <c r="F223" s="296" t="s">
        <v>9</v>
      </c>
      <c r="G223" s="297" t="s">
        <v>10</v>
      </c>
      <c r="H223" s="295" t="s">
        <v>8</v>
      </c>
      <c r="I223" s="296" t="s">
        <v>9</v>
      </c>
      <c r="J223" s="297" t="s">
        <v>10</v>
      </c>
      <c r="K223" s="295" t="s">
        <v>8</v>
      </c>
      <c r="L223" s="296" t="s">
        <v>9</v>
      </c>
      <c r="M223" s="297" t="s">
        <v>10</v>
      </c>
    </row>
    <row r="224" spans="1:13" ht="18" customHeight="1" x14ac:dyDescent="0.3">
      <c r="A224" s="412" t="s">
        <v>72</v>
      </c>
      <c r="B224" s="324"/>
      <c r="C224" s="376">
        <f>SUM(C6+C49+C92+C136+C180)</f>
        <v>138</v>
      </c>
      <c r="D224" s="414">
        <f t="shared" ref="D224:M239" si="10">SUM(D6+D49+D92+D136+D180)</f>
        <v>59.5</v>
      </c>
      <c r="E224" s="413">
        <f t="shared" si="10"/>
        <v>23.5</v>
      </c>
      <c r="F224" s="376">
        <f t="shared" si="10"/>
        <v>875</v>
      </c>
      <c r="G224" s="414"/>
      <c r="H224" s="413"/>
      <c r="I224" s="376"/>
      <c r="J224" s="414"/>
      <c r="K224" s="413">
        <f t="shared" si="10"/>
        <v>29</v>
      </c>
      <c r="L224" s="376"/>
      <c r="M224" s="414">
        <f t="shared" si="10"/>
        <v>8.5</v>
      </c>
    </row>
    <row r="225" spans="1:13" ht="18" customHeight="1" x14ac:dyDescent="0.3">
      <c r="A225" s="399" t="s">
        <v>73</v>
      </c>
      <c r="B225" s="325"/>
      <c r="C225" s="367">
        <f t="shared" ref="C225:F240" si="11">SUM(C7+C50+C93+C137+C181)</f>
        <v>136.5</v>
      </c>
      <c r="D225" s="368">
        <f t="shared" si="11"/>
        <v>45.5</v>
      </c>
      <c r="E225" s="366">
        <f t="shared" si="11"/>
        <v>30.5</v>
      </c>
      <c r="F225" s="367">
        <f t="shared" si="11"/>
        <v>784</v>
      </c>
      <c r="G225" s="368"/>
      <c r="H225" s="366"/>
      <c r="I225" s="367"/>
      <c r="J225" s="368"/>
      <c r="K225" s="366">
        <f t="shared" si="10"/>
        <v>35.5</v>
      </c>
      <c r="L225" s="367"/>
      <c r="M225" s="368">
        <f t="shared" si="10"/>
        <v>14.5</v>
      </c>
    </row>
    <row r="226" spans="1:13" ht="18" customHeight="1" x14ac:dyDescent="0.3">
      <c r="A226" s="399" t="s">
        <v>74</v>
      </c>
      <c r="B226" s="325"/>
      <c r="C226" s="367">
        <f t="shared" si="11"/>
        <v>142</v>
      </c>
      <c r="D226" s="368">
        <f t="shared" si="11"/>
        <v>55.5</v>
      </c>
      <c r="E226" s="366">
        <f t="shared" si="11"/>
        <v>40</v>
      </c>
      <c r="F226" s="367">
        <f t="shared" si="11"/>
        <v>793</v>
      </c>
      <c r="G226" s="368"/>
      <c r="H226" s="366"/>
      <c r="I226" s="367"/>
      <c r="J226" s="368"/>
      <c r="K226" s="366">
        <f t="shared" si="10"/>
        <v>49</v>
      </c>
      <c r="L226" s="367"/>
      <c r="M226" s="368">
        <f t="shared" si="10"/>
        <v>15.5</v>
      </c>
    </row>
    <row r="227" spans="1:13" ht="18" customHeight="1" x14ac:dyDescent="0.3">
      <c r="A227" s="399" t="s">
        <v>75</v>
      </c>
      <c r="B227" s="325"/>
      <c r="C227" s="367">
        <f t="shared" si="11"/>
        <v>127</v>
      </c>
      <c r="D227" s="368">
        <f t="shared" si="11"/>
        <v>58</v>
      </c>
      <c r="E227" s="366">
        <f t="shared" si="11"/>
        <v>38.5</v>
      </c>
      <c r="F227" s="367">
        <f t="shared" si="11"/>
        <v>844.5</v>
      </c>
      <c r="G227" s="368"/>
      <c r="H227" s="366"/>
      <c r="I227" s="367"/>
      <c r="J227" s="368"/>
      <c r="K227" s="366">
        <f t="shared" si="10"/>
        <v>67</v>
      </c>
      <c r="L227" s="367"/>
      <c r="M227" s="368">
        <f t="shared" si="10"/>
        <v>19</v>
      </c>
    </row>
    <row r="228" spans="1:13" ht="18" customHeight="1" x14ac:dyDescent="0.3">
      <c r="A228" s="399" t="s">
        <v>76</v>
      </c>
      <c r="B228" s="325"/>
      <c r="C228" s="367">
        <f t="shared" si="11"/>
        <v>153.5</v>
      </c>
      <c r="D228" s="368">
        <f t="shared" si="11"/>
        <v>52</v>
      </c>
      <c r="E228" s="366">
        <f t="shared" si="11"/>
        <v>50.5</v>
      </c>
      <c r="F228" s="367">
        <f t="shared" si="11"/>
        <v>718.5</v>
      </c>
      <c r="G228" s="368"/>
      <c r="H228" s="366"/>
      <c r="I228" s="367"/>
      <c r="J228" s="368"/>
      <c r="K228" s="366">
        <f t="shared" si="10"/>
        <v>66</v>
      </c>
      <c r="L228" s="367"/>
      <c r="M228" s="368">
        <f t="shared" si="10"/>
        <v>18</v>
      </c>
    </row>
    <row r="229" spans="1:13" ht="18" customHeight="1" x14ac:dyDescent="0.3">
      <c r="A229" s="399" t="s">
        <v>77</v>
      </c>
      <c r="B229" s="325"/>
      <c r="C229" s="367">
        <f t="shared" si="11"/>
        <v>153.5</v>
      </c>
      <c r="D229" s="368">
        <f t="shared" si="11"/>
        <v>56.5</v>
      </c>
      <c r="E229" s="366">
        <f t="shared" si="11"/>
        <v>40</v>
      </c>
      <c r="F229" s="367">
        <f t="shared" si="11"/>
        <v>707.5</v>
      </c>
      <c r="G229" s="368"/>
      <c r="H229" s="366"/>
      <c r="I229" s="367"/>
      <c r="J229" s="368"/>
      <c r="K229" s="366">
        <f t="shared" si="10"/>
        <v>66.5</v>
      </c>
      <c r="L229" s="367"/>
      <c r="M229" s="368">
        <f t="shared" si="10"/>
        <v>23.5</v>
      </c>
    </row>
    <row r="230" spans="1:13" ht="18" customHeight="1" x14ac:dyDescent="0.3">
      <c r="A230" s="399" t="s">
        <v>78</v>
      </c>
      <c r="B230" s="325"/>
      <c r="C230" s="367">
        <f t="shared" si="11"/>
        <v>153</v>
      </c>
      <c r="D230" s="368">
        <f t="shared" si="11"/>
        <v>50</v>
      </c>
      <c r="E230" s="366">
        <f t="shared" si="11"/>
        <v>71</v>
      </c>
      <c r="F230" s="367">
        <f t="shared" si="11"/>
        <v>754</v>
      </c>
      <c r="G230" s="368"/>
      <c r="H230" s="366"/>
      <c r="I230" s="367"/>
      <c r="J230" s="368"/>
      <c r="K230" s="366">
        <f t="shared" si="10"/>
        <v>64.5</v>
      </c>
      <c r="L230" s="367"/>
      <c r="M230" s="368">
        <f t="shared" si="10"/>
        <v>23</v>
      </c>
    </row>
    <row r="231" spans="1:13" ht="18" customHeight="1" x14ac:dyDescent="0.3">
      <c r="A231" s="399" t="s">
        <v>79</v>
      </c>
      <c r="B231" s="325"/>
      <c r="C231" s="367">
        <f t="shared" si="11"/>
        <v>166</v>
      </c>
      <c r="D231" s="368">
        <f t="shared" si="11"/>
        <v>41.5</v>
      </c>
      <c r="E231" s="366">
        <f t="shared" si="11"/>
        <v>70.5</v>
      </c>
      <c r="F231" s="367">
        <f t="shared" si="11"/>
        <v>732</v>
      </c>
      <c r="G231" s="368"/>
      <c r="H231" s="366"/>
      <c r="I231" s="367"/>
      <c r="J231" s="368"/>
      <c r="K231" s="366">
        <f t="shared" si="10"/>
        <v>99</v>
      </c>
      <c r="L231" s="367"/>
      <c r="M231" s="368">
        <f t="shared" si="10"/>
        <v>29</v>
      </c>
    </row>
    <row r="232" spans="1:13" ht="18" customHeight="1" x14ac:dyDescent="0.3">
      <c r="A232" s="399" t="s">
        <v>80</v>
      </c>
      <c r="B232" s="325"/>
      <c r="C232" s="367">
        <f t="shared" si="11"/>
        <v>175</v>
      </c>
      <c r="D232" s="368">
        <f t="shared" si="11"/>
        <v>60.5</v>
      </c>
      <c r="E232" s="366">
        <f t="shared" si="11"/>
        <v>70</v>
      </c>
      <c r="F232" s="367">
        <f t="shared" si="11"/>
        <v>697.5</v>
      </c>
      <c r="G232" s="368"/>
      <c r="H232" s="366"/>
      <c r="I232" s="367"/>
      <c r="J232" s="368"/>
      <c r="K232" s="366">
        <f t="shared" si="10"/>
        <v>97.5</v>
      </c>
      <c r="L232" s="367"/>
      <c r="M232" s="368">
        <f t="shared" si="10"/>
        <v>27.5</v>
      </c>
    </row>
    <row r="233" spans="1:13" ht="18" customHeight="1" x14ac:dyDescent="0.3">
      <c r="A233" s="399" t="s">
        <v>81</v>
      </c>
      <c r="B233" s="325"/>
      <c r="C233" s="367">
        <f t="shared" si="11"/>
        <v>165.5</v>
      </c>
      <c r="D233" s="368">
        <f t="shared" si="11"/>
        <v>56</v>
      </c>
      <c r="E233" s="366">
        <f t="shared" si="11"/>
        <v>44</v>
      </c>
      <c r="F233" s="367">
        <f t="shared" si="11"/>
        <v>800.5</v>
      </c>
      <c r="G233" s="368"/>
      <c r="H233" s="366"/>
      <c r="I233" s="367"/>
      <c r="J233" s="368"/>
      <c r="K233" s="366">
        <f t="shared" si="10"/>
        <v>100</v>
      </c>
      <c r="L233" s="367"/>
      <c r="M233" s="368">
        <f t="shared" si="10"/>
        <v>27.5</v>
      </c>
    </row>
    <row r="234" spans="1:13" ht="18" customHeight="1" x14ac:dyDescent="0.3">
      <c r="A234" s="399" t="s">
        <v>82</v>
      </c>
      <c r="B234" s="325"/>
      <c r="C234" s="367">
        <f t="shared" si="11"/>
        <v>166</v>
      </c>
      <c r="D234" s="368">
        <f t="shared" si="11"/>
        <v>46.5</v>
      </c>
      <c r="E234" s="366">
        <f t="shared" si="11"/>
        <v>64.5</v>
      </c>
      <c r="F234" s="367">
        <f t="shared" si="11"/>
        <v>723.5</v>
      </c>
      <c r="G234" s="368"/>
      <c r="H234" s="366"/>
      <c r="I234" s="367"/>
      <c r="J234" s="368"/>
      <c r="K234" s="366">
        <f t="shared" si="10"/>
        <v>85</v>
      </c>
      <c r="L234" s="367"/>
      <c r="M234" s="368">
        <f t="shared" si="10"/>
        <v>29</v>
      </c>
    </row>
    <row r="235" spans="1:13" ht="18" customHeight="1" x14ac:dyDescent="0.3">
      <c r="A235" s="399" t="s">
        <v>83</v>
      </c>
      <c r="B235" s="325"/>
      <c r="C235" s="367">
        <f t="shared" si="11"/>
        <v>170.5</v>
      </c>
      <c r="D235" s="368">
        <f t="shared" si="11"/>
        <v>47.5</v>
      </c>
      <c r="E235" s="366">
        <f t="shared" si="11"/>
        <v>82</v>
      </c>
      <c r="F235" s="367">
        <f t="shared" si="11"/>
        <v>717.5</v>
      </c>
      <c r="G235" s="368"/>
      <c r="H235" s="366"/>
      <c r="I235" s="367"/>
      <c r="J235" s="368"/>
      <c r="K235" s="366">
        <f t="shared" si="10"/>
        <v>92.5</v>
      </c>
      <c r="L235" s="367"/>
      <c r="M235" s="368">
        <f t="shared" si="10"/>
        <v>37.5</v>
      </c>
    </row>
    <row r="236" spans="1:13" ht="18" customHeight="1" x14ac:dyDescent="0.3">
      <c r="A236" s="399" t="s">
        <v>84</v>
      </c>
      <c r="B236" s="325"/>
      <c r="C236" s="367">
        <f t="shared" si="11"/>
        <v>181.5</v>
      </c>
      <c r="D236" s="368">
        <f t="shared" si="11"/>
        <v>69.5</v>
      </c>
      <c r="E236" s="366">
        <f t="shared" si="11"/>
        <v>125.5</v>
      </c>
      <c r="F236" s="367">
        <f t="shared" si="11"/>
        <v>613</v>
      </c>
      <c r="G236" s="368"/>
      <c r="H236" s="366"/>
      <c r="I236" s="367"/>
      <c r="J236" s="368"/>
      <c r="K236" s="366">
        <f t="shared" si="10"/>
        <v>120</v>
      </c>
      <c r="L236" s="367"/>
      <c r="M236" s="368">
        <f t="shared" si="10"/>
        <v>31</v>
      </c>
    </row>
    <row r="237" spans="1:13" ht="18" customHeight="1" x14ac:dyDescent="0.3">
      <c r="A237" s="399" t="s">
        <v>85</v>
      </c>
      <c r="B237" s="325"/>
      <c r="C237" s="367">
        <f t="shared" si="11"/>
        <v>260</v>
      </c>
      <c r="D237" s="368">
        <f t="shared" si="11"/>
        <v>96</v>
      </c>
      <c r="E237" s="366">
        <f t="shared" si="11"/>
        <v>121.5</v>
      </c>
      <c r="F237" s="367">
        <f t="shared" si="11"/>
        <v>619.5</v>
      </c>
      <c r="G237" s="368"/>
      <c r="H237" s="366"/>
      <c r="I237" s="367"/>
      <c r="J237" s="368"/>
      <c r="K237" s="366">
        <f t="shared" si="10"/>
        <v>113.5</v>
      </c>
      <c r="L237" s="367"/>
      <c r="M237" s="368">
        <f t="shared" si="10"/>
        <v>27</v>
      </c>
    </row>
    <row r="238" spans="1:13" ht="18" customHeight="1" x14ac:dyDescent="0.3">
      <c r="A238" s="399" t="s">
        <v>86</v>
      </c>
      <c r="B238" s="325"/>
      <c r="C238" s="367">
        <f t="shared" si="11"/>
        <v>252.5</v>
      </c>
      <c r="D238" s="368">
        <f t="shared" si="11"/>
        <v>70.5</v>
      </c>
      <c r="E238" s="366">
        <f t="shared" si="11"/>
        <v>118.5</v>
      </c>
      <c r="F238" s="367">
        <f t="shared" si="11"/>
        <v>653</v>
      </c>
      <c r="G238" s="368"/>
      <c r="H238" s="366"/>
      <c r="I238" s="367"/>
      <c r="J238" s="368"/>
      <c r="K238" s="366">
        <f t="shared" si="10"/>
        <v>128.5</v>
      </c>
      <c r="L238" s="367"/>
      <c r="M238" s="368">
        <f t="shared" si="10"/>
        <v>28.5</v>
      </c>
    </row>
    <row r="239" spans="1:13" ht="18" customHeight="1" x14ac:dyDescent="0.3">
      <c r="A239" s="399" t="s">
        <v>87</v>
      </c>
      <c r="B239" s="325"/>
      <c r="C239" s="367">
        <f t="shared" si="11"/>
        <v>250</v>
      </c>
      <c r="D239" s="368">
        <f t="shared" si="11"/>
        <v>83.5</v>
      </c>
      <c r="E239" s="366">
        <f t="shared" si="11"/>
        <v>111.5</v>
      </c>
      <c r="F239" s="367">
        <f t="shared" si="11"/>
        <v>772.5</v>
      </c>
      <c r="G239" s="368"/>
      <c r="H239" s="366"/>
      <c r="I239" s="367"/>
      <c r="J239" s="368"/>
      <c r="K239" s="366">
        <f t="shared" si="10"/>
        <v>121</v>
      </c>
      <c r="L239" s="367"/>
      <c r="M239" s="368">
        <f t="shared" si="10"/>
        <v>27.5</v>
      </c>
    </row>
    <row r="240" spans="1:13" ht="18" customHeight="1" x14ac:dyDescent="0.3">
      <c r="A240" s="399" t="s">
        <v>88</v>
      </c>
      <c r="B240" s="325"/>
      <c r="C240" s="367">
        <f t="shared" si="11"/>
        <v>222.5</v>
      </c>
      <c r="D240" s="368">
        <f t="shared" si="11"/>
        <v>81</v>
      </c>
      <c r="E240" s="366">
        <f t="shared" si="11"/>
        <v>106</v>
      </c>
      <c r="F240" s="367">
        <f t="shared" si="11"/>
        <v>620</v>
      </c>
      <c r="G240" s="368"/>
      <c r="H240" s="366"/>
      <c r="I240" s="367"/>
      <c r="J240" s="368"/>
      <c r="K240" s="366">
        <f t="shared" ref="K240:K260" si="12">SUM(K22+K65+K108+K152+K196)</f>
        <v>127</v>
      </c>
      <c r="L240" s="367"/>
      <c r="M240" s="368">
        <f t="shared" ref="M240:M260" si="13">SUM(M22+M65+M108+M152+M196)</f>
        <v>43.5</v>
      </c>
    </row>
    <row r="241" spans="1:13" ht="18" customHeight="1" x14ac:dyDescent="0.3">
      <c r="A241" s="399" t="s">
        <v>148</v>
      </c>
      <c r="B241" s="325"/>
      <c r="C241" s="367">
        <f t="shared" ref="C241:F256" si="14">SUM(C23+C66+C109+C153+C197)</f>
        <v>215.5</v>
      </c>
      <c r="D241" s="368">
        <f t="shared" si="14"/>
        <v>74</v>
      </c>
      <c r="E241" s="366">
        <f t="shared" si="14"/>
        <v>146.5</v>
      </c>
      <c r="F241" s="367">
        <f t="shared" si="14"/>
        <v>715.5</v>
      </c>
      <c r="G241" s="368"/>
      <c r="H241" s="366"/>
      <c r="I241" s="367"/>
      <c r="J241" s="368"/>
      <c r="K241" s="366">
        <f t="shared" si="12"/>
        <v>145</v>
      </c>
      <c r="L241" s="367"/>
      <c r="M241" s="368">
        <f t="shared" si="13"/>
        <v>44</v>
      </c>
    </row>
    <row r="242" spans="1:13" ht="18" customHeight="1" x14ac:dyDescent="0.3">
      <c r="A242" s="400" t="s">
        <v>90</v>
      </c>
      <c r="B242" s="325"/>
      <c r="C242" s="367">
        <f t="shared" si="14"/>
        <v>211.5</v>
      </c>
      <c r="D242" s="368">
        <f t="shared" si="14"/>
        <v>76</v>
      </c>
      <c r="E242" s="366">
        <f t="shared" si="14"/>
        <v>116</v>
      </c>
      <c r="F242" s="367">
        <f t="shared" si="14"/>
        <v>747.5</v>
      </c>
      <c r="G242" s="368"/>
      <c r="H242" s="366"/>
      <c r="I242" s="367"/>
      <c r="J242" s="368"/>
      <c r="K242" s="366">
        <f t="shared" si="12"/>
        <v>132.5</v>
      </c>
      <c r="L242" s="367"/>
      <c r="M242" s="368">
        <f t="shared" si="13"/>
        <v>46</v>
      </c>
    </row>
    <row r="243" spans="1:13" ht="18" customHeight="1" x14ac:dyDescent="0.3">
      <c r="A243" s="400" t="s">
        <v>91</v>
      </c>
      <c r="B243" s="325"/>
      <c r="C243" s="367">
        <f t="shared" si="14"/>
        <v>225</v>
      </c>
      <c r="D243" s="368">
        <f t="shared" si="14"/>
        <v>83.5</v>
      </c>
      <c r="E243" s="366">
        <f t="shared" si="14"/>
        <v>137.5</v>
      </c>
      <c r="F243" s="367">
        <f t="shared" si="14"/>
        <v>723.5</v>
      </c>
      <c r="G243" s="368"/>
      <c r="H243" s="366"/>
      <c r="I243" s="367"/>
      <c r="J243" s="368"/>
      <c r="K243" s="366">
        <f t="shared" si="12"/>
        <v>123.5</v>
      </c>
      <c r="L243" s="367"/>
      <c r="M243" s="368">
        <f t="shared" si="13"/>
        <v>63</v>
      </c>
    </row>
    <row r="244" spans="1:13" ht="18" customHeight="1" x14ac:dyDescent="0.3">
      <c r="A244" s="399" t="s">
        <v>92</v>
      </c>
      <c r="B244" s="325"/>
      <c r="C244" s="367">
        <f t="shared" si="14"/>
        <v>253</v>
      </c>
      <c r="D244" s="368">
        <f t="shared" si="14"/>
        <v>79.5</v>
      </c>
      <c r="E244" s="366">
        <f t="shared" si="14"/>
        <v>133</v>
      </c>
      <c r="F244" s="367">
        <f t="shared" si="14"/>
        <v>754.5</v>
      </c>
      <c r="G244" s="368"/>
      <c r="H244" s="366"/>
      <c r="I244" s="367"/>
      <c r="J244" s="368"/>
      <c r="K244" s="366">
        <f t="shared" si="12"/>
        <v>110</v>
      </c>
      <c r="L244" s="367"/>
      <c r="M244" s="368">
        <f t="shared" si="13"/>
        <v>42.5</v>
      </c>
    </row>
    <row r="245" spans="1:13" ht="18" customHeight="1" x14ac:dyDescent="0.3">
      <c r="A245" s="399" t="s">
        <v>93</v>
      </c>
      <c r="B245" s="325"/>
      <c r="C245" s="367">
        <f t="shared" si="14"/>
        <v>230</v>
      </c>
      <c r="D245" s="368">
        <f t="shared" si="14"/>
        <v>79</v>
      </c>
      <c r="E245" s="366">
        <f t="shared" si="14"/>
        <v>128</v>
      </c>
      <c r="F245" s="367">
        <f t="shared" si="14"/>
        <v>695</v>
      </c>
      <c r="G245" s="368"/>
      <c r="H245" s="366"/>
      <c r="I245" s="367"/>
      <c r="J245" s="368"/>
      <c r="K245" s="366">
        <f t="shared" si="12"/>
        <v>130.5</v>
      </c>
      <c r="L245" s="367"/>
      <c r="M245" s="368">
        <f t="shared" si="13"/>
        <v>46</v>
      </c>
    </row>
    <row r="246" spans="1:13" ht="18" customHeight="1" x14ac:dyDescent="0.3">
      <c r="A246" s="399" t="s">
        <v>94</v>
      </c>
      <c r="B246" s="325"/>
      <c r="C246" s="367">
        <f t="shared" si="14"/>
        <v>229.5</v>
      </c>
      <c r="D246" s="368">
        <f t="shared" si="14"/>
        <v>89</v>
      </c>
      <c r="E246" s="366">
        <f t="shared" si="14"/>
        <v>113</v>
      </c>
      <c r="F246" s="367">
        <f t="shared" si="14"/>
        <v>631.5</v>
      </c>
      <c r="G246" s="368"/>
      <c r="H246" s="366"/>
      <c r="I246" s="367"/>
      <c r="J246" s="368"/>
      <c r="K246" s="366">
        <f t="shared" si="12"/>
        <v>113</v>
      </c>
      <c r="L246" s="367"/>
      <c r="M246" s="368">
        <f t="shared" si="13"/>
        <v>41.5</v>
      </c>
    </row>
    <row r="247" spans="1:13" ht="18" customHeight="1" x14ac:dyDescent="0.3">
      <c r="A247" s="399" t="s">
        <v>95</v>
      </c>
      <c r="B247" s="325"/>
      <c r="C247" s="367">
        <f t="shared" si="14"/>
        <v>250.5</v>
      </c>
      <c r="D247" s="368">
        <f t="shared" si="14"/>
        <v>76</v>
      </c>
      <c r="E247" s="366">
        <f t="shared" si="14"/>
        <v>137</v>
      </c>
      <c r="F247" s="367">
        <f t="shared" si="14"/>
        <v>718.5</v>
      </c>
      <c r="G247" s="368"/>
      <c r="H247" s="366"/>
      <c r="I247" s="367"/>
      <c r="J247" s="368"/>
      <c r="K247" s="366">
        <f t="shared" si="12"/>
        <v>129</v>
      </c>
      <c r="L247" s="367"/>
      <c r="M247" s="368">
        <f t="shared" si="13"/>
        <v>46</v>
      </c>
    </row>
    <row r="248" spans="1:13" ht="18" customHeight="1" x14ac:dyDescent="0.3">
      <c r="A248" s="399" t="s">
        <v>96</v>
      </c>
      <c r="B248" s="325"/>
      <c r="C248" s="367">
        <f t="shared" si="14"/>
        <v>215.5</v>
      </c>
      <c r="D248" s="368">
        <f t="shared" si="14"/>
        <v>91.5</v>
      </c>
      <c r="E248" s="366">
        <f t="shared" si="14"/>
        <v>98.5</v>
      </c>
      <c r="F248" s="367">
        <f t="shared" si="14"/>
        <v>642.5</v>
      </c>
      <c r="G248" s="368"/>
      <c r="H248" s="366"/>
      <c r="I248" s="367"/>
      <c r="J248" s="368"/>
      <c r="K248" s="366">
        <f t="shared" si="12"/>
        <v>113</v>
      </c>
      <c r="L248" s="367"/>
      <c r="M248" s="368">
        <f t="shared" si="13"/>
        <v>37</v>
      </c>
    </row>
    <row r="249" spans="1:13" ht="18" customHeight="1" x14ac:dyDescent="0.3">
      <c r="A249" s="399" t="s">
        <v>97</v>
      </c>
      <c r="B249" s="325"/>
      <c r="C249" s="367">
        <f t="shared" si="14"/>
        <v>276.5</v>
      </c>
      <c r="D249" s="368">
        <f t="shared" si="14"/>
        <v>85.5</v>
      </c>
      <c r="E249" s="366">
        <f t="shared" si="14"/>
        <v>99</v>
      </c>
      <c r="F249" s="367">
        <f t="shared" si="14"/>
        <v>751.5</v>
      </c>
      <c r="G249" s="368"/>
      <c r="H249" s="366"/>
      <c r="I249" s="367"/>
      <c r="J249" s="368"/>
      <c r="K249" s="366">
        <f t="shared" si="12"/>
        <v>88.5</v>
      </c>
      <c r="L249" s="367"/>
      <c r="M249" s="368">
        <f t="shared" si="13"/>
        <v>48.5</v>
      </c>
    </row>
    <row r="250" spans="1:13" ht="18" customHeight="1" x14ac:dyDescent="0.3">
      <c r="A250" s="399" t="s">
        <v>98</v>
      </c>
      <c r="B250" s="325"/>
      <c r="C250" s="367">
        <f t="shared" si="14"/>
        <v>255.5</v>
      </c>
      <c r="D250" s="368">
        <f t="shared" si="14"/>
        <v>87.5</v>
      </c>
      <c r="E250" s="366">
        <f t="shared" si="14"/>
        <v>96.5</v>
      </c>
      <c r="F250" s="367">
        <f t="shared" si="14"/>
        <v>676.5</v>
      </c>
      <c r="G250" s="368"/>
      <c r="H250" s="366"/>
      <c r="I250" s="367"/>
      <c r="J250" s="368"/>
      <c r="K250" s="366">
        <f t="shared" si="12"/>
        <v>84.5</v>
      </c>
      <c r="L250" s="367"/>
      <c r="M250" s="368">
        <f t="shared" si="13"/>
        <v>34</v>
      </c>
    </row>
    <row r="251" spans="1:13" ht="18" customHeight="1" x14ac:dyDescent="0.3">
      <c r="A251" s="399" t="s">
        <v>99</v>
      </c>
      <c r="B251" s="325"/>
      <c r="C251" s="367">
        <f t="shared" si="14"/>
        <v>215.5</v>
      </c>
      <c r="D251" s="368">
        <f t="shared" si="14"/>
        <v>79.5</v>
      </c>
      <c r="E251" s="366">
        <f t="shared" si="14"/>
        <v>101</v>
      </c>
      <c r="F251" s="367">
        <f t="shared" si="14"/>
        <v>650</v>
      </c>
      <c r="G251" s="368"/>
      <c r="H251" s="366"/>
      <c r="I251" s="367"/>
      <c r="J251" s="368"/>
      <c r="K251" s="366">
        <f t="shared" si="12"/>
        <v>95</v>
      </c>
      <c r="L251" s="367"/>
      <c r="M251" s="368">
        <f t="shared" si="13"/>
        <v>36</v>
      </c>
    </row>
    <row r="252" spans="1:13" ht="18" customHeight="1" x14ac:dyDescent="0.3">
      <c r="A252" s="399" t="s">
        <v>100</v>
      </c>
      <c r="B252" s="325"/>
      <c r="C252" s="367">
        <f t="shared" si="14"/>
        <v>277.5</v>
      </c>
      <c r="D252" s="368">
        <f t="shared" si="14"/>
        <v>79</v>
      </c>
      <c r="E252" s="366">
        <f t="shared" si="14"/>
        <v>87.5</v>
      </c>
      <c r="F252" s="367">
        <f t="shared" si="14"/>
        <v>630.5</v>
      </c>
      <c r="G252" s="368"/>
      <c r="H252" s="366"/>
      <c r="I252" s="367"/>
      <c r="J252" s="368"/>
      <c r="K252" s="366">
        <f t="shared" si="12"/>
        <v>76.5</v>
      </c>
      <c r="L252" s="367"/>
      <c r="M252" s="368">
        <f t="shared" si="13"/>
        <v>30</v>
      </c>
    </row>
    <row r="253" spans="1:13" ht="18" customHeight="1" x14ac:dyDescent="0.3">
      <c r="A253" s="399" t="s">
        <v>101</v>
      </c>
      <c r="B253" s="325"/>
      <c r="C253" s="367">
        <f t="shared" si="14"/>
        <v>232.5</v>
      </c>
      <c r="D253" s="368">
        <f t="shared" si="14"/>
        <v>56</v>
      </c>
      <c r="E253" s="366">
        <f t="shared" si="14"/>
        <v>89</v>
      </c>
      <c r="F253" s="367">
        <f t="shared" si="14"/>
        <v>625.5</v>
      </c>
      <c r="G253" s="368"/>
      <c r="H253" s="366"/>
      <c r="I253" s="367"/>
      <c r="J253" s="368"/>
      <c r="K253" s="366">
        <f t="shared" si="12"/>
        <v>82.5</v>
      </c>
      <c r="L253" s="367"/>
      <c r="M253" s="368">
        <f t="shared" si="13"/>
        <v>33</v>
      </c>
    </row>
    <row r="254" spans="1:13" ht="18" customHeight="1" x14ac:dyDescent="0.3">
      <c r="A254" s="399" t="s">
        <v>102</v>
      </c>
      <c r="B254" s="325"/>
      <c r="C254" s="367">
        <f t="shared" si="14"/>
        <v>204</v>
      </c>
      <c r="D254" s="368">
        <f t="shared" si="14"/>
        <v>48.5</v>
      </c>
      <c r="E254" s="366">
        <f t="shared" si="14"/>
        <v>69</v>
      </c>
      <c r="F254" s="367">
        <f t="shared" si="14"/>
        <v>596.5</v>
      </c>
      <c r="G254" s="368"/>
      <c r="H254" s="366"/>
      <c r="I254" s="367"/>
      <c r="J254" s="368"/>
      <c r="K254" s="366">
        <f t="shared" si="12"/>
        <v>70.5</v>
      </c>
      <c r="L254" s="367"/>
      <c r="M254" s="368">
        <f t="shared" si="13"/>
        <v>22.5</v>
      </c>
    </row>
    <row r="255" spans="1:13" ht="18" customHeight="1" x14ac:dyDescent="0.3">
      <c r="A255" s="399" t="s">
        <v>103</v>
      </c>
      <c r="B255" s="325"/>
      <c r="C255" s="367">
        <f t="shared" si="14"/>
        <v>233.5</v>
      </c>
      <c r="D255" s="368">
        <f t="shared" si="14"/>
        <v>50.5</v>
      </c>
      <c r="E255" s="366">
        <f t="shared" si="14"/>
        <v>70</v>
      </c>
      <c r="F255" s="367">
        <f t="shared" si="14"/>
        <v>660</v>
      </c>
      <c r="G255" s="368"/>
      <c r="H255" s="366"/>
      <c r="I255" s="367"/>
      <c r="J255" s="368"/>
      <c r="K255" s="366">
        <f t="shared" si="12"/>
        <v>71</v>
      </c>
      <c r="L255" s="367"/>
      <c r="M255" s="368">
        <f t="shared" si="13"/>
        <v>27.5</v>
      </c>
    </row>
    <row r="256" spans="1:13" ht="18" customHeight="1" x14ac:dyDescent="0.3">
      <c r="A256" s="399" t="s">
        <v>104</v>
      </c>
      <c r="B256" s="325"/>
      <c r="C256" s="367">
        <f t="shared" si="14"/>
        <v>235</v>
      </c>
      <c r="D256" s="368">
        <f t="shared" si="14"/>
        <v>54.5</v>
      </c>
      <c r="E256" s="366">
        <f t="shared" si="14"/>
        <v>74</v>
      </c>
      <c r="F256" s="367">
        <f t="shared" si="14"/>
        <v>720.5</v>
      </c>
      <c r="G256" s="368"/>
      <c r="H256" s="366"/>
      <c r="I256" s="367"/>
      <c r="J256" s="368"/>
      <c r="K256" s="366">
        <f t="shared" si="12"/>
        <v>62.5</v>
      </c>
      <c r="L256" s="367"/>
      <c r="M256" s="368">
        <f t="shared" si="13"/>
        <v>33</v>
      </c>
    </row>
    <row r="257" spans="1:13" ht="18" customHeight="1" x14ac:dyDescent="0.3">
      <c r="A257" s="399" t="s">
        <v>105</v>
      </c>
      <c r="B257" s="325"/>
      <c r="C257" s="367">
        <f t="shared" ref="C257:F260" si="15">SUM(C39+C82+C125+C169+C213)</f>
        <v>226.5</v>
      </c>
      <c r="D257" s="368">
        <f t="shared" si="15"/>
        <v>51</v>
      </c>
      <c r="E257" s="366">
        <f t="shared" si="15"/>
        <v>61.5</v>
      </c>
      <c r="F257" s="367">
        <f t="shared" si="15"/>
        <v>728.5</v>
      </c>
      <c r="G257" s="368"/>
      <c r="H257" s="366"/>
      <c r="I257" s="367"/>
      <c r="J257" s="368"/>
      <c r="K257" s="366">
        <f t="shared" si="12"/>
        <v>54</v>
      </c>
      <c r="L257" s="367"/>
      <c r="M257" s="368">
        <f t="shared" si="13"/>
        <v>24</v>
      </c>
    </row>
    <row r="258" spans="1:13" ht="18" customHeight="1" x14ac:dyDescent="0.3">
      <c r="A258" s="399" t="s">
        <v>106</v>
      </c>
      <c r="B258" s="325"/>
      <c r="C258" s="367">
        <f t="shared" si="15"/>
        <v>206.5</v>
      </c>
      <c r="D258" s="368">
        <f t="shared" si="15"/>
        <v>64.5</v>
      </c>
      <c r="E258" s="366">
        <f t="shared" si="15"/>
        <v>65.5</v>
      </c>
      <c r="F258" s="367">
        <f t="shared" si="15"/>
        <v>762.5</v>
      </c>
      <c r="G258" s="368"/>
      <c r="H258" s="366"/>
      <c r="I258" s="367"/>
      <c r="J258" s="368"/>
      <c r="K258" s="366">
        <f t="shared" si="12"/>
        <v>65.5</v>
      </c>
      <c r="L258" s="367"/>
      <c r="M258" s="368">
        <f t="shared" si="13"/>
        <v>24</v>
      </c>
    </row>
    <row r="259" spans="1:13" ht="18" customHeight="1" thickBot="1" x14ac:dyDescent="0.35">
      <c r="A259" s="416" t="s">
        <v>107</v>
      </c>
      <c r="B259" s="417"/>
      <c r="C259" s="370">
        <f t="shared" si="15"/>
        <v>204</v>
      </c>
      <c r="D259" s="371">
        <f t="shared" si="15"/>
        <v>59.5</v>
      </c>
      <c r="E259" s="369">
        <f t="shared" si="15"/>
        <v>48</v>
      </c>
      <c r="F259" s="370">
        <f t="shared" si="15"/>
        <v>725</v>
      </c>
      <c r="G259" s="371"/>
      <c r="H259" s="369"/>
      <c r="I259" s="370"/>
      <c r="J259" s="371"/>
      <c r="K259" s="369">
        <f t="shared" si="12"/>
        <v>59.5</v>
      </c>
      <c r="L259" s="370"/>
      <c r="M259" s="371">
        <f t="shared" si="13"/>
        <v>28.5</v>
      </c>
    </row>
    <row r="260" spans="1:13" ht="18" customHeight="1" thickBot="1" x14ac:dyDescent="0.35">
      <c r="A260" s="419" t="s">
        <v>47</v>
      </c>
      <c r="B260" s="326"/>
      <c r="C260" s="428">
        <f t="shared" si="15"/>
        <v>7410.5</v>
      </c>
      <c r="D260" s="429">
        <f t="shared" si="15"/>
        <v>2394</v>
      </c>
      <c r="E260" s="427">
        <f t="shared" si="15"/>
        <v>3078.5</v>
      </c>
      <c r="F260" s="428">
        <f t="shared" si="15"/>
        <v>25581</v>
      </c>
      <c r="G260" s="429"/>
      <c r="H260" s="427"/>
      <c r="I260" s="428"/>
      <c r="J260" s="429"/>
      <c r="K260" s="427">
        <f t="shared" si="12"/>
        <v>3268</v>
      </c>
      <c r="L260" s="428"/>
      <c r="M260" s="429">
        <f t="shared" si="13"/>
        <v>1137</v>
      </c>
    </row>
    <row r="263" spans="1:13" ht="18" customHeight="1" x14ac:dyDescent="0.3">
      <c r="A263" s="561" t="s">
        <v>156</v>
      </c>
      <c r="B263" s="561"/>
      <c r="C263" s="561"/>
      <c r="D263" s="561"/>
      <c r="E263" s="561"/>
      <c r="F263" s="561"/>
      <c r="G263" s="561"/>
      <c r="H263" s="561"/>
      <c r="I263" s="561"/>
      <c r="J263" s="561"/>
      <c r="K263" s="561"/>
      <c r="L263" s="561"/>
      <c r="M263" s="561"/>
    </row>
    <row r="264" spans="1:13" ht="18" customHeight="1" thickBot="1" x14ac:dyDescent="0.35">
      <c r="A264" s="323" t="s">
        <v>57</v>
      </c>
      <c r="B264" s="293"/>
      <c r="C264" s="293"/>
      <c r="D264" s="293"/>
      <c r="E264" s="293"/>
      <c r="F264" s="293"/>
      <c r="G264" s="293"/>
      <c r="H264" s="294"/>
      <c r="I264" s="294"/>
      <c r="J264" s="294"/>
      <c r="K264" s="294"/>
      <c r="L264" s="294"/>
      <c r="M264" s="294"/>
    </row>
    <row r="265" spans="1:13" ht="18" customHeight="1" x14ac:dyDescent="0.3">
      <c r="A265" s="607" t="s">
        <v>3</v>
      </c>
      <c r="B265" s="609" t="s">
        <v>4</v>
      </c>
      <c r="C265" s="610"/>
      <c r="D265" s="611"/>
      <c r="E265" s="609" t="s">
        <v>5</v>
      </c>
      <c r="F265" s="610"/>
      <c r="G265" s="611"/>
      <c r="H265" s="612" t="s">
        <v>6</v>
      </c>
      <c r="I265" s="613"/>
      <c r="J265" s="614"/>
      <c r="K265" s="612" t="s">
        <v>7</v>
      </c>
      <c r="L265" s="613"/>
      <c r="M265" s="615"/>
    </row>
    <row r="266" spans="1:13" ht="18" customHeight="1" thickBot="1" x14ac:dyDescent="0.35">
      <c r="A266" s="608"/>
      <c r="B266" s="296" t="s">
        <v>8</v>
      </c>
      <c r="C266" s="296" t="s">
        <v>9</v>
      </c>
      <c r="D266" s="296" t="s">
        <v>10</v>
      </c>
      <c r="E266" s="296" t="s">
        <v>8</v>
      </c>
      <c r="F266" s="296" t="s">
        <v>9</v>
      </c>
      <c r="G266" s="296" t="s">
        <v>10</v>
      </c>
      <c r="H266" s="296" t="s">
        <v>8</v>
      </c>
      <c r="I266" s="296" t="s">
        <v>9</v>
      </c>
      <c r="J266" s="296" t="s">
        <v>10</v>
      </c>
      <c r="K266" s="296" t="s">
        <v>8</v>
      </c>
      <c r="L266" s="296" t="s">
        <v>9</v>
      </c>
      <c r="M266" s="297" t="s">
        <v>10</v>
      </c>
    </row>
    <row r="267" spans="1:13" ht="18" customHeight="1" x14ac:dyDescent="0.3">
      <c r="A267" s="375" t="s">
        <v>72</v>
      </c>
      <c r="B267" s="376"/>
      <c r="C267" s="376">
        <f>SUM(C224)/5</f>
        <v>27.6</v>
      </c>
      <c r="D267" s="376">
        <f>SUM(D224)/5</f>
        <v>11.9</v>
      </c>
      <c r="E267" s="376">
        <f>SUM(E224)/5</f>
        <v>4.7</v>
      </c>
      <c r="F267" s="376">
        <f>SUM(F224)/5</f>
        <v>175</v>
      </c>
      <c r="G267" s="376"/>
      <c r="H267" s="376"/>
      <c r="I267" s="376"/>
      <c r="J267" s="376"/>
      <c r="K267" s="376">
        <f>SUM(K224)/5</f>
        <v>5.8</v>
      </c>
      <c r="L267" s="376"/>
      <c r="M267" s="376">
        <f>SUM(M224)/5</f>
        <v>1.7</v>
      </c>
    </row>
    <row r="268" spans="1:13" ht="18" customHeight="1" x14ac:dyDescent="0.3">
      <c r="A268" s="377" t="s">
        <v>73</v>
      </c>
      <c r="B268" s="367"/>
      <c r="C268" s="367">
        <f t="shared" ref="C268:F278" si="16">SUM(C225)/5</f>
        <v>27.3</v>
      </c>
      <c r="D268" s="367">
        <f t="shared" si="16"/>
        <v>9.1</v>
      </c>
      <c r="E268" s="367">
        <f t="shared" si="16"/>
        <v>6.1</v>
      </c>
      <c r="F268" s="367">
        <f t="shared" si="16"/>
        <v>156.80000000000001</v>
      </c>
      <c r="G268" s="367"/>
      <c r="H268" s="367"/>
      <c r="I268" s="367"/>
      <c r="J268" s="367"/>
      <c r="K268" s="367">
        <f t="shared" ref="K268:K278" si="17">SUM(K225)/5</f>
        <v>7.1</v>
      </c>
      <c r="L268" s="367"/>
      <c r="M268" s="367">
        <f t="shared" ref="M268:M278" si="18">SUM(M225)/5</f>
        <v>2.9</v>
      </c>
    </row>
    <row r="269" spans="1:13" ht="18" customHeight="1" x14ac:dyDescent="0.3">
      <c r="A269" s="377" t="s">
        <v>74</v>
      </c>
      <c r="B269" s="367"/>
      <c r="C269" s="367">
        <f t="shared" si="16"/>
        <v>28.4</v>
      </c>
      <c r="D269" s="367">
        <f t="shared" si="16"/>
        <v>11.1</v>
      </c>
      <c r="E269" s="367">
        <f t="shared" si="16"/>
        <v>8</v>
      </c>
      <c r="F269" s="367">
        <f t="shared" si="16"/>
        <v>158.6</v>
      </c>
      <c r="G269" s="367"/>
      <c r="H269" s="367"/>
      <c r="I269" s="367"/>
      <c r="J269" s="367"/>
      <c r="K269" s="367">
        <f t="shared" si="17"/>
        <v>9.8000000000000007</v>
      </c>
      <c r="L269" s="367"/>
      <c r="M269" s="367">
        <f t="shared" si="18"/>
        <v>3.1</v>
      </c>
    </row>
    <row r="270" spans="1:13" ht="18" customHeight="1" x14ac:dyDescent="0.3">
      <c r="A270" s="377" t="s">
        <v>75</v>
      </c>
      <c r="B270" s="367"/>
      <c r="C270" s="367">
        <f t="shared" si="16"/>
        <v>25.4</v>
      </c>
      <c r="D270" s="367">
        <f t="shared" si="16"/>
        <v>11.6</v>
      </c>
      <c r="E270" s="367">
        <f t="shared" si="16"/>
        <v>7.7</v>
      </c>
      <c r="F270" s="367">
        <f t="shared" si="16"/>
        <v>168.9</v>
      </c>
      <c r="G270" s="367"/>
      <c r="H270" s="367"/>
      <c r="I270" s="367"/>
      <c r="J270" s="367"/>
      <c r="K270" s="367">
        <f t="shared" si="17"/>
        <v>13.4</v>
      </c>
      <c r="L270" s="367"/>
      <c r="M270" s="367">
        <f t="shared" si="18"/>
        <v>3.8</v>
      </c>
    </row>
    <row r="271" spans="1:13" ht="18" customHeight="1" x14ac:dyDescent="0.3">
      <c r="A271" s="377" t="s">
        <v>76</v>
      </c>
      <c r="B271" s="367"/>
      <c r="C271" s="367">
        <f t="shared" si="16"/>
        <v>30.7</v>
      </c>
      <c r="D271" s="367">
        <f t="shared" si="16"/>
        <v>10.4</v>
      </c>
      <c r="E271" s="367">
        <f t="shared" si="16"/>
        <v>10.1</v>
      </c>
      <c r="F271" s="367">
        <f t="shared" si="16"/>
        <v>143.69999999999999</v>
      </c>
      <c r="G271" s="367"/>
      <c r="H271" s="367"/>
      <c r="I271" s="367"/>
      <c r="J271" s="367"/>
      <c r="K271" s="367">
        <f t="shared" si="17"/>
        <v>13.2</v>
      </c>
      <c r="L271" s="367"/>
      <c r="M271" s="367">
        <f t="shared" si="18"/>
        <v>3.6</v>
      </c>
    </row>
    <row r="272" spans="1:13" ht="18" customHeight="1" x14ac:dyDescent="0.3">
      <c r="A272" s="377" t="s">
        <v>77</v>
      </c>
      <c r="B272" s="367"/>
      <c r="C272" s="367">
        <f t="shared" si="16"/>
        <v>30.7</v>
      </c>
      <c r="D272" s="367">
        <f t="shared" si="16"/>
        <v>11.3</v>
      </c>
      <c r="E272" s="367">
        <f t="shared" si="16"/>
        <v>8</v>
      </c>
      <c r="F272" s="367">
        <f t="shared" si="16"/>
        <v>141.5</v>
      </c>
      <c r="G272" s="367"/>
      <c r="H272" s="367"/>
      <c r="I272" s="367"/>
      <c r="J272" s="367"/>
      <c r="K272" s="367">
        <f t="shared" si="17"/>
        <v>13.3</v>
      </c>
      <c r="L272" s="367"/>
      <c r="M272" s="367">
        <f t="shared" si="18"/>
        <v>4.7</v>
      </c>
    </row>
    <row r="273" spans="1:13" ht="18" customHeight="1" x14ac:dyDescent="0.3">
      <c r="A273" s="377" t="s">
        <v>78</v>
      </c>
      <c r="B273" s="367"/>
      <c r="C273" s="367">
        <f t="shared" si="16"/>
        <v>30.6</v>
      </c>
      <c r="D273" s="367">
        <f t="shared" si="16"/>
        <v>10</v>
      </c>
      <c r="E273" s="367">
        <f t="shared" si="16"/>
        <v>14.2</v>
      </c>
      <c r="F273" s="367">
        <f t="shared" si="16"/>
        <v>150.80000000000001</v>
      </c>
      <c r="G273" s="367"/>
      <c r="H273" s="367"/>
      <c r="I273" s="367"/>
      <c r="J273" s="367"/>
      <c r="K273" s="367">
        <f t="shared" si="17"/>
        <v>12.9</v>
      </c>
      <c r="L273" s="367"/>
      <c r="M273" s="367">
        <f t="shared" si="18"/>
        <v>4.5999999999999996</v>
      </c>
    </row>
    <row r="274" spans="1:13" ht="18" customHeight="1" x14ac:dyDescent="0.3">
      <c r="A274" s="377" t="s">
        <v>79</v>
      </c>
      <c r="B274" s="367"/>
      <c r="C274" s="367">
        <f t="shared" si="16"/>
        <v>33.200000000000003</v>
      </c>
      <c r="D274" s="367">
        <f t="shared" si="16"/>
        <v>8.3000000000000007</v>
      </c>
      <c r="E274" s="367">
        <f t="shared" si="16"/>
        <v>14.1</v>
      </c>
      <c r="F274" s="367">
        <f t="shared" si="16"/>
        <v>146.4</v>
      </c>
      <c r="G274" s="367"/>
      <c r="H274" s="367"/>
      <c r="I274" s="367"/>
      <c r="J274" s="367"/>
      <c r="K274" s="367">
        <f t="shared" si="17"/>
        <v>19.8</v>
      </c>
      <c r="L274" s="367"/>
      <c r="M274" s="367">
        <f t="shared" si="18"/>
        <v>5.8</v>
      </c>
    </row>
    <row r="275" spans="1:13" ht="18" customHeight="1" x14ac:dyDescent="0.3">
      <c r="A275" s="377" t="s">
        <v>80</v>
      </c>
      <c r="B275" s="367"/>
      <c r="C275" s="367">
        <f t="shared" si="16"/>
        <v>35</v>
      </c>
      <c r="D275" s="367">
        <f t="shared" si="16"/>
        <v>12.1</v>
      </c>
      <c r="E275" s="367">
        <f t="shared" si="16"/>
        <v>14</v>
      </c>
      <c r="F275" s="367">
        <f t="shared" si="16"/>
        <v>139.5</v>
      </c>
      <c r="G275" s="367"/>
      <c r="H275" s="367"/>
      <c r="I275" s="367"/>
      <c r="J275" s="367"/>
      <c r="K275" s="367">
        <f t="shared" si="17"/>
        <v>19.5</v>
      </c>
      <c r="L275" s="367"/>
      <c r="M275" s="367">
        <f t="shared" si="18"/>
        <v>5.5</v>
      </c>
    </row>
    <row r="276" spans="1:13" ht="18" customHeight="1" x14ac:dyDescent="0.3">
      <c r="A276" s="377" t="s">
        <v>81</v>
      </c>
      <c r="B276" s="367"/>
      <c r="C276" s="367">
        <f t="shared" si="16"/>
        <v>33.1</v>
      </c>
      <c r="D276" s="367">
        <f t="shared" si="16"/>
        <v>11.2</v>
      </c>
      <c r="E276" s="367">
        <f t="shared" si="16"/>
        <v>8.8000000000000007</v>
      </c>
      <c r="F276" s="367">
        <f t="shared" si="16"/>
        <v>160.1</v>
      </c>
      <c r="G276" s="367"/>
      <c r="H276" s="367"/>
      <c r="I276" s="367"/>
      <c r="J276" s="367"/>
      <c r="K276" s="367">
        <f t="shared" si="17"/>
        <v>20</v>
      </c>
      <c r="L276" s="367"/>
      <c r="M276" s="367">
        <f t="shared" si="18"/>
        <v>5.5</v>
      </c>
    </row>
    <row r="277" spans="1:13" ht="18" customHeight="1" x14ac:dyDescent="0.3">
      <c r="A277" s="377" t="s">
        <v>82</v>
      </c>
      <c r="B277" s="367"/>
      <c r="C277" s="367">
        <f t="shared" si="16"/>
        <v>33.200000000000003</v>
      </c>
      <c r="D277" s="367">
        <f t="shared" si="16"/>
        <v>9.3000000000000007</v>
      </c>
      <c r="E277" s="367">
        <f t="shared" si="16"/>
        <v>12.9</v>
      </c>
      <c r="F277" s="367">
        <f t="shared" si="16"/>
        <v>144.69999999999999</v>
      </c>
      <c r="G277" s="367"/>
      <c r="H277" s="367"/>
      <c r="I277" s="367"/>
      <c r="J277" s="367"/>
      <c r="K277" s="367">
        <f t="shared" si="17"/>
        <v>17</v>
      </c>
      <c r="L277" s="367"/>
      <c r="M277" s="367">
        <f t="shared" si="18"/>
        <v>5.8</v>
      </c>
    </row>
    <row r="278" spans="1:13" ht="18" customHeight="1" thickBot="1" x14ac:dyDescent="0.35">
      <c r="A278" s="378" t="s">
        <v>83</v>
      </c>
      <c r="B278" s="370"/>
      <c r="C278" s="370">
        <f t="shared" si="16"/>
        <v>34.1</v>
      </c>
      <c r="D278" s="370">
        <f t="shared" si="16"/>
        <v>9.5</v>
      </c>
      <c r="E278" s="370">
        <f t="shared" si="16"/>
        <v>16.399999999999999</v>
      </c>
      <c r="F278" s="370">
        <f t="shared" si="16"/>
        <v>143.5</v>
      </c>
      <c r="G278" s="370"/>
      <c r="H278" s="370"/>
      <c r="I278" s="370"/>
      <c r="J278" s="370"/>
      <c r="K278" s="370">
        <f t="shared" si="17"/>
        <v>18.5</v>
      </c>
      <c r="L278" s="370"/>
      <c r="M278" s="370">
        <f t="shared" si="18"/>
        <v>7.5</v>
      </c>
    </row>
    <row r="279" spans="1:13" ht="18" customHeight="1" thickBot="1" x14ac:dyDescent="0.35">
      <c r="A279" s="379" t="s">
        <v>58</v>
      </c>
      <c r="B279" s="373"/>
      <c r="C279" s="373">
        <f>SUM(C267:C278)</f>
        <v>369.3</v>
      </c>
      <c r="D279" s="373">
        <f t="shared" ref="D279:M279" si="19">SUM(D267:D278)</f>
        <v>125.8</v>
      </c>
      <c r="E279" s="373">
        <f t="shared" si="19"/>
        <v>125</v>
      </c>
      <c r="F279" s="373">
        <f t="shared" si="19"/>
        <v>1829.5</v>
      </c>
      <c r="G279" s="373"/>
      <c r="H279" s="373"/>
      <c r="I279" s="373"/>
      <c r="J279" s="373"/>
      <c r="K279" s="373">
        <f t="shared" si="19"/>
        <v>170.3</v>
      </c>
      <c r="L279" s="373"/>
      <c r="M279" s="374">
        <f t="shared" si="19"/>
        <v>54.5</v>
      </c>
    </row>
    <row r="280" spans="1:13" ht="18" customHeight="1" x14ac:dyDescent="0.3">
      <c r="A280" s="375" t="s">
        <v>84</v>
      </c>
      <c r="B280" s="376"/>
      <c r="C280" s="376">
        <f t="shared" ref="C280:F280" si="20">SUM(C236)/5</f>
        <v>36.299999999999997</v>
      </c>
      <c r="D280" s="376">
        <f t="shared" si="20"/>
        <v>13.9</v>
      </c>
      <c r="E280" s="376">
        <f t="shared" si="20"/>
        <v>25.1</v>
      </c>
      <c r="F280" s="376">
        <f t="shared" si="20"/>
        <v>122.6</v>
      </c>
      <c r="G280" s="376"/>
      <c r="H280" s="376"/>
      <c r="I280" s="376"/>
      <c r="J280" s="376"/>
      <c r="K280" s="376">
        <f t="shared" ref="K280" si="21">SUM(K236)/5</f>
        <v>24</v>
      </c>
      <c r="L280" s="376"/>
      <c r="M280" s="376">
        <f t="shared" ref="M280:M291" si="22">SUM(M236)/5</f>
        <v>6.2</v>
      </c>
    </row>
    <row r="281" spans="1:13" ht="18" customHeight="1" x14ac:dyDescent="0.3">
      <c r="A281" s="377" t="s">
        <v>85</v>
      </c>
      <c r="B281" s="367"/>
      <c r="C281" s="367">
        <f t="shared" ref="C281:F291" si="23">SUM(C237)/5</f>
        <v>52</v>
      </c>
      <c r="D281" s="367">
        <f t="shared" si="23"/>
        <v>19.2</v>
      </c>
      <c r="E281" s="367">
        <f t="shared" si="23"/>
        <v>24.3</v>
      </c>
      <c r="F281" s="367">
        <f t="shared" si="23"/>
        <v>123.9</v>
      </c>
      <c r="G281" s="367"/>
      <c r="H281" s="367"/>
      <c r="I281" s="367"/>
      <c r="J281" s="367"/>
      <c r="K281" s="367">
        <f t="shared" ref="K281:K291" si="24">SUM(K237)/5</f>
        <v>22.7</v>
      </c>
      <c r="L281" s="367"/>
      <c r="M281" s="367">
        <f t="shared" si="22"/>
        <v>5.4</v>
      </c>
    </row>
    <row r="282" spans="1:13" ht="18" customHeight="1" x14ac:dyDescent="0.3">
      <c r="A282" s="377" t="s">
        <v>86</v>
      </c>
      <c r="B282" s="367"/>
      <c r="C282" s="367">
        <f t="shared" si="23"/>
        <v>50.5</v>
      </c>
      <c r="D282" s="367">
        <f t="shared" si="23"/>
        <v>14.1</v>
      </c>
      <c r="E282" s="367">
        <f t="shared" si="23"/>
        <v>23.7</v>
      </c>
      <c r="F282" s="367">
        <f t="shared" si="23"/>
        <v>130.6</v>
      </c>
      <c r="G282" s="367"/>
      <c r="H282" s="367"/>
      <c r="I282" s="367"/>
      <c r="J282" s="367"/>
      <c r="K282" s="367">
        <f t="shared" si="24"/>
        <v>25.7</v>
      </c>
      <c r="L282" s="367"/>
      <c r="M282" s="367">
        <f t="shared" si="22"/>
        <v>5.7</v>
      </c>
    </row>
    <row r="283" spans="1:13" ht="18" customHeight="1" x14ac:dyDescent="0.3">
      <c r="A283" s="377" t="s">
        <v>87</v>
      </c>
      <c r="B283" s="367"/>
      <c r="C283" s="367">
        <f t="shared" si="23"/>
        <v>50</v>
      </c>
      <c r="D283" s="367">
        <f t="shared" si="23"/>
        <v>16.7</v>
      </c>
      <c r="E283" s="367">
        <f t="shared" si="23"/>
        <v>22.3</v>
      </c>
      <c r="F283" s="367">
        <f t="shared" si="23"/>
        <v>154.5</v>
      </c>
      <c r="G283" s="367"/>
      <c r="H283" s="367"/>
      <c r="I283" s="367"/>
      <c r="J283" s="367"/>
      <c r="K283" s="367">
        <f t="shared" si="24"/>
        <v>24.2</v>
      </c>
      <c r="L283" s="367"/>
      <c r="M283" s="367">
        <f t="shared" si="22"/>
        <v>5.5</v>
      </c>
    </row>
    <row r="284" spans="1:13" ht="18" customHeight="1" x14ac:dyDescent="0.3">
      <c r="A284" s="377" t="s">
        <v>88</v>
      </c>
      <c r="B284" s="367"/>
      <c r="C284" s="367">
        <f t="shared" si="23"/>
        <v>44.5</v>
      </c>
      <c r="D284" s="367">
        <f t="shared" si="23"/>
        <v>16.2</v>
      </c>
      <c r="E284" s="367">
        <f t="shared" si="23"/>
        <v>21.2</v>
      </c>
      <c r="F284" s="367">
        <f t="shared" si="23"/>
        <v>124</v>
      </c>
      <c r="G284" s="367"/>
      <c r="H284" s="367"/>
      <c r="I284" s="367"/>
      <c r="J284" s="367"/>
      <c r="K284" s="367">
        <f t="shared" si="24"/>
        <v>25.4</v>
      </c>
      <c r="L284" s="367"/>
      <c r="M284" s="367">
        <f t="shared" si="22"/>
        <v>8.6999999999999993</v>
      </c>
    </row>
    <row r="285" spans="1:13" ht="18" customHeight="1" x14ac:dyDescent="0.3">
      <c r="A285" s="377" t="s">
        <v>148</v>
      </c>
      <c r="B285" s="367"/>
      <c r="C285" s="367">
        <f t="shared" si="23"/>
        <v>43.1</v>
      </c>
      <c r="D285" s="367">
        <f t="shared" si="23"/>
        <v>14.8</v>
      </c>
      <c r="E285" s="367">
        <f t="shared" si="23"/>
        <v>29.3</v>
      </c>
      <c r="F285" s="367">
        <f t="shared" si="23"/>
        <v>143.1</v>
      </c>
      <c r="G285" s="367"/>
      <c r="H285" s="367"/>
      <c r="I285" s="367"/>
      <c r="J285" s="367"/>
      <c r="K285" s="367">
        <f t="shared" si="24"/>
        <v>29</v>
      </c>
      <c r="L285" s="367"/>
      <c r="M285" s="367">
        <f t="shared" si="22"/>
        <v>8.8000000000000007</v>
      </c>
    </row>
    <row r="286" spans="1:13" ht="18" customHeight="1" x14ac:dyDescent="0.3">
      <c r="A286" s="380" t="s">
        <v>90</v>
      </c>
      <c r="B286" s="367"/>
      <c r="C286" s="367">
        <f t="shared" si="23"/>
        <v>42.3</v>
      </c>
      <c r="D286" s="367">
        <f t="shared" si="23"/>
        <v>15.2</v>
      </c>
      <c r="E286" s="367">
        <f t="shared" si="23"/>
        <v>23.2</v>
      </c>
      <c r="F286" s="367">
        <f t="shared" si="23"/>
        <v>149.5</v>
      </c>
      <c r="G286" s="367"/>
      <c r="H286" s="367"/>
      <c r="I286" s="367"/>
      <c r="J286" s="367"/>
      <c r="K286" s="367">
        <f t="shared" si="24"/>
        <v>26.5</v>
      </c>
      <c r="L286" s="367"/>
      <c r="M286" s="367">
        <f t="shared" si="22"/>
        <v>9.1999999999999993</v>
      </c>
    </row>
    <row r="287" spans="1:13" ht="18" customHeight="1" x14ac:dyDescent="0.3">
      <c r="A287" s="380" t="s">
        <v>91</v>
      </c>
      <c r="B287" s="367"/>
      <c r="C287" s="367">
        <f t="shared" si="23"/>
        <v>45</v>
      </c>
      <c r="D287" s="367">
        <f t="shared" si="23"/>
        <v>16.7</v>
      </c>
      <c r="E287" s="367">
        <f t="shared" si="23"/>
        <v>27.5</v>
      </c>
      <c r="F287" s="367">
        <f t="shared" si="23"/>
        <v>144.69999999999999</v>
      </c>
      <c r="G287" s="367"/>
      <c r="H287" s="367"/>
      <c r="I287" s="367"/>
      <c r="J287" s="367"/>
      <c r="K287" s="367">
        <f t="shared" si="24"/>
        <v>24.7</v>
      </c>
      <c r="L287" s="367"/>
      <c r="M287" s="367">
        <f t="shared" si="22"/>
        <v>12.6</v>
      </c>
    </row>
    <row r="288" spans="1:13" ht="18" customHeight="1" x14ac:dyDescent="0.3">
      <c r="A288" s="377" t="s">
        <v>92</v>
      </c>
      <c r="B288" s="367"/>
      <c r="C288" s="367">
        <f t="shared" si="23"/>
        <v>50.6</v>
      </c>
      <c r="D288" s="367">
        <f t="shared" si="23"/>
        <v>15.9</v>
      </c>
      <c r="E288" s="367">
        <f t="shared" si="23"/>
        <v>26.6</v>
      </c>
      <c r="F288" s="367">
        <f t="shared" si="23"/>
        <v>150.9</v>
      </c>
      <c r="G288" s="367"/>
      <c r="H288" s="367"/>
      <c r="I288" s="367"/>
      <c r="J288" s="367"/>
      <c r="K288" s="367">
        <f t="shared" si="24"/>
        <v>22</v>
      </c>
      <c r="L288" s="367"/>
      <c r="M288" s="367">
        <f t="shared" si="22"/>
        <v>8.5</v>
      </c>
    </row>
    <row r="289" spans="1:13" ht="18" customHeight="1" x14ac:dyDescent="0.3">
      <c r="A289" s="377" t="s">
        <v>93</v>
      </c>
      <c r="B289" s="367"/>
      <c r="C289" s="367">
        <f t="shared" si="23"/>
        <v>46</v>
      </c>
      <c r="D289" s="367">
        <f t="shared" si="23"/>
        <v>15.8</v>
      </c>
      <c r="E289" s="367">
        <f t="shared" si="23"/>
        <v>25.6</v>
      </c>
      <c r="F289" s="367">
        <f t="shared" si="23"/>
        <v>139</v>
      </c>
      <c r="G289" s="367"/>
      <c r="H289" s="367"/>
      <c r="I289" s="367"/>
      <c r="J289" s="367"/>
      <c r="K289" s="367">
        <f t="shared" si="24"/>
        <v>26.1</v>
      </c>
      <c r="L289" s="367"/>
      <c r="M289" s="367">
        <f t="shared" si="22"/>
        <v>9.1999999999999993</v>
      </c>
    </row>
    <row r="290" spans="1:13" ht="18" customHeight="1" x14ac:dyDescent="0.3">
      <c r="A290" s="377" t="s">
        <v>94</v>
      </c>
      <c r="B290" s="367"/>
      <c r="C290" s="367">
        <f t="shared" si="23"/>
        <v>45.9</v>
      </c>
      <c r="D290" s="367">
        <f t="shared" si="23"/>
        <v>17.8</v>
      </c>
      <c r="E290" s="367">
        <f t="shared" si="23"/>
        <v>22.6</v>
      </c>
      <c r="F290" s="367">
        <f t="shared" si="23"/>
        <v>126.3</v>
      </c>
      <c r="G290" s="367"/>
      <c r="H290" s="367"/>
      <c r="I290" s="367"/>
      <c r="J290" s="367"/>
      <c r="K290" s="367">
        <f t="shared" si="24"/>
        <v>22.6</v>
      </c>
      <c r="L290" s="367"/>
      <c r="M290" s="367">
        <f t="shared" si="22"/>
        <v>8.3000000000000007</v>
      </c>
    </row>
    <row r="291" spans="1:13" ht="18" customHeight="1" thickBot="1" x14ac:dyDescent="0.35">
      <c r="A291" s="378" t="s">
        <v>95</v>
      </c>
      <c r="B291" s="370"/>
      <c r="C291" s="370">
        <f t="shared" si="23"/>
        <v>50.1</v>
      </c>
      <c r="D291" s="370">
        <f t="shared" si="23"/>
        <v>15.2</v>
      </c>
      <c r="E291" s="370">
        <f t="shared" si="23"/>
        <v>27.4</v>
      </c>
      <c r="F291" s="370">
        <f t="shared" si="23"/>
        <v>143.69999999999999</v>
      </c>
      <c r="G291" s="370"/>
      <c r="H291" s="370"/>
      <c r="I291" s="370"/>
      <c r="J291" s="370"/>
      <c r="K291" s="370">
        <f t="shared" si="24"/>
        <v>25.8</v>
      </c>
      <c r="L291" s="370"/>
      <c r="M291" s="370">
        <f t="shared" si="22"/>
        <v>9.1999999999999993</v>
      </c>
    </row>
    <row r="292" spans="1:13" ht="18" customHeight="1" thickBot="1" x14ac:dyDescent="0.35">
      <c r="A292" s="379" t="s">
        <v>59</v>
      </c>
      <c r="B292" s="373"/>
      <c r="C292" s="373">
        <f>SUM(C280:C291)</f>
        <v>556.30000000000007</v>
      </c>
      <c r="D292" s="373">
        <f t="shared" ref="D292:M292" si="25">SUM(D280:D291)</f>
        <v>191.50000000000003</v>
      </c>
      <c r="E292" s="373">
        <f t="shared" si="25"/>
        <v>298.79999999999995</v>
      </c>
      <c r="F292" s="373">
        <f t="shared" si="25"/>
        <v>1652.8000000000002</v>
      </c>
      <c r="G292" s="373"/>
      <c r="H292" s="373"/>
      <c r="I292" s="373"/>
      <c r="J292" s="373"/>
      <c r="K292" s="373">
        <f t="shared" si="25"/>
        <v>298.7</v>
      </c>
      <c r="L292" s="373"/>
      <c r="M292" s="374">
        <f t="shared" si="25"/>
        <v>97.3</v>
      </c>
    </row>
    <row r="293" spans="1:13" ht="18" customHeight="1" x14ac:dyDescent="0.3">
      <c r="A293" s="375" t="s">
        <v>96</v>
      </c>
      <c r="B293" s="376"/>
      <c r="C293" s="376">
        <f t="shared" ref="C293:F293" si="26">SUM(C248)/5</f>
        <v>43.1</v>
      </c>
      <c r="D293" s="376">
        <f t="shared" si="26"/>
        <v>18.3</v>
      </c>
      <c r="E293" s="376">
        <f t="shared" si="26"/>
        <v>19.7</v>
      </c>
      <c r="F293" s="376">
        <f t="shared" si="26"/>
        <v>128.5</v>
      </c>
      <c r="G293" s="376"/>
      <c r="H293" s="376"/>
      <c r="I293" s="376"/>
      <c r="J293" s="376"/>
      <c r="K293" s="376">
        <f t="shared" ref="K293" si="27">SUM(K248)/5</f>
        <v>22.6</v>
      </c>
      <c r="L293" s="376"/>
      <c r="M293" s="376">
        <f t="shared" ref="M293:M304" si="28">SUM(M248)/5</f>
        <v>7.4</v>
      </c>
    </row>
    <row r="294" spans="1:13" ht="18" customHeight="1" x14ac:dyDescent="0.3">
      <c r="A294" s="377" t="s">
        <v>97</v>
      </c>
      <c r="B294" s="367"/>
      <c r="C294" s="367">
        <f t="shared" ref="C294:F304" si="29">SUM(C249)/5</f>
        <v>55.3</v>
      </c>
      <c r="D294" s="367">
        <f t="shared" si="29"/>
        <v>17.100000000000001</v>
      </c>
      <c r="E294" s="367">
        <f t="shared" si="29"/>
        <v>19.8</v>
      </c>
      <c r="F294" s="367">
        <f t="shared" si="29"/>
        <v>150.30000000000001</v>
      </c>
      <c r="G294" s="367"/>
      <c r="H294" s="367"/>
      <c r="I294" s="367"/>
      <c r="J294" s="367"/>
      <c r="K294" s="367">
        <f t="shared" ref="K294:K304" si="30">SUM(K249)/5</f>
        <v>17.7</v>
      </c>
      <c r="L294" s="367"/>
      <c r="M294" s="367">
        <f t="shared" si="28"/>
        <v>9.6999999999999993</v>
      </c>
    </row>
    <row r="295" spans="1:13" ht="18" customHeight="1" x14ac:dyDescent="0.3">
      <c r="A295" s="377" t="s">
        <v>98</v>
      </c>
      <c r="B295" s="367"/>
      <c r="C295" s="367">
        <f t="shared" si="29"/>
        <v>51.1</v>
      </c>
      <c r="D295" s="367">
        <f t="shared" si="29"/>
        <v>17.5</v>
      </c>
      <c r="E295" s="367">
        <f t="shared" si="29"/>
        <v>19.3</v>
      </c>
      <c r="F295" s="367">
        <f t="shared" si="29"/>
        <v>135.30000000000001</v>
      </c>
      <c r="G295" s="367"/>
      <c r="H295" s="367"/>
      <c r="I295" s="367"/>
      <c r="J295" s="367"/>
      <c r="K295" s="367">
        <f t="shared" si="30"/>
        <v>16.899999999999999</v>
      </c>
      <c r="L295" s="367"/>
      <c r="M295" s="367">
        <f t="shared" si="28"/>
        <v>6.8</v>
      </c>
    </row>
    <row r="296" spans="1:13" ht="18" customHeight="1" x14ac:dyDescent="0.3">
      <c r="A296" s="377" t="s">
        <v>99</v>
      </c>
      <c r="B296" s="367"/>
      <c r="C296" s="367">
        <f t="shared" si="29"/>
        <v>43.1</v>
      </c>
      <c r="D296" s="367">
        <f t="shared" si="29"/>
        <v>15.9</v>
      </c>
      <c r="E296" s="367">
        <f t="shared" si="29"/>
        <v>20.2</v>
      </c>
      <c r="F296" s="367">
        <f t="shared" si="29"/>
        <v>130</v>
      </c>
      <c r="G296" s="367"/>
      <c r="H296" s="367"/>
      <c r="I296" s="367"/>
      <c r="J296" s="367"/>
      <c r="K296" s="367">
        <f t="shared" si="30"/>
        <v>19</v>
      </c>
      <c r="L296" s="367"/>
      <c r="M296" s="367">
        <f t="shared" si="28"/>
        <v>7.2</v>
      </c>
    </row>
    <row r="297" spans="1:13" ht="18" customHeight="1" x14ac:dyDescent="0.3">
      <c r="A297" s="377" t="s">
        <v>100</v>
      </c>
      <c r="B297" s="367"/>
      <c r="C297" s="367">
        <f t="shared" si="29"/>
        <v>55.5</v>
      </c>
      <c r="D297" s="367">
        <f t="shared" si="29"/>
        <v>15.8</v>
      </c>
      <c r="E297" s="367">
        <f t="shared" si="29"/>
        <v>17.5</v>
      </c>
      <c r="F297" s="367">
        <f t="shared" si="29"/>
        <v>126.1</v>
      </c>
      <c r="G297" s="367"/>
      <c r="H297" s="367"/>
      <c r="I297" s="367"/>
      <c r="J297" s="367"/>
      <c r="K297" s="367">
        <f t="shared" si="30"/>
        <v>15.3</v>
      </c>
      <c r="L297" s="367"/>
      <c r="M297" s="367">
        <f t="shared" si="28"/>
        <v>6</v>
      </c>
    </row>
    <row r="298" spans="1:13" ht="18" customHeight="1" x14ac:dyDescent="0.3">
      <c r="A298" s="377" t="s">
        <v>101</v>
      </c>
      <c r="B298" s="367"/>
      <c r="C298" s="367">
        <f t="shared" si="29"/>
        <v>46.5</v>
      </c>
      <c r="D298" s="367">
        <f t="shared" si="29"/>
        <v>11.2</v>
      </c>
      <c r="E298" s="367">
        <f t="shared" si="29"/>
        <v>17.8</v>
      </c>
      <c r="F298" s="367">
        <f t="shared" si="29"/>
        <v>125.1</v>
      </c>
      <c r="G298" s="367"/>
      <c r="H298" s="367"/>
      <c r="I298" s="367"/>
      <c r="J298" s="367"/>
      <c r="K298" s="367">
        <f t="shared" si="30"/>
        <v>16.5</v>
      </c>
      <c r="L298" s="367"/>
      <c r="M298" s="367">
        <f t="shared" si="28"/>
        <v>6.6</v>
      </c>
    </row>
    <row r="299" spans="1:13" ht="18" customHeight="1" x14ac:dyDescent="0.3">
      <c r="A299" s="377" t="s">
        <v>102</v>
      </c>
      <c r="B299" s="367"/>
      <c r="C299" s="367">
        <f t="shared" si="29"/>
        <v>40.799999999999997</v>
      </c>
      <c r="D299" s="367">
        <f t="shared" si="29"/>
        <v>9.6999999999999993</v>
      </c>
      <c r="E299" s="367">
        <f t="shared" si="29"/>
        <v>13.8</v>
      </c>
      <c r="F299" s="367">
        <f t="shared" si="29"/>
        <v>119.3</v>
      </c>
      <c r="G299" s="367"/>
      <c r="H299" s="367"/>
      <c r="I299" s="367"/>
      <c r="J299" s="367"/>
      <c r="K299" s="367">
        <f t="shared" si="30"/>
        <v>14.1</v>
      </c>
      <c r="L299" s="367"/>
      <c r="M299" s="367">
        <f t="shared" si="28"/>
        <v>4.5</v>
      </c>
    </row>
    <row r="300" spans="1:13" ht="18" customHeight="1" x14ac:dyDescent="0.3">
      <c r="A300" s="377" t="s">
        <v>103</v>
      </c>
      <c r="B300" s="367"/>
      <c r="C300" s="367">
        <f t="shared" si="29"/>
        <v>46.7</v>
      </c>
      <c r="D300" s="367">
        <f t="shared" si="29"/>
        <v>10.1</v>
      </c>
      <c r="E300" s="367">
        <f t="shared" si="29"/>
        <v>14</v>
      </c>
      <c r="F300" s="367">
        <f t="shared" si="29"/>
        <v>132</v>
      </c>
      <c r="G300" s="367"/>
      <c r="H300" s="367"/>
      <c r="I300" s="367"/>
      <c r="J300" s="367"/>
      <c r="K300" s="367">
        <f t="shared" si="30"/>
        <v>14.2</v>
      </c>
      <c r="L300" s="367"/>
      <c r="M300" s="367">
        <f t="shared" si="28"/>
        <v>5.5</v>
      </c>
    </row>
    <row r="301" spans="1:13" ht="18" customHeight="1" x14ac:dyDescent="0.3">
      <c r="A301" s="377" t="s">
        <v>104</v>
      </c>
      <c r="B301" s="367"/>
      <c r="C301" s="367">
        <f t="shared" si="29"/>
        <v>47</v>
      </c>
      <c r="D301" s="367">
        <f t="shared" si="29"/>
        <v>10.9</v>
      </c>
      <c r="E301" s="367">
        <f t="shared" si="29"/>
        <v>14.8</v>
      </c>
      <c r="F301" s="367">
        <f t="shared" si="29"/>
        <v>144.1</v>
      </c>
      <c r="G301" s="367"/>
      <c r="H301" s="367"/>
      <c r="I301" s="367"/>
      <c r="J301" s="367"/>
      <c r="K301" s="367">
        <f t="shared" si="30"/>
        <v>12.5</v>
      </c>
      <c r="L301" s="367"/>
      <c r="M301" s="367">
        <f t="shared" si="28"/>
        <v>6.6</v>
      </c>
    </row>
    <row r="302" spans="1:13" ht="18" customHeight="1" x14ac:dyDescent="0.3">
      <c r="A302" s="377" t="s">
        <v>105</v>
      </c>
      <c r="B302" s="367"/>
      <c r="C302" s="367">
        <f t="shared" si="29"/>
        <v>45.3</v>
      </c>
      <c r="D302" s="367">
        <f t="shared" si="29"/>
        <v>10.199999999999999</v>
      </c>
      <c r="E302" s="367">
        <f t="shared" si="29"/>
        <v>12.3</v>
      </c>
      <c r="F302" s="367">
        <f t="shared" si="29"/>
        <v>145.69999999999999</v>
      </c>
      <c r="G302" s="367"/>
      <c r="H302" s="367"/>
      <c r="I302" s="367"/>
      <c r="J302" s="367"/>
      <c r="K302" s="367">
        <f t="shared" si="30"/>
        <v>10.8</v>
      </c>
      <c r="L302" s="367"/>
      <c r="M302" s="367">
        <f t="shared" si="28"/>
        <v>4.8</v>
      </c>
    </row>
    <row r="303" spans="1:13" ht="18" customHeight="1" x14ac:dyDescent="0.3">
      <c r="A303" s="377" t="s">
        <v>106</v>
      </c>
      <c r="B303" s="367"/>
      <c r="C303" s="367">
        <f t="shared" si="29"/>
        <v>41.3</v>
      </c>
      <c r="D303" s="367">
        <f t="shared" si="29"/>
        <v>12.9</v>
      </c>
      <c r="E303" s="367">
        <f t="shared" si="29"/>
        <v>13.1</v>
      </c>
      <c r="F303" s="367">
        <f t="shared" si="29"/>
        <v>152.5</v>
      </c>
      <c r="G303" s="367"/>
      <c r="H303" s="367"/>
      <c r="I303" s="367"/>
      <c r="J303" s="367"/>
      <c r="K303" s="367">
        <f t="shared" si="30"/>
        <v>13.1</v>
      </c>
      <c r="L303" s="367"/>
      <c r="M303" s="367">
        <f t="shared" si="28"/>
        <v>4.8</v>
      </c>
    </row>
    <row r="304" spans="1:13" ht="18" customHeight="1" thickBot="1" x14ac:dyDescent="0.35">
      <c r="A304" s="378" t="s">
        <v>107</v>
      </c>
      <c r="B304" s="370"/>
      <c r="C304" s="370">
        <f t="shared" si="29"/>
        <v>40.799999999999997</v>
      </c>
      <c r="D304" s="370">
        <f t="shared" si="29"/>
        <v>11.9</v>
      </c>
      <c r="E304" s="370">
        <f t="shared" si="29"/>
        <v>9.6</v>
      </c>
      <c r="F304" s="370">
        <f t="shared" si="29"/>
        <v>145</v>
      </c>
      <c r="G304" s="370"/>
      <c r="H304" s="370"/>
      <c r="I304" s="370"/>
      <c r="J304" s="370"/>
      <c r="K304" s="370">
        <f t="shared" si="30"/>
        <v>11.9</v>
      </c>
      <c r="L304" s="370"/>
      <c r="M304" s="370">
        <f t="shared" si="28"/>
        <v>5.7</v>
      </c>
    </row>
    <row r="305" spans="1:13" ht="18" customHeight="1" thickBot="1" x14ac:dyDescent="0.35">
      <c r="A305" s="379" t="s">
        <v>60</v>
      </c>
      <c r="B305" s="373"/>
      <c r="C305" s="373">
        <f>SUM(C293:C304)</f>
        <v>556.5</v>
      </c>
      <c r="D305" s="373">
        <f t="shared" ref="D305:M305" si="31">SUM(D293:D304)</f>
        <v>161.50000000000003</v>
      </c>
      <c r="E305" s="373">
        <f t="shared" si="31"/>
        <v>191.9</v>
      </c>
      <c r="F305" s="373">
        <f t="shared" si="31"/>
        <v>1633.8999999999999</v>
      </c>
      <c r="G305" s="373"/>
      <c r="H305" s="373"/>
      <c r="I305" s="373"/>
      <c r="J305" s="373"/>
      <c r="K305" s="373">
        <f t="shared" si="31"/>
        <v>184.6</v>
      </c>
      <c r="L305" s="373"/>
      <c r="M305" s="374">
        <f t="shared" si="31"/>
        <v>75.600000000000009</v>
      </c>
    </row>
    <row r="306" spans="1:13" ht="18" customHeight="1" thickBot="1" x14ac:dyDescent="0.35">
      <c r="A306" s="361" t="s">
        <v>47</v>
      </c>
      <c r="B306" s="373"/>
      <c r="C306" s="373">
        <f t="shared" ref="C306:F306" si="32">SUM(C260)/5</f>
        <v>1482.1</v>
      </c>
      <c r="D306" s="373">
        <f t="shared" si="32"/>
        <v>478.8</v>
      </c>
      <c r="E306" s="373">
        <f t="shared" si="32"/>
        <v>615.70000000000005</v>
      </c>
      <c r="F306" s="373">
        <f t="shared" si="32"/>
        <v>5116.2</v>
      </c>
      <c r="G306" s="373"/>
      <c r="H306" s="373"/>
      <c r="I306" s="373"/>
      <c r="J306" s="373"/>
      <c r="K306" s="373">
        <f t="shared" ref="K306" si="33">SUM(K260)/5</f>
        <v>653.6</v>
      </c>
      <c r="L306" s="373"/>
      <c r="M306" s="374">
        <f t="shared" ref="M306" si="34">SUM(M260)/5</f>
        <v>227.4</v>
      </c>
    </row>
    <row r="308" spans="1:13" x14ac:dyDescent="0.25">
      <c r="A308" s="291" t="s">
        <v>61</v>
      </c>
      <c r="B308" s="291">
        <v>1482</v>
      </c>
    </row>
    <row r="309" spans="1:13" x14ac:dyDescent="0.25">
      <c r="A309" s="291" t="s">
        <v>112</v>
      </c>
      <c r="B309" s="291">
        <v>479</v>
      </c>
    </row>
    <row r="310" spans="1:13" x14ac:dyDescent="0.25">
      <c r="A310" s="291" t="s">
        <v>113</v>
      </c>
      <c r="B310" s="291">
        <v>616</v>
      </c>
    </row>
    <row r="311" spans="1:13" x14ac:dyDescent="0.25">
      <c r="A311" s="291" t="s">
        <v>114</v>
      </c>
      <c r="B311" s="291">
        <v>5116</v>
      </c>
    </row>
    <row r="312" spans="1:13" x14ac:dyDescent="0.25">
      <c r="A312" s="291" t="s">
        <v>64</v>
      </c>
      <c r="B312" s="291">
        <v>654</v>
      </c>
    </row>
    <row r="313" spans="1:13" x14ac:dyDescent="0.25">
      <c r="A313" s="291" t="s">
        <v>115</v>
      </c>
      <c r="B313" s="291">
        <v>227</v>
      </c>
    </row>
  </sheetData>
  <mergeCells count="47">
    <mergeCell ref="A2:M2"/>
    <mergeCell ref="J3:M3"/>
    <mergeCell ref="A4:A5"/>
    <mergeCell ref="B4:D4"/>
    <mergeCell ref="E4:G4"/>
    <mergeCell ref="H4:J4"/>
    <mergeCell ref="K4:M4"/>
    <mergeCell ref="A45:M45"/>
    <mergeCell ref="J46:M46"/>
    <mergeCell ref="A47:A48"/>
    <mergeCell ref="B47:D47"/>
    <mergeCell ref="E47:G47"/>
    <mergeCell ref="H47:J47"/>
    <mergeCell ref="K47:M47"/>
    <mergeCell ref="A88:M88"/>
    <mergeCell ref="J89:M89"/>
    <mergeCell ref="A90:A91"/>
    <mergeCell ref="B90:D90"/>
    <mergeCell ref="E90:G90"/>
    <mergeCell ref="H90:J90"/>
    <mergeCell ref="K90:M90"/>
    <mergeCell ref="A132:M132"/>
    <mergeCell ref="J133:M133"/>
    <mergeCell ref="A134:A135"/>
    <mergeCell ref="B134:D134"/>
    <mergeCell ref="E134:G134"/>
    <mergeCell ref="H134:J134"/>
    <mergeCell ref="K134:M134"/>
    <mergeCell ref="A176:M176"/>
    <mergeCell ref="J177:M177"/>
    <mergeCell ref="A178:A179"/>
    <mergeCell ref="B178:D178"/>
    <mergeCell ref="E178:G178"/>
    <mergeCell ref="H178:J178"/>
    <mergeCell ref="K178:M178"/>
    <mergeCell ref="A220:M220"/>
    <mergeCell ref="A222:A223"/>
    <mergeCell ref="B222:D222"/>
    <mergeCell ref="E222:G222"/>
    <mergeCell ref="H222:J222"/>
    <mergeCell ref="K222:M222"/>
    <mergeCell ref="A263:M263"/>
    <mergeCell ref="A265:A266"/>
    <mergeCell ref="B265:D265"/>
    <mergeCell ref="E265:G265"/>
    <mergeCell ref="H265:J265"/>
    <mergeCell ref="K265:M265"/>
  </mergeCells>
  <pageMargins left="0.75" right="0.75" top="0.1" bottom="0.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08"/>
  <sheetViews>
    <sheetView zoomScale="115" zoomScaleNormal="115" workbookViewId="0">
      <selection activeCell="A260" sqref="A260:M260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3">
      <c r="A1" s="561" t="s">
        <v>157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3" ht="18" customHeight="1" thickBot="1" x14ac:dyDescent="0.35">
      <c r="A2" s="431" t="s">
        <v>1</v>
      </c>
      <c r="B2" s="293"/>
      <c r="C2" s="293"/>
      <c r="D2" s="293"/>
      <c r="E2" s="293"/>
      <c r="F2" s="293"/>
      <c r="G2" s="293"/>
      <c r="H2" s="294"/>
      <c r="I2" s="294"/>
      <c r="J2" s="633" t="s">
        <v>2</v>
      </c>
      <c r="K2" s="633"/>
      <c r="L2" s="633"/>
      <c r="M2" s="633"/>
    </row>
    <row r="3" spans="1:13" ht="18" customHeight="1" x14ac:dyDescent="0.3">
      <c r="A3" s="607" t="s">
        <v>3</v>
      </c>
      <c r="B3" s="609" t="s">
        <v>4</v>
      </c>
      <c r="C3" s="610"/>
      <c r="D3" s="611"/>
      <c r="E3" s="609" t="s">
        <v>5</v>
      </c>
      <c r="F3" s="610"/>
      <c r="G3" s="611"/>
      <c r="H3" s="612" t="s">
        <v>6</v>
      </c>
      <c r="I3" s="613"/>
      <c r="J3" s="614"/>
      <c r="K3" s="612" t="s">
        <v>7</v>
      </c>
      <c r="L3" s="613"/>
      <c r="M3" s="615"/>
    </row>
    <row r="4" spans="1:13" ht="17.5" customHeight="1" thickBot="1" x14ac:dyDescent="0.35">
      <c r="A4" s="608"/>
      <c r="B4" s="296" t="s">
        <v>8</v>
      </c>
      <c r="C4" s="296" t="s">
        <v>9</v>
      </c>
      <c r="D4" s="296" t="s">
        <v>10</v>
      </c>
      <c r="E4" s="296" t="s">
        <v>8</v>
      </c>
      <c r="F4" s="296" t="s">
        <v>9</v>
      </c>
      <c r="G4" s="296" t="s">
        <v>10</v>
      </c>
      <c r="H4" s="296" t="s">
        <v>8</v>
      </c>
      <c r="I4" s="296" t="s">
        <v>9</v>
      </c>
      <c r="J4" s="296" t="s">
        <v>10</v>
      </c>
      <c r="K4" s="296" t="s">
        <v>8</v>
      </c>
      <c r="L4" s="296" t="s">
        <v>9</v>
      </c>
      <c r="M4" s="297" t="s">
        <v>10</v>
      </c>
    </row>
    <row r="5" spans="1:13" ht="19" customHeight="1" x14ac:dyDescent="0.3">
      <c r="A5" s="476" t="s">
        <v>72</v>
      </c>
      <c r="B5" s="443">
        <v>31</v>
      </c>
      <c r="C5" s="443">
        <v>250</v>
      </c>
      <c r="D5" s="303"/>
      <c r="E5" s="303"/>
      <c r="F5" s="303">
        <v>166</v>
      </c>
      <c r="G5" s="303">
        <v>118</v>
      </c>
      <c r="H5" s="303"/>
      <c r="I5" s="303"/>
      <c r="J5" s="303"/>
      <c r="K5" s="303"/>
      <c r="L5" s="303"/>
      <c r="M5" s="301"/>
    </row>
    <row r="6" spans="1:13" ht="19" customHeight="1" x14ac:dyDescent="0.3">
      <c r="A6" s="477" t="s">
        <v>73</v>
      </c>
      <c r="B6" s="444">
        <v>44</v>
      </c>
      <c r="C6" s="444">
        <v>201</v>
      </c>
      <c r="D6" s="309"/>
      <c r="E6" s="309"/>
      <c r="F6" s="309">
        <v>217</v>
      </c>
      <c r="G6" s="309">
        <v>257</v>
      </c>
      <c r="H6" s="309"/>
      <c r="I6" s="309"/>
      <c r="J6" s="309"/>
      <c r="K6" s="309"/>
      <c r="L6" s="309"/>
      <c r="M6" s="307"/>
    </row>
    <row r="7" spans="1:13" ht="19" customHeight="1" x14ac:dyDescent="0.3">
      <c r="A7" s="477" t="s">
        <v>74</v>
      </c>
      <c r="B7" s="309">
        <v>23</v>
      </c>
      <c r="C7" s="309">
        <v>190</v>
      </c>
      <c r="D7" s="309"/>
      <c r="E7" s="309"/>
      <c r="F7" s="309">
        <v>161</v>
      </c>
      <c r="G7" s="309">
        <v>158</v>
      </c>
      <c r="H7" s="309"/>
      <c r="I7" s="309"/>
      <c r="J7" s="309"/>
      <c r="K7" s="309"/>
      <c r="L7" s="309"/>
      <c r="M7" s="307"/>
    </row>
    <row r="8" spans="1:13" ht="19" customHeight="1" x14ac:dyDescent="0.3">
      <c r="A8" s="477" t="s">
        <v>75</v>
      </c>
      <c r="B8" s="309">
        <v>41</v>
      </c>
      <c r="C8" s="309">
        <v>362</v>
      </c>
      <c r="D8" s="309"/>
      <c r="E8" s="309"/>
      <c r="F8" s="309">
        <v>406</v>
      </c>
      <c r="G8" s="309">
        <v>327</v>
      </c>
      <c r="H8" s="309"/>
      <c r="I8" s="309"/>
      <c r="J8" s="309"/>
      <c r="K8" s="309"/>
      <c r="L8" s="309"/>
      <c r="M8" s="307"/>
    </row>
    <row r="9" spans="1:13" ht="19" customHeight="1" x14ac:dyDescent="0.3">
      <c r="A9" s="477" t="s">
        <v>76</v>
      </c>
      <c r="B9" s="309">
        <v>40</v>
      </c>
      <c r="C9" s="309">
        <v>307</v>
      </c>
      <c r="D9" s="309"/>
      <c r="E9" s="309"/>
      <c r="F9" s="309">
        <v>205</v>
      </c>
      <c r="G9" s="309">
        <v>284</v>
      </c>
      <c r="H9" s="309"/>
      <c r="I9" s="309"/>
      <c r="J9" s="309"/>
      <c r="K9" s="309"/>
      <c r="L9" s="309"/>
      <c r="M9" s="307"/>
    </row>
    <row r="10" spans="1:13" ht="19" customHeight="1" x14ac:dyDescent="0.3">
      <c r="A10" s="477" t="s">
        <v>77</v>
      </c>
      <c r="B10" s="309">
        <v>30</v>
      </c>
      <c r="C10" s="309">
        <v>255</v>
      </c>
      <c r="D10" s="309"/>
      <c r="E10" s="309"/>
      <c r="F10" s="309">
        <v>231</v>
      </c>
      <c r="G10" s="309">
        <v>273</v>
      </c>
      <c r="H10" s="309"/>
      <c r="I10" s="309"/>
      <c r="J10" s="309"/>
      <c r="K10" s="309"/>
      <c r="L10" s="309"/>
      <c r="M10" s="307"/>
    </row>
    <row r="11" spans="1:13" ht="19" customHeight="1" x14ac:dyDescent="0.3">
      <c r="A11" s="477" t="s">
        <v>78</v>
      </c>
      <c r="B11" s="309">
        <v>37</v>
      </c>
      <c r="C11" s="309">
        <v>333</v>
      </c>
      <c r="D11" s="309"/>
      <c r="E11" s="309"/>
      <c r="F11" s="309">
        <v>305</v>
      </c>
      <c r="G11" s="309">
        <v>298</v>
      </c>
      <c r="H11" s="309"/>
      <c r="I11" s="309"/>
      <c r="J11" s="309"/>
      <c r="K11" s="309"/>
      <c r="L11" s="309"/>
      <c r="M11" s="307"/>
    </row>
    <row r="12" spans="1:13" ht="19" customHeight="1" x14ac:dyDescent="0.3">
      <c r="A12" s="477" t="s">
        <v>79</v>
      </c>
      <c r="B12" s="309">
        <v>35</v>
      </c>
      <c r="C12" s="309">
        <v>308</v>
      </c>
      <c r="D12" s="309"/>
      <c r="E12" s="309"/>
      <c r="F12" s="309">
        <v>225</v>
      </c>
      <c r="G12" s="309">
        <v>270</v>
      </c>
      <c r="H12" s="309"/>
      <c r="I12" s="309"/>
      <c r="J12" s="309"/>
      <c r="K12" s="309"/>
      <c r="L12" s="309"/>
      <c r="M12" s="307"/>
    </row>
    <row r="13" spans="1:13" ht="19" customHeight="1" x14ac:dyDescent="0.3">
      <c r="A13" s="477" t="s">
        <v>80</v>
      </c>
      <c r="B13" s="309">
        <v>40</v>
      </c>
      <c r="C13" s="309">
        <v>324</v>
      </c>
      <c r="D13" s="309"/>
      <c r="E13" s="309"/>
      <c r="F13" s="309">
        <v>219</v>
      </c>
      <c r="G13" s="309">
        <v>255</v>
      </c>
      <c r="H13" s="309"/>
      <c r="I13" s="309"/>
      <c r="J13" s="309"/>
      <c r="K13" s="309"/>
      <c r="L13" s="309"/>
      <c r="M13" s="307"/>
    </row>
    <row r="14" spans="1:13" ht="19" customHeight="1" x14ac:dyDescent="0.3">
      <c r="A14" s="477" t="s">
        <v>81</v>
      </c>
      <c r="B14" s="309">
        <v>26</v>
      </c>
      <c r="C14" s="309">
        <v>363</v>
      </c>
      <c r="D14" s="309"/>
      <c r="E14" s="309"/>
      <c r="F14" s="309">
        <v>188</v>
      </c>
      <c r="G14" s="309">
        <v>171</v>
      </c>
      <c r="H14" s="309"/>
      <c r="I14" s="309"/>
      <c r="J14" s="309"/>
      <c r="K14" s="309"/>
      <c r="L14" s="309"/>
      <c r="M14" s="307"/>
    </row>
    <row r="15" spans="1:13" ht="19" customHeight="1" x14ac:dyDescent="0.3">
      <c r="A15" s="477" t="s">
        <v>82</v>
      </c>
      <c r="B15" s="309">
        <v>22</v>
      </c>
      <c r="C15" s="309">
        <v>325</v>
      </c>
      <c r="D15" s="309"/>
      <c r="E15" s="309"/>
      <c r="F15" s="309">
        <v>105</v>
      </c>
      <c r="G15" s="309">
        <v>152</v>
      </c>
      <c r="H15" s="309"/>
      <c r="I15" s="309"/>
      <c r="J15" s="309"/>
      <c r="K15" s="309"/>
      <c r="L15" s="309"/>
      <c r="M15" s="307"/>
    </row>
    <row r="16" spans="1:13" ht="19" customHeight="1" x14ac:dyDescent="0.3">
      <c r="A16" s="477" t="s">
        <v>83</v>
      </c>
      <c r="B16" s="309">
        <v>36</v>
      </c>
      <c r="C16" s="309">
        <v>239</v>
      </c>
      <c r="D16" s="309"/>
      <c r="E16" s="309"/>
      <c r="F16" s="309">
        <v>86</v>
      </c>
      <c r="G16" s="309">
        <v>112</v>
      </c>
      <c r="H16" s="309"/>
      <c r="I16" s="309"/>
      <c r="J16" s="309"/>
      <c r="K16" s="309"/>
      <c r="L16" s="309"/>
      <c r="M16" s="307"/>
    </row>
    <row r="17" spans="1:13" ht="19" customHeight="1" x14ac:dyDescent="0.3">
      <c r="A17" s="477" t="s">
        <v>84</v>
      </c>
      <c r="B17" s="309">
        <v>23</v>
      </c>
      <c r="C17" s="309">
        <v>205</v>
      </c>
      <c r="D17" s="309"/>
      <c r="E17" s="309"/>
      <c r="F17" s="309">
        <v>217</v>
      </c>
      <c r="G17" s="309">
        <v>289</v>
      </c>
      <c r="H17" s="309"/>
      <c r="I17" s="309"/>
      <c r="J17" s="309"/>
      <c r="K17" s="309"/>
      <c r="L17" s="309"/>
      <c r="M17" s="307"/>
    </row>
    <row r="18" spans="1:13" ht="19" customHeight="1" x14ac:dyDescent="0.3">
      <c r="A18" s="477" t="s">
        <v>85</v>
      </c>
      <c r="B18" s="309">
        <v>39</v>
      </c>
      <c r="C18" s="309">
        <v>191</v>
      </c>
      <c r="D18" s="309"/>
      <c r="E18" s="309"/>
      <c r="F18" s="309">
        <v>230</v>
      </c>
      <c r="G18" s="309">
        <v>283</v>
      </c>
      <c r="H18" s="309"/>
      <c r="I18" s="309"/>
      <c r="J18" s="309"/>
      <c r="K18" s="309"/>
      <c r="L18" s="309"/>
      <c r="M18" s="307"/>
    </row>
    <row r="19" spans="1:13" ht="19" customHeight="1" x14ac:dyDescent="0.3">
      <c r="A19" s="477" t="s">
        <v>86</v>
      </c>
      <c r="B19" s="309">
        <v>32</v>
      </c>
      <c r="C19" s="309">
        <v>198</v>
      </c>
      <c r="D19" s="309"/>
      <c r="E19" s="309"/>
      <c r="F19" s="309">
        <v>220</v>
      </c>
      <c r="G19" s="309">
        <v>254</v>
      </c>
      <c r="H19" s="309"/>
      <c r="I19" s="309"/>
      <c r="J19" s="309"/>
      <c r="K19" s="309"/>
      <c r="L19" s="309"/>
      <c r="M19" s="307"/>
    </row>
    <row r="20" spans="1:13" ht="19" customHeight="1" x14ac:dyDescent="0.3">
      <c r="A20" s="477" t="s">
        <v>87</v>
      </c>
      <c r="B20" s="309">
        <v>43</v>
      </c>
      <c r="C20" s="309">
        <v>192</v>
      </c>
      <c r="D20" s="309"/>
      <c r="E20" s="309"/>
      <c r="F20" s="309">
        <v>205</v>
      </c>
      <c r="G20" s="309">
        <v>190</v>
      </c>
      <c r="H20" s="309"/>
      <c r="I20" s="309"/>
      <c r="J20" s="309"/>
      <c r="K20" s="309"/>
      <c r="L20" s="309"/>
      <c r="M20" s="307"/>
    </row>
    <row r="21" spans="1:13" ht="19" customHeight="1" x14ac:dyDescent="0.3">
      <c r="A21" s="477" t="s">
        <v>88</v>
      </c>
      <c r="B21" s="309">
        <v>52</v>
      </c>
      <c r="C21" s="309">
        <v>208</v>
      </c>
      <c r="D21" s="309"/>
      <c r="E21" s="309"/>
      <c r="F21" s="309">
        <v>191</v>
      </c>
      <c r="G21" s="309">
        <v>182</v>
      </c>
      <c r="H21" s="309"/>
      <c r="I21" s="309"/>
      <c r="J21" s="309"/>
      <c r="K21" s="309"/>
      <c r="L21" s="309"/>
      <c r="M21" s="307"/>
    </row>
    <row r="22" spans="1:13" ht="19" customHeight="1" x14ac:dyDescent="0.3">
      <c r="A22" s="477" t="s">
        <v>148</v>
      </c>
      <c r="B22" s="309">
        <v>43</v>
      </c>
      <c r="C22" s="309">
        <v>201</v>
      </c>
      <c r="D22" s="309"/>
      <c r="E22" s="309"/>
      <c r="F22" s="309">
        <v>182</v>
      </c>
      <c r="G22" s="309">
        <v>151</v>
      </c>
      <c r="H22" s="309"/>
      <c r="I22" s="309"/>
      <c r="J22" s="309"/>
      <c r="K22" s="309"/>
      <c r="L22" s="309"/>
      <c r="M22" s="307"/>
    </row>
    <row r="23" spans="1:13" ht="19" customHeight="1" x14ac:dyDescent="0.3">
      <c r="A23" s="478" t="s">
        <v>90</v>
      </c>
      <c r="B23" s="309">
        <v>37</v>
      </c>
      <c r="C23" s="309">
        <v>178</v>
      </c>
      <c r="D23" s="309"/>
      <c r="E23" s="309"/>
      <c r="F23" s="309">
        <v>190</v>
      </c>
      <c r="G23" s="309">
        <v>193</v>
      </c>
      <c r="H23" s="309"/>
      <c r="I23" s="309"/>
      <c r="J23" s="309"/>
      <c r="K23" s="309"/>
      <c r="L23" s="309"/>
      <c r="M23" s="307"/>
    </row>
    <row r="24" spans="1:13" ht="19" customHeight="1" x14ac:dyDescent="0.3">
      <c r="A24" s="478" t="s">
        <v>91</v>
      </c>
      <c r="B24" s="309">
        <v>29</v>
      </c>
      <c r="C24" s="309">
        <v>162</v>
      </c>
      <c r="D24" s="309"/>
      <c r="E24" s="309"/>
      <c r="F24" s="309">
        <v>199</v>
      </c>
      <c r="G24" s="309">
        <v>187</v>
      </c>
      <c r="H24" s="309"/>
      <c r="I24" s="309"/>
      <c r="J24" s="309"/>
      <c r="K24" s="309"/>
      <c r="L24" s="309"/>
      <c r="M24" s="307"/>
    </row>
    <row r="25" spans="1:13" ht="19" customHeight="1" x14ac:dyDescent="0.3">
      <c r="A25" s="477" t="s">
        <v>92</v>
      </c>
      <c r="B25" s="309">
        <v>23</v>
      </c>
      <c r="C25" s="309">
        <v>124</v>
      </c>
      <c r="D25" s="309"/>
      <c r="E25" s="309"/>
      <c r="F25" s="309">
        <v>157</v>
      </c>
      <c r="G25" s="309">
        <v>131</v>
      </c>
      <c r="H25" s="309"/>
      <c r="I25" s="309"/>
      <c r="J25" s="309"/>
      <c r="K25" s="309"/>
      <c r="L25" s="309"/>
      <c r="M25" s="307"/>
    </row>
    <row r="26" spans="1:13" ht="19" customHeight="1" x14ac:dyDescent="0.3">
      <c r="A26" s="477" t="s">
        <v>93</v>
      </c>
      <c r="B26" s="309">
        <v>19</v>
      </c>
      <c r="C26" s="309">
        <v>99</v>
      </c>
      <c r="D26" s="309"/>
      <c r="E26" s="309"/>
      <c r="F26" s="309">
        <v>161</v>
      </c>
      <c r="G26" s="309">
        <v>103</v>
      </c>
      <c r="H26" s="309"/>
      <c r="I26" s="309"/>
      <c r="J26" s="309"/>
      <c r="K26" s="309"/>
      <c r="L26" s="309"/>
      <c r="M26" s="307"/>
    </row>
    <row r="27" spans="1:13" ht="19" customHeight="1" x14ac:dyDescent="0.3">
      <c r="A27" s="477" t="s">
        <v>94</v>
      </c>
      <c r="B27" s="309">
        <v>31</v>
      </c>
      <c r="C27" s="309">
        <v>113</v>
      </c>
      <c r="D27" s="309"/>
      <c r="E27" s="309"/>
      <c r="F27" s="309">
        <v>141</v>
      </c>
      <c r="G27" s="309">
        <v>125</v>
      </c>
      <c r="H27" s="309"/>
      <c r="I27" s="309"/>
      <c r="J27" s="309"/>
      <c r="K27" s="309"/>
      <c r="L27" s="309"/>
      <c r="M27" s="307"/>
    </row>
    <row r="28" spans="1:13" ht="19" customHeight="1" x14ac:dyDescent="0.3">
      <c r="A28" s="477" t="s">
        <v>95</v>
      </c>
      <c r="B28" s="309">
        <v>49</v>
      </c>
      <c r="C28" s="309">
        <v>176</v>
      </c>
      <c r="D28" s="309"/>
      <c r="E28" s="309"/>
      <c r="F28" s="309">
        <v>120</v>
      </c>
      <c r="G28" s="309">
        <v>131</v>
      </c>
      <c r="H28" s="309"/>
      <c r="I28" s="309"/>
      <c r="J28" s="309"/>
      <c r="K28" s="309"/>
      <c r="L28" s="309"/>
      <c r="M28" s="307"/>
    </row>
    <row r="29" spans="1:13" ht="19" customHeight="1" x14ac:dyDescent="0.3">
      <c r="A29" s="477" t="s">
        <v>96</v>
      </c>
      <c r="B29" s="309">
        <v>41</v>
      </c>
      <c r="C29" s="309">
        <v>280</v>
      </c>
      <c r="D29" s="309"/>
      <c r="E29" s="309"/>
      <c r="F29" s="309">
        <v>206</v>
      </c>
      <c r="G29" s="309">
        <v>192</v>
      </c>
      <c r="H29" s="309"/>
      <c r="I29" s="309"/>
      <c r="J29" s="309"/>
      <c r="K29" s="309"/>
      <c r="L29" s="309"/>
      <c r="M29" s="307"/>
    </row>
    <row r="30" spans="1:13" ht="19" customHeight="1" x14ac:dyDescent="0.3">
      <c r="A30" s="477" t="s">
        <v>97</v>
      </c>
      <c r="B30" s="309">
        <v>34</v>
      </c>
      <c r="C30" s="309">
        <v>310</v>
      </c>
      <c r="D30" s="309"/>
      <c r="E30" s="309"/>
      <c r="F30" s="309">
        <v>200</v>
      </c>
      <c r="G30" s="309">
        <v>123</v>
      </c>
      <c r="H30" s="309"/>
      <c r="I30" s="309"/>
      <c r="J30" s="309"/>
      <c r="K30" s="309"/>
      <c r="L30" s="309"/>
      <c r="M30" s="307"/>
    </row>
    <row r="31" spans="1:13" ht="19" customHeight="1" x14ac:dyDescent="0.3">
      <c r="A31" s="477" t="s">
        <v>98</v>
      </c>
      <c r="B31" s="309">
        <v>54</v>
      </c>
      <c r="C31" s="309">
        <v>462</v>
      </c>
      <c r="D31" s="309"/>
      <c r="E31" s="309"/>
      <c r="F31" s="309">
        <v>210</v>
      </c>
      <c r="G31" s="309">
        <v>140</v>
      </c>
      <c r="H31" s="309"/>
      <c r="I31" s="309"/>
      <c r="J31" s="309"/>
      <c r="K31" s="309"/>
      <c r="L31" s="309"/>
      <c r="M31" s="307"/>
    </row>
    <row r="32" spans="1:13" ht="19" customHeight="1" x14ac:dyDescent="0.3">
      <c r="A32" s="477" t="s">
        <v>99</v>
      </c>
      <c r="B32" s="309">
        <v>47</v>
      </c>
      <c r="C32" s="309">
        <v>341</v>
      </c>
      <c r="D32" s="309"/>
      <c r="E32" s="309"/>
      <c r="F32" s="309">
        <v>222</v>
      </c>
      <c r="G32" s="309">
        <v>170</v>
      </c>
      <c r="H32" s="309"/>
      <c r="I32" s="309"/>
      <c r="J32" s="309"/>
      <c r="K32" s="309"/>
      <c r="L32" s="309"/>
      <c r="M32" s="307"/>
    </row>
    <row r="33" spans="1:13" ht="19" customHeight="1" x14ac:dyDescent="0.3">
      <c r="A33" s="477" t="s">
        <v>100</v>
      </c>
      <c r="B33" s="309">
        <v>60</v>
      </c>
      <c r="C33" s="309">
        <v>355</v>
      </c>
      <c r="D33" s="309"/>
      <c r="E33" s="309"/>
      <c r="F33" s="309">
        <v>191</v>
      </c>
      <c r="G33" s="309">
        <v>222</v>
      </c>
      <c r="H33" s="309"/>
      <c r="I33" s="309"/>
      <c r="J33" s="309"/>
      <c r="K33" s="309"/>
      <c r="L33" s="309"/>
      <c r="M33" s="307"/>
    </row>
    <row r="34" spans="1:13" ht="19" customHeight="1" x14ac:dyDescent="0.3">
      <c r="A34" s="477" t="s">
        <v>101</v>
      </c>
      <c r="B34" s="309">
        <v>51</v>
      </c>
      <c r="C34" s="309">
        <v>283</v>
      </c>
      <c r="D34" s="309"/>
      <c r="E34" s="309"/>
      <c r="F34" s="309">
        <v>199</v>
      </c>
      <c r="G34" s="309">
        <v>235</v>
      </c>
      <c r="H34" s="309"/>
      <c r="I34" s="309"/>
      <c r="J34" s="309"/>
      <c r="K34" s="309"/>
      <c r="L34" s="309"/>
      <c r="M34" s="307"/>
    </row>
    <row r="35" spans="1:13" ht="19" customHeight="1" x14ac:dyDescent="0.3">
      <c r="A35" s="477" t="s">
        <v>102</v>
      </c>
      <c r="B35" s="309">
        <v>45</v>
      </c>
      <c r="C35" s="309">
        <v>317</v>
      </c>
      <c r="D35" s="309"/>
      <c r="E35" s="309"/>
      <c r="F35" s="309">
        <v>231</v>
      </c>
      <c r="G35" s="309">
        <v>197</v>
      </c>
      <c r="H35" s="309"/>
      <c r="I35" s="309"/>
      <c r="J35" s="309"/>
      <c r="K35" s="309"/>
      <c r="L35" s="309"/>
      <c r="M35" s="307"/>
    </row>
    <row r="36" spans="1:13" ht="19" customHeight="1" x14ac:dyDescent="0.3">
      <c r="A36" s="477" t="s">
        <v>103</v>
      </c>
      <c r="B36" s="309">
        <v>49</v>
      </c>
      <c r="C36" s="309">
        <v>296</v>
      </c>
      <c r="D36" s="309"/>
      <c r="E36" s="309"/>
      <c r="F36" s="309">
        <v>238</v>
      </c>
      <c r="G36" s="309">
        <v>210</v>
      </c>
      <c r="H36" s="309"/>
      <c r="I36" s="309"/>
      <c r="J36" s="309"/>
      <c r="K36" s="309"/>
      <c r="L36" s="309"/>
      <c r="M36" s="307"/>
    </row>
    <row r="37" spans="1:13" ht="19" customHeight="1" x14ac:dyDescent="0.3">
      <c r="A37" s="477" t="s">
        <v>104</v>
      </c>
      <c r="B37" s="309">
        <v>56</v>
      </c>
      <c r="C37" s="309">
        <v>301</v>
      </c>
      <c r="D37" s="309"/>
      <c r="E37" s="309"/>
      <c r="F37" s="309">
        <v>205</v>
      </c>
      <c r="G37" s="309">
        <v>241</v>
      </c>
      <c r="H37" s="309"/>
      <c r="I37" s="309"/>
      <c r="J37" s="309"/>
      <c r="K37" s="309"/>
      <c r="L37" s="309"/>
      <c r="M37" s="307"/>
    </row>
    <row r="38" spans="1:13" ht="19" customHeight="1" x14ac:dyDescent="0.3">
      <c r="A38" s="477" t="s">
        <v>105</v>
      </c>
      <c r="B38" s="309">
        <v>42</v>
      </c>
      <c r="C38" s="309">
        <v>322</v>
      </c>
      <c r="D38" s="309"/>
      <c r="E38" s="309"/>
      <c r="F38" s="311">
        <v>182</v>
      </c>
      <c r="G38" s="309">
        <v>199</v>
      </c>
      <c r="H38" s="309"/>
      <c r="I38" s="309"/>
      <c r="J38" s="309"/>
      <c r="K38" s="309"/>
      <c r="L38" s="309"/>
      <c r="M38" s="307"/>
    </row>
    <row r="39" spans="1:13" ht="19" customHeight="1" x14ac:dyDescent="0.3">
      <c r="A39" s="477" t="s">
        <v>106</v>
      </c>
      <c r="B39" s="309">
        <v>44</v>
      </c>
      <c r="C39" s="309">
        <v>198</v>
      </c>
      <c r="D39" s="309"/>
      <c r="E39" s="309"/>
      <c r="F39" s="311">
        <v>189</v>
      </c>
      <c r="G39" s="309">
        <v>225</v>
      </c>
      <c r="H39" s="309"/>
      <c r="I39" s="309"/>
      <c r="J39" s="309"/>
      <c r="K39" s="309"/>
      <c r="L39" s="309"/>
      <c r="M39" s="307"/>
    </row>
    <row r="40" spans="1:13" ht="19" customHeight="1" thickBot="1" x14ac:dyDescent="0.35">
      <c r="A40" s="479" t="s">
        <v>107</v>
      </c>
      <c r="B40" s="314">
        <v>39</v>
      </c>
      <c r="C40" s="314">
        <v>275</v>
      </c>
      <c r="D40" s="314"/>
      <c r="E40" s="314"/>
      <c r="F40" s="316">
        <v>178</v>
      </c>
      <c r="G40" s="314">
        <v>238</v>
      </c>
      <c r="H40" s="314"/>
      <c r="I40" s="314"/>
      <c r="J40" s="314"/>
      <c r="K40" s="314"/>
      <c r="L40" s="314"/>
      <c r="M40" s="315"/>
    </row>
    <row r="41" spans="1:13" ht="21" customHeight="1" thickBot="1" x14ac:dyDescent="0.35">
      <c r="A41" s="480" t="s">
        <v>47</v>
      </c>
      <c r="B41" s="319">
        <f>SUM(B5:B40)</f>
        <v>1387</v>
      </c>
      <c r="C41" s="319">
        <f t="shared" ref="C41:G41" si="0">SUM(C5:C40)</f>
        <v>9244</v>
      </c>
      <c r="D41" s="319"/>
      <c r="E41" s="319"/>
      <c r="F41" s="319">
        <f t="shared" si="0"/>
        <v>7178</v>
      </c>
      <c r="G41" s="319">
        <f t="shared" si="0"/>
        <v>7286</v>
      </c>
      <c r="H41" s="319"/>
      <c r="I41" s="319"/>
      <c r="J41" s="319"/>
      <c r="K41" s="319"/>
      <c r="L41" s="319"/>
      <c r="M41" s="320"/>
    </row>
    <row r="42" spans="1:13" ht="21" customHeight="1" x14ac:dyDescent="0.25"/>
    <row r="43" spans="1:13" ht="21" customHeight="1" x14ac:dyDescent="0.3">
      <c r="A43" s="561" t="s">
        <v>157</v>
      </c>
      <c r="B43" s="561"/>
      <c r="C43" s="561"/>
      <c r="D43" s="561"/>
      <c r="E43" s="561"/>
      <c r="F43" s="561"/>
      <c r="G43" s="561"/>
      <c r="H43" s="561"/>
      <c r="I43" s="561"/>
      <c r="J43" s="561"/>
      <c r="K43" s="561"/>
      <c r="L43" s="561"/>
      <c r="M43" s="561"/>
    </row>
    <row r="44" spans="1:13" ht="21" customHeight="1" thickBot="1" x14ac:dyDescent="0.35">
      <c r="A44" s="431" t="s">
        <v>48</v>
      </c>
      <c r="B44" s="293"/>
      <c r="C44" s="293"/>
      <c r="D44" s="293"/>
      <c r="E44" s="293"/>
      <c r="F44" s="293"/>
      <c r="G44" s="293"/>
      <c r="H44" s="294"/>
      <c r="I44" s="294"/>
      <c r="J44" s="633" t="s">
        <v>49</v>
      </c>
      <c r="K44" s="633"/>
      <c r="L44" s="633"/>
      <c r="M44" s="633"/>
    </row>
    <row r="45" spans="1:13" ht="21" customHeight="1" x14ac:dyDescent="0.3">
      <c r="A45" s="634" t="s">
        <v>3</v>
      </c>
      <c r="B45" s="618" t="s">
        <v>4</v>
      </c>
      <c r="C45" s="610"/>
      <c r="D45" s="619"/>
      <c r="E45" s="618" t="s">
        <v>5</v>
      </c>
      <c r="F45" s="610"/>
      <c r="G45" s="619"/>
      <c r="H45" s="620" t="s">
        <v>6</v>
      </c>
      <c r="I45" s="613"/>
      <c r="J45" s="615"/>
      <c r="K45" s="620" t="s">
        <v>7</v>
      </c>
      <c r="L45" s="613"/>
      <c r="M45" s="615"/>
    </row>
    <row r="46" spans="1:13" ht="21" customHeight="1" thickBot="1" x14ac:dyDescent="0.35">
      <c r="A46" s="635"/>
      <c r="B46" s="295" t="s">
        <v>8</v>
      </c>
      <c r="C46" s="296" t="s">
        <v>9</v>
      </c>
      <c r="D46" s="297" t="s">
        <v>10</v>
      </c>
      <c r="E46" s="295" t="s">
        <v>8</v>
      </c>
      <c r="F46" s="296" t="s">
        <v>9</v>
      </c>
      <c r="G46" s="297" t="s">
        <v>10</v>
      </c>
      <c r="H46" s="295" t="s">
        <v>8</v>
      </c>
      <c r="I46" s="296" t="s">
        <v>9</v>
      </c>
      <c r="J46" s="297" t="s">
        <v>10</v>
      </c>
      <c r="K46" s="295" t="s">
        <v>8</v>
      </c>
      <c r="L46" s="296" t="s">
        <v>9</v>
      </c>
      <c r="M46" s="297" t="s">
        <v>10</v>
      </c>
    </row>
    <row r="47" spans="1:13" ht="19" customHeight="1" x14ac:dyDescent="0.3">
      <c r="A47" s="412" t="s">
        <v>72</v>
      </c>
      <c r="B47" s="299">
        <v>27</v>
      </c>
      <c r="C47" s="443">
        <v>143</v>
      </c>
      <c r="D47" s="301"/>
      <c r="E47" s="302"/>
      <c r="F47" s="303">
        <v>248</v>
      </c>
      <c r="G47" s="301">
        <v>160</v>
      </c>
      <c r="H47" s="302"/>
      <c r="I47" s="303"/>
      <c r="J47" s="301"/>
      <c r="K47" s="302"/>
      <c r="L47" s="303"/>
      <c r="M47" s="301"/>
    </row>
    <row r="48" spans="1:13" ht="19" customHeight="1" x14ac:dyDescent="0.3">
      <c r="A48" s="399" t="s">
        <v>73</v>
      </c>
      <c r="B48" s="305">
        <v>34</v>
      </c>
      <c r="C48" s="444">
        <v>203</v>
      </c>
      <c r="D48" s="307"/>
      <c r="E48" s="308"/>
      <c r="F48" s="309">
        <v>359</v>
      </c>
      <c r="G48" s="307">
        <v>209</v>
      </c>
      <c r="H48" s="308"/>
      <c r="I48" s="309"/>
      <c r="J48" s="307"/>
      <c r="K48" s="308"/>
      <c r="L48" s="309"/>
      <c r="M48" s="307"/>
    </row>
    <row r="49" spans="1:13" ht="19" customHeight="1" x14ac:dyDescent="0.3">
      <c r="A49" s="399" t="s">
        <v>74</v>
      </c>
      <c r="B49" s="308">
        <v>39</v>
      </c>
      <c r="C49" s="309">
        <v>282</v>
      </c>
      <c r="D49" s="307"/>
      <c r="E49" s="308"/>
      <c r="F49" s="309">
        <v>360</v>
      </c>
      <c r="G49" s="307">
        <v>275</v>
      </c>
      <c r="H49" s="308"/>
      <c r="I49" s="309"/>
      <c r="J49" s="307"/>
      <c r="K49" s="308"/>
      <c r="L49" s="309"/>
      <c r="M49" s="307"/>
    </row>
    <row r="50" spans="1:13" ht="19" customHeight="1" x14ac:dyDescent="0.3">
      <c r="A50" s="399" t="s">
        <v>75</v>
      </c>
      <c r="B50" s="308">
        <v>45</v>
      </c>
      <c r="C50" s="309">
        <v>279</v>
      </c>
      <c r="D50" s="307"/>
      <c r="E50" s="308"/>
      <c r="F50" s="309">
        <v>420</v>
      </c>
      <c r="G50" s="307">
        <v>278</v>
      </c>
      <c r="H50" s="308"/>
      <c r="I50" s="309"/>
      <c r="J50" s="307"/>
      <c r="K50" s="308"/>
      <c r="L50" s="309"/>
      <c r="M50" s="307"/>
    </row>
    <row r="51" spans="1:13" ht="19" customHeight="1" x14ac:dyDescent="0.3">
      <c r="A51" s="399" t="s">
        <v>76</v>
      </c>
      <c r="B51" s="308">
        <v>32</v>
      </c>
      <c r="C51" s="309">
        <v>308</v>
      </c>
      <c r="D51" s="307"/>
      <c r="E51" s="308"/>
      <c r="F51" s="309">
        <v>478</v>
      </c>
      <c r="G51" s="307">
        <v>377</v>
      </c>
      <c r="H51" s="308"/>
      <c r="I51" s="309"/>
      <c r="J51" s="307"/>
      <c r="K51" s="308"/>
      <c r="L51" s="309"/>
      <c r="M51" s="307"/>
    </row>
    <row r="52" spans="1:13" ht="19" customHeight="1" x14ac:dyDescent="0.3">
      <c r="A52" s="399" t="s">
        <v>77</v>
      </c>
      <c r="B52" s="308">
        <v>51</v>
      </c>
      <c r="C52" s="309">
        <v>211</v>
      </c>
      <c r="D52" s="307"/>
      <c r="E52" s="308"/>
      <c r="F52" s="309">
        <v>333</v>
      </c>
      <c r="G52" s="307">
        <v>316</v>
      </c>
      <c r="H52" s="308"/>
      <c r="I52" s="309"/>
      <c r="J52" s="307"/>
      <c r="K52" s="308"/>
      <c r="L52" s="309"/>
      <c r="M52" s="307"/>
    </row>
    <row r="53" spans="1:13" ht="19" customHeight="1" x14ac:dyDescent="0.3">
      <c r="A53" s="399" t="s">
        <v>78</v>
      </c>
      <c r="B53" s="308">
        <v>32</v>
      </c>
      <c r="C53" s="309">
        <v>108</v>
      </c>
      <c r="D53" s="307"/>
      <c r="E53" s="308"/>
      <c r="F53" s="309">
        <v>368</v>
      </c>
      <c r="G53" s="307">
        <v>366</v>
      </c>
      <c r="H53" s="308"/>
      <c r="I53" s="309"/>
      <c r="J53" s="307"/>
      <c r="K53" s="308"/>
      <c r="L53" s="309"/>
      <c r="M53" s="307"/>
    </row>
    <row r="54" spans="1:13" ht="19" customHeight="1" x14ac:dyDescent="0.3">
      <c r="A54" s="399" t="s">
        <v>79</v>
      </c>
      <c r="B54" s="308">
        <v>25</v>
      </c>
      <c r="C54" s="309">
        <v>215</v>
      </c>
      <c r="D54" s="307"/>
      <c r="E54" s="308"/>
      <c r="F54" s="309">
        <v>402</v>
      </c>
      <c r="G54" s="307">
        <v>274</v>
      </c>
      <c r="H54" s="308"/>
      <c r="I54" s="309"/>
      <c r="J54" s="307"/>
      <c r="K54" s="308"/>
      <c r="L54" s="309"/>
      <c r="M54" s="307"/>
    </row>
    <row r="55" spans="1:13" ht="19" customHeight="1" x14ac:dyDescent="0.3">
      <c r="A55" s="399" t="s">
        <v>80</v>
      </c>
      <c r="B55" s="308">
        <v>31</v>
      </c>
      <c r="C55" s="309">
        <v>260</v>
      </c>
      <c r="D55" s="307"/>
      <c r="E55" s="308"/>
      <c r="F55" s="309">
        <v>323</v>
      </c>
      <c r="G55" s="307">
        <v>296</v>
      </c>
      <c r="H55" s="308"/>
      <c r="I55" s="309"/>
      <c r="J55" s="307"/>
      <c r="K55" s="308"/>
      <c r="L55" s="309"/>
      <c r="M55" s="307"/>
    </row>
    <row r="56" spans="1:13" ht="19" customHeight="1" x14ac:dyDescent="0.3">
      <c r="A56" s="399" t="s">
        <v>81</v>
      </c>
      <c r="B56" s="308">
        <v>42</v>
      </c>
      <c r="C56" s="309">
        <v>231</v>
      </c>
      <c r="D56" s="307"/>
      <c r="E56" s="308"/>
      <c r="F56" s="309">
        <v>271</v>
      </c>
      <c r="G56" s="307">
        <v>277</v>
      </c>
      <c r="H56" s="308"/>
      <c r="I56" s="309"/>
      <c r="J56" s="307"/>
      <c r="K56" s="308"/>
      <c r="L56" s="309"/>
      <c r="M56" s="307"/>
    </row>
    <row r="57" spans="1:13" ht="19" customHeight="1" x14ac:dyDescent="0.3">
      <c r="A57" s="399" t="s">
        <v>82</v>
      </c>
      <c r="B57" s="308">
        <v>26</v>
      </c>
      <c r="C57" s="309">
        <v>193</v>
      </c>
      <c r="D57" s="307"/>
      <c r="E57" s="308"/>
      <c r="F57" s="309">
        <v>307</v>
      </c>
      <c r="G57" s="307">
        <v>253</v>
      </c>
      <c r="H57" s="308"/>
      <c r="I57" s="309"/>
      <c r="J57" s="307"/>
      <c r="K57" s="308"/>
      <c r="L57" s="309"/>
      <c r="M57" s="307"/>
    </row>
    <row r="58" spans="1:13" ht="19" customHeight="1" x14ac:dyDescent="0.3">
      <c r="A58" s="399" t="s">
        <v>83</v>
      </c>
      <c r="B58" s="308">
        <v>37</v>
      </c>
      <c r="C58" s="309">
        <v>200</v>
      </c>
      <c r="D58" s="307"/>
      <c r="E58" s="308"/>
      <c r="F58" s="309">
        <v>269</v>
      </c>
      <c r="G58" s="307">
        <v>198</v>
      </c>
      <c r="H58" s="308"/>
      <c r="I58" s="309"/>
      <c r="J58" s="307"/>
      <c r="K58" s="308"/>
      <c r="L58" s="309"/>
      <c r="M58" s="307"/>
    </row>
    <row r="59" spans="1:13" ht="19" customHeight="1" x14ac:dyDescent="0.3">
      <c r="A59" s="399" t="s">
        <v>84</v>
      </c>
      <c r="B59" s="308">
        <v>19</v>
      </c>
      <c r="C59" s="309">
        <v>128</v>
      </c>
      <c r="D59" s="307"/>
      <c r="E59" s="308"/>
      <c r="F59" s="309">
        <v>148</v>
      </c>
      <c r="G59" s="307">
        <v>166</v>
      </c>
      <c r="H59" s="308"/>
      <c r="I59" s="309"/>
      <c r="J59" s="307"/>
      <c r="K59" s="308"/>
      <c r="L59" s="309"/>
      <c r="M59" s="307"/>
    </row>
    <row r="60" spans="1:13" ht="19" customHeight="1" x14ac:dyDescent="0.3">
      <c r="A60" s="399" t="s">
        <v>85</v>
      </c>
      <c r="B60" s="308">
        <v>33</v>
      </c>
      <c r="C60" s="309">
        <v>181</v>
      </c>
      <c r="D60" s="307"/>
      <c r="E60" s="308"/>
      <c r="F60" s="309">
        <v>192</v>
      </c>
      <c r="G60" s="307">
        <v>187</v>
      </c>
      <c r="H60" s="308"/>
      <c r="I60" s="309"/>
      <c r="J60" s="307"/>
      <c r="K60" s="308"/>
      <c r="L60" s="309"/>
      <c r="M60" s="307"/>
    </row>
    <row r="61" spans="1:13" ht="19" customHeight="1" x14ac:dyDescent="0.3">
      <c r="A61" s="399" t="s">
        <v>86</v>
      </c>
      <c r="B61" s="308">
        <v>20</v>
      </c>
      <c r="C61" s="309">
        <v>201</v>
      </c>
      <c r="D61" s="307"/>
      <c r="E61" s="308"/>
      <c r="F61" s="309">
        <v>173</v>
      </c>
      <c r="G61" s="307">
        <v>169</v>
      </c>
      <c r="H61" s="308"/>
      <c r="I61" s="309"/>
      <c r="J61" s="307"/>
      <c r="K61" s="308"/>
      <c r="L61" s="309"/>
      <c r="M61" s="307"/>
    </row>
    <row r="62" spans="1:13" ht="19" customHeight="1" x14ac:dyDescent="0.3">
      <c r="A62" s="399" t="s">
        <v>87</v>
      </c>
      <c r="B62" s="308">
        <v>13</v>
      </c>
      <c r="C62" s="309">
        <v>294</v>
      </c>
      <c r="D62" s="307"/>
      <c r="E62" s="308"/>
      <c r="F62" s="309">
        <v>178</v>
      </c>
      <c r="G62" s="307">
        <v>175</v>
      </c>
      <c r="H62" s="308"/>
      <c r="I62" s="309"/>
      <c r="J62" s="307"/>
      <c r="K62" s="308"/>
      <c r="L62" s="309"/>
      <c r="M62" s="307"/>
    </row>
    <row r="63" spans="1:13" ht="19" customHeight="1" x14ac:dyDescent="0.3">
      <c r="A63" s="399" t="s">
        <v>88</v>
      </c>
      <c r="B63" s="308">
        <v>39</v>
      </c>
      <c r="C63" s="309">
        <v>182</v>
      </c>
      <c r="D63" s="307"/>
      <c r="E63" s="308"/>
      <c r="F63" s="309">
        <v>148</v>
      </c>
      <c r="G63" s="307">
        <v>166</v>
      </c>
      <c r="H63" s="308"/>
      <c r="I63" s="309"/>
      <c r="J63" s="307"/>
      <c r="K63" s="308"/>
      <c r="L63" s="309"/>
      <c r="M63" s="307"/>
    </row>
    <row r="64" spans="1:13" ht="19" customHeight="1" x14ac:dyDescent="0.3">
      <c r="A64" s="399" t="s">
        <v>148</v>
      </c>
      <c r="B64" s="308">
        <v>12</v>
      </c>
      <c r="C64" s="309">
        <v>186</v>
      </c>
      <c r="D64" s="307"/>
      <c r="E64" s="308"/>
      <c r="F64" s="309">
        <v>189</v>
      </c>
      <c r="G64" s="307">
        <v>234</v>
      </c>
      <c r="H64" s="308"/>
      <c r="I64" s="309"/>
      <c r="J64" s="307"/>
      <c r="K64" s="308"/>
      <c r="L64" s="309"/>
      <c r="M64" s="307"/>
    </row>
    <row r="65" spans="1:13" ht="19" customHeight="1" x14ac:dyDescent="0.3">
      <c r="A65" s="400" t="s">
        <v>90</v>
      </c>
      <c r="B65" s="308">
        <v>41</v>
      </c>
      <c r="C65" s="309">
        <v>210</v>
      </c>
      <c r="D65" s="307"/>
      <c r="E65" s="308"/>
      <c r="F65" s="309">
        <v>169</v>
      </c>
      <c r="G65" s="307">
        <v>196</v>
      </c>
      <c r="H65" s="308"/>
      <c r="I65" s="309"/>
      <c r="J65" s="307"/>
      <c r="K65" s="308"/>
      <c r="L65" s="309"/>
      <c r="M65" s="307"/>
    </row>
    <row r="66" spans="1:13" ht="19" customHeight="1" x14ac:dyDescent="0.3">
      <c r="A66" s="400" t="s">
        <v>91</v>
      </c>
      <c r="B66" s="308">
        <v>36</v>
      </c>
      <c r="C66" s="309">
        <v>215</v>
      </c>
      <c r="D66" s="307"/>
      <c r="E66" s="308"/>
      <c r="F66" s="309">
        <v>256</v>
      </c>
      <c r="G66" s="307">
        <v>225</v>
      </c>
      <c r="H66" s="308"/>
      <c r="I66" s="309"/>
      <c r="J66" s="307"/>
      <c r="K66" s="308"/>
      <c r="L66" s="309"/>
      <c r="M66" s="307"/>
    </row>
    <row r="67" spans="1:13" ht="19" customHeight="1" x14ac:dyDescent="0.3">
      <c r="A67" s="399" t="s">
        <v>92</v>
      </c>
      <c r="B67" s="308">
        <v>30</v>
      </c>
      <c r="C67" s="309">
        <v>218</v>
      </c>
      <c r="D67" s="307"/>
      <c r="E67" s="308"/>
      <c r="F67" s="309">
        <v>156</v>
      </c>
      <c r="G67" s="307">
        <v>194</v>
      </c>
      <c r="H67" s="308"/>
      <c r="I67" s="309"/>
      <c r="J67" s="307"/>
      <c r="K67" s="308"/>
      <c r="L67" s="309"/>
      <c r="M67" s="307"/>
    </row>
    <row r="68" spans="1:13" ht="19" customHeight="1" x14ac:dyDescent="0.3">
      <c r="A68" s="399" t="s">
        <v>93</v>
      </c>
      <c r="B68" s="308">
        <v>31</v>
      </c>
      <c r="C68" s="309">
        <v>289</v>
      </c>
      <c r="D68" s="307"/>
      <c r="E68" s="308"/>
      <c r="F68" s="309">
        <v>206</v>
      </c>
      <c r="G68" s="307">
        <v>218</v>
      </c>
      <c r="H68" s="308"/>
      <c r="I68" s="309"/>
      <c r="J68" s="307"/>
      <c r="K68" s="308"/>
      <c r="L68" s="309"/>
      <c r="M68" s="307"/>
    </row>
    <row r="69" spans="1:13" ht="19" customHeight="1" x14ac:dyDescent="0.3">
      <c r="A69" s="399" t="s">
        <v>94</v>
      </c>
      <c r="B69" s="308">
        <v>38</v>
      </c>
      <c r="C69" s="309">
        <v>246</v>
      </c>
      <c r="D69" s="307"/>
      <c r="E69" s="308"/>
      <c r="F69" s="309">
        <v>237</v>
      </c>
      <c r="G69" s="307">
        <v>286</v>
      </c>
      <c r="H69" s="308"/>
      <c r="I69" s="309"/>
      <c r="J69" s="307"/>
      <c r="K69" s="308"/>
      <c r="L69" s="309"/>
      <c r="M69" s="307"/>
    </row>
    <row r="70" spans="1:13" ht="19" customHeight="1" x14ac:dyDescent="0.3">
      <c r="A70" s="399" t="s">
        <v>95</v>
      </c>
      <c r="B70" s="308">
        <v>19</v>
      </c>
      <c r="C70" s="309">
        <v>374</v>
      </c>
      <c r="D70" s="307"/>
      <c r="E70" s="308"/>
      <c r="F70" s="309">
        <v>240</v>
      </c>
      <c r="G70" s="307">
        <v>269</v>
      </c>
      <c r="H70" s="308"/>
      <c r="I70" s="309"/>
      <c r="J70" s="307"/>
      <c r="K70" s="308"/>
      <c r="L70" s="309"/>
      <c r="M70" s="307"/>
    </row>
    <row r="71" spans="1:13" ht="19" customHeight="1" x14ac:dyDescent="0.3">
      <c r="A71" s="399" t="s">
        <v>96</v>
      </c>
      <c r="B71" s="308">
        <v>43</v>
      </c>
      <c r="C71" s="309">
        <v>616</v>
      </c>
      <c r="D71" s="307"/>
      <c r="E71" s="308"/>
      <c r="F71" s="309">
        <v>146</v>
      </c>
      <c r="G71" s="307">
        <v>242</v>
      </c>
      <c r="H71" s="308"/>
      <c r="I71" s="309"/>
      <c r="J71" s="307"/>
      <c r="K71" s="308"/>
      <c r="L71" s="309"/>
      <c r="M71" s="307"/>
    </row>
    <row r="72" spans="1:13" ht="19" customHeight="1" x14ac:dyDescent="0.3">
      <c r="A72" s="399" t="s">
        <v>97</v>
      </c>
      <c r="B72" s="308">
        <v>22</v>
      </c>
      <c r="C72" s="309">
        <v>403</v>
      </c>
      <c r="D72" s="307"/>
      <c r="E72" s="308"/>
      <c r="F72" s="309">
        <v>130</v>
      </c>
      <c r="G72" s="307">
        <v>237</v>
      </c>
      <c r="H72" s="308"/>
      <c r="I72" s="309"/>
      <c r="J72" s="307"/>
      <c r="K72" s="308"/>
      <c r="L72" s="309"/>
      <c r="M72" s="307"/>
    </row>
    <row r="73" spans="1:13" ht="19" customHeight="1" x14ac:dyDescent="0.3">
      <c r="A73" s="399" t="s">
        <v>98</v>
      </c>
      <c r="B73" s="308">
        <v>31</v>
      </c>
      <c r="C73" s="309">
        <v>446</v>
      </c>
      <c r="D73" s="307"/>
      <c r="E73" s="308"/>
      <c r="F73" s="309">
        <v>210</v>
      </c>
      <c r="G73" s="307">
        <v>198</v>
      </c>
      <c r="H73" s="308"/>
      <c r="I73" s="309"/>
      <c r="J73" s="307"/>
      <c r="K73" s="308"/>
      <c r="L73" s="309"/>
      <c r="M73" s="307"/>
    </row>
    <row r="74" spans="1:13" ht="19" customHeight="1" x14ac:dyDescent="0.3">
      <c r="A74" s="399" t="s">
        <v>99</v>
      </c>
      <c r="B74" s="308">
        <v>10</v>
      </c>
      <c r="C74" s="309">
        <v>354</v>
      </c>
      <c r="D74" s="307"/>
      <c r="E74" s="308"/>
      <c r="F74" s="309">
        <v>227</v>
      </c>
      <c r="G74" s="307">
        <v>265</v>
      </c>
      <c r="H74" s="308"/>
      <c r="I74" s="309"/>
      <c r="J74" s="307"/>
      <c r="K74" s="308"/>
      <c r="L74" s="309"/>
      <c r="M74" s="307"/>
    </row>
    <row r="75" spans="1:13" ht="19" customHeight="1" x14ac:dyDescent="0.3">
      <c r="A75" s="399" t="s">
        <v>100</v>
      </c>
      <c r="B75" s="308">
        <v>29</v>
      </c>
      <c r="C75" s="309">
        <v>407</v>
      </c>
      <c r="D75" s="307"/>
      <c r="E75" s="308"/>
      <c r="F75" s="309">
        <v>314</v>
      </c>
      <c r="G75" s="307">
        <v>121</v>
      </c>
      <c r="H75" s="308"/>
      <c r="I75" s="309"/>
      <c r="J75" s="307"/>
      <c r="K75" s="308"/>
      <c r="L75" s="309"/>
      <c r="M75" s="307"/>
    </row>
    <row r="76" spans="1:13" ht="19" customHeight="1" x14ac:dyDescent="0.3">
      <c r="A76" s="399" t="s">
        <v>101</v>
      </c>
      <c r="B76" s="308">
        <v>20</v>
      </c>
      <c r="C76" s="309">
        <v>281</v>
      </c>
      <c r="D76" s="307"/>
      <c r="E76" s="308"/>
      <c r="F76" s="309">
        <v>350</v>
      </c>
      <c r="G76" s="307">
        <v>195</v>
      </c>
      <c r="H76" s="308"/>
      <c r="I76" s="309"/>
      <c r="J76" s="307"/>
      <c r="K76" s="308"/>
      <c r="L76" s="309"/>
      <c r="M76" s="307"/>
    </row>
    <row r="77" spans="1:13" ht="19" customHeight="1" x14ac:dyDescent="0.3">
      <c r="A77" s="399" t="s">
        <v>102</v>
      </c>
      <c r="B77" s="308">
        <v>30</v>
      </c>
      <c r="C77" s="309">
        <v>224</v>
      </c>
      <c r="D77" s="307"/>
      <c r="E77" s="308"/>
      <c r="F77" s="309">
        <v>370</v>
      </c>
      <c r="G77" s="307">
        <v>182</v>
      </c>
      <c r="H77" s="308"/>
      <c r="I77" s="309"/>
      <c r="J77" s="307"/>
      <c r="K77" s="308"/>
      <c r="L77" s="309"/>
      <c r="M77" s="307"/>
    </row>
    <row r="78" spans="1:13" ht="19" customHeight="1" x14ac:dyDescent="0.3">
      <c r="A78" s="399" t="s">
        <v>103</v>
      </c>
      <c r="B78" s="308">
        <v>34</v>
      </c>
      <c r="C78" s="309">
        <v>251</v>
      </c>
      <c r="D78" s="307"/>
      <c r="E78" s="308"/>
      <c r="F78" s="309">
        <v>294</v>
      </c>
      <c r="G78" s="307">
        <v>177</v>
      </c>
      <c r="H78" s="308"/>
      <c r="I78" s="309"/>
      <c r="J78" s="307"/>
      <c r="K78" s="308"/>
      <c r="L78" s="309"/>
      <c r="M78" s="307"/>
    </row>
    <row r="79" spans="1:13" ht="19" customHeight="1" x14ac:dyDescent="0.3">
      <c r="A79" s="399" t="s">
        <v>104</v>
      </c>
      <c r="B79" s="308">
        <v>25</v>
      </c>
      <c r="C79" s="309">
        <v>295</v>
      </c>
      <c r="D79" s="307"/>
      <c r="E79" s="308"/>
      <c r="F79" s="309">
        <v>299</v>
      </c>
      <c r="G79" s="307">
        <v>151</v>
      </c>
      <c r="H79" s="308"/>
      <c r="I79" s="309"/>
      <c r="J79" s="307"/>
      <c r="K79" s="308"/>
      <c r="L79" s="309"/>
      <c r="M79" s="307"/>
    </row>
    <row r="80" spans="1:13" ht="19" customHeight="1" x14ac:dyDescent="0.3">
      <c r="A80" s="399" t="s">
        <v>105</v>
      </c>
      <c r="B80" s="308">
        <v>34</v>
      </c>
      <c r="C80" s="309">
        <v>301</v>
      </c>
      <c r="D80" s="307"/>
      <c r="E80" s="308"/>
      <c r="F80" s="309">
        <v>305</v>
      </c>
      <c r="G80" s="307">
        <v>130</v>
      </c>
      <c r="H80" s="308"/>
      <c r="I80" s="309"/>
      <c r="J80" s="307"/>
      <c r="K80" s="308"/>
      <c r="L80" s="309"/>
      <c r="M80" s="307"/>
    </row>
    <row r="81" spans="1:13" ht="19" customHeight="1" x14ac:dyDescent="0.3">
      <c r="A81" s="399" t="s">
        <v>106</v>
      </c>
      <c r="B81" s="308">
        <v>29</v>
      </c>
      <c r="C81" s="309">
        <v>267</v>
      </c>
      <c r="D81" s="307"/>
      <c r="E81" s="308"/>
      <c r="F81" s="309">
        <v>309</v>
      </c>
      <c r="G81" s="307">
        <v>138</v>
      </c>
      <c r="H81" s="308"/>
      <c r="I81" s="309"/>
      <c r="J81" s="307"/>
      <c r="K81" s="308"/>
      <c r="L81" s="309"/>
      <c r="M81" s="307"/>
    </row>
    <row r="82" spans="1:13" ht="19" customHeight="1" thickBot="1" x14ac:dyDescent="0.35">
      <c r="A82" s="416" t="s">
        <v>107</v>
      </c>
      <c r="B82" s="313">
        <v>19</v>
      </c>
      <c r="C82" s="314">
        <v>231</v>
      </c>
      <c r="D82" s="315"/>
      <c r="E82" s="313"/>
      <c r="F82" s="314">
        <v>216</v>
      </c>
      <c r="G82" s="315">
        <v>129</v>
      </c>
      <c r="H82" s="313"/>
      <c r="I82" s="314"/>
      <c r="J82" s="315"/>
      <c r="K82" s="313"/>
      <c r="L82" s="314"/>
      <c r="M82" s="315"/>
    </row>
    <row r="83" spans="1:13" ht="19" customHeight="1" thickBot="1" x14ac:dyDescent="0.35">
      <c r="A83" s="317" t="s">
        <v>47</v>
      </c>
      <c r="B83" s="318">
        <f>SUM(B47:B82)</f>
        <v>1078</v>
      </c>
      <c r="C83" s="319">
        <f t="shared" ref="C83:G83" si="1">SUM(C47:C82)</f>
        <v>9433</v>
      </c>
      <c r="D83" s="320"/>
      <c r="E83" s="318"/>
      <c r="F83" s="319">
        <f t="shared" si="1"/>
        <v>9600</v>
      </c>
      <c r="G83" s="320">
        <f t="shared" si="1"/>
        <v>7929</v>
      </c>
      <c r="H83" s="318"/>
      <c r="I83" s="319"/>
      <c r="J83" s="320"/>
      <c r="K83" s="318"/>
      <c r="L83" s="319"/>
      <c r="M83" s="320"/>
    </row>
    <row r="85" spans="1:13" ht="18" customHeight="1" x14ac:dyDescent="0.25"/>
    <row r="86" spans="1:13" ht="18" customHeight="1" x14ac:dyDescent="0.3">
      <c r="A86" s="561" t="s">
        <v>157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431" t="s">
        <v>50</v>
      </c>
      <c r="B87" s="293"/>
      <c r="C87" s="293"/>
      <c r="D87" s="293"/>
      <c r="E87" s="293"/>
      <c r="F87" s="293"/>
      <c r="G87" s="293"/>
      <c r="H87" s="294"/>
      <c r="I87" s="294"/>
      <c r="J87" s="633" t="s">
        <v>51</v>
      </c>
      <c r="K87" s="633"/>
      <c r="L87" s="633"/>
      <c r="M87" s="633"/>
    </row>
    <row r="88" spans="1:13" ht="19" customHeight="1" x14ac:dyDescent="0.3">
      <c r="A88" s="634" t="s">
        <v>3</v>
      </c>
      <c r="B88" s="618" t="s">
        <v>4</v>
      </c>
      <c r="C88" s="610"/>
      <c r="D88" s="619"/>
      <c r="E88" s="618" t="s">
        <v>5</v>
      </c>
      <c r="F88" s="610"/>
      <c r="G88" s="619"/>
      <c r="H88" s="620" t="s">
        <v>6</v>
      </c>
      <c r="I88" s="613"/>
      <c r="J88" s="615"/>
      <c r="K88" s="620" t="s">
        <v>7</v>
      </c>
      <c r="L88" s="613"/>
      <c r="M88" s="615"/>
    </row>
    <row r="89" spans="1:13" ht="19" customHeight="1" thickBot="1" x14ac:dyDescent="0.35">
      <c r="A89" s="635"/>
      <c r="B89" s="295" t="s">
        <v>8</v>
      </c>
      <c r="C89" s="296" t="s">
        <v>9</v>
      </c>
      <c r="D89" s="297" t="s">
        <v>10</v>
      </c>
      <c r="E89" s="295" t="s">
        <v>8</v>
      </c>
      <c r="F89" s="296" t="s">
        <v>9</v>
      </c>
      <c r="G89" s="297" t="s">
        <v>10</v>
      </c>
      <c r="H89" s="295" t="s">
        <v>8</v>
      </c>
      <c r="I89" s="296" t="s">
        <v>9</v>
      </c>
      <c r="J89" s="297" t="s">
        <v>10</v>
      </c>
      <c r="K89" s="295" t="s">
        <v>8</v>
      </c>
      <c r="L89" s="296" t="s">
        <v>9</v>
      </c>
      <c r="M89" s="297" t="s">
        <v>10</v>
      </c>
    </row>
    <row r="90" spans="1:13" ht="19" customHeight="1" x14ac:dyDescent="0.3">
      <c r="A90" s="412" t="s">
        <v>72</v>
      </c>
      <c r="B90" s="413">
        <f>SUM(B5+B47)/2</f>
        <v>29</v>
      </c>
      <c r="C90" s="376">
        <f t="shared" ref="C90:G90" si="2">SUM(C5+C47)/2</f>
        <v>196.5</v>
      </c>
      <c r="D90" s="414"/>
      <c r="E90" s="413"/>
      <c r="F90" s="376">
        <f t="shared" si="2"/>
        <v>207</v>
      </c>
      <c r="G90" s="414">
        <f t="shared" si="2"/>
        <v>139</v>
      </c>
      <c r="H90" s="324"/>
      <c r="I90" s="300"/>
      <c r="J90" s="398"/>
      <c r="K90" s="324"/>
      <c r="L90" s="300"/>
      <c r="M90" s="398"/>
    </row>
    <row r="91" spans="1:13" ht="19" customHeight="1" x14ac:dyDescent="0.3">
      <c r="A91" s="399" t="s">
        <v>73</v>
      </c>
      <c r="B91" s="413">
        <f t="shared" ref="B91:C106" si="3">SUM(B6+B48)/2</f>
        <v>39</v>
      </c>
      <c r="C91" s="376">
        <f t="shared" si="3"/>
        <v>202</v>
      </c>
      <c r="D91" s="414"/>
      <c r="E91" s="413"/>
      <c r="F91" s="376">
        <f t="shared" ref="F91:G106" si="4">SUM(F6+F48)/2</f>
        <v>288</v>
      </c>
      <c r="G91" s="414">
        <f t="shared" si="4"/>
        <v>233</v>
      </c>
      <c r="H91" s="308"/>
      <c r="I91" s="309"/>
      <c r="J91" s="307"/>
      <c r="K91" s="308"/>
      <c r="L91" s="309"/>
      <c r="M91" s="307"/>
    </row>
    <row r="92" spans="1:13" ht="19" customHeight="1" x14ac:dyDescent="0.3">
      <c r="A92" s="399" t="s">
        <v>74</v>
      </c>
      <c r="B92" s="413">
        <f t="shared" si="3"/>
        <v>31</v>
      </c>
      <c r="C92" s="376">
        <f t="shared" si="3"/>
        <v>236</v>
      </c>
      <c r="D92" s="414"/>
      <c r="E92" s="413"/>
      <c r="F92" s="376">
        <f t="shared" si="4"/>
        <v>260.5</v>
      </c>
      <c r="G92" s="414">
        <f t="shared" si="4"/>
        <v>216.5</v>
      </c>
      <c r="H92" s="308"/>
      <c r="I92" s="309"/>
      <c r="J92" s="307"/>
      <c r="K92" s="308"/>
      <c r="L92" s="309"/>
      <c r="M92" s="307"/>
    </row>
    <row r="93" spans="1:13" ht="19" customHeight="1" x14ac:dyDescent="0.3">
      <c r="A93" s="399" t="s">
        <v>75</v>
      </c>
      <c r="B93" s="413">
        <f t="shared" si="3"/>
        <v>43</v>
      </c>
      <c r="C93" s="376">
        <f t="shared" si="3"/>
        <v>320.5</v>
      </c>
      <c r="D93" s="414"/>
      <c r="E93" s="413"/>
      <c r="F93" s="376">
        <f t="shared" si="4"/>
        <v>413</v>
      </c>
      <c r="G93" s="414">
        <f t="shared" si="4"/>
        <v>302.5</v>
      </c>
      <c r="H93" s="308"/>
      <c r="I93" s="309"/>
      <c r="J93" s="307"/>
      <c r="K93" s="308"/>
      <c r="L93" s="309"/>
      <c r="M93" s="307"/>
    </row>
    <row r="94" spans="1:13" ht="19" customHeight="1" x14ac:dyDescent="0.3">
      <c r="A94" s="399" t="s">
        <v>76</v>
      </c>
      <c r="B94" s="413">
        <f t="shared" si="3"/>
        <v>36</v>
      </c>
      <c r="C94" s="376">
        <f t="shared" si="3"/>
        <v>307.5</v>
      </c>
      <c r="D94" s="414"/>
      <c r="E94" s="413"/>
      <c r="F94" s="376">
        <f t="shared" si="4"/>
        <v>341.5</v>
      </c>
      <c r="G94" s="414">
        <f t="shared" si="4"/>
        <v>330.5</v>
      </c>
      <c r="H94" s="308"/>
      <c r="I94" s="309"/>
      <c r="J94" s="307"/>
      <c r="K94" s="308"/>
      <c r="L94" s="309"/>
      <c r="M94" s="307"/>
    </row>
    <row r="95" spans="1:13" ht="19" customHeight="1" x14ac:dyDescent="0.3">
      <c r="A95" s="399" t="s">
        <v>77</v>
      </c>
      <c r="B95" s="413">
        <f t="shared" si="3"/>
        <v>40.5</v>
      </c>
      <c r="C95" s="376">
        <f t="shared" si="3"/>
        <v>233</v>
      </c>
      <c r="D95" s="414"/>
      <c r="E95" s="413"/>
      <c r="F95" s="376">
        <f t="shared" si="4"/>
        <v>282</v>
      </c>
      <c r="G95" s="414">
        <f t="shared" si="4"/>
        <v>294.5</v>
      </c>
      <c r="H95" s="308"/>
      <c r="I95" s="309"/>
      <c r="J95" s="307"/>
      <c r="K95" s="308"/>
      <c r="L95" s="309"/>
      <c r="M95" s="307"/>
    </row>
    <row r="96" spans="1:13" ht="19" customHeight="1" x14ac:dyDescent="0.3">
      <c r="A96" s="399" t="s">
        <v>78</v>
      </c>
      <c r="B96" s="413">
        <f t="shared" si="3"/>
        <v>34.5</v>
      </c>
      <c r="C96" s="376">
        <f t="shared" si="3"/>
        <v>220.5</v>
      </c>
      <c r="D96" s="414"/>
      <c r="E96" s="413"/>
      <c r="F96" s="376">
        <f t="shared" si="4"/>
        <v>336.5</v>
      </c>
      <c r="G96" s="414">
        <f t="shared" si="4"/>
        <v>332</v>
      </c>
      <c r="H96" s="308"/>
      <c r="I96" s="309"/>
      <c r="J96" s="307"/>
      <c r="K96" s="308"/>
      <c r="L96" s="309"/>
      <c r="M96" s="307"/>
    </row>
    <row r="97" spans="1:13" ht="19" customHeight="1" x14ac:dyDescent="0.3">
      <c r="A97" s="399" t="s">
        <v>79</v>
      </c>
      <c r="B97" s="413">
        <f t="shared" si="3"/>
        <v>30</v>
      </c>
      <c r="C97" s="376">
        <f t="shared" si="3"/>
        <v>261.5</v>
      </c>
      <c r="D97" s="414"/>
      <c r="E97" s="413"/>
      <c r="F97" s="376">
        <f t="shared" si="4"/>
        <v>313.5</v>
      </c>
      <c r="G97" s="414">
        <f t="shared" si="4"/>
        <v>272</v>
      </c>
      <c r="H97" s="308"/>
      <c r="I97" s="309"/>
      <c r="J97" s="307"/>
      <c r="K97" s="308"/>
      <c r="L97" s="309"/>
      <c r="M97" s="307"/>
    </row>
    <row r="98" spans="1:13" ht="19" customHeight="1" x14ac:dyDescent="0.3">
      <c r="A98" s="399" t="s">
        <v>80</v>
      </c>
      <c r="B98" s="413">
        <f t="shared" si="3"/>
        <v>35.5</v>
      </c>
      <c r="C98" s="376">
        <f t="shared" si="3"/>
        <v>292</v>
      </c>
      <c r="D98" s="414"/>
      <c r="E98" s="413"/>
      <c r="F98" s="376">
        <f t="shared" si="4"/>
        <v>271</v>
      </c>
      <c r="G98" s="414">
        <f t="shared" si="4"/>
        <v>275.5</v>
      </c>
      <c r="H98" s="308"/>
      <c r="I98" s="309"/>
      <c r="J98" s="307"/>
      <c r="K98" s="308"/>
      <c r="L98" s="309"/>
      <c r="M98" s="307"/>
    </row>
    <row r="99" spans="1:13" ht="19" customHeight="1" x14ac:dyDescent="0.3">
      <c r="A99" s="399" t="s">
        <v>81</v>
      </c>
      <c r="B99" s="413">
        <f t="shared" si="3"/>
        <v>34</v>
      </c>
      <c r="C99" s="376">
        <f t="shared" si="3"/>
        <v>297</v>
      </c>
      <c r="D99" s="414"/>
      <c r="E99" s="413"/>
      <c r="F99" s="376">
        <f t="shared" si="4"/>
        <v>229.5</v>
      </c>
      <c r="G99" s="414">
        <f t="shared" si="4"/>
        <v>224</v>
      </c>
      <c r="H99" s="308"/>
      <c r="I99" s="309"/>
      <c r="J99" s="307"/>
      <c r="K99" s="308"/>
      <c r="L99" s="309"/>
      <c r="M99" s="307"/>
    </row>
    <row r="100" spans="1:13" ht="19" customHeight="1" x14ac:dyDescent="0.3">
      <c r="A100" s="399" t="s">
        <v>82</v>
      </c>
      <c r="B100" s="413">
        <f t="shared" si="3"/>
        <v>24</v>
      </c>
      <c r="C100" s="376">
        <f t="shared" si="3"/>
        <v>259</v>
      </c>
      <c r="D100" s="414"/>
      <c r="E100" s="413"/>
      <c r="F100" s="376">
        <f t="shared" si="4"/>
        <v>206</v>
      </c>
      <c r="G100" s="414">
        <f t="shared" si="4"/>
        <v>202.5</v>
      </c>
      <c r="H100" s="308"/>
      <c r="I100" s="309"/>
      <c r="J100" s="307"/>
      <c r="K100" s="308"/>
      <c r="L100" s="309"/>
      <c r="M100" s="307"/>
    </row>
    <row r="101" spans="1:13" ht="19" customHeight="1" x14ac:dyDescent="0.3">
      <c r="A101" s="399" t="s">
        <v>83</v>
      </c>
      <c r="B101" s="413">
        <f t="shared" si="3"/>
        <v>36.5</v>
      </c>
      <c r="C101" s="376">
        <f t="shared" si="3"/>
        <v>219.5</v>
      </c>
      <c r="D101" s="414"/>
      <c r="E101" s="413"/>
      <c r="F101" s="376">
        <f t="shared" si="4"/>
        <v>177.5</v>
      </c>
      <c r="G101" s="414">
        <f t="shared" si="4"/>
        <v>155</v>
      </c>
      <c r="H101" s="308"/>
      <c r="I101" s="309"/>
      <c r="J101" s="307"/>
      <c r="K101" s="308"/>
      <c r="L101" s="309"/>
      <c r="M101" s="307"/>
    </row>
    <row r="102" spans="1:13" ht="19" customHeight="1" x14ac:dyDescent="0.3">
      <c r="A102" s="399" t="s">
        <v>84</v>
      </c>
      <c r="B102" s="413">
        <f t="shared" si="3"/>
        <v>21</v>
      </c>
      <c r="C102" s="376">
        <f t="shared" si="3"/>
        <v>166.5</v>
      </c>
      <c r="D102" s="414"/>
      <c r="E102" s="413"/>
      <c r="F102" s="376">
        <f t="shared" si="4"/>
        <v>182.5</v>
      </c>
      <c r="G102" s="414">
        <f t="shared" si="4"/>
        <v>227.5</v>
      </c>
      <c r="H102" s="308"/>
      <c r="I102" s="309"/>
      <c r="J102" s="307"/>
      <c r="K102" s="308"/>
      <c r="L102" s="309"/>
      <c r="M102" s="307"/>
    </row>
    <row r="103" spans="1:13" ht="19" customHeight="1" x14ac:dyDescent="0.3">
      <c r="A103" s="399" t="s">
        <v>85</v>
      </c>
      <c r="B103" s="413">
        <f t="shared" si="3"/>
        <v>36</v>
      </c>
      <c r="C103" s="376">
        <f t="shared" si="3"/>
        <v>186</v>
      </c>
      <c r="D103" s="414"/>
      <c r="E103" s="413"/>
      <c r="F103" s="376">
        <f t="shared" si="4"/>
        <v>211</v>
      </c>
      <c r="G103" s="414">
        <f t="shared" si="4"/>
        <v>235</v>
      </c>
      <c r="H103" s="308"/>
      <c r="I103" s="309"/>
      <c r="J103" s="307"/>
      <c r="K103" s="308"/>
      <c r="L103" s="309"/>
      <c r="M103" s="307"/>
    </row>
    <row r="104" spans="1:13" ht="19" customHeight="1" x14ac:dyDescent="0.3">
      <c r="A104" s="399" t="s">
        <v>86</v>
      </c>
      <c r="B104" s="413">
        <f t="shared" si="3"/>
        <v>26</v>
      </c>
      <c r="C104" s="376">
        <f t="shared" si="3"/>
        <v>199.5</v>
      </c>
      <c r="D104" s="414"/>
      <c r="E104" s="413"/>
      <c r="F104" s="376">
        <f t="shared" si="4"/>
        <v>196.5</v>
      </c>
      <c r="G104" s="414">
        <f t="shared" si="4"/>
        <v>211.5</v>
      </c>
      <c r="H104" s="308"/>
      <c r="I104" s="309"/>
      <c r="J104" s="307"/>
      <c r="K104" s="308"/>
      <c r="L104" s="309"/>
      <c r="M104" s="307"/>
    </row>
    <row r="105" spans="1:13" ht="19" customHeight="1" x14ac:dyDescent="0.3">
      <c r="A105" s="399" t="s">
        <v>87</v>
      </c>
      <c r="B105" s="413">
        <f t="shared" si="3"/>
        <v>28</v>
      </c>
      <c r="C105" s="376">
        <f t="shared" si="3"/>
        <v>243</v>
      </c>
      <c r="D105" s="414"/>
      <c r="E105" s="413"/>
      <c r="F105" s="376">
        <f t="shared" si="4"/>
        <v>191.5</v>
      </c>
      <c r="G105" s="414">
        <f t="shared" si="4"/>
        <v>182.5</v>
      </c>
      <c r="H105" s="308"/>
      <c r="I105" s="309"/>
      <c r="J105" s="307"/>
      <c r="K105" s="308"/>
      <c r="L105" s="309"/>
      <c r="M105" s="307"/>
    </row>
    <row r="106" spans="1:13" ht="19" customHeight="1" x14ac:dyDescent="0.3">
      <c r="A106" s="399" t="s">
        <v>88</v>
      </c>
      <c r="B106" s="413">
        <f t="shared" si="3"/>
        <v>45.5</v>
      </c>
      <c r="C106" s="376">
        <f t="shared" si="3"/>
        <v>195</v>
      </c>
      <c r="D106" s="414"/>
      <c r="E106" s="413"/>
      <c r="F106" s="376">
        <f t="shared" si="4"/>
        <v>169.5</v>
      </c>
      <c r="G106" s="414">
        <f t="shared" si="4"/>
        <v>174</v>
      </c>
      <c r="H106" s="308"/>
      <c r="I106" s="309"/>
      <c r="J106" s="307"/>
      <c r="K106" s="308"/>
      <c r="L106" s="309"/>
      <c r="M106" s="307"/>
    </row>
    <row r="107" spans="1:13" ht="19" customHeight="1" x14ac:dyDescent="0.3">
      <c r="A107" s="399" t="s">
        <v>148</v>
      </c>
      <c r="B107" s="413">
        <f t="shared" ref="B107:C122" si="5">SUM(B22+B64)/2</f>
        <v>27.5</v>
      </c>
      <c r="C107" s="376">
        <f t="shared" si="5"/>
        <v>193.5</v>
      </c>
      <c r="D107" s="414"/>
      <c r="E107" s="413"/>
      <c r="F107" s="376">
        <f t="shared" ref="F107:G122" si="6">SUM(F22+F64)/2</f>
        <v>185.5</v>
      </c>
      <c r="G107" s="414">
        <f t="shared" si="6"/>
        <v>192.5</v>
      </c>
      <c r="H107" s="308"/>
      <c r="I107" s="309"/>
      <c r="J107" s="307"/>
      <c r="K107" s="308"/>
      <c r="L107" s="309"/>
      <c r="M107" s="307"/>
    </row>
    <row r="108" spans="1:13" ht="19" customHeight="1" x14ac:dyDescent="0.3">
      <c r="A108" s="400" t="s">
        <v>90</v>
      </c>
      <c r="B108" s="413">
        <f t="shared" si="5"/>
        <v>39</v>
      </c>
      <c r="C108" s="376">
        <f t="shared" si="5"/>
        <v>194</v>
      </c>
      <c r="D108" s="414"/>
      <c r="E108" s="413"/>
      <c r="F108" s="376">
        <f t="shared" si="6"/>
        <v>179.5</v>
      </c>
      <c r="G108" s="414">
        <f t="shared" si="6"/>
        <v>194.5</v>
      </c>
      <c r="H108" s="308"/>
      <c r="I108" s="309"/>
      <c r="J108" s="307"/>
      <c r="K108" s="308"/>
      <c r="L108" s="309"/>
      <c r="M108" s="307"/>
    </row>
    <row r="109" spans="1:13" ht="19" customHeight="1" x14ac:dyDescent="0.3">
      <c r="A109" s="400" t="s">
        <v>91</v>
      </c>
      <c r="B109" s="413">
        <f t="shared" si="5"/>
        <v>32.5</v>
      </c>
      <c r="C109" s="376">
        <f t="shared" si="5"/>
        <v>188.5</v>
      </c>
      <c r="D109" s="414"/>
      <c r="E109" s="413"/>
      <c r="F109" s="376">
        <f t="shared" si="6"/>
        <v>227.5</v>
      </c>
      <c r="G109" s="414">
        <f t="shared" si="6"/>
        <v>206</v>
      </c>
      <c r="H109" s="308"/>
      <c r="I109" s="309"/>
      <c r="J109" s="307"/>
      <c r="K109" s="308"/>
      <c r="L109" s="309"/>
      <c r="M109" s="307"/>
    </row>
    <row r="110" spans="1:13" ht="19" customHeight="1" x14ac:dyDescent="0.3">
      <c r="A110" s="399" t="s">
        <v>92</v>
      </c>
      <c r="B110" s="413">
        <f t="shared" si="5"/>
        <v>26.5</v>
      </c>
      <c r="C110" s="376">
        <f t="shared" si="5"/>
        <v>171</v>
      </c>
      <c r="D110" s="414"/>
      <c r="E110" s="413"/>
      <c r="F110" s="376">
        <f t="shared" si="6"/>
        <v>156.5</v>
      </c>
      <c r="G110" s="414">
        <f t="shared" si="6"/>
        <v>162.5</v>
      </c>
      <c r="H110" s="308"/>
      <c r="I110" s="309"/>
      <c r="J110" s="307"/>
      <c r="K110" s="308"/>
      <c r="L110" s="309"/>
      <c r="M110" s="307"/>
    </row>
    <row r="111" spans="1:13" ht="19" customHeight="1" x14ac:dyDescent="0.3">
      <c r="A111" s="399" t="s">
        <v>93</v>
      </c>
      <c r="B111" s="413">
        <f t="shared" si="5"/>
        <v>25</v>
      </c>
      <c r="C111" s="376">
        <f t="shared" si="5"/>
        <v>194</v>
      </c>
      <c r="D111" s="414"/>
      <c r="E111" s="413"/>
      <c r="F111" s="376">
        <f t="shared" si="6"/>
        <v>183.5</v>
      </c>
      <c r="G111" s="414">
        <f t="shared" si="6"/>
        <v>160.5</v>
      </c>
      <c r="H111" s="308"/>
      <c r="I111" s="309"/>
      <c r="J111" s="307"/>
      <c r="K111" s="308"/>
      <c r="L111" s="309"/>
      <c r="M111" s="307"/>
    </row>
    <row r="112" spans="1:13" ht="19" customHeight="1" x14ac:dyDescent="0.3">
      <c r="A112" s="399" t="s">
        <v>94</v>
      </c>
      <c r="B112" s="413">
        <f t="shared" si="5"/>
        <v>34.5</v>
      </c>
      <c r="C112" s="376">
        <f t="shared" si="5"/>
        <v>179.5</v>
      </c>
      <c r="D112" s="414"/>
      <c r="E112" s="413"/>
      <c r="F112" s="376">
        <f t="shared" si="6"/>
        <v>189</v>
      </c>
      <c r="G112" s="414">
        <f t="shared" si="6"/>
        <v>205.5</v>
      </c>
      <c r="H112" s="308"/>
      <c r="I112" s="309"/>
      <c r="J112" s="307"/>
      <c r="K112" s="308"/>
      <c r="L112" s="309"/>
      <c r="M112" s="307"/>
    </row>
    <row r="113" spans="1:13" ht="19" customHeight="1" x14ac:dyDescent="0.3">
      <c r="A113" s="399" t="s">
        <v>95</v>
      </c>
      <c r="B113" s="413">
        <f t="shared" si="5"/>
        <v>34</v>
      </c>
      <c r="C113" s="376">
        <f t="shared" si="5"/>
        <v>275</v>
      </c>
      <c r="D113" s="414"/>
      <c r="E113" s="413"/>
      <c r="F113" s="376">
        <f t="shared" si="6"/>
        <v>180</v>
      </c>
      <c r="G113" s="414">
        <f t="shared" si="6"/>
        <v>200</v>
      </c>
      <c r="H113" s="308"/>
      <c r="I113" s="309"/>
      <c r="J113" s="307"/>
      <c r="K113" s="308"/>
      <c r="L113" s="309"/>
      <c r="M113" s="307"/>
    </row>
    <row r="114" spans="1:13" ht="19" customHeight="1" x14ac:dyDescent="0.3">
      <c r="A114" s="399" t="s">
        <v>96</v>
      </c>
      <c r="B114" s="413">
        <f t="shared" si="5"/>
        <v>42</v>
      </c>
      <c r="C114" s="376">
        <f t="shared" si="5"/>
        <v>448</v>
      </c>
      <c r="D114" s="414"/>
      <c r="E114" s="413"/>
      <c r="F114" s="376">
        <f t="shared" si="6"/>
        <v>176</v>
      </c>
      <c r="G114" s="414">
        <f t="shared" si="6"/>
        <v>217</v>
      </c>
      <c r="H114" s="308"/>
      <c r="I114" s="309"/>
      <c r="J114" s="307"/>
      <c r="K114" s="308"/>
      <c r="L114" s="309"/>
      <c r="M114" s="307"/>
    </row>
    <row r="115" spans="1:13" ht="19" customHeight="1" x14ac:dyDescent="0.3">
      <c r="A115" s="399" t="s">
        <v>97</v>
      </c>
      <c r="B115" s="413">
        <f t="shared" si="5"/>
        <v>28</v>
      </c>
      <c r="C115" s="376">
        <f t="shared" si="5"/>
        <v>356.5</v>
      </c>
      <c r="D115" s="414"/>
      <c r="E115" s="413"/>
      <c r="F115" s="376">
        <f t="shared" si="6"/>
        <v>165</v>
      </c>
      <c r="G115" s="414">
        <f t="shared" si="6"/>
        <v>180</v>
      </c>
      <c r="H115" s="308"/>
      <c r="I115" s="309"/>
      <c r="J115" s="307"/>
      <c r="K115" s="308"/>
      <c r="L115" s="309"/>
      <c r="M115" s="307"/>
    </row>
    <row r="116" spans="1:13" ht="19" customHeight="1" x14ac:dyDescent="0.3">
      <c r="A116" s="399" t="s">
        <v>98</v>
      </c>
      <c r="B116" s="413">
        <f t="shared" si="5"/>
        <v>42.5</v>
      </c>
      <c r="C116" s="376">
        <f t="shared" si="5"/>
        <v>454</v>
      </c>
      <c r="D116" s="414"/>
      <c r="E116" s="413"/>
      <c r="F116" s="376">
        <f t="shared" si="6"/>
        <v>210</v>
      </c>
      <c r="G116" s="414">
        <f t="shared" si="6"/>
        <v>169</v>
      </c>
      <c r="H116" s="308"/>
      <c r="I116" s="309"/>
      <c r="J116" s="307"/>
      <c r="K116" s="308"/>
      <c r="L116" s="309"/>
      <c r="M116" s="307"/>
    </row>
    <row r="117" spans="1:13" ht="19" customHeight="1" x14ac:dyDescent="0.3">
      <c r="A117" s="399" t="s">
        <v>99</v>
      </c>
      <c r="B117" s="413">
        <f t="shared" si="5"/>
        <v>28.5</v>
      </c>
      <c r="C117" s="376">
        <f t="shared" si="5"/>
        <v>347.5</v>
      </c>
      <c r="D117" s="414"/>
      <c r="E117" s="413"/>
      <c r="F117" s="376">
        <f t="shared" si="6"/>
        <v>224.5</v>
      </c>
      <c r="G117" s="414">
        <f t="shared" si="6"/>
        <v>217.5</v>
      </c>
      <c r="H117" s="308"/>
      <c r="I117" s="309"/>
      <c r="J117" s="307"/>
      <c r="K117" s="308"/>
      <c r="L117" s="309"/>
      <c r="M117" s="307"/>
    </row>
    <row r="118" spans="1:13" ht="19" customHeight="1" x14ac:dyDescent="0.3">
      <c r="A118" s="399" t="s">
        <v>100</v>
      </c>
      <c r="B118" s="413">
        <f t="shared" si="5"/>
        <v>44.5</v>
      </c>
      <c r="C118" s="376">
        <f t="shared" si="5"/>
        <v>381</v>
      </c>
      <c r="D118" s="414"/>
      <c r="E118" s="413"/>
      <c r="F118" s="376">
        <f t="shared" si="6"/>
        <v>252.5</v>
      </c>
      <c r="G118" s="414">
        <f t="shared" si="6"/>
        <v>171.5</v>
      </c>
      <c r="H118" s="308"/>
      <c r="I118" s="309"/>
      <c r="J118" s="307"/>
      <c r="K118" s="308"/>
      <c r="L118" s="309"/>
      <c r="M118" s="307"/>
    </row>
    <row r="119" spans="1:13" ht="19" customHeight="1" x14ac:dyDescent="0.3">
      <c r="A119" s="399" t="s">
        <v>101</v>
      </c>
      <c r="B119" s="413">
        <f t="shared" si="5"/>
        <v>35.5</v>
      </c>
      <c r="C119" s="376">
        <f t="shared" si="5"/>
        <v>282</v>
      </c>
      <c r="D119" s="414"/>
      <c r="E119" s="413"/>
      <c r="F119" s="376">
        <f t="shared" si="6"/>
        <v>274.5</v>
      </c>
      <c r="G119" s="414">
        <f t="shared" si="6"/>
        <v>215</v>
      </c>
      <c r="H119" s="308"/>
      <c r="I119" s="309"/>
      <c r="J119" s="307"/>
      <c r="K119" s="308"/>
      <c r="L119" s="309"/>
      <c r="M119" s="307"/>
    </row>
    <row r="120" spans="1:13" ht="19" customHeight="1" x14ac:dyDescent="0.3">
      <c r="A120" s="399" t="s">
        <v>102</v>
      </c>
      <c r="B120" s="413">
        <f t="shared" si="5"/>
        <v>37.5</v>
      </c>
      <c r="C120" s="376">
        <f t="shared" si="5"/>
        <v>270.5</v>
      </c>
      <c r="D120" s="414"/>
      <c r="E120" s="413"/>
      <c r="F120" s="376">
        <f t="shared" si="6"/>
        <v>300.5</v>
      </c>
      <c r="G120" s="414">
        <f t="shared" si="6"/>
        <v>189.5</v>
      </c>
      <c r="H120" s="308"/>
      <c r="I120" s="309"/>
      <c r="J120" s="307"/>
      <c r="K120" s="308"/>
      <c r="L120" s="309"/>
      <c r="M120" s="307"/>
    </row>
    <row r="121" spans="1:13" ht="19" customHeight="1" x14ac:dyDescent="0.3">
      <c r="A121" s="399" t="s">
        <v>103</v>
      </c>
      <c r="B121" s="413">
        <f t="shared" si="5"/>
        <v>41.5</v>
      </c>
      <c r="C121" s="376">
        <f t="shared" si="5"/>
        <v>273.5</v>
      </c>
      <c r="D121" s="414"/>
      <c r="E121" s="413"/>
      <c r="F121" s="376">
        <f t="shared" si="6"/>
        <v>266</v>
      </c>
      <c r="G121" s="414">
        <f t="shared" si="6"/>
        <v>193.5</v>
      </c>
      <c r="H121" s="308"/>
      <c r="I121" s="309"/>
      <c r="J121" s="307"/>
      <c r="K121" s="308"/>
      <c r="L121" s="309"/>
      <c r="M121" s="307"/>
    </row>
    <row r="122" spans="1:13" ht="19" customHeight="1" x14ac:dyDescent="0.3">
      <c r="A122" s="399" t="s">
        <v>104</v>
      </c>
      <c r="B122" s="413">
        <f t="shared" si="5"/>
        <v>40.5</v>
      </c>
      <c r="C122" s="376">
        <f t="shared" si="5"/>
        <v>298</v>
      </c>
      <c r="D122" s="414"/>
      <c r="E122" s="413"/>
      <c r="F122" s="376">
        <f t="shared" si="6"/>
        <v>252</v>
      </c>
      <c r="G122" s="414">
        <f t="shared" si="6"/>
        <v>196</v>
      </c>
      <c r="H122" s="308"/>
      <c r="I122" s="309"/>
      <c r="J122" s="307"/>
      <c r="K122" s="308"/>
      <c r="L122" s="309"/>
      <c r="M122" s="307"/>
    </row>
    <row r="123" spans="1:13" ht="19" customHeight="1" x14ac:dyDescent="0.3">
      <c r="A123" s="399" t="s">
        <v>105</v>
      </c>
      <c r="B123" s="413">
        <f t="shared" ref="B123:C126" si="7">SUM(B38+B80)/2</f>
        <v>38</v>
      </c>
      <c r="C123" s="376">
        <f t="shared" si="7"/>
        <v>311.5</v>
      </c>
      <c r="D123" s="414"/>
      <c r="E123" s="413"/>
      <c r="F123" s="376">
        <f t="shared" ref="F123:G126" si="8">SUM(F38+F80)/2</f>
        <v>243.5</v>
      </c>
      <c r="G123" s="414">
        <f t="shared" si="8"/>
        <v>164.5</v>
      </c>
      <c r="H123" s="308"/>
      <c r="I123" s="309"/>
      <c r="J123" s="307"/>
      <c r="K123" s="308"/>
      <c r="L123" s="309"/>
      <c r="M123" s="307"/>
    </row>
    <row r="124" spans="1:13" ht="19" customHeight="1" x14ac:dyDescent="0.3">
      <c r="A124" s="399" t="s">
        <v>106</v>
      </c>
      <c r="B124" s="413">
        <f t="shared" si="7"/>
        <v>36.5</v>
      </c>
      <c r="C124" s="376">
        <f t="shared" si="7"/>
        <v>232.5</v>
      </c>
      <c r="D124" s="414"/>
      <c r="E124" s="413"/>
      <c r="F124" s="376">
        <f t="shared" si="8"/>
        <v>249</v>
      </c>
      <c r="G124" s="414">
        <f t="shared" si="8"/>
        <v>181.5</v>
      </c>
      <c r="H124" s="308"/>
      <c r="I124" s="309"/>
      <c r="J124" s="307"/>
      <c r="K124" s="308"/>
      <c r="L124" s="309"/>
      <c r="M124" s="307"/>
    </row>
    <row r="125" spans="1:13" ht="19" customHeight="1" thickBot="1" x14ac:dyDescent="0.35">
      <c r="A125" s="416" t="s">
        <v>107</v>
      </c>
      <c r="B125" s="420">
        <f t="shared" si="7"/>
        <v>29</v>
      </c>
      <c r="C125" s="421">
        <f t="shared" si="7"/>
        <v>253</v>
      </c>
      <c r="D125" s="422"/>
      <c r="E125" s="420"/>
      <c r="F125" s="421">
        <f t="shared" si="8"/>
        <v>197</v>
      </c>
      <c r="G125" s="422">
        <f t="shared" si="8"/>
        <v>183.5</v>
      </c>
      <c r="H125" s="313"/>
      <c r="I125" s="314"/>
      <c r="J125" s="315"/>
      <c r="K125" s="313"/>
      <c r="L125" s="314"/>
      <c r="M125" s="315"/>
    </row>
    <row r="126" spans="1:13" ht="19" customHeight="1" thickBot="1" x14ac:dyDescent="0.35">
      <c r="A126" s="419" t="s">
        <v>47</v>
      </c>
      <c r="B126" s="372">
        <f t="shared" si="7"/>
        <v>1232.5</v>
      </c>
      <c r="C126" s="373">
        <f t="shared" si="7"/>
        <v>9338.5</v>
      </c>
      <c r="D126" s="374"/>
      <c r="E126" s="372"/>
      <c r="F126" s="373">
        <f t="shared" si="8"/>
        <v>8389</v>
      </c>
      <c r="G126" s="374">
        <f t="shared" si="8"/>
        <v>7607.5</v>
      </c>
      <c r="H126" s="347"/>
      <c r="I126" s="348"/>
      <c r="J126" s="349"/>
      <c r="K126" s="347"/>
      <c r="L126" s="348"/>
      <c r="M126" s="349"/>
    </row>
    <row r="128" spans="1:13" ht="18" customHeight="1" x14ac:dyDescent="0.25"/>
    <row r="129" spans="1:13" ht="18" customHeight="1" x14ac:dyDescent="0.3">
      <c r="A129" s="561" t="s">
        <v>157</v>
      </c>
      <c r="B129" s="561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</row>
    <row r="130" spans="1:13" ht="18" customHeight="1" thickBot="1" x14ac:dyDescent="0.35">
      <c r="A130" s="431" t="s">
        <v>52</v>
      </c>
      <c r="B130" s="293"/>
      <c r="C130" s="293"/>
      <c r="D130" s="293"/>
      <c r="E130" s="293"/>
      <c r="F130" s="293"/>
      <c r="G130" s="293"/>
      <c r="H130" s="294"/>
      <c r="I130" s="294"/>
      <c r="J130" s="633" t="s">
        <v>53</v>
      </c>
      <c r="K130" s="633"/>
      <c r="L130" s="633"/>
      <c r="M130" s="633"/>
    </row>
    <row r="131" spans="1:13" ht="19" customHeight="1" x14ac:dyDescent="0.3">
      <c r="A131" s="634" t="s">
        <v>3</v>
      </c>
      <c r="B131" s="618" t="s">
        <v>4</v>
      </c>
      <c r="C131" s="610"/>
      <c r="D131" s="619"/>
      <c r="E131" s="618" t="s">
        <v>5</v>
      </c>
      <c r="F131" s="610"/>
      <c r="G131" s="619"/>
      <c r="H131" s="620" t="s">
        <v>6</v>
      </c>
      <c r="I131" s="613"/>
      <c r="J131" s="615"/>
      <c r="K131" s="620" t="s">
        <v>7</v>
      </c>
      <c r="L131" s="613"/>
      <c r="M131" s="615"/>
    </row>
    <row r="132" spans="1:13" ht="19" customHeight="1" thickBot="1" x14ac:dyDescent="0.35">
      <c r="A132" s="635"/>
      <c r="B132" s="295" t="s">
        <v>8</v>
      </c>
      <c r="C132" s="296" t="s">
        <v>9</v>
      </c>
      <c r="D132" s="297" t="s">
        <v>10</v>
      </c>
      <c r="E132" s="295" t="s">
        <v>8</v>
      </c>
      <c r="F132" s="296" t="s">
        <v>9</v>
      </c>
      <c r="G132" s="297" t="s">
        <v>10</v>
      </c>
      <c r="H132" s="295" t="s">
        <v>8</v>
      </c>
      <c r="I132" s="296" t="s">
        <v>9</v>
      </c>
      <c r="J132" s="297" t="s">
        <v>10</v>
      </c>
      <c r="K132" s="295" t="s">
        <v>8</v>
      </c>
      <c r="L132" s="296" t="s">
        <v>9</v>
      </c>
      <c r="M132" s="297" t="s">
        <v>10</v>
      </c>
    </row>
    <row r="133" spans="1:13" ht="19" customHeight="1" x14ac:dyDescent="0.3">
      <c r="A133" s="412" t="s">
        <v>72</v>
      </c>
      <c r="B133" s="324">
        <v>12</v>
      </c>
      <c r="C133" s="300">
        <v>190</v>
      </c>
      <c r="D133" s="301"/>
      <c r="E133" s="302"/>
      <c r="F133" s="303">
        <v>119</v>
      </c>
      <c r="G133" s="301">
        <v>247</v>
      </c>
      <c r="H133" s="302"/>
      <c r="I133" s="303"/>
      <c r="J133" s="301"/>
      <c r="K133" s="302"/>
      <c r="L133" s="303"/>
      <c r="M133" s="301"/>
    </row>
    <row r="134" spans="1:13" ht="19" customHeight="1" x14ac:dyDescent="0.3">
      <c r="A134" s="399" t="s">
        <v>73</v>
      </c>
      <c r="B134" s="325">
        <v>19</v>
      </c>
      <c r="C134" s="306">
        <v>168</v>
      </c>
      <c r="D134" s="307"/>
      <c r="E134" s="308"/>
      <c r="F134" s="309">
        <v>157</v>
      </c>
      <c r="G134" s="307">
        <v>229</v>
      </c>
      <c r="H134" s="308"/>
      <c r="I134" s="309"/>
      <c r="J134" s="307"/>
      <c r="K134" s="308"/>
      <c r="L134" s="309"/>
      <c r="M134" s="307"/>
    </row>
    <row r="135" spans="1:13" ht="19" customHeight="1" x14ac:dyDescent="0.3">
      <c r="A135" s="399" t="s">
        <v>74</v>
      </c>
      <c r="B135" s="308">
        <v>23</v>
      </c>
      <c r="C135" s="309">
        <v>196</v>
      </c>
      <c r="D135" s="307"/>
      <c r="E135" s="308"/>
      <c r="F135" s="309">
        <v>128</v>
      </c>
      <c r="G135" s="307">
        <v>231</v>
      </c>
      <c r="H135" s="308"/>
      <c r="I135" s="309"/>
      <c r="J135" s="307"/>
      <c r="K135" s="308"/>
      <c r="L135" s="309"/>
      <c r="M135" s="307"/>
    </row>
    <row r="136" spans="1:13" ht="19" customHeight="1" x14ac:dyDescent="0.3">
      <c r="A136" s="399" t="s">
        <v>75</v>
      </c>
      <c r="B136" s="308">
        <v>31</v>
      </c>
      <c r="C136" s="309">
        <v>217</v>
      </c>
      <c r="D136" s="307"/>
      <c r="E136" s="308"/>
      <c r="F136" s="309">
        <v>141</v>
      </c>
      <c r="G136" s="307">
        <v>280</v>
      </c>
      <c r="H136" s="308"/>
      <c r="I136" s="309"/>
      <c r="J136" s="307"/>
      <c r="K136" s="308"/>
      <c r="L136" s="309"/>
      <c r="M136" s="307"/>
    </row>
    <row r="137" spans="1:13" ht="19" customHeight="1" x14ac:dyDescent="0.3">
      <c r="A137" s="399" t="s">
        <v>76</v>
      </c>
      <c r="B137" s="308">
        <v>29</v>
      </c>
      <c r="C137" s="309">
        <v>189</v>
      </c>
      <c r="D137" s="307"/>
      <c r="E137" s="308"/>
      <c r="F137" s="309">
        <v>162</v>
      </c>
      <c r="G137" s="307">
        <v>298</v>
      </c>
      <c r="H137" s="308"/>
      <c r="I137" s="309"/>
      <c r="J137" s="307"/>
      <c r="K137" s="308"/>
      <c r="L137" s="309"/>
      <c r="M137" s="307"/>
    </row>
    <row r="138" spans="1:13" ht="19" customHeight="1" x14ac:dyDescent="0.3">
      <c r="A138" s="399" t="s">
        <v>77</v>
      </c>
      <c r="B138" s="308">
        <v>15</v>
      </c>
      <c r="C138" s="309">
        <v>98</v>
      </c>
      <c r="D138" s="307"/>
      <c r="E138" s="308"/>
      <c r="F138" s="309">
        <v>159</v>
      </c>
      <c r="G138" s="307">
        <v>306</v>
      </c>
      <c r="H138" s="308"/>
      <c r="I138" s="309"/>
      <c r="J138" s="307"/>
      <c r="K138" s="308"/>
      <c r="L138" s="309"/>
      <c r="M138" s="307"/>
    </row>
    <row r="139" spans="1:13" ht="19" customHeight="1" x14ac:dyDescent="0.3">
      <c r="A139" s="399" t="s">
        <v>78</v>
      </c>
      <c r="B139" s="308">
        <v>33</v>
      </c>
      <c r="C139" s="309">
        <v>111</v>
      </c>
      <c r="D139" s="307"/>
      <c r="E139" s="308"/>
      <c r="F139" s="309">
        <v>195</v>
      </c>
      <c r="G139" s="307">
        <v>321</v>
      </c>
      <c r="H139" s="308"/>
      <c r="I139" s="309"/>
      <c r="J139" s="307"/>
      <c r="K139" s="308"/>
      <c r="L139" s="309"/>
      <c r="M139" s="307"/>
    </row>
    <row r="140" spans="1:13" ht="19" customHeight="1" x14ac:dyDescent="0.3">
      <c r="A140" s="399" t="s">
        <v>79</v>
      </c>
      <c r="B140" s="308">
        <v>17</v>
      </c>
      <c r="C140" s="309">
        <v>105</v>
      </c>
      <c r="D140" s="307"/>
      <c r="E140" s="308"/>
      <c r="F140" s="309">
        <v>200</v>
      </c>
      <c r="G140" s="307">
        <v>291</v>
      </c>
      <c r="H140" s="308"/>
      <c r="I140" s="309"/>
      <c r="J140" s="307"/>
      <c r="K140" s="308"/>
      <c r="L140" s="309"/>
      <c r="M140" s="307"/>
    </row>
    <row r="141" spans="1:13" ht="19" customHeight="1" x14ac:dyDescent="0.3">
      <c r="A141" s="399" t="s">
        <v>80</v>
      </c>
      <c r="B141" s="308">
        <v>20</v>
      </c>
      <c r="C141" s="309">
        <v>91</v>
      </c>
      <c r="D141" s="307"/>
      <c r="E141" s="308"/>
      <c r="F141" s="309">
        <v>218</v>
      </c>
      <c r="G141" s="307">
        <v>285</v>
      </c>
      <c r="H141" s="308"/>
      <c r="I141" s="309"/>
      <c r="J141" s="307"/>
      <c r="K141" s="308"/>
      <c r="L141" s="309"/>
      <c r="M141" s="307"/>
    </row>
    <row r="142" spans="1:13" ht="19" customHeight="1" x14ac:dyDescent="0.3">
      <c r="A142" s="399" t="s">
        <v>81</v>
      </c>
      <c r="B142" s="308">
        <v>41</v>
      </c>
      <c r="C142" s="309">
        <v>115</v>
      </c>
      <c r="D142" s="307"/>
      <c r="E142" s="308"/>
      <c r="F142" s="309">
        <v>220</v>
      </c>
      <c r="G142" s="307">
        <v>287</v>
      </c>
      <c r="H142" s="308"/>
      <c r="I142" s="309"/>
      <c r="J142" s="307"/>
      <c r="K142" s="308"/>
      <c r="L142" s="309"/>
      <c r="M142" s="307"/>
    </row>
    <row r="143" spans="1:13" ht="19" customHeight="1" x14ac:dyDescent="0.3">
      <c r="A143" s="399" t="s">
        <v>82</v>
      </c>
      <c r="B143" s="308">
        <v>10</v>
      </c>
      <c r="C143" s="309">
        <v>72</v>
      </c>
      <c r="D143" s="307"/>
      <c r="E143" s="308"/>
      <c r="F143" s="309">
        <v>251</v>
      </c>
      <c r="G143" s="307">
        <v>249</v>
      </c>
      <c r="H143" s="308"/>
      <c r="I143" s="309"/>
      <c r="J143" s="307"/>
      <c r="K143" s="308"/>
      <c r="L143" s="309"/>
      <c r="M143" s="307"/>
    </row>
    <row r="144" spans="1:13" ht="19" customHeight="1" x14ac:dyDescent="0.3">
      <c r="A144" s="399" t="s">
        <v>83</v>
      </c>
      <c r="B144" s="308">
        <v>28</v>
      </c>
      <c r="C144" s="309">
        <v>122</v>
      </c>
      <c r="D144" s="307"/>
      <c r="E144" s="308"/>
      <c r="F144" s="309">
        <v>200</v>
      </c>
      <c r="G144" s="307">
        <v>210</v>
      </c>
      <c r="H144" s="308"/>
      <c r="I144" s="309"/>
      <c r="J144" s="307"/>
      <c r="K144" s="308"/>
      <c r="L144" s="309"/>
      <c r="M144" s="307"/>
    </row>
    <row r="145" spans="1:13" ht="19" customHeight="1" x14ac:dyDescent="0.3">
      <c r="A145" s="399" t="s">
        <v>84</v>
      </c>
      <c r="B145" s="308">
        <v>36</v>
      </c>
      <c r="C145" s="309">
        <v>210</v>
      </c>
      <c r="D145" s="307"/>
      <c r="E145" s="308"/>
      <c r="F145" s="309">
        <v>301</v>
      </c>
      <c r="G145" s="307">
        <v>295</v>
      </c>
      <c r="H145" s="308"/>
      <c r="I145" s="309"/>
      <c r="J145" s="307"/>
      <c r="K145" s="308"/>
      <c r="L145" s="309"/>
      <c r="M145" s="307"/>
    </row>
    <row r="146" spans="1:13" ht="19" customHeight="1" x14ac:dyDescent="0.3">
      <c r="A146" s="399" t="s">
        <v>85</v>
      </c>
      <c r="B146" s="308">
        <v>23</v>
      </c>
      <c r="C146" s="309">
        <v>204</v>
      </c>
      <c r="D146" s="307"/>
      <c r="E146" s="308"/>
      <c r="F146" s="309">
        <v>290</v>
      </c>
      <c r="G146" s="307">
        <v>310</v>
      </c>
      <c r="H146" s="308"/>
      <c r="I146" s="309"/>
      <c r="J146" s="307"/>
      <c r="K146" s="308"/>
      <c r="L146" s="309"/>
      <c r="M146" s="307"/>
    </row>
    <row r="147" spans="1:13" ht="19" customHeight="1" x14ac:dyDescent="0.3">
      <c r="A147" s="399" t="s">
        <v>86</v>
      </c>
      <c r="B147" s="308">
        <v>31</v>
      </c>
      <c r="C147" s="309">
        <v>151</v>
      </c>
      <c r="D147" s="307"/>
      <c r="E147" s="308"/>
      <c r="F147" s="309">
        <v>210</v>
      </c>
      <c r="G147" s="307">
        <v>321</v>
      </c>
      <c r="H147" s="308"/>
      <c r="I147" s="309"/>
      <c r="J147" s="307"/>
      <c r="K147" s="308"/>
      <c r="L147" s="309"/>
      <c r="M147" s="307"/>
    </row>
    <row r="148" spans="1:13" ht="19" customHeight="1" x14ac:dyDescent="0.3">
      <c r="A148" s="399" t="s">
        <v>87</v>
      </c>
      <c r="B148" s="308">
        <v>22</v>
      </c>
      <c r="C148" s="309">
        <v>230</v>
      </c>
      <c r="D148" s="307"/>
      <c r="E148" s="308"/>
      <c r="F148" s="309">
        <v>190</v>
      </c>
      <c r="G148" s="307">
        <v>297</v>
      </c>
      <c r="H148" s="308"/>
      <c r="I148" s="309"/>
      <c r="J148" s="307"/>
      <c r="K148" s="308"/>
      <c r="L148" s="309"/>
      <c r="M148" s="307"/>
    </row>
    <row r="149" spans="1:13" ht="19" customHeight="1" x14ac:dyDescent="0.3">
      <c r="A149" s="399" t="s">
        <v>88</v>
      </c>
      <c r="B149" s="308">
        <v>30</v>
      </c>
      <c r="C149" s="309">
        <v>219</v>
      </c>
      <c r="D149" s="307"/>
      <c r="E149" s="308"/>
      <c r="F149" s="309">
        <v>195</v>
      </c>
      <c r="G149" s="307">
        <v>289</v>
      </c>
      <c r="H149" s="308"/>
      <c r="I149" s="309"/>
      <c r="J149" s="307"/>
      <c r="K149" s="308"/>
      <c r="L149" s="309"/>
      <c r="M149" s="307"/>
    </row>
    <row r="150" spans="1:13" ht="19" customHeight="1" x14ac:dyDescent="0.3">
      <c r="A150" s="399" t="s">
        <v>148</v>
      </c>
      <c r="B150" s="308">
        <v>29</v>
      </c>
      <c r="C150" s="309">
        <v>237</v>
      </c>
      <c r="D150" s="307"/>
      <c r="E150" s="308"/>
      <c r="F150" s="309">
        <v>180</v>
      </c>
      <c r="G150" s="307">
        <v>278</v>
      </c>
      <c r="H150" s="308"/>
      <c r="I150" s="309"/>
      <c r="J150" s="307"/>
      <c r="K150" s="308"/>
      <c r="L150" s="309"/>
      <c r="M150" s="307"/>
    </row>
    <row r="151" spans="1:13" ht="19" customHeight="1" x14ac:dyDescent="0.3">
      <c r="A151" s="400" t="s">
        <v>90</v>
      </c>
      <c r="B151" s="308">
        <v>18</v>
      </c>
      <c r="C151" s="309">
        <v>135</v>
      </c>
      <c r="D151" s="307"/>
      <c r="E151" s="308"/>
      <c r="F151" s="309">
        <v>201</v>
      </c>
      <c r="G151" s="307">
        <v>215</v>
      </c>
      <c r="H151" s="308"/>
      <c r="I151" s="309"/>
      <c r="J151" s="307"/>
      <c r="K151" s="308"/>
      <c r="L151" s="309"/>
      <c r="M151" s="307"/>
    </row>
    <row r="152" spans="1:13" ht="19" customHeight="1" x14ac:dyDescent="0.3">
      <c r="A152" s="400" t="s">
        <v>91</v>
      </c>
      <c r="B152" s="308">
        <v>35</v>
      </c>
      <c r="C152" s="309">
        <v>218</v>
      </c>
      <c r="D152" s="307"/>
      <c r="E152" s="308"/>
      <c r="F152" s="309">
        <v>232</v>
      </c>
      <c r="G152" s="307">
        <v>261</v>
      </c>
      <c r="H152" s="308"/>
      <c r="I152" s="309"/>
      <c r="J152" s="307"/>
      <c r="K152" s="308"/>
      <c r="L152" s="309"/>
      <c r="M152" s="307"/>
    </row>
    <row r="153" spans="1:13" ht="19" customHeight="1" x14ac:dyDescent="0.3">
      <c r="A153" s="399" t="s">
        <v>92</v>
      </c>
      <c r="B153" s="308">
        <v>6</v>
      </c>
      <c r="C153" s="309">
        <v>191</v>
      </c>
      <c r="D153" s="307"/>
      <c r="E153" s="308"/>
      <c r="F153" s="309">
        <v>237</v>
      </c>
      <c r="G153" s="307">
        <v>201</v>
      </c>
      <c r="H153" s="308"/>
      <c r="I153" s="309"/>
      <c r="J153" s="307"/>
      <c r="K153" s="308"/>
      <c r="L153" s="309"/>
      <c r="M153" s="307"/>
    </row>
    <row r="154" spans="1:13" ht="19" customHeight="1" x14ac:dyDescent="0.3">
      <c r="A154" s="399" t="s">
        <v>93</v>
      </c>
      <c r="B154" s="308">
        <v>40</v>
      </c>
      <c r="C154" s="309">
        <v>321</v>
      </c>
      <c r="D154" s="307"/>
      <c r="E154" s="308"/>
      <c r="F154" s="309">
        <v>215</v>
      </c>
      <c r="G154" s="307">
        <v>200</v>
      </c>
      <c r="H154" s="308"/>
      <c r="I154" s="309"/>
      <c r="J154" s="307"/>
      <c r="K154" s="308"/>
      <c r="L154" s="309"/>
      <c r="M154" s="307"/>
    </row>
    <row r="155" spans="1:13" ht="19" customHeight="1" x14ac:dyDescent="0.3">
      <c r="A155" s="399" t="s">
        <v>94</v>
      </c>
      <c r="B155" s="308">
        <v>18</v>
      </c>
      <c r="C155" s="309">
        <v>211</v>
      </c>
      <c r="D155" s="307"/>
      <c r="E155" s="308"/>
      <c r="F155" s="309">
        <v>271</v>
      </c>
      <c r="G155" s="307">
        <v>192</v>
      </c>
      <c r="H155" s="308"/>
      <c r="I155" s="309"/>
      <c r="J155" s="307"/>
      <c r="K155" s="308"/>
      <c r="L155" s="309"/>
      <c r="M155" s="307"/>
    </row>
    <row r="156" spans="1:13" ht="19" customHeight="1" x14ac:dyDescent="0.3">
      <c r="A156" s="399" t="s">
        <v>95</v>
      </c>
      <c r="B156" s="308">
        <v>29</v>
      </c>
      <c r="C156" s="309">
        <v>249</v>
      </c>
      <c r="D156" s="307"/>
      <c r="E156" s="308"/>
      <c r="F156" s="309">
        <v>191</v>
      </c>
      <c r="G156" s="307">
        <v>175</v>
      </c>
      <c r="H156" s="308"/>
      <c r="I156" s="309"/>
      <c r="J156" s="307"/>
      <c r="K156" s="308"/>
      <c r="L156" s="309"/>
      <c r="M156" s="307"/>
    </row>
    <row r="157" spans="1:13" ht="19" customHeight="1" x14ac:dyDescent="0.3">
      <c r="A157" s="399" t="s">
        <v>96</v>
      </c>
      <c r="B157" s="308">
        <v>35</v>
      </c>
      <c r="C157" s="309">
        <v>261</v>
      </c>
      <c r="D157" s="307"/>
      <c r="E157" s="308"/>
      <c r="F157" s="309">
        <v>171</v>
      </c>
      <c r="G157" s="307">
        <v>179</v>
      </c>
      <c r="H157" s="308"/>
      <c r="I157" s="309"/>
      <c r="J157" s="307"/>
      <c r="K157" s="308"/>
      <c r="L157" s="309"/>
      <c r="M157" s="307"/>
    </row>
    <row r="158" spans="1:13" ht="19" customHeight="1" x14ac:dyDescent="0.3">
      <c r="A158" s="399" t="s">
        <v>97</v>
      </c>
      <c r="B158" s="308">
        <v>44</v>
      </c>
      <c r="C158" s="309">
        <v>284</v>
      </c>
      <c r="D158" s="307"/>
      <c r="E158" s="308"/>
      <c r="F158" s="309">
        <v>192</v>
      </c>
      <c r="G158" s="307">
        <v>182</v>
      </c>
      <c r="H158" s="308"/>
      <c r="I158" s="309"/>
      <c r="J158" s="307"/>
      <c r="K158" s="308"/>
      <c r="L158" s="309"/>
      <c r="M158" s="307"/>
    </row>
    <row r="159" spans="1:13" ht="19" customHeight="1" x14ac:dyDescent="0.3">
      <c r="A159" s="399" t="s">
        <v>98</v>
      </c>
      <c r="B159" s="308">
        <v>21</v>
      </c>
      <c r="C159" s="309">
        <v>277</v>
      </c>
      <c r="D159" s="307"/>
      <c r="E159" s="308"/>
      <c r="F159" s="309">
        <v>170</v>
      </c>
      <c r="G159" s="307">
        <v>199</v>
      </c>
      <c r="H159" s="308"/>
      <c r="I159" s="309"/>
      <c r="J159" s="307"/>
      <c r="K159" s="308"/>
      <c r="L159" s="309"/>
      <c r="M159" s="307"/>
    </row>
    <row r="160" spans="1:13" ht="19" customHeight="1" x14ac:dyDescent="0.3">
      <c r="A160" s="399" t="s">
        <v>99</v>
      </c>
      <c r="B160" s="308">
        <v>19</v>
      </c>
      <c r="C160" s="309">
        <v>270</v>
      </c>
      <c r="D160" s="307"/>
      <c r="E160" s="308"/>
      <c r="F160" s="309">
        <v>177</v>
      </c>
      <c r="G160" s="307">
        <v>195</v>
      </c>
      <c r="H160" s="308"/>
      <c r="I160" s="309"/>
      <c r="J160" s="307"/>
      <c r="K160" s="308"/>
      <c r="L160" s="309"/>
      <c r="M160" s="307"/>
    </row>
    <row r="161" spans="1:13" ht="19" customHeight="1" x14ac:dyDescent="0.3">
      <c r="A161" s="399" t="s">
        <v>100</v>
      </c>
      <c r="B161" s="308">
        <v>21</v>
      </c>
      <c r="C161" s="309">
        <v>233</v>
      </c>
      <c r="D161" s="307"/>
      <c r="E161" s="308"/>
      <c r="F161" s="309">
        <v>303</v>
      </c>
      <c r="G161" s="307">
        <v>252</v>
      </c>
      <c r="H161" s="308"/>
      <c r="I161" s="309"/>
      <c r="J161" s="307"/>
      <c r="K161" s="308"/>
      <c r="L161" s="309"/>
      <c r="M161" s="307"/>
    </row>
    <row r="162" spans="1:13" ht="19" customHeight="1" x14ac:dyDescent="0.3">
      <c r="A162" s="399" t="s">
        <v>101</v>
      </c>
      <c r="B162" s="308">
        <v>39</v>
      </c>
      <c r="C162" s="309">
        <v>631</v>
      </c>
      <c r="D162" s="307"/>
      <c r="E162" s="308"/>
      <c r="F162" s="309">
        <v>296</v>
      </c>
      <c r="G162" s="307">
        <v>232</v>
      </c>
      <c r="H162" s="308"/>
      <c r="I162" s="309"/>
      <c r="J162" s="307"/>
      <c r="K162" s="308"/>
      <c r="L162" s="309"/>
      <c r="M162" s="307"/>
    </row>
    <row r="163" spans="1:13" ht="19" customHeight="1" x14ac:dyDescent="0.3">
      <c r="A163" s="399" t="s">
        <v>102</v>
      </c>
      <c r="B163" s="308">
        <v>22</v>
      </c>
      <c r="C163" s="309">
        <v>501</v>
      </c>
      <c r="D163" s="307"/>
      <c r="E163" s="308"/>
      <c r="F163" s="309">
        <v>292</v>
      </c>
      <c r="G163" s="307">
        <v>233</v>
      </c>
      <c r="H163" s="308"/>
      <c r="I163" s="309"/>
      <c r="J163" s="307"/>
      <c r="K163" s="308"/>
      <c r="L163" s="309"/>
      <c r="M163" s="307"/>
    </row>
    <row r="164" spans="1:13" ht="19" customHeight="1" x14ac:dyDescent="0.3">
      <c r="A164" s="399" t="s">
        <v>103</v>
      </c>
      <c r="B164" s="308">
        <v>33</v>
      </c>
      <c r="C164" s="309">
        <v>301</v>
      </c>
      <c r="D164" s="307"/>
      <c r="E164" s="308"/>
      <c r="F164" s="309">
        <v>224</v>
      </c>
      <c r="G164" s="307">
        <v>160</v>
      </c>
      <c r="H164" s="308"/>
      <c r="I164" s="309"/>
      <c r="J164" s="307"/>
      <c r="K164" s="308"/>
      <c r="L164" s="309"/>
      <c r="M164" s="307"/>
    </row>
    <row r="165" spans="1:13" ht="19" customHeight="1" x14ac:dyDescent="0.3">
      <c r="A165" s="399" t="s">
        <v>104</v>
      </c>
      <c r="B165" s="308">
        <v>28</v>
      </c>
      <c r="C165" s="309">
        <v>216</v>
      </c>
      <c r="D165" s="307"/>
      <c r="E165" s="308"/>
      <c r="F165" s="309">
        <v>255</v>
      </c>
      <c r="G165" s="307">
        <v>185</v>
      </c>
      <c r="H165" s="308"/>
      <c r="I165" s="309"/>
      <c r="J165" s="307"/>
      <c r="K165" s="308"/>
      <c r="L165" s="309"/>
      <c r="M165" s="307"/>
    </row>
    <row r="166" spans="1:13" ht="19" customHeight="1" x14ac:dyDescent="0.3">
      <c r="A166" s="399" t="s">
        <v>105</v>
      </c>
      <c r="B166" s="308">
        <v>13</v>
      </c>
      <c r="C166" s="309">
        <v>108</v>
      </c>
      <c r="D166" s="307"/>
      <c r="E166" s="308"/>
      <c r="F166" s="309">
        <v>261</v>
      </c>
      <c r="G166" s="307">
        <v>191</v>
      </c>
      <c r="H166" s="308"/>
      <c r="I166" s="309"/>
      <c r="J166" s="307"/>
      <c r="K166" s="308"/>
      <c r="L166" s="309"/>
      <c r="M166" s="307"/>
    </row>
    <row r="167" spans="1:13" ht="19" customHeight="1" x14ac:dyDescent="0.3">
      <c r="A167" s="399" t="s">
        <v>106</v>
      </c>
      <c r="B167" s="308">
        <v>19</v>
      </c>
      <c r="C167" s="309">
        <v>120</v>
      </c>
      <c r="D167" s="307"/>
      <c r="E167" s="308"/>
      <c r="F167" s="309">
        <v>285</v>
      </c>
      <c r="G167" s="307">
        <v>161</v>
      </c>
      <c r="H167" s="308"/>
      <c r="I167" s="309"/>
      <c r="J167" s="307"/>
      <c r="K167" s="308"/>
      <c r="L167" s="309"/>
      <c r="M167" s="307"/>
    </row>
    <row r="168" spans="1:13" ht="19" customHeight="1" thickBot="1" x14ac:dyDescent="0.35">
      <c r="A168" s="416" t="s">
        <v>107</v>
      </c>
      <c r="B168" s="313">
        <v>11</v>
      </c>
      <c r="C168" s="314">
        <v>127</v>
      </c>
      <c r="D168" s="315"/>
      <c r="E168" s="313"/>
      <c r="F168" s="314">
        <v>287</v>
      </c>
      <c r="G168" s="315">
        <v>167</v>
      </c>
      <c r="H168" s="313"/>
      <c r="I168" s="314"/>
      <c r="J168" s="315"/>
      <c r="K168" s="313"/>
      <c r="L168" s="314"/>
      <c r="M168" s="315"/>
    </row>
    <row r="169" spans="1:13" ht="19" customHeight="1" thickBot="1" x14ac:dyDescent="0.35">
      <c r="A169" s="463" t="s">
        <v>47</v>
      </c>
      <c r="B169" s="318">
        <f>SUM(B133:B168)</f>
        <v>900</v>
      </c>
      <c r="C169" s="319">
        <f>SUM(C133:C168)</f>
        <v>7579</v>
      </c>
      <c r="D169" s="320"/>
      <c r="E169" s="318"/>
      <c r="F169" s="319">
        <f t="shared" ref="F169:G169" si="9">SUM(F133:F168)</f>
        <v>7776</v>
      </c>
      <c r="G169" s="320">
        <f t="shared" si="9"/>
        <v>8604</v>
      </c>
      <c r="H169" s="318"/>
      <c r="I169" s="319"/>
      <c r="J169" s="320"/>
      <c r="K169" s="318"/>
      <c r="L169" s="319"/>
      <c r="M169" s="320"/>
    </row>
    <row r="171" spans="1:13" ht="18" customHeight="1" x14ac:dyDescent="0.25"/>
    <row r="172" spans="1:13" ht="18" customHeight="1" x14ac:dyDescent="0.3">
      <c r="A172" s="561" t="s">
        <v>157</v>
      </c>
      <c r="B172" s="561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</row>
    <row r="173" spans="1:13" ht="18" customHeight="1" thickBot="1" x14ac:dyDescent="0.35">
      <c r="A173" s="431" t="s">
        <v>54</v>
      </c>
      <c r="B173" s="293"/>
      <c r="C173" s="293"/>
      <c r="D173" s="293"/>
      <c r="E173" s="293"/>
      <c r="F173" s="293"/>
      <c r="G173" s="293"/>
      <c r="H173" s="294"/>
      <c r="I173" s="294"/>
      <c r="J173" s="633" t="s">
        <v>55</v>
      </c>
      <c r="K173" s="633"/>
      <c r="L173" s="633"/>
      <c r="M173" s="633"/>
    </row>
    <row r="174" spans="1:13" ht="18" customHeight="1" x14ac:dyDescent="0.3">
      <c r="A174" s="634" t="s">
        <v>3</v>
      </c>
      <c r="B174" s="618" t="s">
        <v>4</v>
      </c>
      <c r="C174" s="610"/>
      <c r="D174" s="619"/>
      <c r="E174" s="618" t="s">
        <v>5</v>
      </c>
      <c r="F174" s="610"/>
      <c r="G174" s="619"/>
      <c r="H174" s="620" t="s">
        <v>6</v>
      </c>
      <c r="I174" s="613"/>
      <c r="J174" s="615"/>
      <c r="K174" s="620" t="s">
        <v>7</v>
      </c>
      <c r="L174" s="613"/>
      <c r="M174" s="615"/>
    </row>
    <row r="175" spans="1:13" ht="18" customHeight="1" thickBot="1" x14ac:dyDescent="0.35">
      <c r="A175" s="635"/>
      <c r="B175" s="295" t="s">
        <v>8</v>
      </c>
      <c r="C175" s="296" t="s">
        <v>9</v>
      </c>
      <c r="D175" s="297" t="s">
        <v>10</v>
      </c>
      <c r="E175" s="295" t="s">
        <v>8</v>
      </c>
      <c r="F175" s="296" t="s">
        <v>9</v>
      </c>
      <c r="G175" s="297" t="s">
        <v>10</v>
      </c>
      <c r="H175" s="295" t="s">
        <v>8</v>
      </c>
      <c r="I175" s="296" t="s">
        <v>9</v>
      </c>
      <c r="J175" s="297" t="s">
        <v>10</v>
      </c>
      <c r="K175" s="295" t="s">
        <v>8</v>
      </c>
      <c r="L175" s="296" t="s">
        <v>9</v>
      </c>
      <c r="M175" s="297" t="s">
        <v>10</v>
      </c>
    </row>
    <row r="176" spans="1:13" ht="18" customHeight="1" x14ac:dyDescent="0.3">
      <c r="A176" s="412" t="s">
        <v>72</v>
      </c>
      <c r="B176" s="299">
        <v>5</v>
      </c>
      <c r="C176" s="443">
        <v>30</v>
      </c>
      <c r="D176" s="447"/>
      <c r="E176" s="302"/>
      <c r="F176" s="303">
        <v>29</v>
      </c>
      <c r="G176" s="301">
        <v>51</v>
      </c>
      <c r="H176" s="302"/>
      <c r="I176" s="303"/>
      <c r="J176" s="301"/>
      <c r="K176" s="302"/>
      <c r="L176" s="303"/>
      <c r="M176" s="301"/>
    </row>
    <row r="177" spans="1:13" ht="18" customHeight="1" x14ac:dyDescent="0.3">
      <c r="A177" s="399" t="s">
        <v>73</v>
      </c>
      <c r="B177" s="305">
        <v>8</v>
      </c>
      <c r="C177" s="444">
        <v>58</v>
      </c>
      <c r="D177" s="448"/>
      <c r="E177" s="308"/>
      <c r="F177" s="309">
        <v>75</v>
      </c>
      <c r="G177" s="307">
        <v>100</v>
      </c>
      <c r="H177" s="308"/>
      <c r="I177" s="309"/>
      <c r="J177" s="307"/>
      <c r="K177" s="308"/>
      <c r="L177" s="309"/>
      <c r="M177" s="307"/>
    </row>
    <row r="178" spans="1:13" ht="18" customHeight="1" x14ac:dyDescent="0.3">
      <c r="A178" s="399" t="s">
        <v>74</v>
      </c>
      <c r="B178" s="305">
        <v>10</v>
      </c>
      <c r="C178" s="444">
        <v>83</v>
      </c>
      <c r="D178" s="448"/>
      <c r="E178" s="308"/>
      <c r="F178" s="309">
        <v>86</v>
      </c>
      <c r="G178" s="307">
        <v>117</v>
      </c>
      <c r="H178" s="308"/>
      <c r="I178" s="309"/>
      <c r="J178" s="307"/>
      <c r="K178" s="308"/>
      <c r="L178" s="309"/>
      <c r="M178" s="307"/>
    </row>
    <row r="179" spans="1:13" ht="18" customHeight="1" x14ac:dyDescent="0.3">
      <c r="A179" s="399" t="s">
        <v>75</v>
      </c>
      <c r="B179" s="305">
        <v>13</v>
      </c>
      <c r="C179" s="444">
        <v>67</v>
      </c>
      <c r="D179" s="448"/>
      <c r="E179" s="308"/>
      <c r="F179" s="309">
        <v>112</v>
      </c>
      <c r="G179" s="307">
        <v>140</v>
      </c>
      <c r="H179" s="308"/>
      <c r="I179" s="309"/>
      <c r="J179" s="307"/>
      <c r="K179" s="308"/>
      <c r="L179" s="309"/>
      <c r="M179" s="307"/>
    </row>
    <row r="180" spans="1:13" ht="18" customHeight="1" x14ac:dyDescent="0.3">
      <c r="A180" s="399" t="s">
        <v>76</v>
      </c>
      <c r="B180" s="305">
        <v>15</v>
      </c>
      <c r="C180" s="444">
        <v>91</v>
      </c>
      <c r="D180" s="448"/>
      <c r="E180" s="308"/>
      <c r="F180" s="309">
        <v>101</v>
      </c>
      <c r="G180" s="307">
        <v>132</v>
      </c>
      <c r="H180" s="308"/>
      <c r="I180" s="309"/>
      <c r="J180" s="307"/>
      <c r="K180" s="308"/>
      <c r="L180" s="309"/>
      <c r="M180" s="307"/>
    </row>
    <row r="181" spans="1:13" ht="18" customHeight="1" x14ac:dyDescent="0.3">
      <c r="A181" s="399" t="s">
        <v>77</v>
      </c>
      <c r="B181" s="305">
        <v>7</v>
      </c>
      <c r="C181" s="444">
        <v>42</v>
      </c>
      <c r="D181" s="448"/>
      <c r="E181" s="308"/>
      <c r="F181" s="309">
        <v>134</v>
      </c>
      <c r="G181" s="307">
        <v>105</v>
      </c>
      <c r="H181" s="308"/>
      <c r="I181" s="309"/>
      <c r="J181" s="307"/>
      <c r="K181" s="308"/>
      <c r="L181" s="309"/>
      <c r="M181" s="307"/>
    </row>
    <row r="182" spans="1:13" ht="18" customHeight="1" x14ac:dyDescent="0.3">
      <c r="A182" s="399" t="s">
        <v>78</v>
      </c>
      <c r="B182" s="305">
        <v>14</v>
      </c>
      <c r="C182" s="444">
        <v>32</v>
      </c>
      <c r="D182" s="448"/>
      <c r="E182" s="308"/>
      <c r="F182" s="309">
        <v>126</v>
      </c>
      <c r="G182" s="307">
        <v>98</v>
      </c>
      <c r="H182" s="308"/>
      <c r="I182" s="309"/>
      <c r="J182" s="307"/>
      <c r="K182" s="308"/>
      <c r="L182" s="309"/>
      <c r="M182" s="307"/>
    </row>
    <row r="183" spans="1:13" ht="18" customHeight="1" x14ac:dyDescent="0.3">
      <c r="A183" s="399" t="s">
        <v>79</v>
      </c>
      <c r="B183" s="305">
        <v>9</v>
      </c>
      <c r="C183" s="444">
        <v>49</v>
      </c>
      <c r="D183" s="448"/>
      <c r="E183" s="308"/>
      <c r="F183" s="309">
        <v>138</v>
      </c>
      <c r="G183" s="307">
        <v>109</v>
      </c>
      <c r="H183" s="308"/>
      <c r="I183" s="309"/>
      <c r="J183" s="307"/>
      <c r="K183" s="308"/>
      <c r="L183" s="309"/>
      <c r="M183" s="307"/>
    </row>
    <row r="184" spans="1:13" ht="18" customHeight="1" x14ac:dyDescent="0.3">
      <c r="A184" s="399" t="s">
        <v>80</v>
      </c>
      <c r="B184" s="305">
        <v>12</v>
      </c>
      <c r="C184" s="444">
        <v>100</v>
      </c>
      <c r="D184" s="448"/>
      <c r="E184" s="308"/>
      <c r="F184" s="309">
        <v>94</v>
      </c>
      <c r="G184" s="307">
        <v>119</v>
      </c>
      <c r="H184" s="308"/>
      <c r="I184" s="309"/>
      <c r="J184" s="307"/>
      <c r="K184" s="308"/>
      <c r="L184" s="309"/>
      <c r="M184" s="307"/>
    </row>
    <row r="185" spans="1:13" ht="18" customHeight="1" x14ac:dyDescent="0.3">
      <c r="A185" s="399" t="s">
        <v>81</v>
      </c>
      <c r="B185" s="305">
        <v>4</v>
      </c>
      <c r="C185" s="444">
        <v>93</v>
      </c>
      <c r="D185" s="448"/>
      <c r="E185" s="308"/>
      <c r="F185" s="309">
        <v>105</v>
      </c>
      <c r="G185" s="307">
        <v>101</v>
      </c>
      <c r="H185" s="308"/>
      <c r="I185" s="309"/>
      <c r="J185" s="307"/>
      <c r="K185" s="308"/>
      <c r="L185" s="309"/>
      <c r="M185" s="307"/>
    </row>
    <row r="186" spans="1:13" ht="18" customHeight="1" x14ac:dyDescent="0.3">
      <c r="A186" s="399" t="s">
        <v>82</v>
      </c>
      <c r="B186" s="305">
        <v>18</v>
      </c>
      <c r="C186" s="444">
        <v>79</v>
      </c>
      <c r="D186" s="448"/>
      <c r="E186" s="308"/>
      <c r="F186" s="309">
        <v>118</v>
      </c>
      <c r="G186" s="307">
        <v>99</v>
      </c>
      <c r="H186" s="308"/>
      <c r="I186" s="309"/>
      <c r="J186" s="307"/>
      <c r="K186" s="308"/>
      <c r="L186" s="309"/>
      <c r="M186" s="307"/>
    </row>
    <row r="187" spans="1:13" ht="18" customHeight="1" x14ac:dyDescent="0.3">
      <c r="A187" s="399" t="s">
        <v>83</v>
      </c>
      <c r="B187" s="305">
        <v>16</v>
      </c>
      <c r="C187" s="444">
        <v>105</v>
      </c>
      <c r="D187" s="448"/>
      <c r="E187" s="308"/>
      <c r="F187" s="309">
        <v>116</v>
      </c>
      <c r="G187" s="307">
        <v>106</v>
      </c>
      <c r="H187" s="308"/>
      <c r="I187" s="309"/>
      <c r="J187" s="307"/>
      <c r="K187" s="308"/>
      <c r="L187" s="309"/>
      <c r="M187" s="307"/>
    </row>
    <row r="188" spans="1:13" ht="18" customHeight="1" x14ac:dyDescent="0.3">
      <c r="A188" s="399" t="s">
        <v>84</v>
      </c>
      <c r="B188" s="305">
        <v>10</v>
      </c>
      <c r="C188" s="444">
        <v>100</v>
      </c>
      <c r="D188" s="448"/>
      <c r="E188" s="308"/>
      <c r="F188" s="309">
        <v>100</v>
      </c>
      <c r="G188" s="307">
        <v>96</v>
      </c>
      <c r="H188" s="308"/>
      <c r="I188" s="309"/>
      <c r="J188" s="307"/>
      <c r="K188" s="308"/>
      <c r="L188" s="309"/>
      <c r="M188" s="307"/>
    </row>
    <row r="189" spans="1:13" ht="18" customHeight="1" x14ac:dyDescent="0.3">
      <c r="A189" s="399" t="s">
        <v>85</v>
      </c>
      <c r="B189" s="305">
        <v>21</v>
      </c>
      <c r="C189" s="444">
        <v>141</v>
      </c>
      <c r="D189" s="448"/>
      <c r="E189" s="308"/>
      <c r="F189" s="309">
        <v>102</v>
      </c>
      <c r="G189" s="307">
        <v>91</v>
      </c>
      <c r="H189" s="308"/>
      <c r="I189" s="309"/>
      <c r="J189" s="307"/>
      <c r="K189" s="308"/>
      <c r="L189" s="309"/>
      <c r="M189" s="307"/>
    </row>
    <row r="190" spans="1:13" ht="18" customHeight="1" x14ac:dyDescent="0.3">
      <c r="A190" s="399" t="s">
        <v>86</v>
      </c>
      <c r="B190" s="305">
        <v>15</v>
      </c>
      <c r="C190" s="444">
        <v>144</v>
      </c>
      <c r="D190" s="448"/>
      <c r="E190" s="308"/>
      <c r="F190" s="309">
        <v>160</v>
      </c>
      <c r="G190" s="307">
        <v>216</v>
      </c>
      <c r="H190" s="308"/>
      <c r="I190" s="309"/>
      <c r="J190" s="307"/>
      <c r="K190" s="308"/>
      <c r="L190" s="309"/>
      <c r="M190" s="307"/>
    </row>
    <row r="191" spans="1:13" ht="18" customHeight="1" x14ac:dyDescent="0.3">
      <c r="A191" s="399" t="s">
        <v>87</v>
      </c>
      <c r="B191" s="305">
        <v>18</v>
      </c>
      <c r="C191" s="444">
        <v>150</v>
      </c>
      <c r="D191" s="448"/>
      <c r="E191" s="308"/>
      <c r="F191" s="309">
        <v>155</v>
      </c>
      <c r="G191" s="307">
        <v>182</v>
      </c>
      <c r="H191" s="308"/>
      <c r="I191" s="309"/>
      <c r="J191" s="307"/>
      <c r="K191" s="308"/>
      <c r="L191" s="309"/>
      <c r="M191" s="307"/>
    </row>
    <row r="192" spans="1:13" ht="18" customHeight="1" x14ac:dyDescent="0.3">
      <c r="A192" s="399" t="s">
        <v>88</v>
      </c>
      <c r="B192" s="305">
        <v>22</v>
      </c>
      <c r="C192" s="444">
        <v>157</v>
      </c>
      <c r="D192" s="448"/>
      <c r="E192" s="308"/>
      <c r="F192" s="309">
        <v>125</v>
      </c>
      <c r="G192" s="307">
        <v>173</v>
      </c>
      <c r="H192" s="308"/>
      <c r="I192" s="309"/>
      <c r="J192" s="307"/>
      <c r="K192" s="308"/>
      <c r="L192" s="309"/>
      <c r="M192" s="307"/>
    </row>
    <row r="193" spans="1:13" ht="18" customHeight="1" x14ac:dyDescent="0.3">
      <c r="A193" s="399" t="s">
        <v>148</v>
      </c>
      <c r="B193" s="305">
        <v>19</v>
      </c>
      <c r="C193" s="444">
        <v>102</v>
      </c>
      <c r="D193" s="448"/>
      <c r="E193" s="308"/>
      <c r="F193" s="309">
        <v>111</v>
      </c>
      <c r="G193" s="307">
        <v>116</v>
      </c>
      <c r="H193" s="308"/>
      <c r="I193" s="309"/>
      <c r="J193" s="307"/>
      <c r="K193" s="308"/>
      <c r="L193" s="309"/>
      <c r="M193" s="307"/>
    </row>
    <row r="194" spans="1:13" ht="18" customHeight="1" x14ac:dyDescent="0.3">
      <c r="A194" s="400" t="s">
        <v>90</v>
      </c>
      <c r="B194" s="305">
        <v>18</v>
      </c>
      <c r="C194" s="444">
        <v>115</v>
      </c>
      <c r="D194" s="448"/>
      <c r="E194" s="308"/>
      <c r="F194" s="309">
        <v>136</v>
      </c>
      <c r="G194" s="307">
        <v>119</v>
      </c>
      <c r="H194" s="308"/>
      <c r="I194" s="309"/>
      <c r="J194" s="307"/>
      <c r="K194" s="308"/>
      <c r="L194" s="309"/>
      <c r="M194" s="307"/>
    </row>
    <row r="195" spans="1:13" ht="18" customHeight="1" x14ac:dyDescent="0.3">
      <c r="A195" s="400" t="s">
        <v>91</v>
      </c>
      <c r="B195" s="305">
        <v>23</v>
      </c>
      <c r="C195" s="444">
        <v>122</v>
      </c>
      <c r="D195" s="448"/>
      <c r="E195" s="308"/>
      <c r="F195" s="309">
        <v>142</v>
      </c>
      <c r="G195" s="307">
        <v>203</v>
      </c>
      <c r="H195" s="308"/>
      <c r="I195" s="309"/>
      <c r="J195" s="307"/>
      <c r="K195" s="308"/>
      <c r="L195" s="309"/>
      <c r="M195" s="307"/>
    </row>
    <row r="196" spans="1:13" ht="18" customHeight="1" x14ac:dyDescent="0.3">
      <c r="A196" s="399" t="s">
        <v>92</v>
      </c>
      <c r="B196" s="305">
        <v>12</v>
      </c>
      <c r="C196" s="444">
        <v>109</v>
      </c>
      <c r="D196" s="448"/>
      <c r="E196" s="308"/>
      <c r="F196" s="309">
        <v>154</v>
      </c>
      <c r="G196" s="307">
        <v>104</v>
      </c>
      <c r="H196" s="308"/>
      <c r="I196" s="309"/>
      <c r="J196" s="307"/>
      <c r="K196" s="308"/>
      <c r="L196" s="309"/>
      <c r="M196" s="307"/>
    </row>
    <row r="197" spans="1:13" ht="18" customHeight="1" x14ac:dyDescent="0.3">
      <c r="A197" s="399" t="s">
        <v>93</v>
      </c>
      <c r="B197" s="305">
        <v>15</v>
      </c>
      <c r="C197" s="444">
        <v>114</v>
      </c>
      <c r="D197" s="448"/>
      <c r="E197" s="308"/>
      <c r="F197" s="309">
        <v>109</v>
      </c>
      <c r="G197" s="307">
        <v>111</v>
      </c>
      <c r="H197" s="308"/>
      <c r="I197" s="309"/>
      <c r="J197" s="307"/>
      <c r="K197" s="308"/>
      <c r="L197" s="309"/>
      <c r="M197" s="307"/>
    </row>
    <row r="198" spans="1:13" ht="18" customHeight="1" x14ac:dyDescent="0.3">
      <c r="A198" s="399" t="s">
        <v>94</v>
      </c>
      <c r="B198" s="305">
        <v>18</v>
      </c>
      <c r="C198" s="444">
        <v>128</v>
      </c>
      <c r="D198" s="448"/>
      <c r="E198" s="308"/>
      <c r="F198" s="309">
        <v>130</v>
      </c>
      <c r="G198" s="307">
        <v>123</v>
      </c>
      <c r="H198" s="308"/>
      <c r="I198" s="309"/>
      <c r="J198" s="307"/>
      <c r="K198" s="308"/>
      <c r="L198" s="309"/>
      <c r="M198" s="307"/>
    </row>
    <row r="199" spans="1:13" ht="18" customHeight="1" x14ac:dyDescent="0.3">
      <c r="A199" s="399" t="s">
        <v>95</v>
      </c>
      <c r="B199" s="305">
        <v>10</v>
      </c>
      <c r="C199" s="444">
        <v>100</v>
      </c>
      <c r="D199" s="448"/>
      <c r="E199" s="308"/>
      <c r="F199" s="309">
        <v>140</v>
      </c>
      <c r="G199" s="307">
        <v>128</v>
      </c>
      <c r="H199" s="308"/>
      <c r="I199" s="309"/>
      <c r="J199" s="307"/>
      <c r="K199" s="308"/>
      <c r="L199" s="309"/>
      <c r="M199" s="307"/>
    </row>
    <row r="200" spans="1:13" ht="18" customHeight="1" x14ac:dyDescent="0.3">
      <c r="A200" s="399" t="s">
        <v>96</v>
      </c>
      <c r="B200" s="305">
        <v>25</v>
      </c>
      <c r="C200" s="444">
        <v>180</v>
      </c>
      <c r="D200" s="448"/>
      <c r="E200" s="308"/>
      <c r="F200" s="309">
        <v>98</v>
      </c>
      <c r="G200" s="307">
        <v>122</v>
      </c>
      <c r="H200" s="308"/>
      <c r="I200" s="309"/>
      <c r="J200" s="307"/>
      <c r="K200" s="308"/>
      <c r="L200" s="309"/>
      <c r="M200" s="307"/>
    </row>
    <row r="201" spans="1:13" ht="18" customHeight="1" x14ac:dyDescent="0.3">
      <c r="A201" s="399" t="s">
        <v>97</v>
      </c>
      <c r="B201" s="305">
        <v>3</v>
      </c>
      <c r="C201" s="444">
        <v>161</v>
      </c>
      <c r="D201" s="448"/>
      <c r="E201" s="308"/>
      <c r="F201" s="309">
        <v>144</v>
      </c>
      <c r="G201" s="307">
        <v>174</v>
      </c>
      <c r="H201" s="308"/>
      <c r="I201" s="309"/>
      <c r="J201" s="307"/>
      <c r="K201" s="308"/>
      <c r="L201" s="309"/>
      <c r="M201" s="307"/>
    </row>
    <row r="202" spans="1:13" ht="18" customHeight="1" x14ac:dyDescent="0.3">
      <c r="A202" s="399" t="s">
        <v>98</v>
      </c>
      <c r="B202" s="305">
        <v>27</v>
      </c>
      <c r="C202" s="444">
        <v>102</v>
      </c>
      <c r="D202" s="448"/>
      <c r="E202" s="308"/>
      <c r="F202" s="309">
        <v>138</v>
      </c>
      <c r="G202" s="307">
        <v>104</v>
      </c>
      <c r="H202" s="308"/>
      <c r="I202" s="309"/>
      <c r="J202" s="307"/>
      <c r="K202" s="308"/>
      <c r="L202" s="309"/>
      <c r="M202" s="307"/>
    </row>
    <row r="203" spans="1:13" ht="18" customHeight="1" x14ac:dyDescent="0.3">
      <c r="A203" s="399" t="s">
        <v>99</v>
      </c>
      <c r="B203" s="305">
        <v>11</v>
      </c>
      <c r="C203" s="444">
        <v>119</v>
      </c>
      <c r="D203" s="448"/>
      <c r="E203" s="308"/>
      <c r="F203" s="309">
        <v>130</v>
      </c>
      <c r="G203" s="307">
        <v>128</v>
      </c>
      <c r="H203" s="308"/>
      <c r="I203" s="309"/>
      <c r="J203" s="307"/>
      <c r="K203" s="308"/>
      <c r="L203" s="309"/>
      <c r="M203" s="307"/>
    </row>
    <row r="204" spans="1:13" ht="18" customHeight="1" x14ac:dyDescent="0.3">
      <c r="A204" s="399" t="s">
        <v>100</v>
      </c>
      <c r="B204" s="305">
        <v>37</v>
      </c>
      <c r="C204" s="444">
        <v>157</v>
      </c>
      <c r="D204" s="448"/>
      <c r="E204" s="308"/>
      <c r="F204" s="309">
        <v>136</v>
      </c>
      <c r="G204" s="307">
        <v>117</v>
      </c>
      <c r="H204" s="308"/>
      <c r="I204" s="309"/>
      <c r="J204" s="307"/>
      <c r="K204" s="308"/>
      <c r="L204" s="309"/>
      <c r="M204" s="307"/>
    </row>
    <row r="205" spans="1:13" ht="18" customHeight="1" x14ac:dyDescent="0.3">
      <c r="A205" s="399" t="s">
        <v>101</v>
      </c>
      <c r="B205" s="305">
        <v>18</v>
      </c>
      <c r="C205" s="444">
        <v>162</v>
      </c>
      <c r="D205" s="448"/>
      <c r="E205" s="308"/>
      <c r="F205" s="309">
        <v>110</v>
      </c>
      <c r="G205" s="307">
        <v>108</v>
      </c>
      <c r="H205" s="308"/>
      <c r="I205" s="309"/>
      <c r="J205" s="307"/>
      <c r="K205" s="308"/>
      <c r="L205" s="309"/>
      <c r="M205" s="307"/>
    </row>
    <row r="206" spans="1:13" ht="18" customHeight="1" x14ac:dyDescent="0.3">
      <c r="A206" s="399" t="s">
        <v>102</v>
      </c>
      <c r="B206" s="305">
        <v>24</v>
      </c>
      <c r="C206" s="444">
        <v>178</v>
      </c>
      <c r="D206" s="448"/>
      <c r="E206" s="308"/>
      <c r="F206" s="309">
        <v>114</v>
      </c>
      <c r="G206" s="307">
        <v>106</v>
      </c>
      <c r="H206" s="308"/>
      <c r="I206" s="309"/>
      <c r="J206" s="307"/>
      <c r="K206" s="308"/>
      <c r="L206" s="309"/>
      <c r="M206" s="307"/>
    </row>
    <row r="207" spans="1:13" ht="18" customHeight="1" x14ac:dyDescent="0.3">
      <c r="A207" s="399" t="s">
        <v>103</v>
      </c>
      <c r="B207" s="305">
        <v>12</v>
      </c>
      <c r="C207" s="444">
        <v>133</v>
      </c>
      <c r="D207" s="448"/>
      <c r="E207" s="308"/>
      <c r="F207" s="309">
        <v>120</v>
      </c>
      <c r="G207" s="307">
        <v>153</v>
      </c>
      <c r="H207" s="308"/>
      <c r="I207" s="309"/>
      <c r="J207" s="307"/>
      <c r="K207" s="308"/>
      <c r="L207" s="309"/>
      <c r="M207" s="307"/>
    </row>
    <row r="208" spans="1:13" ht="18" customHeight="1" x14ac:dyDescent="0.3">
      <c r="A208" s="399" t="s">
        <v>104</v>
      </c>
      <c r="B208" s="305">
        <v>1</v>
      </c>
      <c r="C208" s="444">
        <v>101</v>
      </c>
      <c r="D208" s="448"/>
      <c r="E208" s="308"/>
      <c r="F208" s="309">
        <v>138</v>
      </c>
      <c r="G208" s="307">
        <v>115</v>
      </c>
      <c r="H208" s="308"/>
      <c r="I208" s="309"/>
      <c r="J208" s="307"/>
      <c r="K208" s="308"/>
      <c r="L208" s="309"/>
      <c r="M208" s="307"/>
    </row>
    <row r="209" spans="1:13" ht="18" customHeight="1" x14ac:dyDescent="0.3">
      <c r="A209" s="399" t="s">
        <v>105</v>
      </c>
      <c r="B209" s="305">
        <v>6</v>
      </c>
      <c r="C209" s="444">
        <v>92</v>
      </c>
      <c r="D209" s="448"/>
      <c r="E209" s="308"/>
      <c r="F209" s="309">
        <v>119</v>
      </c>
      <c r="G209" s="307">
        <v>120</v>
      </c>
      <c r="H209" s="308"/>
      <c r="I209" s="309"/>
      <c r="J209" s="307"/>
      <c r="K209" s="308"/>
      <c r="L209" s="309"/>
      <c r="M209" s="307"/>
    </row>
    <row r="210" spans="1:13" ht="18" customHeight="1" x14ac:dyDescent="0.3">
      <c r="A210" s="399" t="s">
        <v>106</v>
      </c>
      <c r="B210" s="305">
        <v>5</v>
      </c>
      <c r="C210" s="444">
        <v>100</v>
      </c>
      <c r="D210" s="448"/>
      <c r="E210" s="308"/>
      <c r="F210" s="309">
        <v>128</v>
      </c>
      <c r="G210" s="307">
        <v>100</v>
      </c>
      <c r="H210" s="308"/>
      <c r="I210" s="309"/>
      <c r="J210" s="307"/>
      <c r="K210" s="308"/>
      <c r="L210" s="309"/>
      <c r="M210" s="307"/>
    </row>
    <row r="211" spans="1:13" ht="18" customHeight="1" thickBot="1" x14ac:dyDescent="0.35">
      <c r="A211" s="416" t="s">
        <v>107</v>
      </c>
      <c r="B211" s="449">
        <v>2</v>
      </c>
      <c r="C211" s="450">
        <v>79</v>
      </c>
      <c r="D211" s="451"/>
      <c r="E211" s="313"/>
      <c r="F211" s="314">
        <v>131</v>
      </c>
      <c r="G211" s="315">
        <v>110</v>
      </c>
      <c r="H211" s="313"/>
      <c r="I211" s="314"/>
      <c r="J211" s="315"/>
      <c r="K211" s="313"/>
      <c r="L211" s="314"/>
      <c r="M211" s="315"/>
    </row>
    <row r="212" spans="1:13" ht="18" customHeight="1" thickBot="1" x14ac:dyDescent="0.35">
      <c r="A212" s="463" t="s">
        <v>47</v>
      </c>
      <c r="B212" s="390">
        <f>SUM(B176:B211)</f>
        <v>503</v>
      </c>
      <c r="C212" s="391">
        <f>SUM(C176:C211)</f>
        <v>3875</v>
      </c>
      <c r="D212" s="392"/>
      <c r="E212" s="318"/>
      <c r="F212" s="319">
        <f t="shared" ref="F212:G212" si="10">SUM(F176:F211)</f>
        <v>4304</v>
      </c>
      <c r="G212" s="320">
        <f t="shared" si="10"/>
        <v>4396</v>
      </c>
      <c r="H212" s="318"/>
      <c r="I212" s="319"/>
      <c r="J212" s="320"/>
      <c r="K212" s="318"/>
      <c r="L212" s="319"/>
      <c r="M212" s="320"/>
    </row>
    <row r="213" spans="1:13" ht="18" customHeight="1" x14ac:dyDescent="0.25"/>
    <row r="214" spans="1:13" ht="18" customHeight="1" x14ac:dyDescent="0.25"/>
    <row r="215" spans="1:13" ht="18" customHeight="1" x14ac:dyDescent="0.25"/>
    <row r="216" spans="1:13" ht="18" customHeight="1" x14ac:dyDescent="0.3">
      <c r="A216" s="561" t="s">
        <v>157</v>
      </c>
      <c r="B216" s="561"/>
      <c r="C216" s="561"/>
      <c r="D216" s="561"/>
      <c r="E216" s="561"/>
      <c r="F216" s="561"/>
      <c r="G216" s="561"/>
      <c r="H216" s="561"/>
      <c r="I216" s="561"/>
      <c r="J216" s="561"/>
      <c r="K216" s="561"/>
      <c r="L216" s="561"/>
      <c r="M216" s="561"/>
    </row>
    <row r="217" spans="1:13" ht="18" customHeight="1" thickBot="1" x14ac:dyDescent="0.35">
      <c r="A217" s="431" t="s">
        <v>56</v>
      </c>
      <c r="B217" s="293"/>
      <c r="C217" s="293"/>
      <c r="D217" s="293"/>
      <c r="E217" s="293"/>
      <c r="F217" s="293"/>
      <c r="G217" s="293"/>
      <c r="H217" s="294"/>
      <c r="I217" s="294"/>
      <c r="J217" s="294"/>
      <c r="K217" s="294"/>
      <c r="L217" s="294"/>
      <c r="M217" s="294"/>
    </row>
    <row r="218" spans="1:13" ht="18" customHeight="1" x14ac:dyDescent="0.3">
      <c r="A218" s="634" t="s">
        <v>3</v>
      </c>
      <c r="B218" s="618" t="s">
        <v>4</v>
      </c>
      <c r="C218" s="610"/>
      <c r="D218" s="619"/>
      <c r="E218" s="618" t="s">
        <v>5</v>
      </c>
      <c r="F218" s="610"/>
      <c r="G218" s="619"/>
      <c r="H218" s="620" t="s">
        <v>6</v>
      </c>
      <c r="I218" s="613"/>
      <c r="J218" s="615"/>
      <c r="K218" s="620" t="s">
        <v>7</v>
      </c>
      <c r="L218" s="613"/>
      <c r="M218" s="615"/>
    </row>
    <row r="219" spans="1:13" ht="18" customHeight="1" thickBot="1" x14ac:dyDescent="0.35">
      <c r="A219" s="635"/>
      <c r="B219" s="295" t="s">
        <v>8</v>
      </c>
      <c r="C219" s="296" t="s">
        <v>9</v>
      </c>
      <c r="D219" s="297" t="s">
        <v>10</v>
      </c>
      <c r="E219" s="295" t="s">
        <v>8</v>
      </c>
      <c r="F219" s="296" t="s">
        <v>9</v>
      </c>
      <c r="G219" s="297" t="s">
        <v>10</v>
      </c>
      <c r="H219" s="295" t="s">
        <v>8</v>
      </c>
      <c r="I219" s="296" t="s">
        <v>9</v>
      </c>
      <c r="J219" s="297" t="s">
        <v>10</v>
      </c>
      <c r="K219" s="295" t="s">
        <v>8</v>
      </c>
      <c r="L219" s="296" t="s">
        <v>9</v>
      </c>
      <c r="M219" s="297" t="s">
        <v>10</v>
      </c>
    </row>
    <row r="220" spans="1:13" ht="18" customHeight="1" x14ac:dyDescent="0.3">
      <c r="A220" s="412" t="s">
        <v>72</v>
      </c>
      <c r="B220" s="413">
        <f>SUM(B5+B47+B90+B133+B176)</f>
        <v>104</v>
      </c>
      <c r="C220" s="376">
        <f>SUM(C5+C47+C90+C133+C176)</f>
        <v>809.5</v>
      </c>
      <c r="D220" s="414"/>
      <c r="E220" s="413"/>
      <c r="F220" s="376">
        <f t="shared" ref="F220:G235" si="11">SUM(F5+F47+F90+F133+F176)</f>
        <v>769</v>
      </c>
      <c r="G220" s="414">
        <f t="shared" si="11"/>
        <v>715</v>
      </c>
      <c r="H220" s="324"/>
      <c r="I220" s="300"/>
      <c r="J220" s="398"/>
      <c r="K220" s="324"/>
      <c r="L220" s="300"/>
      <c r="M220" s="398"/>
    </row>
    <row r="221" spans="1:13" ht="18" customHeight="1" x14ac:dyDescent="0.3">
      <c r="A221" s="399" t="s">
        <v>73</v>
      </c>
      <c r="B221" s="366">
        <f t="shared" ref="B221:C236" si="12">SUM(B6+B48+B91+B134+B177)</f>
        <v>144</v>
      </c>
      <c r="C221" s="367">
        <f t="shared" si="12"/>
        <v>832</v>
      </c>
      <c r="D221" s="368"/>
      <c r="E221" s="366"/>
      <c r="F221" s="367">
        <f t="shared" si="11"/>
        <v>1096</v>
      </c>
      <c r="G221" s="368">
        <f t="shared" si="11"/>
        <v>1028</v>
      </c>
      <c r="H221" s="325"/>
      <c r="I221" s="306"/>
      <c r="J221" s="415"/>
      <c r="K221" s="325"/>
      <c r="L221" s="306"/>
      <c r="M221" s="415"/>
    </row>
    <row r="222" spans="1:13" ht="18" customHeight="1" x14ac:dyDescent="0.3">
      <c r="A222" s="399" t="s">
        <v>74</v>
      </c>
      <c r="B222" s="366">
        <f t="shared" si="12"/>
        <v>126</v>
      </c>
      <c r="C222" s="367">
        <f t="shared" si="12"/>
        <v>987</v>
      </c>
      <c r="D222" s="368"/>
      <c r="E222" s="366"/>
      <c r="F222" s="367">
        <f t="shared" si="11"/>
        <v>995.5</v>
      </c>
      <c r="G222" s="368">
        <f t="shared" si="11"/>
        <v>997.5</v>
      </c>
      <c r="H222" s="325"/>
      <c r="I222" s="306"/>
      <c r="J222" s="415"/>
      <c r="K222" s="325"/>
      <c r="L222" s="306"/>
      <c r="M222" s="415"/>
    </row>
    <row r="223" spans="1:13" ht="18" customHeight="1" x14ac:dyDescent="0.3">
      <c r="A223" s="399" t="s">
        <v>75</v>
      </c>
      <c r="B223" s="366">
        <f t="shared" si="12"/>
        <v>173</v>
      </c>
      <c r="C223" s="367">
        <f t="shared" si="12"/>
        <v>1245.5</v>
      </c>
      <c r="D223" s="368"/>
      <c r="E223" s="366"/>
      <c r="F223" s="367">
        <f t="shared" si="11"/>
        <v>1492</v>
      </c>
      <c r="G223" s="368">
        <f t="shared" si="11"/>
        <v>1327.5</v>
      </c>
      <c r="H223" s="325"/>
      <c r="I223" s="306"/>
      <c r="J223" s="415"/>
      <c r="K223" s="325"/>
      <c r="L223" s="306"/>
      <c r="M223" s="415"/>
    </row>
    <row r="224" spans="1:13" ht="18" customHeight="1" x14ac:dyDescent="0.3">
      <c r="A224" s="399" t="s">
        <v>76</v>
      </c>
      <c r="B224" s="366">
        <f t="shared" si="12"/>
        <v>152</v>
      </c>
      <c r="C224" s="367">
        <f t="shared" si="12"/>
        <v>1202.5</v>
      </c>
      <c r="D224" s="368"/>
      <c r="E224" s="366"/>
      <c r="F224" s="367">
        <f t="shared" si="11"/>
        <v>1287.5</v>
      </c>
      <c r="G224" s="368">
        <f t="shared" si="11"/>
        <v>1421.5</v>
      </c>
      <c r="H224" s="325"/>
      <c r="I224" s="306"/>
      <c r="J224" s="415"/>
      <c r="K224" s="325"/>
      <c r="L224" s="306"/>
      <c r="M224" s="415"/>
    </row>
    <row r="225" spans="1:13" ht="18" customHeight="1" x14ac:dyDescent="0.3">
      <c r="A225" s="399" t="s">
        <v>77</v>
      </c>
      <c r="B225" s="366">
        <f t="shared" si="12"/>
        <v>143.5</v>
      </c>
      <c r="C225" s="367">
        <f t="shared" si="12"/>
        <v>839</v>
      </c>
      <c r="D225" s="368"/>
      <c r="E225" s="366"/>
      <c r="F225" s="367">
        <f t="shared" si="11"/>
        <v>1139</v>
      </c>
      <c r="G225" s="368">
        <f t="shared" si="11"/>
        <v>1294.5</v>
      </c>
      <c r="H225" s="325"/>
      <c r="I225" s="306"/>
      <c r="J225" s="415"/>
      <c r="K225" s="325"/>
      <c r="L225" s="306"/>
      <c r="M225" s="415"/>
    </row>
    <row r="226" spans="1:13" ht="18" customHeight="1" x14ac:dyDescent="0.3">
      <c r="A226" s="399" t="s">
        <v>78</v>
      </c>
      <c r="B226" s="366">
        <f t="shared" si="12"/>
        <v>150.5</v>
      </c>
      <c r="C226" s="367">
        <f t="shared" si="12"/>
        <v>804.5</v>
      </c>
      <c r="D226" s="368"/>
      <c r="E226" s="366"/>
      <c r="F226" s="367">
        <f t="shared" si="11"/>
        <v>1330.5</v>
      </c>
      <c r="G226" s="368">
        <f t="shared" si="11"/>
        <v>1415</v>
      </c>
      <c r="H226" s="325"/>
      <c r="I226" s="306"/>
      <c r="J226" s="415"/>
      <c r="K226" s="325"/>
      <c r="L226" s="306"/>
      <c r="M226" s="415"/>
    </row>
    <row r="227" spans="1:13" ht="18" customHeight="1" x14ac:dyDescent="0.3">
      <c r="A227" s="399" t="s">
        <v>79</v>
      </c>
      <c r="B227" s="366">
        <f t="shared" si="12"/>
        <v>116</v>
      </c>
      <c r="C227" s="367">
        <f t="shared" si="12"/>
        <v>938.5</v>
      </c>
      <c r="D227" s="368"/>
      <c r="E227" s="366"/>
      <c r="F227" s="367">
        <f t="shared" si="11"/>
        <v>1278.5</v>
      </c>
      <c r="G227" s="368">
        <f t="shared" si="11"/>
        <v>1216</v>
      </c>
      <c r="H227" s="325"/>
      <c r="I227" s="306"/>
      <c r="J227" s="415"/>
      <c r="K227" s="325"/>
      <c r="L227" s="306"/>
      <c r="M227" s="415"/>
    </row>
    <row r="228" spans="1:13" ht="18" customHeight="1" x14ac:dyDescent="0.3">
      <c r="A228" s="399" t="s">
        <v>80</v>
      </c>
      <c r="B228" s="366">
        <f t="shared" si="12"/>
        <v>138.5</v>
      </c>
      <c r="C228" s="367">
        <f t="shared" si="12"/>
        <v>1067</v>
      </c>
      <c r="D228" s="368"/>
      <c r="E228" s="366"/>
      <c r="F228" s="367">
        <f t="shared" si="11"/>
        <v>1125</v>
      </c>
      <c r="G228" s="368">
        <f t="shared" si="11"/>
        <v>1230.5</v>
      </c>
      <c r="H228" s="325"/>
      <c r="I228" s="306"/>
      <c r="J228" s="415"/>
      <c r="K228" s="325"/>
      <c r="L228" s="306"/>
      <c r="M228" s="415"/>
    </row>
    <row r="229" spans="1:13" ht="18" customHeight="1" x14ac:dyDescent="0.3">
      <c r="A229" s="399" t="s">
        <v>81</v>
      </c>
      <c r="B229" s="366">
        <f t="shared" si="12"/>
        <v>147</v>
      </c>
      <c r="C229" s="367">
        <f t="shared" si="12"/>
        <v>1099</v>
      </c>
      <c r="D229" s="368"/>
      <c r="E229" s="366"/>
      <c r="F229" s="367">
        <f t="shared" si="11"/>
        <v>1013.5</v>
      </c>
      <c r="G229" s="368">
        <f t="shared" si="11"/>
        <v>1060</v>
      </c>
      <c r="H229" s="325"/>
      <c r="I229" s="306"/>
      <c r="J229" s="415"/>
      <c r="K229" s="325"/>
      <c r="L229" s="306"/>
      <c r="M229" s="415"/>
    </row>
    <row r="230" spans="1:13" ht="18" customHeight="1" x14ac:dyDescent="0.3">
      <c r="A230" s="399" t="s">
        <v>82</v>
      </c>
      <c r="B230" s="366">
        <f t="shared" si="12"/>
        <v>100</v>
      </c>
      <c r="C230" s="367">
        <f t="shared" si="12"/>
        <v>928</v>
      </c>
      <c r="D230" s="368"/>
      <c r="E230" s="366"/>
      <c r="F230" s="367">
        <f t="shared" si="11"/>
        <v>987</v>
      </c>
      <c r="G230" s="368">
        <f t="shared" si="11"/>
        <v>955.5</v>
      </c>
      <c r="H230" s="325"/>
      <c r="I230" s="306"/>
      <c r="J230" s="415"/>
      <c r="K230" s="325"/>
      <c r="L230" s="306"/>
      <c r="M230" s="415"/>
    </row>
    <row r="231" spans="1:13" ht="18" customHeight="1" x14ac:dyDescent="0.3">
      <c r="A231" s="399" t="s">
        <v>83</v>
      </c>
      <c r="B231" s="366">
        <f t="shared" si="12"/>
        <v>153.5</v>
      </c>
      <c r="C231" s="367">
        <f t="shared" si="12"/>
        <v>885.5</v>
      </c>
      <c r="D231" s="368"/>
      <c r="E231" s="366"/>
      <c r="F231" s="367">
        <f t="shared" si="11"/>
        <v>848.5</v>
      </c>
      <c r="G231" s="368">
        <f t="shared" si="11"/>
        <v>781</v>
      </c>
      <c r="H231" s="325"/>
      <c r="I231" s="306"/>
      <c r="J231" s="415"/>
      <c r="K231" s="325"/>
      <c r="L231" s="306"/>
      <c r="M231" s="415"/>
    </row>
    <row r="232" spans="1:13" ht="18" customHeight="1" x14ac:dyDescent="0.3">
      <c r="A232" s="399" t="s">
        <v>84</v>
      </c>
      <c r="B232" s="366">
        <f t="shared" si="12"/>
        <v>109</v>
      </c>
      <c r="C232" s="367">
        <f t="shared" si="12"/>
        <v>809.5</v>
      </c>
      <c r="D232" s="368"/>
      <c r="E232" s="366"/>
      <c r="F232" s="367">
        <f t="shared" si="11"/>
        <v>948.5</v>
      </c>
      <c r="G232" s="368">
        <f t="shared" si="11"/>
        <v>1073.5</v>
      </c>
      <c r="H232" s="325"/>
      <c r="I232" s="306"/>
      <c r="J232" s="415"/>
      <c r="K232" s="325"/>
      <c r="L232" s="306"/>
      <c r="M232" s="415"/>
    </row>
    <row r="233" spans="1:13" ht="18" customHeight="1" x14ac:dyDescent="0.3">
      <c r="A233" s="399" t="s">
        <v>85</v>
      </c>
      <c r="B233" s="366">
        <f t="shared" si="12"/>
        <v>152</v>
      </c>
      <c r="C233" s="367">
        <f t="shared" si="12"/>
        <v>903</v>
      </c>
      <c r="D233" s="368"/>
      <c r="E233" s="366"/>
      <c r="F233" s="367">
        <f t="shared" si="11"/>
        <v>1025</v>
      </c>
      <c r="G233" s="368">
        <f t="shared" si="11"/>
        <v>1106</v>
      </c>
      <c r="H233" s="325"/>
      <c r="I233" s="306"/>
      <c r="J233" s="415"/>
      <c r="K233" s="325"/>
      <c r="L233" s="306"/>
      <c r="M233" s="415"/>
    </row>
    <row r="234" spans="1:13" ht="18" customHeight="1" x14ac:dyDescent="0.3">
      <c r="A234" s="399" t="s">
        <v>86</v>
      </c>
      <c r="B234" s="366">
        <f t="shared" si="12"/>
        <v>124</v>
      </c>
      <c r="C234" s="367">
        <f t="shared" si="12"/>
        <v>893.5</v>
      </c>
      <c r="D234" s="368"/>
      <c r="E234" s="366"/>
      <c r="F234" s="367">
        <f t="shared" si="11"/>
        <v>959.5</v>
      </c>
      <c r="G234" s="368">
        <f t="shared" si="11"/>
        <v>1171.5</v>
      </c>
      <c r="H234" s="325"/>
      <c r="I234" s="306"/>
      <c r="J234" s="415"/>
      <c r="K234" s="325"/>
      <c r="L234" s="306"/>
      <c r="M234" s="415"/>
    </row>
    <row r="235" spans="1:13" ht="18" customHeight="1" x14ac:dyDescent="0.3">
      <c r="A235" s="399" t="s">
        <v>87</v>
      </c>
      <c r="B235" s="366">
        <f t="shared" si="12"/>
        <v>124</v>
      </c>
      <c r="C235" s="367">
        <f t="shared" si="12"/>
        <v>1109</v>
      </c>
      <c r="D235" s="368"/>
      <c r="E235" s="366"/>
      <c r="F235" s="367">
        <f t="shared" si="11"/>
        <v>919.5</v>
      </c>
      <c r="G235" s="368">
        <f t="shared" si="11"/>
        <v>1026.5</v>
      </c>
      <c r="H235" s="325"/>
      <c r="I235" s="306"/>
      <c r="J235" s="415"/>
      <c r="K235" s="325"/>
      <c r="L235" s="306"/>
      <c r="M235" s="415"/>
    </row>
    <row r="236" spans="1:13" ht="18" customHeight="1" x14ac:dyDescent="0.3">
      <c r="A236" s="399" t="s">
        <v>88</v>
      </c>
      <c r="B236" s="366">
        <f t="shared" si="12"/>
        <v>188.5</v>
      </c>
      <c r="C236" s="367">
        <f t="shared" si="12"/>
        <v>961</v>
      </c>
      <c r="D236" s="368"/>
      <c r="E236" s="366"/>
      <c r="F236" s="367">
        <f t="shared" ref="F236:G251" si="13">SUM(F21+F63+F106+F149+F192)</f>
        <v>828.5</v>
      </c>
      <c r="G236" s="368">
        <f t="shared" si="13"/>
        <v>984</v>
      </c>
      <c r="H236" s="325"/>
      <c r="I236" s="306"/>
      <c r="J236" s="415"/>
      <c r="K236" s="325"/>
      <c r="L236" s="306"/>
      <c r="M236" s="415"/>
    </row>
    <row r="237" spans="1:13" ht="18" customHeight="1" x14ac:dyDescent="0.3">
      <c r="A237" s="399" t="s">
        <v>148</v>
      </c>
      <c r="B237" s="366">
        <f t="shared" ref="B237:C252" si="14">SUM(B22+B64+B107+B150+B193)</f>
        <v>130.5</v>
      </c>
      <c r="C237" s="367">
        <f t="shared" si="14"/>
        <v>919.5</v>
      </c>
      <c r="D237" s="368"/>
      <c r="E237" s="366"/>
      <c r="F237" s="367">
        <f t="shared" si="13"/>
        <v>847.5</v>
      </c>
      <c r="G237" s="368">
        <f t="shared" si="13"/>
        <v>971.5</v>
      </c>
      <c r="H237" s="325"/>
      <c r="I237" s="306"/>
      <c r="J237" s="415"/>
      <c r="K237" s="325"/>
      <c r="L237" s="306"/>
      <c r="M237" s="415"/>
    </row>
    <row r="238" spans="1:13" ht="18" customHeight="1" x14ac:dyDescent="0.3">
      <c r="A238" s="400" t="s">
        <v>90</v>
      </c>
      <c r="B238" s="366">
        <f t="shared" si="14"/>
        <v>153</v>
      </c>
      <c r="C238" s="367">
        <f t="shared" si="14"/>
        <v>832</v>
      </c>
      <c r="D238" s="368"/>
      <c r="E238" s="366"/>
      <c r="F238" s="367">
        <f t="shared" si="13"/>
        <v>875.5</v>
      </c>
      <c r="G238" s="368">
        <f t="shared" si="13"/>
        <v>917.5</v>
      </c>
      <c r="H238" s="325"/>
      <c r="I238" s="306"/>
      <c r="J238" s="415"/>
      <c r="K238" s="325"/>
      <c r="L238" s="306"/>
      <c r="M238" s="415"/>
    </row>
    <row r="239" spans="1:13" ht="18" customHeight="1" x14ac:dyDescent="0.3">
      <c r="A239" s="400" t="s">
        <v>91</v>
      </c>
      <c r="B239" s="366">
        <f t="shared" si="14"/>
        <v>155.5</v>
      </c>
      <c r="C239" s="367">
        <f t="shared" si="14"/>
        <v>905.5</v>
      </c>
      <c r="D239" s="368"/>
      <c r="E239" s="366"/>
      <c r="F239" s="367">
        <f t="shared" si="13"/>
        <v>1056.5</v>
      </c>
      <c r="G239" s="368">
        <f t="shared" si="13"/>
        <v>1082</v>
      </c>
      <c r="H239" s="325"/>
      <c r="I239" s="306"/>
      <c r="J239" s="415"/>
      <c r="K239" s="325"/>
      <c r="L239" s="306"/>
      <c r="M239" s="415"/>
    </row>
    <row r="240" spans="1:13" ht="18" customHeight="1" x14ac:dyDescent="0.3">
      <c r="A240" s="399" t="s">
        <v>92</v>
      </c>
      <c r="B240" s="366">
        <f t="shared" si="14"/>
        <v>97.5</v>
      </c>
      <c r="C240" s="367">
        <f t="shared" si="14"/>
        <v>813</v>
      </c>
      <c r="D240" s="368"/>
      <c r="E240" s="366"/>
      <c r="F240" s="367">
        <f t="shared" si="13"/>
        <v>860.5</v>
      </c>
      <c r="G240" s="368">
        <f t="shared" si="13"/>
        <v>792.5</v>
      </c>
      <c r="H240" s="325"/>
      <c r="I240" s="306"/>
      <c r="J240" s="415"/>
      <c r="K240" s="325"/>
      <c r="L240" s="306"/>
      <c r="M240" s="415"/>
    </row>
    <row r="241" spans="1:13" ht="18" customHeight="1" x14ac:dyDescent="0.3">
      <c r="A241" s="399" t="s">
        <v>93</v>
      </c>
      <c r="B241" s="366">
        <f t="shared" si="14"/>
        <v>130</v>
      </c>
      <c r="C241" s="367">
        <f t="shared" si="14"/>
        <v>1017</v>
      </c>
      <c r="D241" s="368"/>
      <c r="E241" s="366"/>
      <c r="F241" s="367">
        <f t="shared" si="13"/>
        <v>874.5</v>
      </c>
      <c r="G241" s="368">
        <f t="shared" si="13"/>
        <v>792.5</v>
      </c>
      <c r="H241" s="325"/>
      <c r="I241" s="306"/>
      <c r="J241" s="415"/>
      <c r="K241" s="325"/>
      <c r="L241" s="306"/>
      <c r="M241" s="415"/>
    </row>
    <row r="242" spans="1:13" ht="18" customHeight="1" x14ac:dyDescent="0.3">
      <c r="A242" s="399" t="s">
        <v>94</v>
      </c>
      <c r="B242" s="366">
        <f t="shared" si="14"/>
        <v>139.5</v>
      </c>
      <c r="C242" s="367">
        <f t="shared" si="14"/>
        <v>877.5</v>
      </c>
      <c r="D242" s="368"/>
      <c r="E242" s="366"/>
      <c r="F242" s="367">
        <f t="shared" si="13"/>
        <v>968</v>
      </c>
      <c r="G242" s="368">
        <f t="shared" si="13"/>
        <v>931.5</v>
      </c>
      <c r="H242" s="325"/>
      <c r="I242" s="306"/>
      <c r="J242" s="415"/>
      <c r="K242" s="325"/>
      <c r="L242" s="306"/>
      <c r="M242" s="415"/>
    </row>
    <row r="243" spans="1:13" ht="18" customHeight="1" x14ac:dyDescent="0.3">
      <c r="A243" s="399" t="s">
        <v>95</v>
      </c>
      <c r="B243" s="366">
        <f t="shared" si="14"/>
        <v>141</v>
      </c>
      <c r="C243" s="367">
        <f t="shared" si="14"/>
        <v>1174</v>
      </c>
      <c r="D243" s="368"/>
      <c r="E243" s="366"/>
      <c r="F243" s="367">
        <f t="shared" si="13"/>
        <v>871</v>
      </c>
      <c r="G243" s="368">
        <f t="shared" si="13"/>
        <v>903</v>
      </c>
      <c r="H243" s="325"/>
      <c r="I243" s="306"/>
      <c r="J243" s="415"/>
      <c r="K243" s="325"/>
      <c r="L243" s="306"/>
      <c r="M243" s="415"/>
    </row>
    <row r="244" spans="1:13" ht="18" customHeight="1" x14ac:dyDescent="0.3">
      <c r="A244" s="399" t="s">
        <v>96</v>
      </c>
      <c r="B244" s="366">
        <f t="shared" si="14"/>
        <v>186</v>
      </c>
      <c r="C244" s="367">
        <f t="shared" si="14"/>
        <v>1785</v>
      </c>
      <c r="D244" s="368"/>
      <c r="E244" s="366"/>
      <c r="F244" s="367">
        <f t="shared" si="13"/>
        <v>797</v>
      </c>
      <c r="G244" s="368">
        <f t="shared" si="13"/>
        <v>952</v>
      </c>
      <c r="H244" s="325"/>
      <c r="I244" s="306"/>
      <c r="J244" s="415"/>
      <c r="K244" s="325"/>
      <c r="L244" s="306"/>
      <c r="M244" s="415"/>
    </row>
    <row r="245" spans="1:13" ht="18" customHeight="1" x14ac:dyDescent="0.3">
      <c r="A245" s="399" t="s">
        <v>97</v>
      </c>
      <c r="B245" s="366">
        <f t="shared" si="14"/>
        <v>131</v>
      </c>
      <c r="C245" s="367">
        <f t="shared" si="14"/>
        <v>1514.5</v>
      </c>
      <c r="D245" s="368"/>
      <c r="E245" s="366"/>
      <c r="F245" s="367">
        <f t="shared" si="13"/>
        <v>831</v>
      </c>
      <c r="G245" s="368">
        <f t="shared" si="13"/>
        <v>896</v>
      </c>
      <c r="H245" s="325"/>
      <c r="I245" s="306"/>
      <c r="J245" s="415"/>
      <c r="K245" s="325"/>
      <c r="L245" s="306"/>
      <c r="M245" s="415"/>
    </row>
    <row r="246" spans="1:13" ht="18" customHeight="1" x14ac:dyDescent="0.3">
      <c r="A246" s="399" t="s">
        <v>98</v>
      </c>
      <c r="B246" s="366">
        <f t="shared" si="14"/>
        <v>175.5</v>
      </c>
      <c r="C246" s="367">
        <f t="shared" si="14"/>
        <v>1741</v>
      </c>
      <c r="D246" s="368"/>
      <c r="E246" s="366"/>
      <c r="F246" s="367">
        <f t="shared" si="13"/>
        <v>938</v>
      </c>
      <c r="G246" s="368">
        <f t="shared" si="13"/>
        <v>810</v>
      </c>
      <c r="H246" s="325"/>
      <c r="I246" s="306"/>
      <c r="J246" s="415"/>
      <c r="K246" s="325"/>
      <c r="L246" s="306"/>
      <c r="M246" s="415"/>
    </row>
    <row r="247" spans="1:13" ht="18" customHeight="1" x14ac:dyDescent="0.3">
      <c r="A247" s="399" t="s">
        <v>99</v>
      </c>
      <c r="B247" s="366">
        <f t="shared" si="14"/>
        <v>115.5</v>
      </c>
      <c r="C247" s="367">
        <f t="shared" si="14"/>
        <v>1431.5</v>
      </c>
      <c r="D247" s="368"/>
      <c r="E247" s="366"/>
      <c r="F247" s="367">
        <f t="shared" si="13"/>
        <v>980.5</v>
      </c>
      <c r="G247" s="368">
        <f t="shared" si="13"/>
        <v>975.5</v>
      </c>
      <c r="H247" s="325"/>
      <c r="I247" s="306"/>
      <c r="J247" s="415"/>
      <c r="K247" s="325"/>
      <c r="L247" s="306"/>
      <c r="M247" s="415"/>
    </row>
    <row r="248" spans="1:13" ht="18" customHeight="1" x14ac:dyDescent="0.3">
      <c r="A248" s="399" t="s">
        <v>100</v>
      </c>
      <c r="B248" s="366">
        <f t="shared" si="14"/>
        <v>191.5</v>
      </c>
      <c r="C248" s="367">
        <f t="shared" si="14"/>
        <v>1533</v>
      </c>
      <c r="D248" s="368"/>
      <c r="E248" s="366"/>
      <c r="F248" s="367">
        <f t="shared" si="13"/>
        <v>1196.5</v>
      </c>
      <c r="G248" s="368">
        <f t="shared" si="13"/>
        <v>883.5</v>
      </c>
      <c r="H248" s="325"/>
      <c r="I248" s="306"/>
      <c r="J248" s="415"/>
      <c r="K248" s="325"/>
      <c r="L248" s="306"/>
      <c r="M248" s="415"/>
    </row>
    <row r="249" spans="1:13" ht="18" customHeight="1" x14ac:dyDescent="0.3">
      <c r="A249" s="399" t="s">
        <v>101</v>
      </c>
      <c r="B249" s="366">
        <f t="shared" si="14"/>
        <v>163.5</v>
      </c>
      <c r="C249" s="367">
        <f t="shared" si="14"/>
        <v>1639</v>
      </c>
      <c r="D249" s="368"/>
      <c r="E249" s="366"/>
      <c r="F249" s="367">
        <f t="shared" si="13"/>
        <v>1229.5</v>
      </c>
      <c r="G249" s="368">
        <f t="shared" si="13"/>
        <v>985</v>
      </c>
      <c r="H249" s="325"/>
      <c r="I249" s="306"/>
      <c r="J249" s="415"/>
      <c r="K249" s="325"/>
      <c r="L249" s="306"/>
      <c r="M249" s="415"/>
    </row>
    <row r="250" spans="1:13" ht="18" customHeight="1" x14ac:dyDescent="0.3">
      <c r="A250" s="399" t="s">
        <v>102</v>
      </c>
      <c r="B250" s="366">
        <f t="shared" si="14"/>
        <v>158.5</v>
      </c>
      <c r="C250" s="367">
        <f t="shared" si="14"/>
        <v>1490.5</v>
      </c>
      <c r="D250" s="368"/>
      <c r="E250" s="366"/>
      <c r="F250" s="367">
        <f t="shared" si="13"/>
        <v>1307.5</v>
      </c>
      <c r="G250" s="368">
        <f t="shared" si="13"/>
        <v>907.5</v>
      </c>
      <c r="H250" s="325"/>
      <c r="I250" s="306"/>
      <c r="J250" s="415"/>
      <c r="K250" s="325"/>
      <c r="L250" s="306"/>
      <c r="M250" s="415"/>
    </row>
    <row r="251" spans="1:13" ht="18" customHeight="1" x14ac:dyDescent="0.3">
      <c r="A251" s="399" t="s">
        <v>103</v>
      </c>
      <c r="B251" s="366">
        <f t="shared" si="14"/>
        <v>169.5</v>
      </c>
      <c r="C251" s="367">
        <f t="shared" si="14"/>
        <v>1254.5</v>
      </c>
      <c r="D251" s="368"/>
      <c r="E251" s="366"/>
      <c r="F251" s="367">
        <f t="shared" si="13"/>
        <v>1142</v>
      </c>
      <c r="G251" s="368">
        <f t="shared" si="13"/>
        <v>893.5</v>
      </c>
      <c r="H251" s="325"/>
      <c r="I251" s="306"/>
      <c r="J251" s="415"/>
      <c r="K251" s="325"/>
      <c r="L251" s="306"/>
      <c r="M251" s="415"/>
    </row>
    <row r="252" spans="1:13" ht="18" customHeight="1" x14ac:dyDescent="0.3">
      <c r="A252" s="399" t="s">
        <v>104</v>
      </c>
      <c r="B252" s="366">
        <f t="shared" si="14"/>
        <v>150.5</v>
      </c>
      <c r="C252" s="367">
        <f t="shared" si="14"/>
        <v>1211</v>
      </c>
      <c r="D252" s="368"/>
      <c r="E252" s="366"/>
      <c r="F252" s="367">
        <f t="shared" ref="F252:G256" si="15">SUM(F37+F79+F122+F165+F208)</f>
        <v>1149</v>
      </c>
      <c r="G252" s="368">
        <f t="shared" si="15"/>
        <v>888</v>
      </c>
      <c r="H252" s="325"/>
      <c r="I252" s="306"/>
      <c r="J252" s="415"/>
      <c r="K252" s="325"/>
      <c r="L252" s="306"/>
      <c r="M252" s="415"/>
    </row>
    <row r="253" spans="1:13" ht="18" customHeight="1" x14ac:dyDescent="0.3">
      <c r="A253" s="399" t="s">
        <v>105</v>
      </c>
      <c r="B253" s="366">
        <f t="shared" ref="B253:C256" si="16">SUM(B38+B80+B123+B166+B209)</f>
        <v>133</v>
      </c>
      <c r="C253" s="367">
        <f t="shared" si="16"/>
        <v>1134.5</v>
      </c>
      <c r="D253" s="368"/>
      <c r="E253" s="366"/>
      <c r="F253" s="367">
        <f t="shared" si="15"/>
        <v>1110.5</v>
      </c>
      <c r="G253" s="368">
        <f t="shared" si="15"/>
        <v>804.5</v>
      </c>
      <c r="H253" s="325"/>
      <c r="I253" s="306"/>
      <c r="J253" s="415"/>
      <c r="K253" s="325"/>
      <c r="L253" s="306"/>
      <c r="M253" s="415"/>
    </row>
    <row r="254" spans="1:13" ht="18" customHeight="1" x14ac:dyDescent="0.3">
      <c r="A254" s="399" t="s">
        <v>106</v>
      </c>
      <c r="B254" s="366">
        <f t="shared" si="16"/>
        <v>133.5</v>
      </c>
      <c r="C254" s="367">
        <f t="shared" si="16"/>
        <v>917.5</v>
      </c>
      <c r="D254" s="368"/>
      <c r="E254" s="366"/>
      <c r="F254" s="367">
        <f t="shared" si="15"/>
        <v>1160</v>
      </c>
      <c r="G254" s="368">
        <f t="shared" si="15"/>
        <v>805.5</v>
      </c>
      <c r="H254" s="325"/>
      <c r="I254" s="306"/>
      <c r="J254" s="415"/>
      <c r="K254" s="325"/>
      <c r="L254" s="306"/>
      <c r="M254" s="415"/>
    </row>
    <row r="255" spans="1:13" ht="18" customHeight="1" thickBot="1" x14ac:dyDescent="0.35">
      <c r="A255" s="416" t="s">
        <v>107</v>
      </c>
      <c r="B255" s="369">
        <f t="shared" si="16"/>
        <v>100</v>
      </c>
      <c r="C255" s="370">
        <f t="shared" si="16"/>
        <v>965</v>
      </c>
      <c r="D255" s="371"/>
      <c r="E255" s="369"/>
      <c r="F255" s="370">
        <f t="shared" si="15"/>
        <v>1009</v>
      </c>
      <c r="G255" s="371">
        <f t="shared" si="15"/>
        <v>827.5</v>
      </c>
      <c r="H255" s="417"/>
      <c r="I255" s="360"/>
      <c r="J255" s="418"/>
      <c r="K255" s="417"/>
      <c r="L255" s="360"/>
      <c r="M255" s="418"/>
    </row>
    <row r="256" spans="1:13" ht="18" customHeight="1" thickBot="1" x14ac:dyDescent="0.35">
      <c r="A256" s="419" t="s">
        <v>47</v>
      </c>
      <c r="B256" s="372">
        <f t="shared" si="16"/>
        <v>5100.5</v>
      </c>
      <c r="C256" s="373">
        <f t="shared" si="16"/>
        <v>39469.5</v>
      </c>
      <c r="D256" s="374"/>
      <c r="E256" s="372"/>
      <c r="F256" s="373">
        <f t="shared" si="15"/>
        <v>37247</v>
      </c>
      <c r="G256" s="374">
        <f t="shared" si="15"/>
        <v>35822.5</v>
      </c>
      <c r="H256" s="329"/>
      <c r="I256" s="330"/>
      <c r="J256" s="331"/>
      <c r="K256" s="329"/>
      <c r="L256" s="330"/>
      <c r="M256" s="331"/>
    </row>
    <row r="259" spans="1:13" ht="18" customHeight="1" x14ac:dyDescent="0.25"/>
    <row r="260" spans="1:13" ht="18" customHeight="1" x14ac:dyDescent="0.3">
      <c r="A260" s="561" t="s">
        <v>157</v>
      </c>
      <c r="B260" s="561"/>
      <c r="C260" s="561"/>
      <c r="D260" s="561"/>
      <c r="E260" s="561"/>
      <c r="F260" s="561"/>
      <c r="G260" s="561"/>
      <c r="H260" s="561"/>
      <c r="I260" s="561"/>
      <c r="J260" s="561"/>
      <c r="K260" s="561"/>
      <c r="L260" s="561"/>
      <c r="M260" s="561"/>
    </row>
    <row r="261" spans="1:13" ht="18" customHeight="1" thickBot="1" x14ac:dyDescent="0.35">
      <c r="A261" s="431" t="s">
        <v>57</v>
      </c>
      <c r="B261" s="293"/>
      <c r="C261" s="293"/>
      <c r="D261" s="293"/>
      <c r="E261" s="293"/>
      <c r="F261" s="293"/>
      <c r="G261" s="293"/>
      <c r="H261" s="294"/>
      <c r="I261" s="294"/>
      <c r="J261" s="294"/>
      <c r="K261" s="294"/>
      <c r="L261" s="294"/>
      <c r="M261" s="294"/>
    </row>
    <row r="262" spans="1:13" ht="18" customHeight="1" x14ac:dyDescent="0.3">
      <c r="A262" s="607" t="s">
        <v>3</v>
      </c>
      <c r="B262" s="609" t="s">
        <v>4</v>
      </c>
      <c r="C262" s="610"/>
      <c r="D262" s="611"/>
      <c r="E262" s="609" t="s">
        <v>5</v>
      </c>
      <c r="F262" s="610"/>
      <c r="G262" s="611"/>
      <c r="H262" s="612" t="s">
        <v>6</v>
      </c>
      <c r="I262" s="613"/>
      <c r="J262" s="614"/>
      <c r="K262" s="612" t="s">
        <v>7</v>
      </c>
      <c r="L262" s="613"/>
      <c r="M262" s="615"/>
    </row>
    <row r="263" spans="1:13" ht="18" customHeight="1" thickBot="1" x14ac:dyDescent="0.35">
      <c r="A263" s="608"/>
      <c r="B263" s="296" t="s">
        <v>8</v>
      </c>
      <c r="C263" s="296" t="s">
        <v>9</v>
      </c>
      <c r="D263" s="296" t="s">
        <v>10</v>
      </c>
      <c r="E263" s="296" t="s">
        <v>8</v>
      </c>
      <c r="F263" s="296" t="s">
        <v>9</v>
      </c>
      <c r="G263" s="296" t="s">
        <v>10</v>
      </c>
      <c r="H263" s="296" t="s">
        <v>8</v>
      </c>
      <c r="I263" s="296" t="s">
        <v>9</v>
      </c>
      <c r="J263" s="296" t="s">
        <v>10</v>
      </c>
      <c r="K263" s="296" t="s">
        <v>8</v>
      </c>
      <c r="L263" s="296" t="s">
        <v>9</v>
      </c>
      <c r="M263" s="297" t="s">
        <v>10</v>
      </c>
    </row>
    <row r="264" spans="1:13" ht="18" customHeight="1" x14ac:dyDescent="0.3">
      <c r="A264" s="375" t="s">
        <v>72</v>
      </c>
      <c r="B264" s="376">
        <f>SUM(B220)/5</f>
        <v>20.8</v>
      </c>
      <c r="C264" s="376">
        <f t="shared" ref="C264:G264" si="17">SUM(C220)/5</f>
        <v>161.9</v>
      </c>
      <c r="D264" s="376"/>
      <c r="E264" s="376"/>
      <c r="F264" s="376">
        <f t="shared" si="17"/>
        <v>153.80000000000001</v>
      </c>
      <c r="G264" s="376">
        <f t="shared" si="17"/>
        <v>143</v>
      </c>
      <c r="H264" s="376"/>
      <c r="I264" s="376"/>
      <c r="J264" s="376"/>
      <c r="K264" s="376"/>
      <c r="L264" s="376"/>
      <c r="M264" s="376"/>
    </row>
    <row r="265" spans="1:13" ht="18" customHeight="1" x14ac:dyDescent="0.3">
      <c r="A265" s="377" t="s">
        <v>73</v>
      </c>
      <c r="B265" s="376">
        <f t="shared" ref="B265:C275" si="18">SUM(B221)/5</f>
        <v>28.8</v>
      </c>
      <c r="C265" s="376">
        <f t="shared" si="18"/>
        <v>166.4</v>
      </c>
      <c r="D265" s="376"/>
      <c r="E265" s="376"/>
      <c r="F265" s="376">
        <f t="shared" ref="F265:G275" si="19">SUM(F221)/5</f>
        <v>219.2</v>
      </c>
      <c r="G265" s="376">
        <f t="shared" si="19"/>
        <v>205.6</v>
      </c>
      <c r="H265" s="367"/>
      <c r="I265" s="367"/>
      <c r="J265" s="367"/>
      <c r="K265" s="367"/>
      <c r="L265" s="367"/>
      <c r="M265" s="367"/>
    </row>
    <row r="266" spans="1:13" ht="18" customHeight="1" x14ac:dyDescent="0.3">
      <c r="A266" s="377" t="s">
        <v>74</v>
      </c>
      <c r="B266" s="376">
        <f t="shared" si="18"/>
        <v>25.2</v>
      </c>
      <c r="C266" s="376">
        <f t="shared" si="18"/>
        <v>197.4</v>
      </c>
      <c r="D266" s="376"/>
      <c r="E266" s="376"/>
      <c r="F266" s="376">
        <f t="shared" si="19"/>
        <v>199.1</v>
      </c>
      <c r="G266" s="376">
        <f t="shared" si="19"/>
        <v>199.5</v>
      </c>
      <c r="H266" s="367"/>
      <c r="I266" s="367"/>
      <c r="J266" s="367"/>
      <c r="K266" s="367"/>
      <c r="L266" s="367"/>
      <c r="M266" s="367"/>
    </row>
    <row r="267" spans="1:13" ht="18" customHeight="1" x14ac:dyDescent="0.3">
      <c r="A267" s="377" t="s">
        <v>75</v>
      </c>
      <c r="B267" s="376">
        <f t="shared" si="18"/>
        <v>34.6</v>
      </c>
      <c r="C267" s="376">
        <f t="shared" si="18"/>
        <v>249.1</v>
      </c>
      <c r="D267" s="376"/>
      <c r="E267" s="376"/>
      <c r="F267" s="376">
        <f t="shared" si="19"/>
        <v>298.39999999999998</v>
      </c>
      <c r="G267" s="376">
        <f t="shared" si="19"/>
        <v>265.5</v>
      </c>
      <c r="H267" s="367"/>
      <c r="I267" s="367"/>
      <c r="J267" s="367"/>
      <c r="K267" s="367"/>
      <c r="L267" s="367"/>
      <c r="M267" s="367"/>
    </row>
    <row r="268" spans="1:13" ht="18" customHeight="1" x14ac:dyDescent="0.3">
      <c r="A268" s="377" t="s">
        <v>76</v>
      </c>
      <c r="B268" s="376">
        <f t="shared" si="18"/>
        <v>30.4</v>
      </c>
      <c r="C268" s="376">
        <f t="shared" si="18"/>
        <v>240.5</v>
      </c>
      <c r="D268" s="376"/>
      <c r="E268" s="376"/>
      <c r="F268" s="376">
        <f t="shared" si="19"/>
        <v>257.5</v>
      </c>
      <c r="G268" s="376">
        <f t="shared" si="19"/>
        <v>284.3</v>
      </c>
      <c r="H268" s="367"/>
      <c r="I268" s="367"/>
      <c r="J268" s="367"/>
      <c r="K268" s="367"/>
      <c r="L268" s="367"/>
      <c r="M268" s="367"/>
    </row>
    <row r="269" spans="1:13" ht="18" customHeight="1" x14ac:dyDescent="0.3">
      <c r="A269" s="377" t="s">
        <v>77</v>
      </c>
      <c r="B269" s="376">
        <f t="shared" si="18"/>
        <v>28.7</v>
      </c>
      <c r="C269" s="376">
        <f t="shared" si="18"/>
        <v>167.8</v>
      </c>
      <c r="D269" s="376"/>
      <c r="E269" s="376"/>
      <c r="F269" s="376">
        <f t="shared" si="19"/>
        <v>227.8</v>
      </c>
      <c r="G269" s="376">
        <f t="shared" si="19"/>
        <v>258.89999999999998</v>
      </c>
      <c r="H269" s="367"/>
      <c r="I269" s="367"/>
      <c r="J269" s="367"/>
      <c r="K269" s="367"/>
      <c r="L269" s="367"/>
      <c r="M269" s="367"/>
    </row>
    <row r="270" spans="1:13" ht="18" customHeight="1" x14ac:dyDescent="0.3">
      <c r="A270" s="377" t="s">
        <v>78</v>
      </c>
      <c r="B270" s="376">
        <f t="shared" si="18"/>
        <v>30.1</v>
      </c>
      <c r="C270" s="376">
        <f t="shared" si="18"/>
        <v>160.9</v>
      </c>
      <c r="D270" s="376"/>
      <c r="E270" s="376"/>
      <c r="F270" s="376">
        <f t="shared" si="19"/>
        <v>266.10000000000002</v>
      </c>
      <c r="G270" s="376">
        <f t="shared" si="19"/>
        <v>283</v>
      </c>
      <c r="H270" s="367"/>
      <c r="I270" s="367"/>
      <c r="J270" s="367"/>
      <c r="K270" s="367"/>
      <c r="L270" s="367"/>
      <c r="M270" s="367"/>
    </row>
    <row r="271" spans="1:13" ht="18" customHeight="1" x14ac:dyDescent="0.3">
      <c r="A271" s="377" t="s">
        <v>79</v>
      </c>
      <c r="B271" s="376">
        <f t="shared" si="18"/>
        <v>23.2</v>
      </c>
      <c r="C271" s="376">
        <f t="shared" si="18"/>
        <v>187.7</v>
      </c>
      <c r="D271" s="376"/>
      <c r="E271" s="376"/>
      <c r="F271" s="376">
        <f t="shared" si="19"/>
        <v>255.7</v>
      </c>
      <c r="G271" s="376">
        <f t="shared" si="19"/>
        <v>243.2</v>
      </c>
      <c r="H271" s="367"/>
      <c r="I271" s="367"/>
      <c r="J271" s="367"/>
      <c r="K271" s="367"/>
      <c r="L271" s="367"/>
      <c r="M271" s="367"/>
    </row>
    <row r="272" spans="1:13" ht="18" customHeight="1" x14ac:dyDescent="0.3">
      <c r="A272" s="377" t="s">
        <v>80</v>
      </c>
      <c r="B272" s="376">
        <f t="shared" si="18"/>
        <v>27.7</v>
      </c>
      <c r="C272" s="376">
        <f t="shared" si="18"/>
        <v>213.4</v>
      </c>
      <c r="D272" s="376"/>
      <c r="E272" s="376"/>
      <c r="F272" s="376">
        <f t="shared" si="19"/>
        <v>225</v>
      </c>
      <c r="G272" s="376">
        <f t="shared" si="19"/>
        <v>246.1</v>
      </c>
      <c r="H272" s="367"/>
      <c r="I272" s="367"/>
      <c r="J272" s="367"/>
      <c r="K272" s="367"/>
      <c r="L272" s="367"/>
      <c r="M272" s="367"/>
    </row>
    <row r="273" spans="1:13" ht="18" customHeight="1" x14ac:dyDescent="0.3">
      <c r="A273" s="377" t="s">
        <v>81</v>
      </c>
      <c r="B273" s="376">
        <f t="shared" si="18"/>
        <v>29.4</v>
      </c>
      <c r="C273" s="376">
        <f t="shared" si="18"/>
        <v>219.8</v>
      </c>
      <c r="D273" s="376"/>
      <c r="E273" s="376"/>
      <c r="F273" s="376">
        <f t="shared" si="19"/>
        <v>202.7</v>
      </c>
      <c r="G273" s="376">
        <f t="shared" si="19"/>
        <v>212</v>
      </c>
      <c r="H273" s="367"/>
      <c r="I273" s="367"/>
      <c r="J273" s="367"/>
      <c r="K273" s="367"/>
      <c r="L273" s="367"/>
      <c r="M273" s="367"/>
    </row>
    <row r="274" spans="1:13" ht="18" customHeight="1" x14ac:dyDescent="0.3">
      <c r="A274" s="377" t="s">
        <v>82</v>
      </c>
      <c r="B274" s="376">
        <f t="shared" si="18"/>
        <v>20</v>
      </c>
      <c r="C274" s="376">
        <f t="shared" si="18"/>
        <v>185.6</v>
      </c>
      <c r="D274" s="376"/>
      <c r="E274" s="376"/>
      <c r="F274" s="376">
        <f t="shared" si="19"/>
        <v>197.4</v>
      </c>
      <c r="G274" s="376">
        <f t="shared" si="19"/>
        <v>191.1</v>
      </c>
      <c r="H274" s="367"/>
      <c r="I274" s="367"/>
      <c r="J274" s="367"/>
      <c r="K274" s="367"/>
      <c r="L274" s="367"/>
      <c r="M274" s="367"/>
    </row>
    <row r="275" spans="1:13" ht="18" customHeight="1" thickBot="1" x14ac:dyDescent="0.35">
      <c r="A275" s="378" t="s">
        <v>83</v>
      </c>
      <c r="B275" s="376">
        <f t="shared" si="18"/>
        <v>30.7</v>
      </c>
      <c r="C275" s="376">
        <f t="shared" si="18"/>
        <v>177.1</v>
      </c>
      <c r="D275" s="376"/>
      <c r="E275" s="376"/>
      <c r="F275" s="376">
        <f t="shared" si="19"/>
        <v>169.7</v>
      </c>
      <c r="G275" s="376">
        <f t="shared" si="19"/>
        <v>156.19999999999999</v>
      </c>
      <c r="H275" s="370"/>
      <c r="I275" s="370"/>
      <c r="J275" s="370"/>
      <c r="K275" s="370"/>
      <c r="L275" s="370"/>
      <c r="M275" s="370"/>
    </row>
    <row r="276" spans="1:13" ht="18" customHeight="1" thickBot="1" x14ac:dyDescent="0.35">
      <c r="A276" s="379" t="s">
        <v>58</v>
      </c>
      <c r="B276" s="373">
        <f>SUM(B264:B275)</f>
        <v>329.59999999999997</v>
      </c>
      <c r="C276" s="373">
        <f t="shared" ref="C276:G276" si="20">SUM(C264:C275)</f>
        <v>2327.6000000000004</v>
      </c>
      <c r="D276" s="373"/>
      <c r="E276" s="373"/>
      <c r="F276" s="373">
        <f t="shared" si="20"/>
        <v>2672.4</v>
      </c>
      <c r="G276" s="373">
        <f t="shared" si="20"/>
        <v>2688.4</v>
      </c>
      <c r="H276" s="373"/>
      <c r="I276" s="373"/>
      <c r="J276" s="373"/>
      <c r="K276" s="373"/>
      <c r="L276" s="373"/>
      <c r="M276" s="374"/>
    </row>
    <row r="277" spans="1:13" ht="18" customHeight="1" x14ac:dyDescent="0.3">
      <c r="A277" s="375" t="s">
        <v>84</v>
      </c>
      <c r="B277" s="376">
        <f>SUM(B232)/5</f>
        <v>21.8</v>
      </c>
      <c r="C277" s="376">
        <f t="shared" ref="C277:G277" si="21">SUM(C232)/5</f>
        <v>161.9</v>
      </c>
      <c r="D277" s="376"/>
      <c r="E277" s="376"/>
      <c r="F277" s="376">
        <f t="shared" si="21"/>
        <v>189.7</v>
      </c>
      <c r="G277" s="376">
        <f t="shared" si="21"/>
        <v>214.7</v>
      </c>
      <c r="H277" s="376"/>
      <c r="I277" s="376"/>
      <c r="J277" s="376"/>
      <c r="K277" s="376"/>
      <c r="L277" s="376"/>
      <c r="M277" s="376"/>
    </row>
    <row r="278" spans="1:13" ht="18" customHeight="1" x14ac:dyDescent="0.3">
      <c r="A278" s="377" t="s">
        <v>85</v>
      </c>
      <c r="B278" s="376">
        <f t="shared" ref="B278:C288" si="22">SUM(B233)/5</f>
        <v>30.4</v>
      </c>
      <c r="C278" s="376">
        <f t="shared" si="22"/>
        <v>180.6</v>
      </c>
      <c r="D278" s="376"/>
      <c r="E278" s="376"/>
      <c r="F278" s="376">
        <f t="shared" ref="F278:G288" si="23">SUM(F233)/5</f>
        <v>205</v>
      </c>
      <c r="G278" s="376">
        <f t="shared" si="23"/>
        <v>221.2</v>
      </c>
      <c r="H278" s="367"/>
      <c r="I278" s="367"/>
      <c r="J278" s="367"/>
      <c r="K278" s="367"/>
      <c r="L278" s="367"/>
      <c r="M278" s="367"/>
    </row>
    <row r="279" spans="1:13" ht="18" customHeight="1" x14ac:dyDescent="0.3">
      <c r="A279" s="377" t="s">
        <v>86</v>
      </c>
      <c r="B279" s="376">
        <f t="shared" si="22"/>
        <v>24.8</v>
      </c>
      <c r="C279" s="376">
        <f t="shared" si="22"/>
        <v>178.7</v>
      </c>
      <c r="D279" s="376"/>
      <c r="E279" s="376"/>
      <c r="F279" s="376">
        <f t="shared" si="23"/>
        <v>191.9</v>
      </c>
      <c r="G279" s="376">
        <f t="shared" si="23"/>
        <v>234.3</v>
      </c>
      <c r="H279" s="367"/>
      <c r="I279" s="367"/>
      <c r="J279" s="367"/>
      <c r="K279" s="367"/>
      <c r="L279" s="367"/>
      <c r="M279" s="367"/>
    </row>
    <row r="280" spans="1:13" ht="18" customHeight="1" x14ac:dyDescent="0.3">
      <c r="A280" s="377" t="s">
        <v>87</v>
      </c>
      <c r="B280" s="376">
        <f t="shared" si="22"/>
        <v>24.8</v>
      </c>
      <c r="C280" s="376">
        <f t="shared" si="22"/>
        <v>221.8</v>
      </c>
      <c r="D280" s="376"/>
      <c r="E280" s="376"/>
      <c r="F280" s="376">
        <f t="shared" si="23"/>
        <v>183.9</v>
      </c>
      <c r="G280" s="376">
        <f t="shared" si="23"/>
        <v>205.3</v>
      </c>
      <c r="H280" s="367"/>
      <c r="I280" s="367"/>
      <c r="J280" s="367"/>
      <c r="K280" s="367"/>
      <c r="L280" s="367"/>
      <c r="M280" s="367"/>
    </row>
    <row r="281" spans="1:13" ht="18" customHeight="1" x14ac:dyDescent="0.3">
      <c r="A281" s="377" t="s">
        <v>88</v>
      </c>
      <c r="B281" s="376">
        <f t="shared" si="22"/>
        <v>37.700000000000003</v>
      </c>
      <c r="C281" s="376">
        <f t="shared" si="22"/>
        <v>192.2</v>
      </c>
      <c r="D281" s="376"/>
      <c r="E281" s="376"/>
      <c r="F281" s="376">
        <f t="shared" si="23"/>
        <v>165.7</v>
      </c>
      <c r="G281" s="376">
        <f t="shared" si="23"/>
        <v>196.8</v>
      </c>
      <c r="H281" s="367"/>
      <c r="I281" s="367"/>
      <c r="J281" s="367"/>
      <c r="K281" s="367"/>
      <c r="L281" s="367"/>
      <c r="M281" s="367"/>
    </row>
    <row r="282" spans="1:13" ht="18" customHeight="1" x14ac:dyDescent="0.3">
      <c r="A282" s="377" t="s">
        <v>148</v>
      </c>
      <c r="B282" s="376">
        <f t="shared" si="22"/>
        <v>26.1</v>
      </c>
      <c r="C282" s="376">
        <f t="shared" si="22"/>
        <v>183.9</v>
      </c>
      <c r="D282" s="376"/>
      <c r="E282" s="376"/>
      <c r="F282" s="376">
        <f t="shared" si="23"/>
        <v>169.5</v>
      </c>
      <c r="G282" s="376">
        <f t="shared" si="23"/>
        <v>194.3</v>
      </c>
      <c r="H282" s="367"/>
      <c r="I282" s="367"/>
      <c r="J282" s="367"/>
      <c r="K282" s="367"/>
      <c r="L282" s="367"/>
      <c r="M282" s="367"/>
    </row>
    <row r="283" spans="1:13" ht="18" customHeight="1" x14ac:dyDescent="0.3">
      <c r="A283" s="380" t="s">
        <v>90</v>
      </c>
      <c r="B283" s="376">
        <f t="shared" si="22"/>
        <v>30.6</v>
      </c>
      <c r="C283" s="376">
        <f t="shared" si="22"/>
        <v>166.4</v>
      </c>
      <c r="D283" s="376"/>
      <c r="E283" s="376"/>
      <c r="F283" s="376">
        <f t="shared" si="23"/>
        <v>175.1</v>
      </c>
      <c r="G283" s="376">
        <f t="shared" si="23"/>
        <v>183.5</v>
      </c>
      <c r="H283" s="367"/>
      <c r="I283" s="367"/>
      <c r="J283" s="367"/>
      <c r="K283" s="367"/>
      <c r="L283" s="367"/>
      <c r="M283" s="367"/>
    </row>
    <row r="284" spans="1:13" ht="18" customHeight="1" x14ac:dyDescent="0.3">
      <c r="A284" s="380" t="s">
        <v>91</v>
      </c>
      <c r="B284" s="376">
        <f t="shared" si="22"/>
        <v>31.1</v>
      </c>
      <c r="C284" s="376">
        <f t="shared" si="22"/>
        <v>181.1</v>
      </c>
      <c r="D284" s="376"/>
      <c r="E284" s="376"/>
      <c r="F284" s="376">
        <f t="shared" si="23"/>
        <v>211.3</v>
      </c>
      <c r="G284" s="376">
        <f t="shared" si="23"/>
        <v>216.4</v>
      </c>
      <c r="H284" s="367"/>
      <c r="I284" s="367"/>
      <c r="J284" s="367"/>
      <c r="K284" s="367"/>
      <c r="L284" s="367"/>
      <c r="M284" s="367"/>
    </row>
    <row r="285" spans="1:13" ht="18" customHeight="1" x14ac:dyDescent="0.3">
      <c r="A285" s="377" t="s">
        <v>92</v>
      </c>
      <c r="B285" s="376">
        <f t="shared" si="22"/>
        <v>19.5</v>
      </c>
      <c r="C285" s="376">
        <f t="shared" si="22"/>
        <v>162.6</v>
      </c>
      <c r="D285" s="376"/>
      <c r="E285" s="376"/>
      <c r="F285" s="376">
        <f t="shared" si="23"/>
        <v>172.1</v>
      </c>
      <c r="G285" s="376">
        <f t="shared" si="23"/>
        <v>158.5</v>
      </c>
      <c r="H285" s="367"/>
      <c r="I285" s="367"/>
      <c r="J285" s="367"/>
      <c r="K285" s="367"/>
      <c r="L285" s="367"/>
      <c r="M285" s="367"/>
    </row>
    <row r="286" spans="1:13" ht="18" customHeight="1" x14ac:dyDescent="0.3">
      <c r="A286" s="377" t="s">
        <v>93</v>
      </c>
      <c r="B286" s="376">
        <f t="shared" si="22"/>
        <v>26</v>
      </c>
      <c r="C286" s="376">
        <f t="shared" si="22"/>
        <v>203.4</v>
      </c>
      <c r="D286" s="376"/>
      <c r="E286" s="376"/>
      <c r="F286" s="376">
        <f t="shared" si="23"/>
        <v>174.9</v>
      </c>
      <c r="G286" s="376">
        <f t="shared" si="23"/>
        <v>158.5</v>
      </c>
      <c r="H286" s="367"/>
      <c r="I286" s="367"/>
      <c r="J286" s="367"/>
      <c r="K286" s="367"/>
      <c r="L286" s="367"/>
      <c r="M286" s="367"/>
    </row>
    <row r="287" spans="1:13" ht="18" customHeight="1" x14ac:dyDescent="0.3">
      <c r="A287" s="377" t="s">
        <v>94</v>
      </c>
      <c r="B287" s="376">
        <f t="shared" si="22"/>
        <v>27.9</v>
      </c>
      <c r="C287" s="376">
        <f t="shared" si="22"/>
        <v>175.5</v>
      </c>
      <c r="D287" s="376"/>
      <c r="E287" s="376"/>
      <c r="F287" s="376">
        <f t="shared" si="23"/>
        <v>193.6</v>
      </c>
      <c r="G287" s="376">
        <f t="shared" si="23"/>
        <v>186.3</v>
      </c>
      <c r="H287" s="367"/>
      <c r="I287" s="367"/>
      <c r="J287" s="367"/>
      <c r="K287" s="367"/>
      <c r="L287" s="367"/>
      <c r="M287" s="367"/>
    </row>
    <row r="288" spans="1:13" ht="18" customHeight="1" thickBot="1" x14ac:dyDescent="0.35">
      <c r="A288" s="378" t="s">
        <v>95</v>
      </c>
      <c r="B288" s="376">
        <f t="shared" si="22"/>
        <v>28.2</v>
      </c>
      <c r="C288" s="376">
        <f t="shared" si="22"/>
        <v>234.8</v>
      </c>
      <c r="D288" s="376"/>
      <c r="E288" s="376"/>
      <c r="F288" s="376">
        <f t="shared" si="23"/>
        <v>174.2</v>
      </c>
      <c r="G288" s="376">
        <f t="shared" si="23"/>
        <v>180.6</v>
      </c>
      <c r="H288" s="370"/>
      <c r="I288" s="370"/>
      <c r="J288" s="370"/>
      <c r="K288" s="370"/>
      <c r="L288" s="370"/>
      <c r="M288" s="370"/>
    </row>
    <row r="289" spans="1:13" ht="18" customHeight="1" thickBot="1" x14ac:dyDescent="0.35">
      <c r="A289" s="379" t="s">
        <v>59</v>
      </c>
      <c r="B289" s="373">
        <f>SUM(B277:B288)</f>
        <v>328.89999999999992</v>
      </c>
      <c r="C289" s="373">
        <f t="shared" ref="C289:G289" si="24">SUM(C277:C288)</f>
        <v>2242.9</v>
      </c>
      <c r="D289" s="373"/>
      <c r="E289" s="373"/>
      <c r="F289" s="373">
        <f t="shared" si="24"/>
        <v>2206.8999999999996</v>
      </c>
      <c r="G289" s="373">
        <f t="shared" si="24"/>
        <v>2350.4</v>
      </c>
      <c r="H289" s="373"/>
      <c r="I289" s="373"/>
      <c r="J289" s="373"/>
      <c r="K289" s="373"/>
      <c r="L289" s="373"/>
      <c r="M289" s="374"/>
    </row>
    <row r="290" spans="1:13" ht="18" customHeight="1" x14ac:dyDescent="0.3">
      <c r="A290" s="375" t="s">
        <v>96</v>
      </c>
      <c r="B290" s="376">
        <f>SUM(B244)/5</f>
        <v>37.200000000000003</v>
      </c>
      <c r="C290" s="376">
        <f t="shared" ref="C290:G290" si="25">SUM(C244)/5</f>
        <v>357</v>
      </c>
      <c r="D290" s="376"/>
      <c r="E290" s="376"/>
      <c r="F290" s="376">
        <f t="shared" si="25"/>
        <v>159.4</v>
      </c>
      <c r="G290" s="376">
        <f t="shared" si="25"/>
        <v>190.4</v>
      </c>
      <c r="H290" s="376"/>
      <c r="I290" s="376"/>
      <c r="J290" s="376"/>
      <c r="K290" s="376"/>
      <c r="L290" s="376"/>
      <c r="M290" s="376"/>
    </row>
    <row r="291" spans="1:13" ht="18" customHeight="1" x14ac:dyDescent="0.3">
      <c r="A291" s="377" t="s">
        <v>97</v>
      </c>
      <c r="B291" s="376">
        <f t="shared" ref="B291:C301" si="26">SUM(B245)/5</f>
        <v>26.2</v>
      </c>
      <c r="C291" s="376">
        <f t="shared" si="26"/>
        <v>302.89999999999998</v>
      </c>
      <c r="D291" s="376"/>
      <c r="E291" s="376"/>
      <c r="F291" s="376">
        <f t="shared" ref="F291:G301" si="27">SUM(F245)/5</f>
        <v>166.2</v>
      </c>
      <c r="G291" s="376">
        <f t="shared" si="27"/>
        <v>179.2</v>
      </c>
      <c r="H291" s="367"/>
      <c r="I291" s="367"/>
      <c r="J291" s="367"/>
      <c r="K291" s="367"/>
      <c r="L291" s="367"/>
      <c r="M291" s="367"/>
    </row>
    <row r="292" spans="1:13" ht="18" customHeight="1" x14ac:dyDescent="0.3">
      <c r="A292" s="377" t="s">
        <v>98</v>
      </c>
      <c r="B292" s="376">
        <f t="shared" si="26"/>
        <v>35.1</v>
      </c>
      <c r="C292" s="376">
        <f t="shared" si="26"/>
        <v>348.2</v>
      </c>
      <c r="D292" s="376"/>
      <c r="E292" s="376"/>
      <c r="F292" s="376">
        <f t="shared" si="27"/>
        <v>187.6</v>
      </c>
      <c r="G292" s="376">
        <f t="shared" si="27"/>
        <v>162</v>
      </c>
      <c r="H292" s="367"/>
      <c r="I292" s="367"/>
      <c r="J292" s="367"/>
      <c r="K292" s="367"/>
      <c r="L292" s="367"/>
      <c r="M292" s="367"/>
    </row>
    <row r="293" spans="1:13" ht="18" customHeight="1" x14ac:dyDescent="0.3">
      <c r="A293" s="377" t="s">
        <v>99</v>
      </c>
      <c r="B293" s="376">
        <f t="shared" si="26"/>
        <v>23.1</v>
      </c>
      <c r="C293" s="376">
        <f t="shared" si="26"/>
        <v>286.3</v>
      </c>
      <c r="D293" s="376"/>
      <c r="E293" s="376"/>
      <c r="F293" s="376">
        <f t="shared" si="27"/>
        <v>196.1</v>
      </c>
      <c r="G293" s="376">
        <f t="shared" si="27"/>
        <v>195.1</v>
      </c>
      <c r="H293" s="367"/>
      <c r="I293" s="367"/>
      <c r="J293" s="367"/>
      <c r="K293" s="367"/>
      <c r="L293" s="367"/>
      <c r="M293" s="367"/>
    </row>
    <row r="294" spans="1:13" ht="18" customHeight="1" x14ac:dyDescent="0.3">
      <c r="A294" s="377" t="s">
        <v>100</v>
      </c>
      <c r="B294" s="376">
        <f t="shared" si="26"/>
        <v>38.299999999999997</v>
      </c>
      <c r="C294" s="376">
        <f t="shared" si="26"/>
        <v>306.60000000000002</v>
      </c>
      <c r="D294" s="376"/>
      <c r="E294" s="376"/>
      <c r="F294" s="376">
        <f t="shared" si="27"/>
        <v>239.3</v>
      </c>
      <c r="G294" s="376">
        <f t="shared" si="27"/>
        <v>176.7</v>
      </c>
      <c r="H294" s="367"/>
      <c r="I294" s="367"/>
      <c r="J294" s="367"/>
      <c r="K294" s="367"/>
      <c r="L294" s="367"/>
      <c r="M294" s="367"/>
    </row>
    <row r="295" spans="1:13" ht="18" customHeight="1" x14ac:dyDescent="0.3">
      <c r="A295" s="377" t="s">
        <v>101</v>
      </c>
      <c r="B295" s="376">
        <f t="shared" si="26"/>
        <v>32.700000000000003</v>
      </c>
      <c r="C295" s="376">
        <f t="shared" si="26"/>
        <v>327.8</v>
      </c>
      <c r="D295" s="376"/>
      <c r="E295" s="376"/>
      <c r="F295" s="376">
        <f t="shared" si="27"/>
        <v>245.9</v>
      </c>
      <c r="G295" s="376">
        <f t="shared" si="27"/>
        <v>197</v>
      </c>
      <c r="H295" s="367"/>
      <c r="I295" s="367"/>
      <c r="J295" s="367"/>
      <c r="K295" s="367"/>
      <c r="L295" s="367"/>
      <c r="M295" s="367"/>
    </row>
    <row r="296" spans="1:13" ht="18" customHeight="1" x14ac:dyDescent="0.3">
      <c r="A296" s="377" t="s">
        <v>102</v>
      </c>
      <c r="B296" s="376">
        <f t="shared" si="26"/>
        <v>31.7</v>
      </c>
      <c r="C296" s="376">
        <f t="shared" si="26"/>
        <v>298.10000000000002</v>
      </c>
      <c r="D296" s="376"/>
      <c r="E296" s="376"/>
      <c r="F296" s="376">
        <f t="shared" si="27"/>
        <v>261.5</v>
      </c>
      <c r="G296" s="376">
        <f t="shared" si="27"/>
        <v>181.5</v>
      </c>
      <c r="H296" s="367"/>
      <c r="I296" s="367"/>
      <c r="J296" s="367"/>
      <c r="K296" s="367"/>
      <c r="L296" s="367"/>
      <c r="M296" s="367"/>
    </row>
    <row r="297" spans="1:13" ht="18" customHeight="1" x14ac:dyDescent="0.3">
      <c r="A297" s="377" t="s">
        <v>103</v>
      </c>
      <c r="B297" s="376">
        <f t="shared" si="26"/>
        <v>33.9</v>
      </c>
      <c r="C297" s="376">
        <f t="shared" si="26"/>
        <v>250.9</v>
      </c>
      <c r="D297" s="376"/>
      <c r="E297" s="376"/>
      <c r="F297" s="376">
        <f t="shared" si="27"/>
        <v>228.4</v>
      </c>
      <c r="G297" s="376">
        <f t="shared" si="27"/>
        <v>178.7</v>
      </c>
      <c r="H297" s="367"/>
      <c r="I297" s="367"/>
      <c r="J297" s="367"/>
      <c r="K297" s="367"/>
      <c r="L297" s="367"/>
      <c r="M297" s="367"/>
    </row>
    <row r="298" spans="1:13" ht="18" customHeight="1" x14ac:dyDescent="0.3">
      <c r="A298" s="377" t="s">
        <v>104</v>
      </c>
      <c r="B298" s="376">
        <f t="shared" si="26"/>
        <v>30.1</v>
      </c>
      <c r="C298" s="376">
        <f t="shared" si="26"/>
        <v>242.2</v>
      </c>
      <c r="D298" s="376"/>
      <c r="E298" s="376"/>
      <c r="F298" s="376">
        <f t="shared" si="27"/>
        <v>229.8</v>
      </c>
      <c r="G298" s="376">
        <f t="shared" si="27"/>
        <v>177.6</v>
      </c>
      <c r="H298" s="367"/>
      <c r="I298" s="367"/>
      <c r="J298" s="367"/>
      <c r="K298" s="367"/>
      <c r="L298" s="367"/>
      <c r="M298" s="367"/>
    </row>
    <row r="299" spans="1:13" ht="18" customHeight="1" x14ac:dyDescent="0.3">
      <c r="A299" s="377" t="s">
        <v>105</v>
      </c>
      <c r="B299" s="376">
        <f t="shared" si="26"/>
        <v>26.6</v>
      </c>
      <c r="C299" s="376">
        <f t="shared" si="26"/>
        <v>226.9</v>
      </c>
      <c r="D299" s="376"/>
      <c r="E299" s="376"/>
      <c r="F299" s="376">
        <f t="shared" si="27"/>
        <v>222.1</v>
      </c>
      <c r="G299" s="376">
        <f t="shared" si="27"/>
        <v>160.9</v>
      </c>
      <c r="H299" s="367"/>
      <c r="I299" s="367"/>
      <c r="J299" s="367"/>
      <c r="K299" s="367"/>
      <c r="L299" s="367"/>
      <c r="M299" s="367"/>
    </row>
    <row r="300" spans="1:13" ht="18" customHeight="1" x14ac:dyDescent="0.3">
      <c r="A300" s="377" t="s">
        <v>106</v>
      </c>
      <c r="B300" s="376">
        <f t="shared" si="26"/>
        <v>26.7</v>
      </c>
      <c r="C300" s="376">
        <f t="shared" si="26"/>
        <v>183.5</v>
      </c>
      <c r="D300" s="376"/>
      <c r="E300" s="376"/>
      <c r="F300" s="376">
        <f t="shared" si="27"/>
        <v>232</v>
      </c>
      <c r="G300" s="376">
        <f t="shared" si="27"/>
        <v>161.1</v>
      </c>
      <c r="H300" s="367"/>
      <c r="I300" s="367"/>
      <c r="J300" s="367"/>
      <c r="K300" s="367"/>
      <c r="L300" s="367"/>
      <c r="M300" s="367"/>
    </row>
    <row r="301" spans="1:13" ht="18" customHeight="1" thickBot="1" x14ac:dyDescent="0.35">
      <c r="A301" s="378" t="s">
        <v>107</v>
      </c>
      <c r="B301" s="376">
        <f t="shared" si="26"/>
        <v>20</v>
      </c>
      <c r="C301" s="376">
        <f t="shared" si="26"/>
        <v>193</v>
      </c>
      <c r="D301" s="376"/>
      <c r="E301" s="376"/>
      <c r="F301" s="376">
        <f t="shared" si="27"/>
        <v>201.8</v>
      </c>
      <c r="G301" s="376">
        <f t="shared" si="27"/>
        <v>165.5</v>
      </c>
      <c r="H301" s="370"/>
      <c r="I301" s="370"/>
      <c r="J301" s="370"/>
      <c r="K301" s="370"/>
      <c r="L301" s="370"/>
      <c r="M301" s="370"/>
    </row>
    <row r="302" spans="1:13" ht="18" customHeight="1" thickBot="1" x14ac:dyDescent="0.35">
      <c r="A302" s="379" t="s">
        <v>60</v>
      </c>
      <c r="B302" s="373">
        <f>SUM(B290:B301)</f>
        <v>361.59999999999997</v>
      </c>
      <c r="C302" s="373">
        <f t="shared" ref="C302:G302" si="28">SUM(C290:C301)</f>
        <v>3323.4</v>
      </c>
      <c r="D302" s="373"/>
      <c r="E302" s="373"/>
      <c r="F302" s="373">
        <f t="shared" si="28"/>
        <v>2570.1000000000004</v>
      </c>
      <c r="G302" s="373">
        <f t="shared" si="28"/>
        <v>2125.6999999999998</v>
      </c>
      <c r="H302" s="373"/>
      <c r="I302" s="373"/>
      <c r="J302" s="373"/>
      <c r="K302" s="373"/>
      <c r="L302" s="373"/>
      <c r="M302" s="374"/>
    </row>
    <row r="303" spans="1:13" ht="18" customHeight="1" thickBot="1" x14ac:dyDescent="0.35">
      <c r="A303" s="361" t="s">
        <v>47</v>
      </c>
      <c r="B303" s="373">
        <f>SUM(B302,B289,B276)</f>
        <v>1020.0999999999999</v>
      </c>
      <c r="C303" s="373">
        <f t="shared" ref="C303:G303" si="29">SUM(C302,C289,C276)</f>
        <v>7893.9000000000005</v>
      </c>
      <c r="D303" s="373"/>
      <c r="E303" s="373"/>
      <c r="F303" s="373">
        <f t="shared" si="29"/>
        <v>7449.4</v>
      </c>
      <c r="G303" s="373">
        <f t="shared" si="29"/>
        <v>7164.5</v>
      </c>
      <c r="H303" s="373"/>
      <c r="I303" s="373"/>
      <c r="J303" s="373"/>
      <c r="K303" s="373"/>
      <c r="L303" s="373"/>
      <c r="M303" s="374"/>
    </row>
    <row r="305" spans="1:2" x14ac:dyDescent="0.25">
      <c r="A305" s="291" t="s">
        <v>126</v>
      </c>
      <c r="B305" s="291">
        <v>1020</v>
      </c>
    </row>
    <row r="306" spans="1:2" x14ac:dyDescent="0.25">
      <c r="A306" s="291" t="s">
        <v>61</v>
      </c>
      <c r="B306" s="291">
        <v>7894</v>
      </c>
    </row>
    <row r="307" spans="1:2" x14ac:dyDescent="0.25">
      <c r="A307" s="291" t="s">
        <v>114</v>
      </c>
      <c r="B307" s="291">
        <v>7449</v>
      </c>
    </row>
    <row r="308" spans="1:2" x14ac:dyDescent="0.25">
      <c r="A308" s="291" t="s">
        <v>135</v>
      </c>
      <c r="B308" s="291">
        <v>7165</v>
      </c>
    </row>
  </sheetData>
  <mergeCells count="47">
    <mergeCell ref="A1:M1"/>
    <mergeCell ref="J2:M2"/>
    <mergeCell ref="A3:A4"/>
    <mergeCell ref="B3:D3"/>
    <mergeCell ref="E3:G3"/>
    <mergeCell ref="H3:J3"/>
    <mergeCell ref="K3:M3"/>
    <mergeCell ref="A43:M43"/>
    <mergeCell ref="J44:M44"/>
    <mergeCell ref="A45:A46"/>
    <mergeCell ref="B45:D45"/>
    <mergeCell ref="E45:G45"/>
    <mergeCell ref="H45:J45"/>
    <mergeCell ref="K45:M45"/>
    <mergeCell ref="A86:M86"/>
    <mergeCell ref="J87:M87"/>
    <mergeCell ref="A88:A89"/>
    <mergeCell ref="B88:D88"/>
    <mergeCell ref="E88:G88"/>
    <mergeCell ref="H88:J88"/>
    <mergeCell ref="K88:M88"/>
    <mergeCell ref="A129:M129"/>
    <mergeCell ref="J130:M130"/>
    <mergeCell ref="A131:A132"/>
    <mergeCell ref="B131:D131"/>
    <mergeCell ref="E131:G131"/>
    <mergeCell ref="H131:J131"/>
    <mergeCell ref="K131:M131"/>
    <mergeCell ref="A172:M172"/>
    <mergeCell ref="J173:M173"/>
    <mergeCell ref="A174:A175"/>
    <mergeCell ref="B174:D174"/>
    <mergeCell ref="E174:G174"/>
    <mergeCell ref="H174:J174"/>
    <mergeCell ref="K174:M174"/>
    <mergeCell ref="A216:M216"/>
    <mergeCell ref="A218:A219"/>
    <mergeCell ref="B218:D218"/>
    <mergeCell ref="E218:G218"/>
    <mergeCell ref="H218:J218"/>
    <mergeCell ref="K218:M218"/>
    <mergeCell ref="A260:M260"/>
    <mergeCell ref="A262:A263"/>
    <mergeCell ref="B262:D262"/>
    <mergeCell ref="E262:G262"/>
    <mergeCell ref="H262:J262"/>
    <mergeCell ref="K262:M262"/>
  </mergeCells>
  <pageMargins left="0.75" right="0.75" top="0.1" bottom="0.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10"/>
  <sheetViews>
    <sheetView zoomScale="115" zoomScaleNormal="115" workbookViewId="0">
      <selection activeCell="A260" sqref="A260:M260"/>
    </sheetView>
  </sheetViews>
  <sheetFormatPr defaultRowHeight="12.5" x14ac:dyDescent="0.25"/>
  <cols>
    <col min="1" max="1" width="17.453125" style="291" customWidth="1"/>
    <col min="2" max="13" width="5.7265625" style="291" customWidth="1"/>
    <col min="14" max="256" width="9.1796875" style="291"/>
    <col min="257" max="257" width="17.453125" style="291" customWidth="1"/>
    <col min="258" max="258" width="23" style="291" customWidth="1"/>
    <col min="259" max="259" width="6.7265625" style="291" customWidth="1"/>
    <col min="260" max="260" width="23" style="291" customWidth="1"/>
    <col min="261" max="261" width="6.453125" style="291" customWidth="1"/>
    <col min="262" max="262" width="25" style="291" customWidth="1"/>
    <col min="263" max="263" width="6.81640625" style="291" customWidth="1"/>
    <col min="264" max="512" width="9.1796875" style="291"/>
    <col min="513" max="513" width="17.453125" style="291" customWidth="1"/>
    <col min="514" max="514" width="23" style="291" customWidth="1"/>
    <col min="515" max="515" width="6.7265625" style="291" customWidth="1"/>
    <col min="516" max="516" width="23" style="291" customWidth="1"/>
    <col min="517" max="517" width="6.453125" style="291" customWidth="1"/>
    <col min="518" max="518" width="25" style="291" customWidth="1"/>
    <col min="519" max="519" width="6.81640625" style="291" customWidth="1"/>
    <col min="520" max="768" width="9.1796875" style="291"/>
    <col min="769" max="769" width="17.453125" style="291" customWidth="1"/>
    <col min="770" max="770" width="23" style="291" customWidth="1"/>
    <col min="771" max="771" width="6.7265625" style="291" customWidth="1"/>
    <col min="772" max="772" width="23" style="291" customWidth="1"/>
    <col min="773" max="773" width="6.453125" style="291" customWidth="1"/>
    <col min="774" max="774" width="25" style="291" customWidth="1"/>
    <col min="775" max="775" width="6.81640625" style="291" customWidth="1"/>
    <col min="776" max="1024" width="9.1796875" style="291"/>
    <col min="1025" max="1025" width="17.453125" style="291" customWidth="1"/>
    <col min="1026" max="1026" width="23" style="291" customWidth="1"/>
    <col min="1027" max="1027" width="6.7265625" style="291" customWidth="1"/>
    <col min="1028" max="1028" width="23" style="291" customWidth="1"/>
    <col min="1029" max="1029" width="6.453125" style="291" customWidth="1"/>
    <col min="1030" max="1030" width="25" style="291" customWidth="1"/>
    <col min="1031" max="1031" width="6.81640625" style="291" customWidth="1"/>
    <col min="1032" max="1280" width="9.1796875" style="291"/>
    <col min="1281" max="1281" width="17.453125" style="291" customWidth="1"/>
    <col min="1282" max="1282" width="23" style="291" customWidth="1"/>
    <col min="1283" max="1283" width="6.7265625" style="291" customWidth="1"/>
    <col min="1284" max="1284" width="23" style="291" customWidth="1"/>
    <col min="1285" max="1285" width="6.453125" style="291" customWidth="1"/>
    <col min="1286" max="1286" width="25" style="291" customWidth="1"/>
    <col min="1287" max="1287" width="6.81640625" style="291" customWidth="1"/>
    <col min="1288" max="1536" width="9.1796875" style="291"/>
    <col min="1537" max="1537" width="17.453125" style="291" customWidth="1"/>
    <col min="1538" max="1538" width="23" style="291" customWidth="1"/>
    <col min="1539" max="1539" width="6.7265625" style="291" customWidth="1"/>
    <col min="1540" max="1540" width="23" style="291" customWidth="1"/>
    <col min="1541" max="1541" width="6.453125" style="291" customWidth="1"/>
    <col min="1542" max="1542" width="25" style="291" customWidth="1"/>
    <col min="1543" max="1543" width="6.81640625" style="291" customWidth="1"/>
    <col min="1544" max="1792" width="9.1796875" style="291"/>
    <col min="1793" max="1793" width="17.453125" style="291" customWidth="1"/>
    <col min="1794" max="1794" width="23" style="291" customWidth="1"/>
    <col min="1795" max="1795" width="6.7265625" style="291" customWidth="1"/>
    <col min="1796" max="1796" width="23" style="291" customWidth="1"/>
    <col min="1797" max="1797" width="6.453125" style="291" customWidth="1"/>
    <col min="1798" max="1798" width="25" style="291" customWidth="1"/>
    <col min="1799" max="1799" width="6.81640625" style="291" customWidth="1"/>
    <col min="1800" max="2048" width="9.1796875" style="291"/>
    <col min="2049" max="2049" width="17.453125" style="291" customWidth="1"/>
    <col min="2050" max="2050" width="23" style="291" customWidth="1"/>
    <col min="2051" max="2051" width="6.7265625" style="291" customWidth="1"/>
    <col min="2052" max="2052" width="23" style="291" customWidth="1"/>
    <col min="2053" max="2053" width="6.453125" style="291" customWidth="1"/>
    <col min="2054" max="2054" width="25" style="291" customWidth="1"/>
    <col min="2055" max="2055" width="6.81640625" style="291" customWidth="1"/>
    <col min="2056" max="2304" width="9.1796875" style="291"/>
    <col min="2305" max="2305" width="17.453125" style="291" customWidth="1"/>
    <col min="2306" max="2306" width="23" style="291" customWidth="1"/>
    <col min="2307" max="2307" width="6.7265625" style="291" customWidth="1"/>
    <col min="2308" max="2308" width="23" style="291" customWidth="1"/>
    <col min="2309" max="2309" width="6.453125" style="291" customWidth="1"/>
    <col min="2310" max="2310" width="25" style="291" customWidth="1"/>
    <col min="2311" max="2311" width="6.81640625" style="291" customWidth="1"/>
    <col min="2312" max="2560" width="9.1796875" style="291"/>
    <col min="2561" max="2561" width="17.453125" style="291" customWidth="1"/>
    <col min="2562" max="2562" width="23" style="291" customWidth="1"/>
    <col min="2563" max="2563" width="6.7265625" style="291" customWidth="1"/>
    <col min="2564" max="2564" width="23" style="291" customWidth="1"/>
    <col min="2565" max="2565" width="6.453125" style="291" customWidth="1"/>
    <col min="2566" max="2566" width="25" style="291" customWidth="1"/>
    <col min="2567" max="2567" width="6.81640625" style="291" customWidth="1"/>
    <col min="2568" max="2816" width="9.1796875" style="291"/>
    <col min="2817" max="2817" width="17.453125" style="291" customWidth="1"/>
    <col min="2818" max="2818" width="23" style="291" customWidth="1"/>
    <col min="2819" max="2819" width="6.7265625" style="291" customWidth="1"/>
    <col min="2820" max="2820" width="23" style="291" customWidth="1"/>
    <col min="2821" max="2821" width="6.453125" style="291" customWidth="1"/>
    <col min="2822" max="2822" width="25" style="291" customWidth="1"/>
    <col min="2823" max="2823" width="6.81640625" style="291" customWidth="1"/>
    <col min="2824" max="3072" width="9.1796875" style="291"/>
    <col min="3073" max="3073" width="17.453125" style="291" customWidth="1"/>
    <col min="3074" max="3074" width="23" style="291" customWidth="1"/>
    <col min="3075" max="3075" width="6.7265625" style="291" customWidth="1"/>
    <col min="3076" max="3076" width="23" style="291" customWidth="1"/>
    <col min="3077" max="3077" width="6.453125" style="291" customWidth="1"/>
    <col min="3078" max="3078" width="25" style="291" customWidth="1"/>
    <col min="3079" max="3079" width="6.81640625" style="291" customWidth="1"/>
    <col min="3080" max="3328" width="9.1796875" style="291"/>
    <col min="3329" max="3329" width="17.453125" style="291" customWidth="1"/>
    <col min="3330" max="3330" width="23" style="291" customWidth="1"/>
    <col min="3331" max="3331" width="6.7265625" style="291" customWidth="1"/>
    <col min="3332" max="3332" width="23" style="291" customWidth="1"/>
    <col min="3333" max="3333" width="6.453125" style="291" customWidth="1"/>
    <col min="3334" max="3334" width="25" style="291" customWidth="1"/>
    <col min="3335" max="3335" width="6.81640625" style="291" customWidth="1"/>
    <col min="3336" max="3584" width="9.1796875" style="291"/>
    <col min="3585" max="3585" width="17.453125" style="291" customWidth="1"/>
    <col min="3586" max="3586" width="23" style="291" customWidth="1"/>
    <col min="3587" max="3587" width="6.7265625" style="291" customWidth="1"/>
    <col min="3588" max="3588" width="23" style="291" customWidth="1"/>
    <col min="3589" max="3589" width="6.453125" style="291" customWidth="1"/>
    <col min="3590" max="3590" width="25" style="291" customWidth="1"/>
    <col min="3591" max="3591" width="6.81640625" style="291" customWidth="1"/>
    <col min="3592" max="3840" width="9.1796875" style="291"/>
    <col min="3841" max="3841" width="17.453125" style="291" customWidth="1"/>
    <col min="3842" max="3842" width="23" style="291" customWidth="1"/>
    <col min="3843" max="3843" width="6.7265625" style="291" customWidth="1"/>
    <col min="3844" max="3844" width="23" style="291" customWidth="1"/>
    <col min="3845" max="3845" width="6.453125" style="291" customWidth="1"/>
    <col min="3846" max="3846" width="25" style="291" customWidth="1"/>
    <col min="3847" max="3847" width="6.81640625" style="291" customWidth="1"/>
    <col min="3848" max="4096" width="9.1796875" style="291"/>
    <col min="4097" max="4097" width="17.453125" style="291" customWidth="1"/>
    <col min="4098" max="4098" width="23" style="291" customWidth="1"/>
    <col min="4099" max="4099" width="6.7265625" style="291" customWidth="1"/>
    <col min="4100" max="4100" width="23" style="291" customWidth="1"/>
    <col min="4101" max="4101" width="6.453125" style="291" customWidth="1"/>
    <col min="4102" max="4102" width="25" style="291" customWidth="1"/>
    <col min="4103" max="4103" width="6.81640625" style="291" customWidth="1"/>
    <col min="4104" max="4352" width="9.1796875" style="291"/>
    <col min="4353" max="4353" width="17.453125" style="291" customWidth="1"/>
    <col min="4354" max="4354" width="23" style="291" customWidth="1"/>
    <col min="4355" max="4355" width="6.7265625" style="291" customWidth="1"/>
    <col min="4356" max="4356" width="23" style="291" customWidth="1"/>
    <col min="4357" max="4357" width="6.453125" style="291" customWidth="1"/>
    <col min="4358" max="4358" width="25" style="291" customWidth="1"/>
    <col min="4359" max="4359" width="6.81640625" style="291" customWidth="1"/>
    <col min="4360" max="4608" width="9.1796875" style="291"/>
    <col min="4609" max="4609" width="17.453125" style="291" customWidth="1"/>
    <col min="4610" max="4610" width="23" style="291" customWidth="1"/>
    <col min="4611" max="4611" width="6.7265625" style="291" customWidth="1"/>
    <col min="4612" max="4612" width="23" style="291" customWidth="1"/>
    <col min="4613" max="4613" width="6.453125" style="291" customWidth="1"/>
    <col min="4614" max="4614" width="25" style="291" customWidth="1"/>
    <col min="4615" max="4615" width="6.81640625" style="291" customWidth="1"/>
    <col min="4616" max="4864" width="9.1796875" style="291"/>
    <col min="4865" max="4865" width="17.453125" style="291" customWidth="1"/>
    <col min="4866" max="4866" width="23" style="291" customWidth="1"/>
    <col min="4867" max="4867" width="6.7265625" style="291" customWidth="1"/>
    <col min="4868" max="4868" width="23" style="291" customWidth="1"/>
    <col min="4869" max="4869" width="6.453125" style="291" customWidth="1"/>
    <col min="4870" max="4870" width="25" style="291" customWidth="1"/>
    <col min="4871" max="4871" width="6.81640625" style="291" customWidth="1"/>
    <col min="4872" max="5120" width="9.1796875" style="291"/>
    <col min="5121" max="5121" width="17.453125" style="291" customWidth="1"/>
    <col min="5122" max="5122" width="23" style="291" customWidth="1"/>
    <col min="5123" max="5123" width="6.7265625" style="291" customWidth="1"/>
    <col min="5124" max="5124" width="23" style="291" customWidth="1"/>
    <col min="5125" max="5125" width="6.453125" style="291" customWidth="1"/>
    <col min="5126" max="5126" width="25" style="291" customWidth="1"/>
    <col min="5127" max="5127" width="6.81640625" style="291" customWidth="1"/>
    <col min="5128" max="5376" width="9.1796875" style="291"/>
    <col min="5377" max="5377" width="17.453125" style="291" customWidth="1"/>
    <col min="5378" max="5378" width="23" style="291" customWidth="1"/>
    <col min="5379" max="5379" width="6.7265625" style="291" customWidth="1"/>
    <col min="5380" max="5380" width="23" style="291" customWidth="1"/>
    <col min="5381" max="5381" width="6.453125" style="291" customWidth="1"/>
    <col min="5382" max="5382" width="25" style="291" customWidth="1"/>
    <col min="5383" max="5383" width="6.81640625" style="291" customWidth="1"/>
    <col min="5384" max="5632" width="9.1796875" style="291"/>
    <col min="5633" max="5633" width="17.453125" style="291" customWidth="1"/>
    <col min="5634" max="5634" width="23" style="291" customWidth="1"/>
    <col min="5635" max="5635" width="6.7265625" style="291" customWidth="1"/>
    <col min="5636" max="5636" width="23" style="291" customWidth="1"/>
    <col min="5637" max="5637" width="6.453125" style="291" customWidth="1"/>
    <col min="5638" max="5638" width="25" style="291" customWidth="1"/>
    <col min="5639" max="5639" width="6.81640625" style="291" customWidth="1"/>
    <col min="5640" max="5888" width="9.1796875" style="291"/>
    <col min="5889" max="5889" width="17.453125" style="291" customWidth="1"/>
    <col min="5890" max="5890" width="23" style="291" customWidth="1"/>
    <col min="5891" max="5891" width="6.7265625" style="291" customWidth="1"/>
    <col min="5892" max="5892" width="23" style="291" customWidth="1"/>
    <col min="5893" max="5893" width="6.453125" style="291" customWidth="1"/>
    <col min="5894" max="5894" width="25" style="291" customWidth="1"/>
    <col min="5895" max="5895" width="6.81640625" style="291" customWidth="1"/>
    <col min="5896" max="6144" width="9.1796875" style="291"/>
    <col min="6145" max="6145" width="17.453125" style="291" customWidth="1"/>
    <col min="6146" max="6146" width="23" style="291" customWidth="1"/>
    <col min="6147" max="6147" width="6.7265625" style="291" customWidth="1"/>
    <col min="6148" max="6148" width="23" style="291" customWidth="1"/>
    <col min="6149" max="6149" width="6.453125" style="291" customWidth="1"/>
    <col min="6150" max="6150" width="25" style="291" customWidth="1"/>
    <col min="6151" max="6151" width="6.81640625" style="291" customWidth="1"/>
    <col min="6152" max="6400" width="9.1796875" style="291"/>
    <col min="6401" max="6401" width="17.453125" style="291" customWidth="1"/>
    <col min="6402" max="6402" width="23" style="291" customWidth="1"/>
    <col min="6403" max="6403" width="6.7265625" style="291" customWidth="1"/>
    <col min="6404" max="6404" width="23" style="291" customWidth="1"/>
    <col min="6405" max="6405" width="6.453125" style="291" customWidth="1"/>
    <col min="6406" max="6406" width="25" style="291" customWidth="1"/>
    <col min="6407" max="6407" width="6.81640625" style="291" customWidth="1"/>
    <col min="6408" max="6656" width="9.1796875" style="291"/>
    <col min="6657" max="6657" width="17.453125" style="291" customWidth="1"/>
    <col min="6658" max="6658" width="23" style="291" customWidth="1"/>
    <col min="6659" max="6659" width="6.7265625" style="291" customWidth="1"/>
    <col min="6660" max="6660" width="23" style="291" customWidth="1"/>
    <col min="6661" max="6661" width="6.453125" style="291" customWidth="1"/>
    <col min="6662" max="6662" width="25" style="291" customWidth="1"/>
    <col min="6663" max="6663" width="6.81640625" style="291" customWidth="1"/>
    <col min="6664" max="6912" width="9.1796875" style="291"/>
    <col min="6913" max="6913" width="17.453125" style="291" customWidth="1"/>
    <col min="6914" max="6914" width="23" style="291" customWidth="1"/>
    <col min="6915" max="6915" width="6.7265625" style="291" customWidth="1"/>
    <col min="6916" max="6916" width="23" style="291" customWidth="1"/>
    <col min="6917" max="6917" width="6.453125" style="291" customWidth="1"/>
    <col min="6918" max="6918" width="25" style="291" customWidth="1"/>
    <col min="6919" max="6919" width="6.81640625" style="291" customWidth="1"/>
    <col min="6920" max="7168" width="9.1796875" style="291"/>
    <col min="7169" max="7169" width="17.453125" style="291" customWidth="1"/>
    <col min="7170" max="7170" width="23" style="291" customWidth="1"/>
    <col min="7171" max="7171" width="6.7265625" style="291" customWidth="1"/>
    <col min="7172" max="7172" width="23" style="291" customWidth="1"/>
    <col min="7173" max="7173" width="6.453125" style="291" customWidth="1"/>
    <col min="7174" max="7174" width="25" style="291" customWidth="1"/>
    <col min="7175" max="7175" width="6.81640625" style="291" customWidth="1"/>
    <col min="7176" max="7424" width="9.1796875" style="291"/>
    <col min="7425" max="7425" width="17.453125" style="291" customWidth="1"/>
    <col min="7426" max="7426" width="23" style="291" customWidth="1"/>
    <col min="7427" max="7427" width="6.7265625" style="291" customWidth="1"/>
    <col min="7428" max="7428" width="23" style="291" customWidth="1"/>
    <col min="7429" max="7429" width="6.453125" style="291" customWidth="1"/>
    <col min="7430" max="7430" width="25" style="291" customWidth="1"/>
    <col min="7431" max="7431" width="6.81640625" style="291" customWidth="1"/>
    <col min="7432" max="7680" width="9.1796875" style="291"/>
    <col min="7681" max="7681" width="17.453125" style="291" customWidth="1"/>
    <col min="7682" max="7682" width="23" style="291" customWidth="1"/>
    <col min="7683" max="7683" width="6.7265625" style="291" customWidth="1"/>
    <col min="7684" max="7684" width="23" style="291" customWidth="1"/>
    <col min="7685" max="7685" width="6.453125" style="291" customWidth="1"/>
    <col min="7686" max="7686" width="25" style="291" customWidth="1"/>
    <col min="7687" max="7687" width="6.81640625" style="291" customWidth="1"/>
    <col min="7688" max="7936" width="9.1796875" style="291"/>
    <col min="7937" max="7937" width="17.453125" style="291" customWidth="1"/>
    <col min="7938" max="7938" width="23" style="291" customWidth="1"/>
    <col min="7939" max="7939" width="6.7265625" style="291" customWidth="1"/>
    <col min="7940" max="7940" width="23" style="291" customWidth="1"/>
    <col min="7941" max="7941" width="6.453125" style="291" customWidth="1"/>
    <col min="7942" max="7942" width="25" style="291" customWidth="1"/>
    <col min="7943" max="7943" width="6.81640625" style="291" customWidth="1"/>
    <col min="7944" max="8192" width="9.1796875" style="291"/>
    <col min="8193" max="8193" width="17.453125" style="291" customWidth="1"/>
    <col min="8194" max="8194" width="23" style="291" customWidth="1"/>
    <col min="8195" max="8195" width="6.7265625" style="291" customWidth="1"/>
    <col min="8196" max="8196" width="23" style="291" customWidth="1"/>
    <col min="8197" max="8197" width="6.453125" style="291" customWidth="1"/>
    <col min="8198" max="8198" width="25" style="291" customWidth="1"/>
    <col min="8199" max="8199" width="6.81640625" style="291" customWidth="1"/>
    <col min="8200" max="8448" width="9.1796875" style="291"/>
    <col min="8449" max="8449" width="17.453125" style="291" customWidth="1"/>
    <col min="8450" max="8450" width="23" style="291" customWidth="1"/>
    <col min="8451" max="8451" width="6.7265625" style="291" customWidth="1"/>
    <col min="8452" max="8452" width="23" style="291" customWidth="1"/>
    <col min="8453" max="8453" width="6.453125" style="291" customWidth="1"/>
    <col min="8454" max="8454" width="25" style="291" customWidth="1"/>
    <col min="8455" max="8455" width="6.81640625" style="291" customWidth="1"/>
    <col min="8456" max="8704" width="9.1796875" style="291"/>
    <col min="8705" max="8705" width="17.453125" style="291" customWidth="1"/>
    <col min="8706" max="8706" width="23" style="291" customWidth="1"/>
    <col min="8707" max="8707" width="6.7265625" style="291" customWidth="1"/>
    <col min="8708" max="8708" width="23" style="291" customWidth="1"/>
    <col min="8709" max="8709" width="6.453125" style="291" customWidth="1"/>
    <col min="8710" max="8710" width="25" style="291" customWidth="1"/>
    <col min="8711" max="8711" width="6.81640625" style="291" customWidth="1"/>
    <col min="8712" max="8960" width="9.1796875" style="291"/>
    <col min="8961" max="8961" width="17.453125" style="291" customWidth="1"/>
    <col min="8962" max="8962" width="23" style="291" customWidth="1"/>
    <col min="8963" max="8963" width="6.7265625" style="291" customWidth="1"/>
    <col min="8964" max="8964" width="23" style="291" customWidth="1"/>
    <col min="8965" max="8965" width="6.453125" style="291" customWidth="1"/>
    <col min="8966" max="8966" width="25" style="291" customWidth="1"/>
    <col min="8967" max="8967" width="6.81640625" style="291" customWidth="1"/>
    <col min="8968" max="9216" width="9.1796875" style="291"/>
    <col min="9217" max="9217" width="17.453125" style="291" customWidth="1"/>
    <col min="9218" max="9218" width="23" style="291" customWidth="1"/>
    <col min="9219" max="9219" width="6.7265625" style="291" customWidth="1"/>
    <col min="9220" max="9220" width="23" style="291" customWidth="1"/>
    <col min="9221" max="9221" width="6.453125" style="291" customWidth="1"/>
    <col min="9222" max="9222" width="25" style="291" customWidth="1"/>
    <col min="9223" max="9223" width="6.81640625" style="291" customWidth="1"/>
    <col min="9224" max="9472" width="9.1796875" style="291"/>
    <col min="9473" max="9473" width="17.453125" style="291" customWidth="1"/>
    <col min="9474" max="9474" width="23" style="291" customWidth="1"/>
    <col min="9475" max="9475" width="6.7265625" style="291" customWidth="1"/>
    <col min="9476" max="9476" width="23" style="291" customWidth="1"/>
    <col min="9477" max="9477" width="6.453125" style="291" customWidth="1"/>
    <col min="9478" max="9478" width="25" style="291" customWidth="1"/>
    <col min="9479" max="9479" width="6.81640625" style="291" customWidth="1"/>
    <col min="9480" max="9728" width="9.1796875" style="291"/>
    <col min="9729" max="9729" width="17.453125" style="291" customWidth="1"/>
    <col min="9730" max="9730" width="23" style="291" customWidth="1"/>
    <col min="9731" max="9731" width="6.7265625" style="291" customWidth="1"/>
    <col min="9732" max="9732" width="23" style="291" customWidth="1"/>
    <col min="9733" max="9733" width="6.453125" style="291" customWidth="1"/>
    <col min="9734" max="9734" width="25" style="291" customWidth="1"/>
    <col min="9735" max="9735" width="6.81640625" style="291" customWidth="1"/>
    <col min="9736" max="9984" width="9.1796875" style="291"/>
    <col min="9985" max="9985" width="17.453125" style="291" customWidth="1"/>
    <col min="9986" max="9986" width="23" style="291" customWidth="1"/>
    <col min="9987" max="9987" width="6.7265625" style="291" customWidth="1"/>
    <col min="9988" max="9988" width="23" style="291" customWidth="1"/>
    <col min="9989" max="9989" width="6.453125" style="291" customWidth="1"/>
    <col min="9990" max="9990" width="25" style="291" customWidth="1"/>
    <col min="9991" max="9991" width="6.81640625" style="291" customWidth="1"/>
    <col min="9992" max="10240" width="9.1796875" style="291"/>
    <col min="10241" max="10241" width="17.453125" style="291" customWidth="1"/>
    <col min="10242" max="10242" width="23" style="291" customWidth="1"/>
    <col min="10243" max="10243" width="6.7265625" style="291" customWidth="1"/>
    <col min="10244" max="10244" width="23" style="291" customWidth="1"/>
    <col min="10245" max="10245" width="6.453125" style="291" customWidth="1"/>
    <col min="10246" max="10246" width="25" style="291" customWidth="1"/>
    <col min="10247" max="10247" width="6.81640625" style="291" customWidth="1"/>
    <col min="10248" max="10496" width="9.1796875" style="291"/>
    <col min="10497" max="10497" width="17.453125" style="291" customWidth="1"/>
    <col min="10498" max="10498" width="23" style="291" customWidth="1"/>
    <col min="10499" max="10499" width="6.7265625" style="291" customWidth="1"/>
    <col min="10500" max="10500" width="23" style="291" customWidth="1"/>
    <col min="10501" max="10501" width="6.453125" style="291" customWidth="1"/>
    <col min="10502" max="10502" width="25" style="291" customWidth="1"/>
    <col min="10503" max="10503" width="6.81640625" style="291" customWidth="1"/>
    <col min="10504" max="10752" width="9.1796875" style="291"/>
    <col min="10753" max="10753" width="17.453125" style="291" customWidth="1"/>
    <col min="10754" max="10754" width="23" style="291" customWidth="1"/>
    <col min="10755" max="10755" width="6.7265625" style="291" customWidth="1"/>
    <col min="10756" max="10756" width="23" style="291" customWidth="1"/>
    <col min="10757" max="10757" width="6.453125" style="291" customWidth="1"/>
    <col min="10758" max="10758" width="25" style="291" customWidth="1"/>
    <col min="10759" max="10759" width="6.81640625" style="291" customWidth="1"/>
    <col min="10760" max="11008" width="9.1796875" style="291"/>
    <col min="11009" max="11009" width="17.453125" style="291" customWidth="1"/>
    <col min="11010" max="11010" width="23" style="291" customWidth="1"/>
    <col min="11011" max="11011" width="6.7265625" style="291" customWidth="1"/>
    <col min="11012" max="11012" width="23" style="291" customWidth="1"/>
    <col min="11013" max="11013" width="6.453125" style="291" customWidth="1"/>
    <col min="11014" max="11014" width="25" style="291" customWidth="1"/>
    <col min="11015" max="11015" width="6.81640625" style="291" customWidth="1"/>
    <col min="11016" max="11264" width="9.1796875" style="291"/>
    <col min="11265" max="11265" width="17.453125" style="291" customWidth="1"/>
    <col min="11266" max="11266" width="23" style="291" customWidth="1"/>
    <col min="11267" max="11267" width="6.7265625" style="291" customWidth="1"/>
    <col min="11268" max="11268" width="23" style="291" customWidth="1"/>
    <col min="11269" max="11269" width="6.453125" style="291" customWidth="1"/>
    <col min="11270" max="11270" width="25" style="291" customWidth="1"/>
    <col min="11271" max="11271" width="6.81640625" style="291" customWidth="1"/>
    <col min="11272" max="11520" width="9.1796875" style="291"/>
    <col min="11521" max="11521" width="17.453125" style="291" customWidth="1"/>
    <col min="11522" max="11522" width="23" style="291" customWidth="1"/>
    <col min="11523" max="11523" width="6.7265625" style="291" customWidth="1"/>
    <col min="11524" max="11524" width="23" style="291" customWidth="1"/>
    <col min="11525" max="11525" width="6.453125" style="291" customWidth="1"/>
    <col min="11526" max="11526" width="25" style="291" customWidth="1"/>
    <col min="11527" max="11527" width="6.81640625" style="291" customWidth="1"/>
    <col min="11528" max="11776" width="9.1796875" style="291"/>
    <col min="11777" max="11777" width="17.453125" style="291" customWidth="1"/>
    <col min="11778" max="11778" width="23" style="291" customWidth="1"/>
    <col min="11779" max="11779" width="6.7265625" style="291" customWidth="1"/>
    <col min="11780" max="11780" width="23" style="291" customWidth="1"/>
    <col min="11781" max="11781" width="6.453125" style="291" customWidth="1"/>
    <col min="11782" max="11782" width="25" style="291" customWidth="1"/>
    <col min="11783" max="11783" width="6.81640625" style="291" customWidth="1"/>
    <col min="11784" max="12032" width="9.1796875" style="291"/>
    <col min="12033" max="12033" width="17.453125" style="291" customWidth="1"/>
    <col min="12034" max="12034" width="23" style="291" customWidth="1"/>
    <col min="12035" max="12035" width="6.7265625" style="291" customWidth="1"/>
    <col min="12036" max="12036" width="23" style="291" customWidth="1"/>
    <col min="12037" max="12037" width="6.453125" style="291" customWidth="1"/>
    <col min="12038" max="12038" width="25" style="291" customWidth="1"/>
    <col min="12039" max="12039" width="6.81640625" style="291" customWidth="1"/>
    <col min="12040" max="12288" width="9.1796875" style="291"/>
    <col min="12289" max="12289" width="17.453125" style="291" customWidth="1"/>
    <col min="12290" max="12290" width="23" style="291" customWidth="1"/>
    <col min="12291" max="12291" width="6.7265625" style="291" customWidth="1"/>
    <col min="12292" max="12292" width="23" style="291" customWidth="1"/>
    <col min="12293" max="12293" width="6.453125" style="291" customWidth="1"/>
    <col min="12294" max="12294" width="25" style="291" customWidth="1"/>
    <col min="12295" max="12295" width="6.81640625" style="291" customWidth="1"/>
    <col min="12296" max="12544" width="9.1796875" style="291"/>
    <col min="12545" max="12545" width="17.453125" style="291" customWidth="1"/>
    <col min="12546" max="12546" width="23" style="291" customWidth="1"/>
    <col min="12547" max="12547" width="6.7265625" style="291" customWidth="1"/>
    <col min="12548" max="12548" width="23" style="291" customWidth="1"/>
    <col min="12549" max="12549" width="6.453125" style="291" customWidth="1"/>
    <col min="12550" max="12550" width="25" style="291" customWidth="1"/>
    <col min="12551" max="12551" width="6.81640625" style="291" customWidth="1"/>
    <col min="12552" max="12800" width="9.1796875" style="291"/>
    <col min="12801" max="12801" width="17.453125" style="291" customWidth="1"/>
    <col min="12802" max="12802" width="23" style="291" customWidth="1"/>
    <col min="12803" max="12803" width="6.7265625" style="291" customWidth="1"/>
    <col min="12804" max="12804" width="23" style="291" customWidth="1"/>
    <col min="12805" max="12805" width="6.453125" style="291" customWidth="1"/>
    <col min="12806" max="12806" width="25" style="291" customWidth="1"/>
    <col min="12807" max="12807" width="6.81640625" style="291" customWidth="1"/>
    <col min="12808" max="13056" width="9.1796875" style="291"/>
    <col min="13057" max="13057" width="17.453125" style="291" customWidth="1"/>
    <col min="13058" max="13058" width="23" style="291" customWidth="1"/>
    <col min="13059" max="13059" width="6.7265625" style="291" customWidth="1"/>
    <col min="13060" max="13060" width="23" style="291" customWidth="1"/>
    <col min="13061" max="13061" width="6.453125" style="291" customWidth="1"/>
    <col min="13062" max="13062" width="25" style="291" customWidth="1"/>
    <col min="13063" max="13063" width="6.81640625" style="291" customWidth="1"/>
    <col min="13064" max="13312" width="9.1796875" style="291"/>
    <col min="13313" max="13313" width="17.453125" style="291" customWidth="1"/>
    <col min="13314" max="13314" width="23" style="291" customWidth="1"/>
    <col min="13315" max="13315" width="6.7265625" style="291" customWidth="1"/>
    <col min="13316" max="13316" width="23" style="291" customWidth="1"/>
    <col min="13317" max="13317" width="6.453125" style="291" customWidth="1"/>
    <col min="13318" max="13318" width="25" style="291" customWidth="1"/>
    <col min="13319" max="13319" width="6.81640625" style="291" customWidth="1"/>
    <col min="13320" max="13568" width="9.1796875" style="291"/>
    <col min="13569" max="13569" width="17.453125" style="291" customWidth="1"/>
    <col min="13570" max="13570" width="23" style="291" customWidth="1"/>
    <col min="13571" max="13571" width="6.7265625" style="291" customWidth="1"/>
    <col min="13572" max="13572" width="23" style="291" customWidth="1"/>
    <col min="13573" max="13573" width="6.453125" style="291" customWidth="1"/>
    <col min="13574" max="13574" width="25" style="291" customWidth="1"/>
    <col min="13575" max="13575" width="6.81640625" style="291" customWidth="1"/>
    <col min="13576" max="13824" width="9.1796875" style="291"/>
    <col min="13825" max="13825" width="17.453125" style="291" customWidth="1"/>
    <col min="13826" max="13826" width="23" style="291" customWidth="1"/>
    <col min="13827" max="13827" width="6.7265625" style="291" customWidth="1"/>
    <col min="13828" max="13828" width="23" style="291" customWidth="1"/>
    <col min="13829" max="13829" width="6.453125" style="291" customWidth="1"/>
    <col min="13830" max="13830" width="25" style="291" customWidth="1"/>
    <col min="13831" max="13831" width="6.81640625" style="291" customWidth="1"/>
    <col min="13832" max="14080" width="9.1796875" style="291"/>
    <col min="14081" max="14081" width="17.453125" style="291" customWidth="1"/>
    <col min="14082" max="14082" width="23" style="291" customWidth="1"/>
    <col min="14083" max="14083" width="6.7265625" style="291" customWidth="1"/>
    <col min="14084" max="14084" width="23" style="291" customWidth="1"/>
    <col min="14085" max="14085" width="6.453125" style="291" customWidth="1"/>
    <col min="14086" max="14086" width="25" style="291" customWidth="1"/>
    <col min="14087" max="14087" width="6.81640625" style="291" customWidth="1"/>
    <col min="14088" max="14336" width="9.1796875" style="291"/>
    <col min="14337" max="14337" width="17.453125" style="291" customWidth="1"/>
    <col min="14338" max="14338" width="23" style="291" customWidth="1"/>
    <col min="14339" max="14339" width="6.7265625" style="291" customWidth="1"/>
    <col min="14340" max="14340" width="23" style="291" customWidth="1"/>
    <col min="14341" max="14341" width="6.453125" style="291" customWidth="1"/>
    <col min="14342" max="14342" width="25" style="291" customWidth="1"/>
    <col min="14343" max="14343" width="6.81640625" style="291" customWidth="1"/>
    <col min="14344" max="14592" width="9.1796875" style="291"/>
    <col min="14593" max="14593" width="17.453125" style="291" customWidth="1"/>
    <col min="14594" max="14594" width="23" style="291" customWidth="1"/>
    <col min="14595" max="14595" width="6.7265625" style="291" customWidth="1"/>
    <col min="14596" max="14596" width="23" style="291" customWidth="1"/>
    <col min="14597" max="14597" width="6.453125" style="291" customWidth="1"/>
    <col min="14598" max="14598" width="25" style="291" customWidth="1"/>
    <col min="14599" max="14599" width="6.81640625" style="291" customWidth="1"/>
    <col min="14600" max="14848" width="9.1796875" style="291"/>
    <col min="14849" max="14849" width="17.453125" style="291" customWidth="1"/>
    <col min="14850" max="14850" width="23" style="291" customWidth="1"/>
    <col min="14851" max="14851" width="6.7265625" style="291" customWidth="1"/>
    <col min="14852" max="14852" width="23" style="291" customWidth="1"/>
    <col min="14853" max="14853" width="6.453125" style="291" customWidth="1"/>
    <col min="14854" max="14854" width="25" style="291" customWidth="1"/>
    <col min="14855" max="14855" width="6.81640625" style="291" customWidth="1"/>
    <col min="14856" max="15104" width="9.1796875" style="291"/>
    <col min="15105" max="15105" width="17.453125" style="291" customWidth="1"/>
    <col min="15106" max="15106" width="23" style="291" customWidth="1"/>
    <col min="15107" max="15107" width="6.7265625" style="291" customWidth="1"/>
    <col min="15108" max="15108" width="23" style="291" customWidth="1"/>
    <col min="15109" max="15109" width="6.453125" style="291" customWidth="1"/>
    <col min="15110" max="15110" width="25" style="291" customWidth="1"/>
    <col min="15111" max="15111" width="6.81640625" style="291" customWidth="1"/>
    <col min="15112" max="15360" width="9.1796875" style="291"/>
    <col min="15361" max="15361" width="17.453125" style="291" customWidth="1"/>
    <col min="15362" max="15362" width="23" style="291" customWidth="1"/>
    <col min="15363" max="15363" width="6.7265625" style="291" customWidth="1"/>
    <col min="15364" max="15364" width="23" style="291" customWidth="1"/>
    <col min="15365" max="15365" width="6.453125" style="291" customWidth="1"/>
    <col min="15366" max="15366" width="25" style="291" customWidth="1"/>
    <col min="15367" max="15367" width="6.81640625" style="291" customWidth="1"/>
    <col min="15368" max="15616" width="9.1796875" style="291"/>
    <col min="15617" max="15617" width="17.453125" style="291" customWidth="1"/>
    <col min="15618" max="15618" width="23" style="291" customWidth="1"/>
    <col min="15619" max="15619" width="6.7265625" style="291" customWidth="1"/>
    <col min="15620" max="15620" width="23" style="291" customWidth="1"/>
    <col min="15621" max="15621" width="6.453125" style="291" customWidth="1"/>
    <col min="15622" max="15622" width="25" style="291" customWidth="1"/>
    <col min="15623" max="15623" width="6.81640625" style="291" customWidth="1"/>
    <col min="15624" max="15872" width="9.1796875" style="291"/>
    <col min="15873" max="15873" width="17.453125" style="291" customWidth="1"/>
    <col min="15874" max="15874" width="23" style="291" customWidth="1"/>
    <col min="15875" max="15875" width="6.7265625" style="291" customWidth="1"/>
    <col min="15876" max="15876" width="23" style="291" customWidth="1"/>
    <col min="15877" max="15877" width="6.453125" style="291" customWidth="1"/>
    <col min="15878" max="15878" width="25" style="291" customWidth="1"/>
    <col min="15879" max="15879" width="6.81640625" style="291" customWidth="1"/>
    <col min="15880" max="16128" width="9.1796875" style="291"/>
    <col min="16129" max="16129" width="17.453125" style="291" customWidth="1"/>
    <col min="16130" max="16130" width="23" style="291" customWidth="1"/>
    <col min="16131" max="16131" width="6.7265625" style="291" customWidth="1"/>
    <col min="16132" max="16132" width="23" style="291" customWidth="1"/>
    <col min="16133" max="16133" width="6.453125" style="291" customWidth="1"/>
    <col min="16134" max="16134" width="25" style="291" customWidth="1"/>
    <col min="16135" max="16135" width="6.81640625" style="291" customWidth="1"/>
    <col min="16136" max="16384" width="9.1796875" style="291"/>
  </cols>
  <sheetData>
    <row r="1" spans="1:13" ht="18" customHeight="1" x14ac:dyDescent="0.3">
      <c r="A1" s="561" t="s">
        <v>158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3" ht="18" customHeight="1" thickBot="1" x14ac:dyDescent="0.35">
      <c r="A2" s="431" t="s">
        <v>1</v>
      </c>
      <c r="B2" s="293"/>
      <c r="C2" s="293"/>
      <c r="D2" s="293"/>
      <c r="E2" s="293"/>
      <c r="F2" s="293"/>
      <c r="G2" s="293"/>
      <c r="H2" s="294"/>
      <c r="I2" s="294"/>
      <c r="J2" s="633" t="s">
        <v>2</v>
      </c>
      <c r="K2" s="633"/>
      <c r="L2" s="633"/>
      <c r="M2" s="633"/>
    </row>
    <row r="3" spans="1:13" ht="18" customHeight="1" x14ac:dyDescent="0.3">
      <c r="A3" s="634" t="s">
        <v>3</v>
      </c>
      <c r="B3" s="618" t="s">
        <v>4</v>
      </c>
      <c r="C3" s="610"/>
      <c r="D3" s="619"/>
      <c r="E3" s="618" t="s">
        <v>5</v>
      </c>
      <c r="F3" s="610"/>
      <c r="G3" s="619"/>
      <c r="H3" s="620" t="s">
        <v>6</v>
      </c>
      <c r="I3" s="613"/>
      <c r="J3" s="615"/>
      <c r="K3" s="620" t="s">
        <v>7</v>
      </c>
      <c r="L3" s="613"/>
      <c r="M3" s="615"/>
    </row>
    <row r="4" spans="1:13" ht="17.5" customHeight="1" thickBot="1" x14ac:dyDescent="0.35">
      <c r="A4" s="635"/>
      <c r="B4" s="295" t="s">
        <v>8</v>
      </c>
      <c r="C4" s="296" t="s">
        <v>9</v>
      </c>
      <c r="D4" s="297" t="s">
        <v>10</v>
      </c>
      <c r="E4" s="295" t="s">
        <v>8</v>
      </c>
      <c r="F4" s="296" t="s">
        <v>9</v>
      </c>
      <c r="G4" s="297" t="s">
        <v>10</v>
      </c>
      <c r="H4" s="295" t="s">
        <v>8</v>
      </c>
      <c r="I4" s="296" t="s">
        <v>9</v>
      </c>
      <c r="J4" s="297" t="s">
        <v>10</v>
      </c>
      <c r="K4" s="295" t="s">
        <v>8</v>
      </c>
      <c r="L4" s="296" t="s">
        <v>9</v>
      </c>
      <c r="M4" s="297" t="s">
        <v>10</v>
      </c>
    </row>
    <row r="5" spans="1:13" ht="19" customHeight="1" x14ac:dyDescent="0.3">
      <c r="A5" s="412" t="s">
        <v>72</v>
      </c>
      <c r="B5" s="409">
        <v>352</v>
      </c>
      <c r="C5" s="481">
        <v>60</v>
      </c>
      <c r="D5" s="301"/>
      <c r="E5" s="302"/>
      <c r="F5" s="303">
        <v>60</v>
      </c>
      <c r="G5" s="301">
        <v>92</v>
      </c>
      <c r="H5" s="302">
        <v>255</v>
      </c>
      <c r="I5" s="303"/>
      <c r="J5" s="301">
        <v>59</v>
      </c>
      <c r="K5" s="302"/>
      <c r="L5" s="303"/>
      <c r="M5" s="301"/>
    </row>
    <row r="6" spans="1:13" ht="19" customHeight="1" x14ac:dyDescent="0.3">
      <c r="A6" s="399" t="s">
        <v>73</v>
      </c>
      <c r="B6" s="410">
        <v>343</v>
      </c>
      <c r="C6" s="358">
        <v>18</v>
      </c>
      <c r="D6" s="307"/>
      <c r="E6" s="308"/>
      <c r="F6" s="309">
        <v>47</v>
      </c>
      <c r="G6" s="307">
        <v>90</v>
      </c>
      <c r="H6" s="308">
        <v>189</v>
      </c>
      <c r="I6" s="309"/>
      <c r="J6" s="307">
        <v>199</v>
      </c>
      <c r="K6" s="308"/>
      <c r="L6" s="309"/>
      <c r="M6" s="307"/>
    </row>
    <row r="7" spans="1:13" ht="19" customHeight="1" x14ac:dyDescent="0.3">
      <c r="A7" s="399" t="s">
        <v>74</v>
      </c>
      <c r="B7" s="308">
        <v>121</v>
      </c>
      <c r="C7" s="309">
        <v>61</v>
      </c>
      <c r="D7" s="307"/>
      <c r="E7" s="308"/>
      <c r="F7" s="309">
        <v>67</v>
      </c>
      <c r="G7" s="307">
        <v>70</v>
      </c>
      <c r="H7" s="308">
        <v>186</v>
      </c>
      <c r="I7" s="309"/>
      <c r="J7" s="307">
        <v>226</v>
      </c>
      <c r="K7" s="308"/>
      <c r="L7" s="309"/>
      <c r="M7" s="307"/>
    </row>
    <row r="8" spans="1:13" ht="19" customHeight="1" x14ac:dyDescent="0.3">
      <c r="A8" s="399" t="s">
        <v>75</v>
      </c>
      <c r="B8" s="308">
        <v>111</v>
      </c>
      <c r="C8" s="309">
        <v>68</v>
      </c>
      <c r="D8" s="307"/>
      <c r="E8" s="308"/>
      <c r="F8" s="309">
        <v>66</v>
      </c>
      <c r="G8" s="307">
        <v>90</v>
      </c>
      <c r="H8" s="308">
        <v>178</v>
      </c>
      <c r="I8" s="309"/>
      <c r="J8" s="307">
        <v>249</v>
      </c>
      <c r="K8" s="308"/>
      <c r="L8" s="309"/>
      <c r="M8" s="307"/>
    </row>
    <row r="9" spans="1:13" ht="19" customHeight="1" x14ac:dyDescent="0.3">
      <c r="A9" s="399" t="s">
        <v>76</v>
      </c>
      <c r="B9" s="308">
        <v>165</v>
      </c>
      <c r="C9" s="309">
        <v>69</v>
      </c>
      <c r="D9" s="307"/>
      <c r="E9" s="308"/>
      <c r="F9" s="309">
        <v>50</v>
      </c>
      <c r="G9" s="307">
        <v>80</v>
      </c>
      <c r="H9" s="308">
        <v>222</v>
      </c>
      <c r="I9" s="309"/>
      <c r="J9" s="307">
        <v>270</v>
      </c>
      <c r="K9" s="308"/>
      <c r="L9" s="309"/>
      <c r="M9" s="307"/>
    </row>
    <row r="10" spans="1:13" ht="19" customHeight="1" x14ac:dyDescent="0.3">
      <c r="A10" s="399" t="s">
        <v>77</v>
      </c>
      <c r="B10" s="308">
        <v>173</v>
      </c>
      <c r="C10" s="309">
        <v>61</v>
      </c>
      <c r="D10" s="307"/>
      <c r="E10" s="308"/>
      <c r="F10" s="309">
        <v>44</v>
      </c>
      <c r="G10" s="307">
        <v>74</v>
      </c>
      <c r="H10" s="308">
        <v>189</v>
      </c>
      <c r="I10" s="309"/>
      <c r="J10" s="307">
        <v>355</v>
      </c>
      <c r="K10" s="308"/>
      <c r="L10" s="309"/>
      <c r="M10" s="307"/>
    </row>
    <row r="11" spans="1:13" ht="19" customHeight="1" x14ac:dyDescent="0.3">
      <c r="A11" s="399" t="s">
        <v>78</v>
      </c>
      <c r="B11" s="308">
        <v>140</v>
      </c>
      <c r="C11" s="309">
        <v>48</v>
      </c>
      <c r="D11" s="307"/>
      <c r="E11" s="308"/>
      <c r="F11" s="309">
        <v>50</v>
      </c>
      <c r="G11" s="307">
        <v>86</v>
      </c>
      <c r="H11" s="308">
        <v>178</v>
      </c>
      <c r="I11" s="309"/>
      <c r="J11" s="307">
        <v>212</v>
      </c>
      <c r="K11" s="308"/>
      <c r="L11" s="309"/>
      <c r="M11" s="307"/>
    </row>
    <row r="12" spans="1:13" ht="19" customHeight="1" x14ac:dyDescent="0.3">
      <c r="A12" s="399" t="s">
        <v>79</v>
      </c>
      <c r="B12" s="308">
        <v>138</v>
      </c>
      <c r="C12" s="309">
        <v>34</v>
      </c>
      <c r="D12" s="307"/>
      <c r="E12" s="308"/>
      <c r="F12" s="309">
        <v>51</v>
      </c>
      <c r="G12" s="307">
        <v>86</v>
      </c>
      <c r="H12" s="308">
        <v>174</v>
      </c>
      <c r="I12" s="309"/>
      <c r="J12" s="307">
        <v>235</v>
      </c>
      <c r="K12" s="308"/>
      <c r="L12" s="309"/>
      <c r="M12" s="307"/>
    </row>
    <row r="13" spans="1:13" ht="19" customHeight="1" x14ac:dyDescent="0.3">
      <c r="A13" s="399" t="s">
        <v>80</v>
      </c>
      <c r="B13" s="308">
        <v>155</v>
      </c>
      <c r="C13" s="309">
        <v>64</v>
      </c>
      <c r="D13" s="307"/>
      <c r="E13" s="308"/>
      <c r="F13" s="309">
        <v>33</v>
      </c>
      <c r="G13" s="307">
        <v>90</v>
      </c>
      <c r="H13" s="308">
        <v>156</v>
      </c>
      <c r="I13" s="309"/>
      <c r="J13" s="307">
        <v>204</v>
      </c>
      <c r="K13" s="308"/>
      <c r="L13" s="309"/>
      <c r="M13" s="307"/>
    </row>
    <row r="14" spans="1:13" ht="19" customHeight="1" x14ac:dyDescent="0.3">
      <c r="A14" s="399" t="s">
        <v>81</v>
      </c>
      <c r="B14" s="308">
        <v>148</v>
      </c>
      <c r="C14" s="309">
        <v>53</v>
      </c>
      <c r="D14" s="307"/>
      <c r="E14" s="308"/>
      <c r="F14" s="309">
        <v>39</v>
      </c>
      <c r="G14" s="307">
        <v>82</v>
      </c>
      <c r="H14" s="308">
        <v>135</v>
      </c>
      <c r="I14" s="309"/>
      <c r="J14" s="307">
        <v>190</v>
      </c>
      <c r="K14" s="308"/>
      <c r="L14" s="309"/>
      <c r="M14" s="307"/>
    </row>
    <row r="15" spans="1:13" ht="19" customHeight="1" x14ac:dyDescent="0.3">
      <c r="A15" s="399" t="s">
        <v>82</v>
      </c>
      <c r="B15" s="308">
        <v>152</v>
      </c>
      <c r="C15" s="309">
        <v>53</v>
      </c>
      <c r="D15" s="307"/>
      <c r="E15" s="308"/>
      <c r="F15" s="309">
        <v>30</v>
      </c>
      <c r="G15" s="307">
        <v>87</v>
      </c>
      <c r="H15" s="308">
        <v>131</v>
      </c>
      <c r="I15" s="309"/>
      <c r="J15" s="307">
        <v>221</v>
      </c>
      <c r="K15" s="308"/>
      <c r="L15" s="309"/>
      <c r="M15" s="307"/>
    </row>
    <row r="16" spans="1:13" ht="19" customHeight="1" x14ac:dyDescent="0.3">
      <c r="A16" s="399" t="s">
        <v>83</v>
      </c>
      <c r="B16" s="308">
        <v>142</v>
      </c>
      <c r="C16" s="309">
        <v>44</v>
      </c>
      <c r="D16" s="307"/>
      <c r="E16" s="308"/>
      <c r="F16" s="309">
        <v>35</v>
      </c>
      <c r="G16" s="307">
        <v>76</v>
      </c>
      <c r="H16" s="308">
        <v>110</v>
      </c>
      <c r="I16" s="309"/>
      <c r="J16" s="307">
        <v>152</v>
      </c>
      <c r="K16" s="308"/>
      <c r="L16" s="309"/>
      <c r="M16" s="307"/>
    </row>
    <row r="17" spans="1:13" ht="19" customHeight="1" x14ac:dyDescent="0.3">
      <c r="A17" s="399" t="s">
        <v>84</v>
      </c>
      <c r="B17" s="308">
        <v>163</v>
      </c>
      <c r="C17" s="309">
        <v>36</v>
      </c>
      <c r="D17" s="307"/>
      <c r="E17" s="308"/>
      <c r="F17" s="309">
        <v>20</v>
      </c>
      <c r="G17" s="307">
        <v>40</v>
      </c>
      <c r="H17" s="308">
        <v>144</v>
      </c>
      <c r="I17" s="309"/>
      <c r="J17" s="307">
        <v>182</v>
      </c>
      <c r="K17" s="308"/>
      <c r="L17" s="309"/>
      <c r="M17" s="307"/>
    </row>
    <row r="18" spans="1:13" ht="19" customHeight="1" x14ac:dyDescent="0.3">
      <c r="A18" s="399" t="s">
        <v>85</v>
      </c>
      <c r="B18" s="308">
        <v>159</v>
      </c>
      <c r="C18" s="309">
        <v>33</v>
      </c>
      <c r="D18" s="307"/>
      <c r="E18" s="308"/>
      <c r="F18" s="309">
        <v>18</v>
      </c>
      <c r="G18" s="307">
        <v>32</v>
      </c>
      <c r="H18" s="308">
        <v>115</v>
      </c>
      <c r="I18" s="309"/>
      <c r="J18" s="307">
        <v>166</v>
      </c>
      <c r="K18" s="308"/>
      <c r="L18" s="309"/>
      <c r="M18" s="307"/>
    </row>
    <row r="19" spans="1:13" ht="19" customHeight="1" x14ac:dyDescent="0.3">
      <c r="A19" s="399" t="s">
        <v>86</v>
      </c>
      <c r="B19" s="308">
        <v>130</v>
      </c>
      <c r="C19" s="309">
        <v>35</v>
      </c>
      <c r="D19" s="307"/>
      <c r="E19" s="308"/>
      <c r="F19" s="309">
        <v>10</v>
      </c>
      <c r="G19" s="307">
        <v>27</v>
      </c>
      <c r="H19" s="308">
        <v>131</v>
      </c>
      <c r="I19" s="309"/>
      <c r="J19" s="307">
        <v>178</v>
      </c>
      <c r="K19" s="308"/>
      <c r="L19" s="309"/>
      <c r="M19" s="307"/>
    </row>
    <row r="20" spans="1:13" ht="19" customHeight="1" x14ac:dyDescent="0.3">
      <c r="A20" s="399" t="s">
        <v>87</v>
      </c>
      <c r="B20" s="308">
        <v>127</v>
      </c>
      <c r="C20" s="309">
        <v>39</v>
      </c>
      <c r="D20" s="307"/>
      <c r="E20" s="308"/>
      <c r="F20" s="309">
        <v>8</v>
      </c>
      <c r="G20" s="307">
        <v>20</v>
      </c>
      <c r="H20" s="308">
        <v>146</v>
      </c>
      <c r="I20" s="309"/>
      <c r="J20" s="307">
        <v>185</v>
      </c>
      <c r="K20" s="308"/>
      <c r="L20" s="309"/>
      <c r="M20" s="307"/>
    </row>
    <row r="21" spans="1:13" ht="19" customHeight="1" x14ac:dyDescent="0.3">
      <c r="A21" s="399" t="s">
        <v>88</v>
      </c>
      <c r="B21" s="308">
        <v>128</v>
      </c>
      <c r="C21" s="309">
        <v>52</v>
      </c>
      <c r="D21" s="307"/>
      <c r="E21" s="308"/>
      <c r="F21" s="309">
        <v>15</v>
      </c>
      <c r="G21" s="307">
        <v>32</v>
      </c>
      <c r="H21" s="308">
        <v>147</v>
      </c>
      <c r="I21" s="309"/>
      <c r="J21" s="307">
        <v>172</v>
      </c>
      <c r="K21" s="308"/>
      <c r="L21" s="309"/>
      <c r="M21" s="307"/>
    </row>
    <row r="22" spans="1:13" ht="19" customHeight="1" x14ac:dyDescent="0.3">
      <c r="A22" s="399" t="s">
        <v>148</v>
      </c>
      <c r="B22" s="308">
        <v>116</v>
      </c>
      <c r="C22" s="309">
        <v>34</v>
      </c>
      <c r="D22" s="307"/>
      <c r="E22" s="308"/>
      <c r="F22" s="309">
        <v>10</v>
      </c>
      <c r="G22" s="307">
        <v>30</v>
      </c>
      <c r="H22" s="308">
        <v>111</v>
      </c>
      <c r="I22" s="309"/>
      <c r="J22" s="307">
        <v>169</v>
      </c>
      <c r="K22" s="308"/>
      <c r="L22" s="309"/>
      <c r="M22" s="307"/>
    </row>
    <row r="23" spans="1:13" ht="19" customHeight="1" x14ac:dyDescent="0.3">
      <c r="A23" s="400" t="s">
        <v>90</v>
      </c>
      <c r="B23" s="308">
        <v>114</v>
      </c>
      <c r="C23" s="309">
        <v>39</v>
      </c>
      <c r="D23" s="307"/>
      <c r="E23" s="308"/>
      <c r="F23" s="309">
        <v>10</v>
      </c>
      <c r="G23" s="307">
        <v>30</v>
      </c>
      <c r="H23" s="308">
        <v>142</v>
      </c>
      <c r="I23" s="309"/>
      <c r="J23" s="307">
        <v>208</v>
      </c>
      <c r="K23" s="308"/>
      <c r="L23" s="309"/>
      <c r="M23" s="307"/>
    </row>
    <row r="24" spans="1:13" ht="19" customHeight="1" x14ac:dyDescent="0.3">
      <c r="A24" s="400" t="s">
        <v>91</v>
      </c>
      <c r="B24" s="308">
        <v>136</v>
      </c>
      <c r="C24" s="309">
        <v>56</v>
      </c>
      <c r="D24" s="307"/>
      <c r="E24" s="308"/>
      <c r="F24" s="309">
        <v>19</v>
      </c>
      <c r="G24" s="307">
        <v>26</v>
      </c>
      <c r="H24" s="308">
        <v>128</v>
      </c>
      <c r="I24" s="309"/>
      <c r="J24" s="307">
        <v>165</v>
      </c>
      <c r="K24" s="308"/>
      <c r="L24" s="309"/>
      <c r="M24" s="307"/>
    </row>
    <row r="25" spans="1:13" ht="19" customHeight="1" x14ac:dyDescent="0.3">
      <c r="A25" s="399" t="s">
        <v>92</v>
      </c>
      <c r="B25" s="308">
        <v>115</v>
      </c>
      <c r="C25" s="309">
        <v>28</v>
      </c>
      <c r="D25" s="307"/>
      <c r="E25" s="308"/>
      <c r="F25" s="309">
        <v>20</v>
      </c>
      <c r="G25" s="307">
        <v>22</v>
      </c>
      <c r="H25" s="308">
        <v>110</v>
      </c>
      <c r="I25" s="309"/>
      <c r="J25" s="307">
        <v>161</v>
      </c>
      <c r="K25" s="308"/>
      <c r="L25" s="309"/>
      <c r="M25" s="307"/>
    </row>
    <row r="26" spans="1:13" ht="19" customHeight="1" x14ac:dyDescent="0.3">
      <c r="A26" s="399" t="s">
        <v>93</v>
      </c>
      <c r="B26" s="308">
        <v>122</v>
      </c>
      <c r="C26" s="309">
        <v>41</v>
      </c>
      <c r="D26" s="307"/>
      <c r="E26" s="308"/>
      <c r="F26" s="309">
        <v>24</v>
      </c>
      <c r="G26" s="307">
        <v>30</v>
      </c>
      <c r="H26" s="308">
        <v>119</v>
      </c>
      <c r="I26" s="309"/>
      <c r="J26" s="307">
        <v>172</v>
      </c>
      <c r="K26" s="308"/>
      <c r="L26" s="309"/>
      <c r="M26" s="307"/>
    </row>
    <row r="27" spans="1:13" ht="19" customHeight="1" x14ac:dyDescent="0.3">
      <c r="A27" s="399" t="s">
        <v>94</v>
      </c>
      <c r="B27" s="308">
        <v>117</v>
      </c>
      <c r="C27" s="309">
        <v>28</v>
      </c>
      <c r="D27" s="307"/>
      <c r="E27" s="308"/>
      <c r="F27" s="309">
        <v>16</v>
      </c>
      <c r="G27" s="307">
        <v>28</v>
      </c>
      <c r="H27" s="308">
        <v>119</v>
      </c>
      <c r="I27" s="309"/>
      <c r="J27" s="307">
        <v>173</v>
      </c>
      <c r="K27" s="308"/>
      <c r="L27" s="309"/>
      <c r="M27" s="307"/>
    </row>
    <row r="28" spans="1:13" ht="19" customHeight="1" x14ac:dyDescent="0.3">
      <c r="A28" s="399" t="s">
        <v>95</v>
      </c>
      <c r="B28" s="308">
        <v>128</v>
      </c>
      <c r="C28" s="309">
        <v>42</v>
      </c>
      <c r="D28" s="307"/>
      <c r="E28" s="308"/>
      <c r="F28" s="309">
        <v>12</v>
      </c>
      <c r="G28" s="307">
        <v>30</v>
      </c>
      <c r="H28" s="308">
        <v>138</v>
      </c>
      <c r="I28" s="309"/>
      <c r="J28" s="307">
        <v>159</v>
      </c>
      <c r="K28" s="308"/>
      <c r="L28" s="309"/>
      <c r="M28" s="307"/>
    </row>
    <row r="29" spans="1:13" ht="19" customHeight="1" x14ac:dyDescent="0.3">
      <c r="A29" s="399" t="s">
        <v>96</v>
      </c>
      <c r="B29" s="308">
        <v>110</v>
      </c>
      <c r="C29" s="309">
        <v>64</v>
      </c>
      <c r="D29" s="307"/>
      <c r="E29" s="308"/>
      <c r="F29" s="309">
        <v>9</v>
      </c>
      <c r="G29" s="307">
        <v>20</v>
      </c>
      <c r="H29" s="308">
        <v>121</v>
      </c>
      <c r="I29" s="309"/>
      <c r="J29" s="307">
        <v>141</v>
      </c>
      <c r="K29" s="308"/>
      <c r="L29" s="309"/>
      <c r="M29" s="307"/>
    </row>
    <row r="30" spans="1:13" ht="19" customHeight="1" x14ac:dyDescent="0.3">
      <c r="A30" s="399" t="s">
        <v>97</v>
      </c>
      <c r="B30" s="308">
        <v>150</v>
      </c>
      <c r="C30" s="309">
        <v>33</v>
      </c>
      <c r="D30" s="307"/>
      <c r="E30" s="308"/>
      <c r="F30" s="309">
        <v>10</v>
      </c>
      <c r="G30" s="307">
        <v>21</v>
      </c>
      <c r="H30" s="308">
        <v>127</v>
      </c>
      <c r="I30" s="309"/>
      <c r="J30" s="307">
        <v>124</v>
      </c>
      <c r="K30" s="308"/>
      <c r="L30" s="309"/>
      <c r="M30" s="307"/>
    </row>
    <row r="31" spans="1:13" ht="19" customHeight="1" x14ac:dyDescent="0.3">
      <c r="A31" s="399" t="s">
        <v>98</v>
      </c>
      <c r="B31" s="308">
        <v>152</v>
      </c>
      <c r="C31" s="309">
        <v>52</v>
      </c>
      <c r="D31" s="307"/>
      <c r="E31" s="308"/>
      <c r="F31" s="309">
        <v>11</v>
      </c>
      <c r="G31" s="307">
        <v>30</v>
      </c>
      <c r="H31" s="308">
        <v>179</v>
      </c>
      <c r="I31" s="309"/>
      <c r="J31" s="307">
        <v>138</v>
      </c>
      <c r="K31" s="308"/>
      <c r="L31" s="309"/>
      <c r="M31" s="307"/>
    </row>
    <row r="32" spans="1:13" ht="19" customHeight="1" x14ac:dyDescent="0.3">
      <c r="A32" s="399" t="s">
        <v>99</v>
      </c>
      <c r="B32" s="308">
        <v>173</v>
      </c>
      <c r="C32" s="309">
        <v>58</v>
      </c>
      <c r="D32" s="307"/>
      <c r="E32" s="308"/>
      <c r="F32" s="309">
        <v>9</v>
      </c>
      <c r="G32" s="307">
        <v>32</v>
      </c>
      <c r="H32" s="308">
        <v>178</v>
      </c>
      <c r="I32" s="309"/>
      <c r="J32" s="307">
        <v>167</v>
      </c>
      <c r="K32" s="308"/>
      <c r="L32" s="309"/>
      <c r="M32" s="307"/>
    </row>
    <row r="33" spans="1:13" ht="19" customHeight="1" x14ac:dyDescent="0.3">
      <c r="A33" s="399" t="s">
        <v>100</v>
      </c>
      <c r="B33" s="308">
        <v>174</v>
      </c>
      <c r="C33" s="309">
        <v>59</v>
      </c>
      <c r="D33" s="307"/>
      <c r="E33" s="308"/>
      <c r="F33" s="309">
        <v>20</v>
      </c>
      <c r="G33" s="307">
        <v>51</v>
      </c>
      <c r="H33" s="308">
        <v>220</v>
      </c>
      <c r="I33" s="309"/>
      <c r="J33" s="307">
        <v>138</v>
      </c>
      <c r="K33" s="308"/>
      <c r="L33" s="309"/>
      <c r="M33" s="307"/>
    </row>
    <row r="34" spans="1:13" ht="19" customHeight="1" x14ac:dyDescent="0.3">
      <c r="A34" s="399" t="s">
        <v>101</v>
      </c>
      <c r="B34" s="308">
        <v>178</v>
      </c>
      <c r="C34" s="309">
        <v>51</v>
      </c>
      <c r="D34" s="307"/>
      <c r="E34" s="308"/>
      <c r="F34" s="309">
        <v>22</v>
      </c>
      <c r="G34" s="307">
        <v>100</v>
      </c>
      <c r="H34" s="308">
        <v>200</v>
      </c>
      <c r="I34" s="309"/>
      <c r="J34" s="307">
        <v>111</v>
      </c>
      <c r="K34" s="308"/>
      <c r="L34" s="309"/>
      <c r="M34" s="307"/>
    </row>
    <row r="35" spans="1:13" ht="19" customHeight="1" x14ac:dyDescent="0.3">
      <c r="A35" s="399" t="s">
        <v>102</v>
      </c>
      <c r="B35" s="308">
        <v>182</v>
      </c>
      <c r="C35" s="309">
        <v>45</v>
      </c>
      <c r="D35" s="307"/>
      <c r="E35" s="308"/>
      <c r="F35" s="309">
        <v>15</v>
      </c>
      <c r="G35" s="307">
        <v>94</v>
      </c>
      <c r="H35" s="308">
        <v>127</v>
      </c>
      <c r="I35" s="309"/>
      <c r="J35" s="307">
        <v>113</v>
      </c>
      <c r="K35" s="308"/>
      <c r="L35" s="309"/>
      <c r="M35" s="307"/>
    </row>
    <row r="36" spans="1:13" ht="19" customHeight="1" x14ac:dyDescent="0.3">
      <c r="A36" s="399" t="s">
        <v>103</v>
      </c>
      <c r="B36" s="308">
        <v>172</v>
      </c>
      <c r="C36" s="309">
        <v>34</v>
      </c>
      <c r="D36" s="307"/>
      <c r="E36" s="308"/>
      <c r="F36" s="309">
        <v>12</v>
      </c>
      <c r="G36" s="307">
        <v>70</v>
      </c>
      <c r="H36" s="308">
        <v>138</v>
      </c>
      <c r="I36" s="309"/>
      <c r="J36" s="307">
        <v>111</v>
      </c>
      <c r="K36" s="308"/>
      <c r="L36" s="309"/>
      <c r="M36" s="307"/>
    </row>
    <row r="37" spans="1:13" ht="19" customHeight="1" x14ac:dyDescent="0.3">
      <c r="A37" s="399" t="s">
        <v>104</v>
      </c>
      <c r="B37" s="308">
        <v>120</v>
      </c>
      <c r="C37" s="309">
        <v>28</v>
      </c>
      <c r="D37" s="307"/>
      <c r="E37" s="308"/>
      <c r="F37" s="309">
        <v>10</v>
      </c>
      <c r="G37" s="307">
        <v>51</v>
      </c>
      <c r="H37" s="308">
        <v>135</v>
      </c>
      <c r="I37" s="309"/>
      <c r="J37" s="307">
        <v>64</v>
      </c>
      <c r="K37" s="308"/>
      <c r="L37" s="309"/>
      <c r="M37" s="307"/>
    </row>
    <row r="38" spans="1:13" ht="19" customHeight="1" x14ac:dyDescent="0.3">
      <c r="A38" s="399" t="s">
        <v>105</v>
      </c>
      <c r="B38" s="308">
        <v>118</v>
      </c>
      <c r="C38" s="309">
        <v>25</v>
      </c>
      <c r="D38" s="307"/>
      <c r="E38" s="308"/>
      <c r="F38" s="309">
        <v>18</v>
      </c>
      <c r="G38" s="307">
        <v>50</v>
      </c>
      <c r="H38" s="308">
        <v>114</v>
      </c>
      <c r="I38" s="309"/>
      <c r="J38" s="307">
        <v>72</v>
      </c>
      <c r="K38" s="308"/>
      <c r="L38" s="309"/>
      <c r="M38" s="307"/>
    </row>
    <row r="39" spans="1:13" ht="19" customHeight="1" x14ac:dyDescent="0.3">
      <c r="A39" s="399" t="s">
        <v>106</v>
      </c>
      <c r="B39" s="308">
        <v>122</v>
      </c>
      <c r="C39" s="309">
        <v>38</v>
      </c>
      <c r="D39" s="307"/>
      <c r="E39" s="308"/>
      <c r="F39" s="309">
        <v>15</v>
      </c>
      <c r="G39" s="307">
        <v>42</v>
      </c>
      <c r="H39" s="308">
        <v>159</v>
      </c>
      <c r="I39" s="309"/>
      <c r="J39" s="307">
        <v>69</v>
      </c>
      <c r="K39" s="308"/>
      <c r="L39" s="309"/>
      <c r="M39" s="307"/>
    </row>
    <row r="40" spans="1:13" ht="19" customHeight="1" thickBot="1" x14ac:dyDescent="0.35">
      <c r="A40" s="416" t="s">
        <v>107</v>
      </c>
      <c r="B40" s="313">
        <v>127</v>
      </c>
      <c r="C40" s="314">
        <v>30</v>
      </c>
      <c r="D40" s="315"/>
      <c r="E40" s="313"/>
      <c r="F40" s="314">
        <v>10</v>
      </c>
      <c r="G40" s="315">
        <v>50</v>
      </c>
      <c r="H40" s="313">
        <v>152</v>
      </c>
      <c r="I40" s="314"/>
      <c r="J40" s="315">
        <v>48</v>
      </c>
      <c r="K40" s="313"/>
      <c r="L40" s="314"/>
      <c r="M40" s="315"/>
    </row>
    <row r="41" spans="1:13" ht="21" customHeight="1" thickBot="1" x14ac:dyDescent="0.35">
      <c r="A41" s="317" t="s">
        <v>47</v>
      </c>
      <c r="B41" s="318">
        <f>SUM(B5:B40)</f>
        <v>5473</v>
      </c>
      <c r="C41" s="319">
        <f t="shared" ref="C41:J41" si="0">SUM(C5:C40)</f>
        <v>1613</v>
      </c>
      <c r="D41" s="320"/>
      <c r="E41" s="318"/>
      <c r="F41" s="319">
        <f t="shared" si="0"/>
        <v>915</v>
      </c>
      <c r="G41" s="320">
        <f t="shared" si="0"/>
        <v>1961</v>
      </c>
      <c r="H41" s="318">
        <f t="shared" si="0"/>
        <v>5503</v>
      </c>
      <c r="I41" s="319"/>
      <c r="J41" s="320">
        <f t="shared" si="0"/>
        <v>5958</v>
      </c>
      <c r="K41" s="318"/>
      <c r="L41" s="319"/>
      <c r="M41" s="320"/>
    </row>
    <row r="42" spans="1:13" ht="21" customHeight="1" x14ac:dyDescent="0.25"/>
    <row r="43" spans="1:13" ht="21" customHeight="1" x14ac:dyDescent="0.3">
      <c r="A43" s="561" t="s">
        <v>158</v>
      </c>
      <c r="B43" s="561"/>
      <c r="C43" s="561"/>
      <c r="D43" s="561"/>
      <c r="E43" s="561"/>
      <c r="F43" s="561"/>
      <c r="G43" s="561"/>
      <c r="H43" s="561"/>
      <c r="I43" s="561"/>
      <c r="J43" s="561"/>
      <c r="K43" s="561"/>
      <c r="L43" s="561"/>
      <c r="M43" s="561"/>
    </row>
    <row r="44" spans="1:13" ht="21" customHeight="1" thickBot="1" x14ac:dyDescent="0.35">
      <c r="A44" s="431" t="s">
        <v>48</v>
      </c>
      <c r="B44" s="293"/>
      <c r="C44" s="293"/>
      <c r="D44" s="293"/>
      <c r="E44" s="293"/>
      <c r="F44" s="293"/>
      <c r="G44" s="293"/>
      <c r="H44" s="294"/>
      <c r="I44" s="294"/>
      <c r="J44" s="633" t="s">
        <v>49</v>
      </c>
      <c r="K44" s="633"/>
      <c r="L44" s="633"/>
      <c r="M44" s="633"/>
    </row>
    <row r="45" spans="1:13" ht="21" customHeight="1" x14ac:dyDescent="0.3">
      <c r="A45" s="634" t="s">
        <v>3</v>
      </c>
      <c r="B45" s="618" t="s">
        <v>4</v>
      </c>
      <c r="C45" s="610"/>
      <c r="D45" s="619"/>
      <c r="E45" s="618" t="s">
        <v>5</v>
      </c>
      <c r="F45" s="610"/>
      <c r="G45" s="619"/>
      <c r="H45" s="620" t="s">
        <v>6</v>
      </c>
      <c r="I45" s="613"/>
      <c r="J45" s="615"/>
      <c r="K45" s="620" t="s">
        <v>7</v>
      </c>
      <c r="L45" s="613"/>
      <c r="M45" s="615"/>
    </row>
    <row r="46" spans="1:13" ht="21" customHeight="1" thickBot="1" x14ac:dyDescent="0.35">
      <c r="A46" s="635"/>
      <c r="B46" s="295" t="s">
        <v>8</v>
      </c>
      <c r="C46" s="296" t="s">
        <v>9</v>
      </c>
      <c r="D46" s="297" t="s">
        <v>10</v>
      </c>
      <c r="E46" s="295" t="s">
        <v>8</v>
      </c>
      <c r="F46" s="296" t="s">
        <v>9</v>
      </c>
      <c r="G46" s="297" t="s">
        <v>10</v>
      </c>
      <c r="H46" s="295" t="s">
        <v>8</v>
      </c>
      <c r="I46" s="296" t="s">
        <v>9</v>
      </c>
      <c r="J46" s="297" t="s">
        <v>10</v>
      </c>
      <c r="K46" s="295" t="s">
        <v>8</v>
      </c>
      <c r="L46" s="296" t="s">
        <v>9</v>
      </c>
      <c r="M46" s="297" t="s">
        <v>10</v>
      </c>
    </row>
    <row r="47" spans="1:13" ht="19" customHeight="1" x14ac:dyDescent="0.3">
      <c r="A47" s="412" t="s">
        <v>72</v>
      </c>
      <c r="B47" s="299">
        <v>281</v>
      </c>
      <c r="C47" s="443">
        <v>24</v>
      </c>
      <c r="D47" s="301"/>
      <c r="E47" s="302"/>
      <c r="F47" s="303">
        <v>82</v>
      </c>
      <c r="G47" s="301">
        <v>89</v>
      </c>
      <c r="H47" s="302">
        <v>118</v>
      </c>
      <c r="I47" s="303"/>
      <c r="J47" s="301">
        <v>104</v>
      </c>
      <c r="K47" s="302"/>
      <c r="L47" s="303"/>
      <c r="M47" s="301"/>
    </row>
    <row r="48" spans="1:13" ht="19" customHeight="1" x14ac:dyDescent="0.3">
      <c r="A48" s="399" t="s">
        <v>73</v>
      </c>
      <c r="B48" s="305">
        <v>300</v>
      </c>
      <c r="C48" s="444">
        <v>60</v>
      </c>
      <c r="D48" s="307"/>
      <c r="E48" s="308"/>
      <c r="F48" s="309">
        <v>80</v>
      </c>
      <c r="G48" s="307">
        <v>92</v>
      </c>
      <c r="H48" s="308">
        <v>206</v>
      </c>
      <c r="I48" s="309"/>
      <c r="J48" s="307">
        <v>275</v>
      </c>
      <c r="K48" s="308"/>
      <c r="L48" s="309"/>
      <c r="M48" s="307"/>
    </row>
    <row r="49" spans="1:13" ht="19" customHeight="1" x14ac:dyDescent="0.3">
      <c r="A49" s="399" t="s">
        <v>74</v>
      </c>
      <c r="B49" s="308">
        <v>312</v>
      </c>
      <c r="C49" s="309">
        <v>39</v>
      </c>
      <c r="D49" s="307"/>
      <c r="E49" s="308"/>
      <c r="F49" s="309">
        <v>87</v>
      </c>
      <c r="G49" s="307">
        <v>100</v>
      </c>
      <c r="H49" s="308">
        <v>177</v>
      </c>
      <c r="I49" s="309"/>
      <c r="J49" s="307">
        <v>286</v>
      </c>
      <c r="K49" s="308"/>
      <c r="L49" s="309"/>
      <c r="M49" s="307"/>
    </row>
    <row r="50" spans="1:13" ht="19" customHeight="1" x14ac:dyDescent="0.3">
      <c r="A50" s="399" t="s">
        <v>75</v>
      </c>
      <c r="B50" s="308">
        <v>210</v>
      </c>
      <c r="C50" s="309">
        <v>55</v>
      </c>
      <c r="D50" s="307"/>
      <c r="E50" s="308"/>
      <c r="F50" s="309">
        <v>68</v>
      </c>
      <c r="G50" s="307">
        <v>84</v>
      </c>
      <c r="H50" s="308">
        <v>222</v>
      </c>
      <c r="I50" s="309"/>
      <c r="J50" s="307">
        <v>258</v>
      </c>
      <c r="K50" s="308"/>
      <c r="L50" s="309"/>
      <c r="M50" s="307"/>
    </row>
    <row r="51" spans="1:13" ht="19" customHeight="1" x14ac:dyDescent="0.3">
      <c r="A51" s="399" t="s">
        <v>76</v>
      </c>
      <c r="B51" s="308">
        <v>158</v>
      </c>
      <c r="C51" s="309">
        <v>53</v>
      </c>
      <c r="D51" s="307"/>
      <c r="E51" s="308"/>
      <c r="F51" s="309">
        <v>51</v>
      </c>
      <c r="G51" s="307">
        <v>80</v>
      </c>
      <c r="H51" s="308">
        <v>208</v>
      </c>
      <c r="I51" s="309"/>
      <c r="J51" s="307">
        <v>284</v>
      </c>
      <c r="K51" s="308"/>
      <c r="L51" s="309"/>
      <c r="M51" s="307"/>
    </row>
    <row r="52" spans="1:13" ht="19" customHeight="1" x14ac:dyDescent="0.3">
      <c r="A52" s="399" t="s">
        <v>77</v>
      </c>
      <c r="B52" s="308">
        <v>162</v>
      </c>
      <c r="C52" s="309">
        <v>58</v>
      </c>
      <c r="D52" s="307"/>
      <c r="E52" s="308"/>
      <c r="F52" s="309">
        <v>30</v>
      </c>
      <c r="G52" s="307">
        <v>60</v>
      </c>
      <c r="H52" s="308">
        <v>219</v>
      </c>
      <c r="I52" s="309"/>
      <c r="J52" s="307">
        <v>230</v>
      </c>
      <c r="K52" s="308"/>
      <c r="L52" s="309"/>
      <c r="M52" s="307"/>
    </row>
    <row r="53" spans="1:13" ht="19" customHeight="1" x14ac:dyDescent="0.3">
      <c r="A53" s="399" t="s">
        <v>78</v>
      </c>
      <c r="B53" s="308">
        <v>177</v>
      </c>
      <c r="C53" s="309">
        <v>40</v>
      </c>
      <c r="D53" s="307"/>
      <c r="E53" s="308"/>
      <c r="F53" s="309">
        <v>32</v>
      </c>
      <c r="G53" s="307">
        <v>80</v>
      </c>
      <c r="H53" s="308">
        <v>157</v>
      </c>
      <c r="I53" s="309"/>
      <c r="J53" s="307">
        <v>224</v>
      </c>
      <c r="K53" s="308"/>
      <c r="L53" s="309"/>
      <c r="M53" s="307"/>
    </row>
    <row r="54" spans="1:13" ht="19" customHeight="1" x14ac:dyDescent="0.3">
      <c r="A54" s="399" t="s">
        <v>79</v>
      </c>
      <c r="B54" s="308">
        <v>183</v>
      </c>
      <c r="C54" s="309">
        <v>71</v>
      </c>
      <c r="D54" s="307"/>
      <c r="E54" s="308"/>
      <c r="F54" s="309">
        <v>20</v>
      </c>
      <c r="G54" s="307">
        <v>75</v>
      </c>
      <c r="H54" s="308">
        <v>199</v>
      </c>
      <c r="I54" s="309"/>
      <c r="J54" s="307">
        <v>276</v>
      </c>
      <c r="K54" s="308"/>
      <c r="L54" s="309"/>
      <c r="M54" s="307"/>
    </row>
    <row r="55" spans="1:13" ht="19" customHeight="1" x14ac:dyDescent="0.3">
      <c r="A55" s="399" t="s">
        <v>80</v>
      </c>
      <c r="B55" s="308">
        <v>136</v>
      </c>
      <c r="C55" s="309">
        <v>56</v>
      </c>
      <c r="D55" s="307"/>
      <c r="E55" s="308"/>
      <c r="F55" s="309">
        <v>28</v>
      </c>
      <c r="G55" s="307">
        <v>70</v>
      </c>
      <c r="H55" s="308">
        <v>197</v>
      </c>
      <c r="I55" s="309"/>
      <c r="J55" s="307">
        <v>236</v>
      </c>
      <c r="K55" s="308"/>
      <c r="L55" s="309"/>
      <c r="M55" s="307"/>
    </row>
    <row r="56" spans="1:13" ht="19" customHeight="1" x14ac:dyDescent="0.3">
      <c r="A56" s="399" t="s">
        <v>81</v>
      </c>
      <c r="B56" s="308">
        <v>148</v>
      </c>
      <c r="C56" s="309">
        <v>50</v>
      </c>
      <c r="D56" s="307"/>
      <c r="E56" s="308"/>
      <c r="F56" s="309">
        <v>21</v>
      </c>
      <c r="G56" s="307">
        <v>67</v>
      </c>
      <c r="H56" s="308">
        <v>175</v>
      </c>
      <c r="I56" s="309"/>
      <c r="J56" s="307">
        <v>210</v>
      </c>
      <c r="K56" s="308"/>
      <c r="L56" s="309"/>
      <c r="M56" s="307"/>
    </row>
    <row r="57" spans="1:13" ht="19" customHeight="1" x14ac:dyDescent="0.3">
      <c r="A57" s="399" t="s">
        <v>82</v>
      </c>
      <c r="B57" s="308">
        <v>134</v>
      </c>
      <c r="C57" s="309">
        <v>67</v>
      </c>
      <c r="D57" s="307"/>
      <c r="E57" s="308"/>
      <c r="F57" s="309">
        <v>18</v>
      </c>
      <c r="G57" s="307">
        <v>60</v>
      </c>
      <c r="H57" s="308">
        <v>169</v>
      </c>
      <c r="I57" s="309"/>
      <c r="J57" s="307">
        <v>199</v>
      </c>
      <c r="K57" s="308"/>
      <c r="L57" s="309"/>
      <c r="M57" s="307"/>
    </row>
    <row r="58" spans="1:13" ht="19" customHeight="1" x14ac:dyDescent="0.3">
      <c r="A58" s="399" t="s">
        <v>83</v>
      </c>
      <c r="B58" s="308">
        <v>121</v>
      </c>
      <c r="C58" s="309">
        <v>53</v>
      </c>
      <c r="D58" s="307"/>
      <c r="E58" s="308"/>
      <c r="F58" s="309">
        <v>20</v>
      </c>
      <c r="G58" s="307">
        <v>50</v>
      </c>
      <c r="H58" s="308">
        <v>134</v>
      </c>
      <c r="I58" s="309"/>
      <c r="J58" s="307">
        <v>161</v>
      </c>
      <c r="K58" s="308"/>
      <c r="L58" s="309"/>
      <c r="M58" s="307"/>
    </row>
    <row r="59" spans="1:13" ht="19" customHeight="1" x14ac:dyDescent="0.3">
      <c r="A59" s="399" t="s">
        <v>84</v>
      </c>
      <c r="B59" s="308">
        <v>115</v>
      </c>
      <c r="C59" s="309">
        <v>20</v>
      </c>
      <c r="D59" s="307"/>
      <c r="E59" s="308"/>
      <c r="F59" s="309">
        <v>10</v>
      </c>
      <c r="G59" s="307">
        <v>52</v>
      </c>
      <c r="H59" s="308">
        <v>94</v>
      </c>
      <c r="I59" s="309"/>
      <c r="J59" s="307">
        <v>121</v>
      </c>
      <c r="K59" s="308"/>
      <c r="L59" s="309"/>
      <c r="M59" s="307"/>
    </row>
    <row r="60" spans="1:13" ht="19" customHeight="1" x14ac:dyDescent="0.3">
      <c r="A60" s="399" t="s">
        <v>85</v>
      </c>
      <c r="B60" s="308">
        <v>127</v>
      </c>
      <c r="C60" s="309">
        <v>19</v>
      </c>
      <c r="D60" s="307"/>
      <c r="E60" s="308"/>
      <c r="F60" s="309">
        <v>20</v>
      </c>
      <c r="G60" s="307">
        <v>50</v>
      </c>
      <c r="H60" s="308">
        <v>141</v>
      </c>
      <c r="I60" s="309"/>
      <c r="J60" s="307">
        <v>184</v>
      </c>
      <c r="K60" s="308"/>
      <c r="L60" s="309"/>
      <c r="M60" s="307"/>
    </row>
    <row r="61" spans="1:13" ht="19" customHeight="1" x14ac:dyDescent="0.3">
      <c r="A61" s="399" t="s">
        <v>86</v>
      </c>
      <c r="B61" s="308">
        <v>129</v>
      </c>
      <c r="C61" s="309">
        <v>20</v>
      </c>
      <c r="D61" s="307"/>
      <c r="E61" s="308"/>
      <c r="F61" s="309">
        <v>30</v>
      </c>
      <c r="G61" s="307">
        <v>61</v>
      </c>
      <c r="H61" s="308">
        <v>118</v>
      </c>
      <c r="I61" s="309"/>
      <c r="J61" s="307">
        <v>186</v>
      </c>
      <c r="K61" s="308"/>
      <c r="L61" s="309"/>
      <c r="M61" s="307"/>
    </row>
    <row r="62" spans="1:13" ht="19" customHeight="1" x14ac:dyDescent="0.3">
      <c r="A62" s="399" t="s">
        <v>87</v>
      </c>
      <c r="B62" s="308">
        <v>120</v>
      </c>
      <c r="C62" s="309">
        <v>34</v>
      </c>
      <c r="D62" s="307"/>
      <c r="E62" s="308"/>
      <c r="F62" s="309">
        <v>20</v>
      </c>
      <c r="G62" s="307">
        <v>40</v>
      </c>
      <c r="H62" s="308">
        <v>143</v>
      </c>
      <c r="I62" s="309"/>
      <c r="J62" s="307">
        <v>220</v>
      </c>
      <c r="K62" s="308"/>
      <c r="L62" s="309"/>
      <c r="M62" s="307"/>
    </row>
    <row r="63" spans="1:13" ht="19" customHeight="1" x14ac:dyDescent="0.3">
      <c r="A63" s="399" t="s">
        <v>88</v>
      </c>
      <c r="B63" s="308">
        <v>121</v>
      </c>
      <c r="C63" s="309">
        <v>36</v>
      </c>
      <c r="D63" s="307"/>
      <c r="E63" s="308"/>
      <c r="F63" s="309">
        <v>24</v>
      </c>
      <c r="G63" s="307">
        <v>42</v>
      </c>
      <c r="H63" s="308">
        <v>130</v>
      </c>
      <c r="I63" s="309"/>
      <c r="J63" s="307">
        <v>156</v>
      </c>
      <c r="K63" s="308"/>
      <c r="L63" s="309"/>
      <c r="M63" s="307"/>
    </row>
    <row r="64" spans="1:13" ht="19" customHeight="1" x14ac:dyDescent="0.3">
      <c r="A64" s="399" t="s">
        <v>148</v>
      </c>
      <c r="B64" s="308">
        <v>128</v>
      </c>
      <c r="C64" s="309">
        <v>37</v>
      </c>
      <c r="D64" s="307"/>
      <c r="E64" s="308"/>
      <c r="F64" s="309">
        <v>9</v>
      </c>
      <c r="G64" s="307">
        <v>40</v>
      </c>
      <c r="H64" s="308">
        <v>123</v>
      </c>
      <c r="I64" s="309"/>
      <c r="J64" s="307">
        <v>159</v>
      </c>
      <c r="K64" s="308"/>
      <c r="L64" s="309"/>
      <c r="M64" s="307"/>
    </row>
    <row r="65" spans="1:13" ht="19" customHeight="1" x14ac:dyDescent="0.3">
      <c r="A65" s="400" t="s">
        <v>90</v>
      </c>
      <c r="B65" s="308">
        <v>136</v>
      </c>
      <c r="C65" s="309">
        <v>36</v>
      </c>
      <c r="D65" s="307"/>
      <c r="E65" s="308"/>
      <c r="F65" s="309">
        <v>10</v>
      </c>
      <c r="G65" s="307">
        <v>47</v>
      </c>
      <c r="H65" s="308">
        <v>142</v>
      </c>
      <c r="I65" s="309"/>
      <c r="J65" s="307">
        <v>185</v>
      </c>
      <c r="K65" s="308"/>
      <c r="L65" s="309"/>
      <c r="M65" s="307"/>
    </row>
    <row r="66" spans="1:13" ht="19" customHeight="1" x14ac:dyDescent="0.3">
      <c r="A66" s="400" t="s">
        <v>91</v>
      </c>
      <c r="B66" s="308">
        <v>168</v>
      </c>
      <c r="C66" s="309">
        <v>34</v>
      </c>
      <c r="D66" s="307"/>
      <c r="E66" s="308"/>
      <c r="F66" s="309">
        <v>36</v>
      </c>
      <c r="G66" s="307">
        <v>92</v>
      </c>
      <c r="H66" s="308">
        <v>134</v>
      </c>
      <c r="I66" s="309"/>
      <c r="J66" s="307">
        <v>165</v>
      </c>
      <c r="K66" s="308"/>
      <c r="L66" s="309"/>
      <c r="M66" s="307"/>
    </row>
    <row r="67" spans="1:13" ht="19" customHeight="1" x14ac:dyDescent="0.3">
      <c r="A67" s="399" t="s">
        <v>92</v>
      </c>
      <c r="B67" s="308">
        <v>164</v>
      </c>
      <c r="C67" s="309">
        <v>27</v>
      </c>
      <c r="D67" s="307"/>
      <c r="E67" s="308"/>
      <c r="F67" s="309">
        <v>30</v>
      </c>
      <c r="G67" s="307">
        <v>87</v>
      </c>
      <c r="H67" s="308">
        <v>113</v>
      </c>
      <c r="I67" s="309"/>
      <c r="J67" s="307">
        <v>167</v>
      </c>
      <c r="K67" s="308"/>
      <c r="L67" s="309"/>
      <c r="M67" s="307"/>
    </row>
    <row r="68" spans="1:13" ht="19" customHeight="1" x14ac:dyDescent="0.3">
      <c r="A68" s="399" t="s">
        <v>93</v>
      </c>
      <c r="B68" s="308">
        <v>150</v>
      </c>
      <c r="C68" s="309">
        <v>38</v>
      </c>
      <c r="D68" s="307"/>
      <c r="E68" s="308"/>
      <c r="F68" s="309">
        <v>25</v>
      </c>
      <c r="G68" s="307">
        <v>72</v>
      </c>
      <c r="H68" s="308">
        <v>128</v>
      </c>
      <c r="I68" s="309"/>
      <c r="J68" s="307">
        <v>189</v>
      </c>
      <c r="K68" s="308"/>
      <c r="L68" s="309"/>
      <c r="M68" s="307"/>
    </row>
    <row r="69" spans="1:13" ht="19" customHeight="1" x14ac:dyDescent="0.3">
      <c r="A69" s="399" t="s">
        <v>94</v>
      </c>
      <c r="B69" s="308">
        <v>146</v>
      </c>
      <c r="C69" s="309">
        <v>41</v>
      </c>
      <c r="D69" s="307"/>
      <c r="E69" s="308"/>
      <c r="F69" s="309">
        <v>18</v>
      </c>
      <c r="G69" s="307">
        <v>65</v>
      </c>
      <c r="H69" s="308">
        <v>136</v>
      </c>
      <c r="I69" s="309"/>
      <c r="J69" s="307">
        <v>155</v>
      </c>
      <c r="K69" s="308"/>
      <c r="L69" s="309"/>
      <c r="M69" s="307"/>
    </row>
    <row r="70" spans="1:13" ht="19" customHeight="1" x14ac:dyDescent="0.3">
      <c r="A70" s="399" t="s">
        <v>95</v>
      </c>
      <c r="B70" s="308">
        <v>149</v>
      </c>
      <c r="C70" s="309">
        <v>43</v>
      </c>
      <c r="D70" s="307"/>
      <c r="E70" s="308"/>
      <c r="F70" s="309">
        <v>22</v>
      </c>
      <c r="G70" s="307">
        <v>60</v>
      </c>
      <c r="H70" s="308">
        <v>135</v>
      </c>
      <c r="I70" s="309"/>
      <c r="J70" s="307">
        <v>161</v>
      </c>
      <c r="K70" s="308"/>
      <c r="L70" s="309"/>
      <c r="M70" s="307"/>
    </row>
    <row r="71" spans="1:13" ht="19" customHeight="1" x14ac:dyDescent="0.3">
      <c r="A71" s="399" t="s">
        <v>96</v>
      </c>
      <c r="B71" s="308">
        <v>168</v>
      </c>
      <c r="C71" s="309">
        <v>41</v>
      </c>
      <c r="D71" s="307"/>
      <c r="E71" s="308"/>
      <c r="F71" s="309">
        <v>30</v>
      </c>
      <c r="G71" s="307">
        <v>70</v>
      </c>
      <c r="H71" s="308">
        <v>129</v>
      </c>
      <c r="I71" s="309"/>
      <c r="J71" s="307">
        <v>152</v>
      </c>
      <c r="K71" s="308"/>
      <c r="L71" s="309"/>
      <c r="M71" s="307"/>
    </row>
    <row r="72" spans="1:13" ht="19" customHeight="1" x14ac:dyDescent="0.3">
      <c r="A72" s="399" t="s">
        <v>97</v>
      </c>
      <c r="B72" s="308">
        <v>170</v>
      </c>
      <c r="C72" s="309">
        <v>40</v>
      </c>
      <c r="D72" s="307"/>
      <c r="E72" s="308"/>
      <c r="F72" s="309">
        <v>30</v>
      </c>
      <c r="G72" s="307">
        <v>72</v>
      </c>
      <c r="H72" s="308">
        <v>134</v>
      </c>
      <c r="I72" s="309"/>
      <c r="J72" s="307">
        <v>164</v>
      </c>
      <c r="K72" s="308"/>
      <c r="L72" s="309"/>
      <c r="M72" s="307"/>
    </row>
    <row r="73" spans="1:13" ht="19" customHeight="1" x14ac:dyDescent="0.3">
      <c r="A73" s="399" t="s">
        <v>98</v>
      </c>
      <c r="B73" s="308">
        <v>153</v>
      </c>
      <c r="C73" s="309">
        <v>30</v>
      </c>
      <c r="D73" s="307"/>
      <c r="E73" s="308"/>
      <c r="F73" s="309">
        <v>20</v>
      </c>
      <c r="G73" s="307">
        <v>80</v>
      </c>
      <c r="H73" s="308">
        <v>180</v>
      </c>
      <c r="I73" s="309"/>
      <c r="J73" s="307">
        <v>110</v>
      </c>
      <c r="K73" s="308"/>
      <c r="L73" s="309"/>
      <c r="M73" s="307"/>
    </row>
    <row r="74" spans="1:13" ht="19" customHeight="1" x14ac:dyDescent="0.3">
      <c r="A74" s="399" t="s">
        <v>99</v>
      </c>
      <c r="B74" s="308">
        <v>146</v>
      </c>
      <c r="C74" s="309">
        <v>35</v>
      </c>
      <c r="D74" s="307"/>
      <c r="E74" s="308"/>
      <c r="F74" s="309">
        <v>15</v>
      </c>
      <c r="G74" s="307">
        <v>71</v>
      </c>
      <c r="H74" s="308">
        <v>140</v>
      </c>
      <c r="I74" s="309"/>
      <c r="J74" s="307">
        <v>160</v>
      </c>
      <c r="K74" s="308"/>
      <c r="L74" s="309"/>
      <c r="M74" s="307"/>
    </row>
    <row r="75" spans="1:13" ht="19" customHeight="1" x14ac:dyDescent="0.3">
      <c r="A75" s="399" t="s">
        <v>100</v>
      </c>
      <c r="B75" s="308">
        <v>168</v>
      </c>
      <c r="C75" s="309">
        <v>48</v>
      </c>
      <c r="D75" s="307"/>
      <c r="E75" s="308"/>
      <c r="F75" s="309">
        <v>25</v>
      </c>
      <c r="G75" s="307">
        <v>80</v>
      </c>
      <c r="H75" s="308">
        <v>139</v>
      </c>
      <c r="I75" s="309"/>
      <c r="J75" s="307">
        <v>110</v>
      </c>
      <c r="K75" s="308"/>
      <c r="L75" s="309"/>
      <c r="M75" s="307"/>
    </row>
    <row r="76" spans="1:13" ht="19" customHeight="1" x14ac:dyDescent="0.3">
      <c r="A76" s="399" t="s">
        <v>101</v>
      </c>
      <c r="B76" s="308">
        <v>172</v>
      </c>
      <c r="C76" s="309">
        <v>44</v>
      </c>
      <c r="D76" s="307"/>
      <c r="E76" s="308"/>
      <c r="F76" s="309">
        <v>20</v>
      </c>
      <c r="G76" s="307">
        <v>90</v>
      </c>
      <c r="H76" s="308">
        <v>143</v>
      </c>
      <c r="I76" s="309"/>
      <c r="J76" s="307">
        <v>111</v>
      </c>
      <c r="K76" s="308"/>
      <c r="L76" s="309"/>
      <c r="M76" s="307"/>
    </row>
    <row r="77" spans="1:13" ht="19" customHeight="1" x14ac:dyDescent="0.3">
      <c r="A77" s="399" t="s">
        <v>102</v>
      </c>
      <c r="B77" s="308">
        <v>170</v>
      </c>
      <c r="C77" s="309">
        <v>39</v>
      </c>
      <c r="D77" s="307"/>
      <c r="E77" s="308"/>
      <c r="F77" s="309">
        <v>28</v>
      </c>
      <c r="G77" s="307">
        <v>86</v>
      </c>
      <c r="H77" s="308">
        <v>128</v>
      </c>
      <c r="I77" s="309"/>
      <c r="J77" s="307">
        <v>115</v>
      </c>
      <c r="K77" s="308"/>
      <c r="L77" s="309"/>
      <c r="M77" s="307"/>
    </row>
    <row r="78" spans="1:13" ht="19" customHeight="1" x14ac:dyDescent="0.3">
      <c r="A78" s="399" t="s">
        <v>103</v>
      </c>
      <c r="B78" s="308">
        <v>160</v>
      </c>
      <c r="C78" s="309">
        <v>32</v>
      </c>
      <c r="D78" s="307"/>
      <c r="E78" s="308"/>
      <c r="F78" s="309">
        <v>19</v>
      </c>
      <c r="G78" s="307">
        <v>80</v>
      </c>
      <c r="H78" s="308">
        <v>157</v>
      </c>
      <c r="I78" s="309"/>
      <c r="J78" s="307">
        <v>97</v>
      </c>
      <c r="K78" s="308"/>
      <c r="L78" s="309"/>
      <c r="M78" s="307"/>
    </row>
    <row r="79" spans="1:13" ht="19" customHeight="1" x14ac:dyDescent="0.3">
      <c r="A79" s="399" t="s">
        <v>104</v>
      </c>
      <c r="B79" s="308">
        <v>141</v>
      </c>
      <c r="C79" s="309">
        <v>53</v>
      </c>
      <c r="D79" s="307"/>
      <c r="E79" s="308"/>
      <c r="F79" s="309">
        <v>15</v>
      </c>
      <c r="G79" s="307">
        <v>62</v>
      </c>
      <c r="H79" s="308">
        <v>139</v>
      </c>
      <c r="I79" s="309"/>
      <c r="J79" s="307">
        <v>222</v>
      </c>
      <c r="K79" s="308"/>
      <c r="L79" s="309"/>
      <c r="M79" s="307"/>
    </row>
    <row r="80" spans="1:13" ht="19" customHeight="1" x14ac:dyDescent="0.3">
      <c r="A80" s="399" t="s">
        <v>105</v>
      </c>
      <c r="B80" s="308">
        <v>138</v>
      </c>
      <c r="C80" s="309">
        <v>44</v>
      </c>
      <c r="D80" s="307"/>
      <c r="E80" s="308"/>
      <c r="F80" s="309">
        <v>10</v>
      </c>
      <c r="G80" s="307">
        <v>57</v>
      </c>
      <c r="H80" s="308">
        <v>148</v>
      </c>
      <c r="I80" s="309"/>
      <c r="J80" s="307">
        <v>85</v>
      </c>
      <c r="K80" s="308"/>
      <c r="L80" s="309"/>
      <c r="M80" s="307"/>
    </row>
    <row r="81" spans="1:13" ht="19" customHeight="1" x14ac:dyDescent="0.3">
      <c r="A81" s="399" t="s">
        <v>106</v>
      </c>
      <c r="B81" s="308">
        <v>122</v>
      </c>
      <c r="C81" s="309">
        <v>63</v>
      </c>
      <c r="D81" s="307"/>
      <c r="E81" s="308"/>
      <c r="F81" s="309">
        <v>10</v>
      </c>
      <c r="G81" s="307">
        <v>50</v>
      </c>
      <c r="H81" s="308">
        <v>164</v>
      </c>
      <c r="I81" s="309"/>
      <c r="J81" s="307">
        <v>141</v>
      </c>
      <c r="K81" s="308"/>
      <c r="L81" s="309"/>
      <c r="M81" s="307"/>
    </row>
    <row r="82" spans="1:13" ht="19" customHeight="1" thickBot="1" x14ac:dyDescent="0.35">
      <c r="A82" s="416" t="s">
        <v>107</v>
      </c>
      <c r="B82" s="313">
        <v>127</v>
      </c>
      <c r="C82" s="314">
        <v>54</v>
      </c>
      <c r="D82" s="315"/>
      <c r="E82" s="313"/>
      <c r="F82" s="314">
        <v>12</v>
      </c>
      <c r="G82" s="315">
        <v>52</v>
      </c>
      <c r="H82" s="313">
        <v>157</v>
      </c>
      <c r="I82" s="314"/>
      <c r="J82" s="315">
        <v>104</v>
      </c>
      <c r="K82" s="313"/>
      <c r="L82" s="314"/>
      <c r="M82" s="315"/>
    </row>
    <row r="83" spans="1:13" ht="19" customHeight="1" thickBot="1" x14ac:dyDescent="0.35">
      <c r="A83" s="317" t="s">
        <v>47</v>
      </c>
      <c r="B83" s="318">
        <f>SUM(B47:B82)</f>
        <v>5810</v>
      </c>
      <c r="C83" s="319">
        <f t="shared" ref="C83:J83" si="1">SUM(C47:C82)</f>
        <v>1534</v>
      </c>
      <c r="D83" s="320"/>
      <c r="E83" s="318"/>
      <c r="F83" s="319">
        <f t="shared" si="1"/>
        <v>1025</v>
      </c>
      <c r="G83" s="320">
        <f t="shared" si="1"/>
        <v>2465</v>
      </c>
      <c r="H83" s="318">
        <f t="shared" si="1"/>
        <v>5476</v>
      </c>
      <c r="I83" s="319"/>
      <c r="J83" s="320">
        <f t="shared" si="1"/>
        <v>6362</v>
      </c>
      <c r="K83" s="318"/>
      <c r="L83" s="319"/>
      <c r="M83" s="320"/>
    </row>
    <row r="85" spans="1:13" ht="18" customHeight="1" x14ac:dyDescent="0.25"/>
    <row r="86" spans="1:13" ht="18" customHeight="1" x14ac:dyDescent="0.3">
      <c r="A86" s="561" t="s">
        <v>158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431" t="s">
        <v>50</v>
      </c>
      <c r="B87" s="293"/>
      <c r="C87" s="293"/>
      <c r="D87" s="293"/>
      <c r="E87" s="293"/>
      <c r="F87" s="293"/>
      <c r="G87" s="293"/>
      <c r="H87" s="294"/>
      <c r="I87" s="294"/>
      <c r="J87" s="633" t="s">
        <v>51</v>
      </c>
      <c r="K87" s="633"/>
      <c r="L87" s="633"/>
      <c r="M87" s="633"/>
    </row>
    <row r="88" spans="1:13" ht="18" customHeight="1" x14ac:dyDescent="0.3">
      <c r="A88" s="631" t="s">
        <v>3</v>
      </c>
      <c r="B88" s="618" t="s">
        <v>4</v>
      </c>
      <c r="C88" s="610"/>
      <c r="D88" s="619"/>
      <c r="E88" s="618" t="s">
        <v>5</v>
      </c>
      <c r="F88" s="610"/>
      <c r="G88" s="619"/>
      <c r="H88" s="620" t="s">
        <v>6</v>
      </c>
      <c r="I88" s="613"/>
      <c r="J88" s="615"/>
      <c r="K88" s="620" t="s">
        <v>7</v>
      </c>
      <c r="L88" s="613"/>
      <c r="M88" s="615"/>
    </row>
    <row r="89" spans="1:13" ht="18" customHeight="1" thickBot="1" x14ac:dyDescent="0.35">
      <c r="A89" s="632"/>
      <c r="B89" s="295" t="s">
        <v>8</v>
      </c>
      <c r="C89" s="296" t="s">
        <v>9</v>
      </c>
      <c r="D89" s="297" t="s">
        <v>10</v>
      </c>
      <c r="E89" s="295" t="s">
        <v>8</v>
      </c>
      <c r="F89" s="296" t="s">
        <v>9</v>
      </c>
      <c r="G89" s="297" t="s">
        <v>10</v>
      </c>
      <c r="H89" s="295" t="s">
        <v>8</v>
      </c>
      <c r="I89" s="296" t="s">
        <v>9</v>
      </c>
      <c r="J89" s="297" t="s">
        <v>10</v>
      </c>
      <c r="K89" s="295" t="s">
        <v>8</v>
      </c>
      <c r="L89" s="296" t="s">
        <v>9</v>
      </c>
      <c r="M89" s="297" t="s">
        <v>10</v>
      </c>
    </row>
    <row r="90" spans="1:13" ht="18" customHeight="1" x14ac:dyDescent="0.3">
      <c r="A90" s="482" t="s">
        <v>72</v>
      </c>
      <c r="B90" s="413">
        <f>SUM(B5+B47)/2</f>
        <v>316.5</v>
      </c>
      <c r="C90" s="483">
        <f t="shared" ref="C90:J90" si="2">SUM(C5+C47)/2</f>
        <v>42</v>
      </c>
      <c r="D90" s="484"/>
      <c r="E90" s="413"/>
      <c r="F90" s="483">
        <f t="shared" si="2"/>
        <v>71</v>
      </c>
      <c r="G90" s="484">
        <f t="shared" si="2"/>
        <v>90.5</v>
      </c>
      <c r="H90" s="413">
        <f t="shared" si="2"/>
        <v>186.5</v>
      </c>
      <c r="I90" s="483"/>
      <c r="J90" s="484">
        <f t="shared" si="2"/>
        <v>81.5</v>
      </c>
      <c r="K90" s="324"/>
      <c r="L90" s="303"/>
      <c r="M90" s="301"/>
    </row>
    <row r="91" spans="1:13" ht="18" customHeight="1" x14ac:dyDescent="0.3">
      <c r="A91" s="485" t="s">
        <v>73</v>
      </c>
      <c r="B91" s="413">
        <f t="shared" ref="B91:C106" si="3">SUM(B6+B48)/2</f>
        <v>321.5</v>
      </c>
      <c r="C91" s="483">
        <f t="shared" si="3"/>
        <v>39</v>
      </c>
      <c r="D91" s="484"/>
      <c r="E91" s="413"/>
      <c r="F91" s="483">
        <f t="shared" ref="F91:H106" si="4">SUM(F6+F48)/2</f>
        <v>63.5</v>
      </c>
      <c r="G91" s="484">
        <f t="shared" si="4"/>
        <v>91</v>
      </c>
      <c r="H91" s="413">
        <f t="shared" si="4"/>
        <v>197.5</v>
      </c>
      <c r="I91" s="483"/>
      <c r="J91" s="484">
        <f t="shared" ref="J91:J126" si="5">SUM(J6+J48)/2</f>
        <v>237</v>
      </c>
      <c r="K91" s="308"/>
      <c r="L91" s="309"/>
      <c r="M91" s="307"/>
    </row>
    <row r="92" spans="1:13" ht="18" customHeight="1" x14ac:dyDescent="0.3">
      <c r="A92" s="485" t="s">
        <v>74</v>
      </c>
      <c r="B92" s="413">
        <f t="shared" si="3"/>
        <v>216.5</v>
      </c>
      <c r="C92" s="483">
        <f t="shared" si="3"/>
        <v>50</v>
      </c>
      <c r="D92" s="484"/>
      <c r="E92" s="413"/>
      <c r="F92" s="483">
        <f t="shared" si="4"/>
        <v>77</v>
      </c>
      <c r="G92" s="484">
        <f t="shared" si="4"/>
        <v>85</v>
      </c>
      <c r="H92" s="413">
        <f t="shared" si="4"/>
        <v>181.5</v>
      </c>
      <c r="I92" s="483"/>
      <c r="J92" s="484">
        <f t="shared" si="5"/>
        <v>256</v>
      </c>
      <c r="K92" s="308"/>
      <c r="L92" s="309"/>
      <c r="M92" s="307"/>
    </row>
    <row r="93" spans="1:13" ht="18" customHeight="1" x14ac:dyDescent="0.3">
      <c r="A93" s="485" t="s">
        <v>75</v>
      </c>
      <c r="B93" s="413">
        <f t="shared" si="3"/>
        <v>160.5</v>
      </c>
      <c r="C93" s="483">
        <f t="shared" si="3"/>
        <v>61.5</v>
      </c>
      <c r="D93" s="484"/>
      <c r="E93" s="413"/>
      <c r="F93" s="483">
        <f t="shared" si="4"/>
        <v>67</v>
      </c>
      <c r="G93" s="484">
        <f t="shared" si="4"/>
        <v>87</v>
      </c>
      <c r="H93" s="413">
        <f t="shared" si="4"/>
        <v>200</v>
      </c>
      <c r="I93" s="483"/>
      <c r="J93" s="484">
        <f t="shared" si="5"/>
        <v>253.5</v>
      </c>
      <c r="K93" s="308"/>
      <c r="L93" s="309"/>
      <c r="M93" s="307"/>
    </row>
    <row r="94" spans="1:13" ht="18" customHeight="1" x14ac:dyDescent="0.3">
      <c r="A94" s="485" t="s">
        <v>76</v>
      </c>
      <c r="B94" s="413">
        <f t="shared" si="3"/>
        <v>161.5</v>
      </c>
      <c r="C94" s="483">
        <f t="shared" si="3"/>
        <v>61</v>
      </c>
      <c r="D94" s="484"/>
      <c r="E94" s="413"/>
      <c r="F94" s="483">
        <f t="shared" si="4"/>
        <v>50.5</v>
      </c>
      <c r="G94" s="484">
        <f t="shared" si="4"/>
        <v>80</v>
      </c>
      <c r="H94" s="413">
        <f t="shared" si="4"/>
        <v>215</v>
      </c>
      <c r="I94" s="483"/>
      <c r="J94" s="484">
        <f t="shared" si="5"/>
        <v>277</v>
      </c>
      <c r="K94" s="308"/>
      <c r="L94" s="309"/>
      <c r="M94" s="307"/>
    </row>
    <row r="95" spans="1:13" ht="18" customHeight="1" x14ac:dyDescent="0.3">
      <c r="A95" s="485" t="s">
        <v>77</v>
      </c>
      <c r="B95" s="413">
        <f t="shared" si="3"/>
        <v>167.5</v>
      </c>
      <c r="C95" s="483">
        <f t="shared" si="3"/>
        <v>59.5</v>
      </c>
      <c r="D95" s="484"/>
      <c r="E95" s="413"/>
      <c r="F95" s="483">
        <f t="shared" si="4"/>
        <v>37</v>
      </c>
      <c r="G95" s="484">
        <f t="shared" si="4"/>
        <v>67</v>
      </c>
      <c r="H95" s="413">
        <f t="shared" si="4"/>
        <v>204</v>
      </c>
      <c r="I95" s="483"/>
      <c r="J95" s="484">
        <f t="shared" si="5"/>
        <v>292.5</v>
      </c>
      <c r="K95" s="308"/>
      <c r="L95" s="309"/>
      <c r="M95" s="307"/>
    </row>
    <row r="96" spans="1:13" ht="18" customHeight="1" x14ac:dyDescent="0.3">
      <c r="A96" s="485" t="s">
        <v>78</v>
      </c>
      <c r="B96" s="413">
        <f t="shared" si="3"/>
        <v>158.5</v>
      </c>
      <c r="C96" s="483">
        <f t="shared" si="3"/>
        <v>44</v>
      </c>
      <c r="D96" s="484"/>
      <c r="E96" s="413"/>
      <c r="F96" s="483">
        <f t="shared" si="4"/>
        <v>41</v>
      </c>
      <c r="G96" s="484">
        <f t="shared" si="4"/>
        <v>83</v>
      </c>
      <c r="H96" s="413">
        <f t="shared" si="4"/>
        <v>167.5</v>
      </c>
      <c r="I96" s="483"/>
      <c r="J96" s="484">
        <f t="shared" si="5"/>
        <v>218</v>
      </c>
      <c r="K96" s="308"/>
      <c r="L96" s="309"/>
      <c r="M96" s="307"/>
    </row>
    <row r="97" spans="1:13" ht="18" customHeight="1" x14ac:dyDescent="0.3">
      <c r="A97" s="485" t="s">
        <v>79</v>
      </c>
      <c r="B97" s="413">
        <f t="shared" si="3"/>
        <v>160.5</v>
      </c>
      <c r="C97" s="483">
        <f t="shared" si="3"/>
        <v>52.5</v>
      </c>
      <c r="D97" s="484"/>
      <c r="E97" s="413"/>
      <c r="F97" s="483">
        <f t="shared" si="4"/>
        <v>35.5</v>
      </c>
      <c r="G97" s="484">
        <f t="shared" si="4"/>
        <v>80.5</v>
      </c>
      <c r="H97" s="413">
        <f t="shared" si="4"/>
        <v>186.5</v>
      </c>
      <c r="I97" s="483"/>
      <c r="J97" s="484">
        <f t="shared" si="5"/>
        <v>255.5</v>
      </c>
      <c r="K97" s="308"/>
      <c r="L97" s="309"/>
      <c r="M97" s="307"/>
    </row>
    <row r="98" spans="1:13" ht="18" customHeight="1" x14ac:dyDescent="0.3">
      <c r="A98" s="485" t="s">
        <v>80</v>
      </c>
      <c r="B98" s="413">
        <f t="shared" si="3"/>
        <v>145.5</v>
      </c>
      <c r="C98" s="483">
        <f t="shared" si="3"/>
        <v>60</v>
      </c>
      <c r="D98" s="484"/>
      <c r="E98" s="413"/>
      <c r="F98" s="483">
        <f t="shared" si="4"/>
        <v>30.5</v>
      </c>
      <c r="G98" s="484">
        <f t="shared" si="4"/>
        <v>80</v>
      </c>
      <c r="H98" s="413">
        <f t="shared" si="4"/>
        <v>176.5</v>
      </c>
      <c r="I98" s="483"/>
      <c r="J98" s="484">
        <f t="shared" si="5"/>
        <v>220</v>
      </c>
      <c r="K98" s="308"/>
      <c r="L98" s="309"/>
      <c r="M98" s="307"/>
    </row>
    <row r="99" spans="1:13" ht="18" customHeight="1" x14ac:dyDescent="0.3">
      <c r="A99" s="485" t="s">
        <v>81</v>
      </c>
      <c r="B99" s="413">
        <f t="shared" si="3"/>
        <v>148</v>
      </c>
      <c r="C99" s="483">
        <f t="shared" si="3"/>
        <v>51.5</v>
      </c>
      <c r="D99" s="484"/>
      <c r="E99" s="413"/>
      <c r="F99" s="483">
        <f t="shared" si="4"/>
        <v>30</v>
      </c>
      <c r="G99" s="484">
        <f t="shared" si="4"/>
        <v>74.5</v>
      </c>
      <c r="H99" s="413">
        <f t="shared" si="4"/>
        <v>155</v>
      </c>
      <c r="I99" s="483"/>
      <c r="J99" s="484">
        <f t="shared" si="5"/>
        <v>200</v>
      </c>
      <c r="K99" s="308"/>
      <c r="L99" s="309"/>
      <c r="M99" s="307"/>
    </row>
    <row r="100" spans="1:13" ht="18" customHeight="1" x14ac:dyDescent="0.3">
      <c r="A100" s="485" t="s">
        <v>82</v>
      </c>
      <c r="B100" s="413">
        <f t="shared" si="3"/>
        <v>143</v>
      </c>
      <c r="C100" s="483">
        <f t="shared" si="3"/>
        <v>60</v>
      </c>
      <c r="D100" s="484"/>
      <c r="E100" s="413"/>
      <c r="F100" s="483">
        <f t="shared" si="4"/>
        <v>24</v>
      </c>
      <c r="G100" s="484">
        <f t="shared" si="4"/>
        <v>73.5</v>
      </c>
      <c r="H100" s="413">
        <f t="shared" si="4"/>
        <v>150</v>
      </c>
      <c r="I100" s="483"/>
      <c r="J100" s="484">
        <f t="shared" si="5"/>
        <v>210</v>
      </c>
      <c r="K100" s="308"/>
      <c r="L100" s="309"/>
      <c r="M100" s="307"/>
    </row>
    <row r="101" spans="1:13" ht="18" customHeight="1" x14ac:dyDescent="0.3">
      <c r="A101" s="485" t="s">
        <v>83</v>
      </c>
      <c r="B101" s="413">
        <f t="shared" si="3"/>
        <v>131.5</v>
      </c>
      <c r="C101" s="483">
        <f t="shared" si="3"/>
        <v>48.5</v>
      </c>
      <c r="D101" s="484"/>
      <c r="E101" s="413"/>
      <c r="F101" s="483">
        <f t="shared" si="4"/>
        <v>27.5</v>
      </c>
      <c r="G101" s="484">
        <f t="shared" si="4"/>
        <v>63</v>
      </c>
      <c r="H101" s="413">
        <f t="shared" si="4"/>
        <v>122</v>
      </c>
      <c r="I101" s="483"/>
      <c r="J101" s="484">
        <f t="shared" si="5"/>
        <v>156.5</v>
      </c>
      <c r="K101" s="308"/>
      <c r="L101" s="309"/>
      <c r="M101" s="307"/>
    </row>
    <row r="102" spans="1:13" ht="18" customHeight="1" x14ac:dyDescent="0.3">
      <c r="A102" s="485" t="s">
        <v>84</v>
      </c>
      <c r="B102" s="413">
        <f t="shared" si="3"/>
        <v>139</v>
      </c>
      <c r="C102" s="483">
        <f t="shared" si="3"/>
        <v>28</v>
      </c>
      <c r="D102" s="484"/>
      <c r="E102" s="413"/>
      <c r="F102" s="483">
        <f t="shared" si="4"/>
        <v>15</v>
      </c>
      <c r="G102" s="484">
        <f t="shared" si="4"/>
        <v>46</v>
      </c>
      <c r="H102" s="413">
        <f t="shared" si="4"/>
        <v>119</v>
      </c>
      <c r="I102" s="483"/>
      <c r="J102" s="484">
        <f t="shared" si="5"/>
        <v>151.5</v>
      </c>
      <c r="K102" s="308"/>
      <c r="L102" s="309"/>
      <c r="M102" s="307"/>
    </row>
    <row r="103" spans="1:13" ht="18" customHeight="1" x14ac:dyDescent="0.3">
      <c r="A103" s="485" t="s">
        <v>85</v>
      </c>
      <c r="B103" s="413">
        <f t="shared" si="3"/>
        <v>143</v>
      </c>
      <c r="C103" s="483">
        <f t="shared" si="3"/>
        <v>26</v>
      </c>
      <c r="D103" s="484"/>
      <c r="E103" s="413"/>
      <c r="F103" s="483">
        <f t="shared" si="4"/>
        <v>19</v>
      </c>
      <c r="G103" s="484">
        <f t="shared" si="4"/>
        <v>41</v>
      </c>
      <c r="H103" s="413">
        <f t="shared" si="4"/>
        <v>128</v>
      </c>
      <c r="I103" s="483"/>
      <c r="J103" s="484">
        <f t="shared" si="5"/>
        <v>175</v>
      </c>
      <c r="K103" s="308"/>
      <c r="L103" s="309"/>
      <c r="M103" s="307"/>
    </row>
    <row r="104" spans="1:13" ht="18" customHeight="1" x14ac:dyDescent="0.3">
      <c r="A104" s="485" t="s">
        <v>86</v>
      </c>
      <c r="B104" s="413">
        <f t="shared" si="3"/>
        <v>129.5</v>
      </c>
      <c r="C104" s="483">
        <f t="shared" si="3"/>
        <v>27.5</v>
      </c>
      <c r="D104" s="484"/>
      <c r="E104" s="413"/>
      <c r="F104" s="483">
        <f t="shared" si="4"/>
        <v>20</v>
      </c>
      <c r="G104" s="484">
        <f t="shared" si="4"/>
        <v>44</v>
      </c>
      <c r="H104" s="413">
        <f t="shared" si="4"/>
        <v>124.5</v>
      </c>
      <c r="I104" s="483"/>
      <c r="J104" s="484">
        <f t="shared" si="5"/>
        <v>182</v>
      </c>
      <c r="K104" s="308"/>
      <c r="L104" s="309"/>
      <c r="M104" s="307"/>
    </row>
    <row r="105" spans="1:13" ht="18" customHeight="1" x14ac:dyDescent="0.3">
      <c r="A105" s="485" t="s">
        <v>87</v>
      </c>
      <c r="B105" s="413">
        <f t="shared" si="3"/>
        <v>123.5</v>
      </c>
      <c r="C105" s="483">
        <f t="shared" si="3"/>
        <v>36.5</v>
      </c>
      <c r="D105" s="484"/>
      <c r="E105" s="413"/>
      <c r="F105" s="483">
        <f t="shared" si="4"/>
        <v>14</v>
      </c>
      <c r="G105" s="484">
        <f t="shared" si="4"/>
        <v>30</v>
      </c>
      <c r="H105" s="413">
        <f t="shared" si="4"/>
        <v>144.5</v>
      </c>
      <c r="I105" s="483"/>
      <c r="J105" s="484">
        <f t="shared" si="5"/>
        <v>202.5</v>
      </c>
      <c r="K105" s="308"/>
      <c r="L105" s="309"/>
      <c r="M105" s="307"/>
    </row>
    <row r="106" spans="1:13" ht="18" customHeight="1" x14ac:dyDescent="0.3">
      <c r="A106" s="485" t="s">
        <v>88</v>
      </c>
      <c r="B106" s="413">
        <f t="shared" si="3"/>
        <v>124.5</v>
      </c>
      <c r="C106" s="483">
        <f t="shared" si="3"/>
        <v>44</v>
      </c>
      <c r="D106" s="484"/>
      <c r="E106" s="413"/>
      <c r="F106" s="483">
        <f t="shared" si="4"/>
        <v>19.5</v>
      </c>
      <c r="G106" s="484">
        <f t="shared" si="4"/>
        <v>37</v>
      </c>
      <c r="H106" s="413">
        <f t="shared" si="4"/>
        <v>138.5</v>
      </c>
      <c r="I106" s="483"/>
      <c r="J106" s="484">
        <f t="shared" si="5"/>
        <v>164</v>
      </c>
      <c r="K106" s="308"/>
      <c r="L106" s="309"/>
      <c r="M106" s="307"/>
    </row>
    <row r="107" spans="1:13" ht="18" customHeight="1" x14ac:dyDescent="0.3">
      <c r="A107" s="485" t="s">
        <v>148</v>
      </c>
      <c r="B107" s="413">
        <f t="shared" ref="B107:C122" si="6">SUM(B22+B64)/2</f>
        <v>122</v>
      </c>
      <c r="C107" s="483">
        <f t="shared" si="6"/>
        <v>35.5</v>
      </c>
      <c r="D107" s="484"/>
      <c r="E107" s="413"/>
      <c r="F107" s="483">
        <f t="shared" ref="F107:H122" si="7">SUM(F22+F64)/2</f>
        <v>9.5</v>
      </c>
      <c r="G107" s="484">
        <f t="shared" si="7"/>
        <v>35</v>
      </c>
      <c r="H107" s="413">
        <f t="shared" si="7"/>
        <v>117</v>
      </c>
      <c r="I107" s="483"/>
      <c r="J107" s="484">
        <f t="shared" si="5"/>
        <v>164</v>
      </c>
      <c r="K107" s="308"/>
      <c r="L107" s="309"/>
      <c r="M107" s="307"/>
    </row>
    <row r="108" spans="1:13" ht="18" customHeight="1" x14ac:dyDescent="0.3">
      <c r="A108" s="486" t="s">
        <v>90</v>
      </c>
      <c r="B108" s="413">
        <f t="shared" si="6"/>
        <v>125</v>
      </c>
      <c r="C108" s="483">
        <f t="shared" si="6"/>
        <v>37.5</v>
      </c>
      <c r="D108" s="484"/>
      <c r="E108" s="413"/>
      <c r="F108" s="483">
        <f t="shared" si="7"/>
        <v>10</v>
      </c>
      <c r="G108" s="484">
        <f t="shared" si="7"/>
        <v>38.5</v>
      </c>
      <c r="H108" s="413">
        <f t="shared" si="7"/>
        <v>142</v>
      </c>
      <c r="I108" s="483"/>
      <c r="J108" s="484">
        <f t="shared" si="5"/>
        <v>196.5</v>
      </c>
      <c r="K108" s="308"/>
      <c r="L108" s="309"/>
      <c r="M108" s="307"/>
    </row>
    <row r="109" spans="1:13" ht="18" customHeight="1" x14ac:dyDescent="0.3">
      <c r="A109" s="486" t="s">
        <v>91</v>
      </c>
      <c r="B109" s="413">
        <f t="shared" si="6"/>
        <v>152</v>
      </c>
      <c r="C109" s="483">
        <f t="shared" si="6"/>
        <v>45</v>
      </c>
      <c r="D109" s="484"/>
      <c r="E109" s="413"/>
      <c r="F109" s="483">
        <f t="shared" si="7"/>
        <v>27.5</v>
      </c>
      <c r="G109" s="484">
        <f t="shared" si="7"/>
        <v>59</v>
      </c>
      <c r="H109" s="413">
        <f t="shared" si="7"/>
        <v>131</v>
      </c>
      <c r="I109" s="483"/>
      <c r="J109" s="484">
        <f t="shared" si="5"/>
        <v>165</v>
      </c>
      <c r="K109" s="308"/>
      <c r="L109" s="309"/>
      <c r="M109" s="307"/>
    </row>
    <row r="110" spans="1:13" ht="18" customHeight="1" x14ac:dyDescent="0.3">
      <c r="A110" s="485" t="s">
        <v>92</v>
      </c>
      <c r="B110" s="413">
        <f t="shared" si="6"/>
        <v>139.5</v>
      </c>
      <c r="C110" s="483">
        <f t="shared" si="6"/>
        <v>27.5</v>
      </c>
      <c r="D110" s="484"/>
      <c r="E110" s="413"/>
      <c r="F110" s="483">
        <f t="shared" si="7"/>
        <v>25</v>
      </c>
      <c r="G110" s="484">
        <f t="shared" si="7"/>
        <v>54.5</v>
      </c>
      <c r="H110" s="413">
        <f t="shared" si="7"/>
        <v>111.5</v>
      </c>
      <c r="I110" s="483"/>
      <c r="J110" s="484">
        <f t="shared" si="5"/>
        <v>164</v>
      </c>
      <c r="K110" s="308"/>
      <c r="L110" s="309"/>
      <c r="M110" s="307"/>
    </row>
    <row r="111" spans="1:13" ht="18" customHeight="1" x14ac:dyDescent="0.3">
      <c r="A111" s="485" t="s">
        <v>93</v>
      </c>
      <c r="B111" s="413">
        <f t="shared" si="6"/>
        <v>136</v>
      </c>
      <c r="C111" s="483">
        <f t="shared" si="6"/>
        <v>39.5</v>
      </c>
      <c r="D111" s="484"/>
      <c r="E111" s="413"/>
      <c r="F111" s="483">
        <f t="shared" si="7"/>
        <v>24.5</v>
      </c>
      <c r="G111" s="484">
        <f t="shared" si="7"/>
        <v>51</v>
      </c>
      <c r="H111" s="413">
        <f t="shared" si="7"/>
        <v>123.5</v>
      </c>
      <c r="I111" s="483"/>
      <c r="J111" s="484">
        <f t="shared" si="5"/>
        <v>180.5</v>
      </c>
      <c r="K111" s="308"/>
      <c r="L111" s="309"/>
      <c r="M111" s="307"/>
    </row>
    <row r="112" spans="1:13" ht="18" customHeight="1" x14ac:dyDescent="0.3">
      <c r="A112" s="485" t="s">
        <v>94</v>
      </c>
      <c r="B112" s="413">
        <f t="shared" si="6"/>
        <v>131.5</v>
      </c>
      <c r="C112" s="483">
        <f t="shared" si="6"/>
        <v>34.5</v>
      </c>
      <c r="D112" s="484"/>
      <c r="E112" s="413"/>
      <c r="F112" s="483">
        <f t="shared" si="7"/>
        <v>17</v>
      </c>
      <c r="G112" s="484">
        <f t="shared" si="7"/>
        <v>46.5</v>
      </c>
      <c r="H112" s="413">
        <f t="shared" si="7"/>
        <v>127.5</v>
      </c>
      <c r="I112" s="483"/>
      <c r="J112" s="484">
        <f t="shared" si="5"/>
        <v>164</v>
      </c>
      <c r="K112" s="308"/>
      <c r="L112" s="309"/>
      <c r="M112" s="307"/>
    </row>
    <row r="113" spans="1:13" ht="18" customHeight="1" x14ac:dyDescent="0.3">
      <c r="A113" s="485" t="s">
        <v>95</v>
      </c>
      <c r="B113" s="413">
        <f t="shared" si="6"/>
        <v>138.5</v>
      </c>
      <c r="C113" s="483">
        <f t="shared" si="6"/>
        <v>42.5</v>
      </c>
      <c r="D113" s="484"/>
      <c r="E113" s="413"/>
      <c r="F113" s="483">
        <f t="shared" si="7"/>
        <v>17</v>
      </c>
      <c r="G113" s="484">
        <f t="shared" si="7"/>
        <v>45</v>
      </c>
      <c r="H113" s="413">
        <f t="shared" si="7"/>
        <v>136.5</v>
      </c>
      <c r="I113" s="483"/>
      <c r="J113" s="484">
        <f t="shared" si="5"/>
        <v>160</v>
      </c>
      <c r="K113" s="308"/>
      <c r="L113" s="309"/>
      <c r="M113" s="307"/>
    </row>
    <row r="114" spans="1:13" ht="18" customHeight="1" x14ac:dyDescent="0.3">
      <c r="A114" s="485" t="s">
        <v>96</v>
      </c>
      <c r="B114" s="413">
        <f t="shared" si="6"/>
        <v>139</v>
      </c>
      <c r="C114" s="483">
        <f t="shared" si="6"/>
        <v>52.5</v>
      </c>
      <c r="D114" s="484"/>
      <c r="E114" s="413"/>
      <c r="F114" s="483">
        <f t="shared" si="7"/>
        <v>19.5</v>
      </c>
      <c r="G114" s="484">
        <f t="shared" si="7"/>
        <v>45</v>
      </c>
      <c r="H114" s="413">
        <f t="shared" si="7"/>
        <v>125</v>
      </c>
      <c r="I114" s="483"/>
      <c r="J114" s="484">
        <f t="shared" si="5"/>
        <v>146.5</v>
      </c>
      <c r="K114" s="308"/>
      <c r="L114" s="309"/>
      <c r="M114" s="307"/>
    </row>
    <row r="115" spans="1:13" ht="18" customHeight="1" x14ac:dyDescent="0.3">
      <c r="A115" s="485" t="s">
        <v>97</v>
      </c>
      <c r="B115" s="413">
        <f t="shared" si="6"/>
        <v>160</v>
      </c>
      <c r="C115" s="483">
        <f t="shared" si="6"/>
        <v>36.5</v>
      </c>
      <c r="D115" s="484"/>
      <c r="E115" s="413"/>
      <c r="F115" s="483">
        <f t="shared" si="7"/>
        <v>20</v>
      </c>
      <c r="G115" s="484">
        <f t="shared" si="7"/>
        <v>46.5</v>
      </c>
      <c r="H115" s="413">
        <f t="shared" si="7"/>
        <v>130.5</v>
      </c>
      <c r="I115" s="483"/>
      <c r="J115" s="484">
        <f t="shared" si="5"/>
        <v>144</v>
      </c>
      <c r="K115" s="308"/>
      <c r="L115" s="309"/>
      <c r="M115" s="307"/>
    </row>
    <row r="116" spans="1:13" ht="18" customHeight="1" x14ac:dyDescent="0.3">
      <c r="A116" s="485" t="s">
        <v>98</v>
      </c>
      <c r="B116" s="413">
        <f t="shared" si="6"/>
        <v>152.5</v>
      </c>
      <c r="C116" s="483">
        <f t="shared" si="6"/>
        <v>41</v>
      </c>
      <c r="D116" s="484"/>
      <c r="E116" s="413"/>
      <c r="F116" s="483">
        <f t="shared" si="7"/>
        <v>15.5</v>
      </c>
      <c r="G116" s="484">
        <f t="shared" si="7"/>
        <v>55</v>
      </c>
      <c r="H116" s="413">
        <f t="shared" si="7"/>
        <v>179.5</v>
      </c>
      <c r="I116" s="483"/>
      <c r="J116" s="484">
        <f t="shared" si="5"/>
        <v>124</v>
      </c>
      <c r="K116" s="308"/>
      <c r="L116" s="309"/>
      <c r="M116" s="307"/>
    </row>
    <row r="117" spans="1:13" ht="18" customHeight="1" x14ac:dyDescent="0.3">
      <c r="A117" s="485" t="s">
        <v>99</v>
      </c>
      <c r="B117" s="413">
        <f t="shared" si="6"/>
        <v>159.5</v>
      </c>
      <c r="C117" s="483">
        <f t="shared" si="6"/>
        <v>46.5</v>
      </c>
      <c r="D117" s="484"/>
      <c r="E117" s="413"/>
      <c r="F117" s="483">
        <f t="shared" si="7"/>
        <v>12</v>
      </c>
      <c r="G117" s="484">
        <f t="shared" si="7"/>
        <v>51.5</v>
      </c>
      <c r="H117" s="413">
        <f t="shared" si="7"/>
        <v>159</v>
      </c>
      <c r="I117" s="483"/>
      <c r="J117" s="484">
        <f t="shared" si="5"/>
        <v>163.5</v>
      </c>
      <c r="K117" s="308"/>
      <c r="L117" s="309"/>
      <c r="M117" s="307"/>
    </row>
    <row r="118" spans="1:13" ht="18" customHeight="1" x14ac:dyDescent="0.3">
      <c r="A118" s="485" t="s">
        <v>100</v>
      </c>
      <c r="B118" s="413">
        <f t="shared" si="6"/>
        <v>171</v>
      </c>
      <c r="C118" s="483">
        <f t="shared" si="6"/>
        <v>53.5</v>
      </c>
      <c r="D118" s="484"/>
      <c r="E118" s="413"/>
      <c r="F118" s="483">
        <f t="shared" si="7"/>
        <v>22.5</v>
      </c>
      <c r="G118" s="484">
        <f t="shared" si="7"/>
        <v>65.5</v>
      </c>
      <c r="H118" s="413">
        <f t="shared" si="7"/>
        <v>179.5</v>
      </c>
      <c r="I118" s="483"/>
      <c r="J118" s="484">
        <f t="shared" si="5"/>
        <v>124</v>
      </c>
      <c r="K118" s="308"/>
      <c r="L118" s="309"/>
      <c r="M118" s="307"/>
    </row>
    <row r="119" spans="1:13" ht="18" customHeight="1" x14ac:dyDescent="0.3">
      <c r="A119" s="485" t="s">
        <v>101</v>
      </c>
      <c r="B119" s="413">
        <f t="shared" si="6"/>
        <v>175</v>
      </c>
      <c r="C119" s="483">
        <f t="shared" si="6"/>
        <v>47.5</v>
      </c>
      <c r="D119" s="484"/>
      <c r="E119" s="413"/>
      <c r="F119" s="483">
        <f t="shared" si="7"/>
        <v>21</v>
      </c>
      <c r="G119" s="484">
        <f t="shared" si="7"/>
        <v>95</v>
      </c>
      <c r="H119" s="413">
        <f t="shared" si="7"/>
        <v>171.5</v>
      </c>
      <c r="I119" s="483"/>
      <c r="J119" s="484">
        <f t="shared" si="5"/>
        <v>111</v>
      </c>
      <c r="K119" s="308"/>
      <c r="L119" s="309"/>
      <c r="M119" s="307"/>
    </row>
    <row r="120" spans="1:13" ht="18" customHeight="1" x14ac:dyDescent="0.3">
      <c r="A120" s="485" t="s">
        <v>102</v>
      </c>
      <c r="B120" s="413">
        <f t="shared" si="6"/>
        <v>176</v>
      </c>
      <c r="C120" s="483">
        <f t="shared" si="6"/>
        <v>42</v>
      </c>
      <c r="D120" s="484"/>
      <c r="E120" s="413"/>
      <c r="F120" s="483">
        <f t="shared" si="7"/>
        <v>21.5</v>
      </c>
      <c r="G120" s="484">
        <f t="shared" si="7"/>
        <v>90</v>
      </c>
      <c r="H120" s="413">
        <f t="shared" si="7"/>
        <v>127.5</v>
      </c>
      <c r="I120" s="483"/>
      <c r="J120" s="484">
        <f t="shared" si="5"/>
        <v>114</v>
      </c>
      <c r="K120" s="308"/>
      <c r="L120" s="309"/>
      <c r="M120" s="307"/>
    </row>
    <row r="121" spans="1:13" ht="18" customHeight="1" x14ac:dyDescent="0.3">
      <c r="A121" s="485" t="s">
        <v>103</v>
      </c>
      <c r="B121" s="413">
        <f t="shared" si="6"/>
        <v>166</v>
      </c>
      <c r="C121" s="483">
        <f t="shared" si="6"/>
        <v>33</v>
      </c>
      <c r="D121" s="484"/>
      <c r="E121" s="413"/>
      <c r="F121" s="483">
        <f t="shared" si="7"/>
        <v>15.5</v>
      </c>
      <c r="G121" s="484">
        <f t="shared" si="7"/>
        <v>75</v>
      </c>
      <c r="H121" s="413">
        <f t="shared" si="7"/>
        <v>147.5</v>
      </c>
      <c r="I121" s="483"/>
      <c r="J121" s="484">
        <f t="shared" si="5"/>
        <v>104</v>
      </c>
      <c r="K121" s="308"/>
      <c r="L121" s="309"/>
      <c r="M121" s="307"/>
    </row>
    <row r="122" spans="1:13" ht="18" customHeight="1" x14ac:dyDescent="0.3">
      <c r="A122" s="485" t="s">
        <v>104</v>
      </c>
      <c r="B122" s="413">
        <f t="shared" si="6"/>
        <v>130.5</v>
      </c>
      <c r="C122" s="483">
        <f t="shared" si="6"/>
        <v>40.5</v>
      </c>
      <c r="D122" s="484"/>
      <c r="E122" s="413"/>
      <c r="F122" s="483">
        <f t="shared" si="7"/>
        <v>12.5</v>
      </c>
      <c r="G122" s="484">
        <f t="shared" si="7"/>
        <v>56.5</v>
      </c>
      <c r="H122" s="413">
        <f t="shared" si="7"/>
        <v>137</v>
      </c>
      <c r="I122" s="483"/>
      <c r="J122" s="484">
        <f t="shared" si="5"/>
        <v>143</v>
      </c>
      <c r="K122" s="308"/>
      <c r="L122" s="309"/>
      <c r="M122" s="487"/>
    </row>
    <row r="123" spans="1:13" ht="18" customHeight="1" x14ac:dyDescent="0.3">
      <c r="A123" s="485" t="s">
        <v>105</v>
      </c>
      <c r="B123" s="413">
        <f t="shared" ref="B123:C126" si="8">SUM(B38+B80)/2</f>
        <v>128</v>
      </c>
      <c r="C123" s="483">
        <f t="shared" si="8"/>
        <v>34.5</v>
      </c>
      <c r="D123" s="484"/>
      <c r="E123" s="413"/>
      <c r="F123" s="483">
        <f t="shared" ref="F123:H126" si="9">SUM(F38+F80)/2</f>
        <v>14</v>
      </c>
      <c r="G123" s="484">
        <f t="shared" si="9"/>
        <v>53.5</v>
      </c>
      <c r="H123" s="413">
        <f t="shared" si="9"/>
        <v>131</v>
      </c>
      <c r="I123" s="483"/>
      <c r="J123" s="484">
        <f t="shared" si="5"/>
        <v>78.5</v>
      </c>
      <c r="K123" s="308"/>
      <c r="L123" s="309"/>
      <c r="M123" s="307"/>
    </row>
    <row r="124" spans="1:13" ht="18" customHeight="1" x14ac:dyDescent="0.3">
      <c r="A124" s="485" t="s">
        <v>106</v>
      </c>
      <c r="B124" s="413">
        <f t="shared" si="8"/>
        <v>122</v>
      </c>
      <c r="C124" s="483">
        <f t="shared" si="8"/>
        <v>50.5</v>
      </c>
      <c r="D124" s="484"/>
      <c r="E124" s="413"/>
      <c r="F124" s="483">
        <f t="shared" si="9"/>
        <v>12.5</v>
      </c>
      <c r="G124" s="484">
        <f t="shared" si="9"/>
        <v>46</v>
      </c>
      <c r="H124" s="413">
        <f t="shared" si="9"/>
        <v>161.5</v>
      </c>
      <c r="I124" s="483"/>
      <c r="J124" s="484">
        <f t="shared" si="5"/>
        <v>105</v>
      </c>
      <c r="K124" s="308"/>
      <c r="L124" s="309"/>
      <c r="M124" s="307"/>
    </row>
    <row r="125" spans="1:13" ht="18" customHeight="1" thickBot="1" x14ac:dyDescent="0.35">
      <c r="A125" s="488" t="s">
        <v>107</v>
      </c>
      <c r="B125" s="420">
        <f t="shared" si="8"/>
        <v>127</v>
      </c>
      <c r="C125" s="489">
        <f t="shared" si="8"/>
        <v>42</v>
      </c>
      <c r="D125" s="490"/>
      <c r="E125" s="420"/>
      <c r="F125" s="489">
        <f t="shared" si="9"/>
        <v>11</v>
      </c>
      <c r="G125" s="490">
        <f t="shared" si="9"/>
        <v>51</v>
      </c>
      <c r="H125" s="420">
        <f t="shared" si="9"/>
        <v>154.5</v>
      </c>
      <c r="I125" s="489"/>
      <c r="J125" s="490">
        <f t="shared" si="5"/>
        <v>76</v>
      </c>
      <c r="K125" s="313"/>
      <c r="L125" s="314"/>
      <c r="M125" s="315"/>
    </row>
    <row r="126" spans="1:13" ht="18" customHeight="1" thickBot="1" x14ac:dyDescent="0.35">
      <c r="A126" s="346" t="s">
        <v>47</v>
      </c>
      <c r="B126" s="372">
        <f t="shared" si="8"/>
        <v>5641.5</v>
      </c>
      <c r="C126" s="425">
        <f t="shared" si="8"/>
        <v>1573.5</v>
      </c>
      <c r="D126" s="426"/>
      <c r="E126" s="372"/>
      <c r="F126" s="425">
        <f t="shared" si="9"/>
        <v>970</v>
      </c>
      <c r="G126" s="426">
        <f t="shared" si="9"/>
        <v>2213</v>
      </c>
      <c r="H126" s="372">
        <f t="shared" si="9"/>
        <v>5489.5</v>
      </c>
      <c r="I126" s="425"/>
      <c r="J126" s="426">
        <f t="shared" si="5"/>
        <v>6160</v>
      </c>
      <c r="K126" s="347"/>
      <c r="L126" s="348"/>
      <c r="M126" s="349"/>
    </row>
    <row r="127" spans="1:13" ht="18" customHeight="1" x14ac:dyDescent="0.25"/>
    <row r="128" spans="1:13" ht="18" customHeight="1" x14ac:dyDescent="0.25"/>
    <row r="129" spans="1:13" ht="18" customHeight="1" x14ac:dyDescent="0.25"/>
    <row r="130" spans="1:13" ht="13" x14ac:dyDescent="0.3">
      <c r="A130" s="561" t="s">
        <v>158</v>
      </c>
      <c r="B130" s="561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</row>
    <row r="131" spans="1:13" ht="16" thickBot="1" x14ac:dyDescent="0.35">
      <c r="A131" s="431" t="s">
        <v>52</v>
      </c>
      <c r="B131" s="293"/>
      <c r="C131" s="293"/>
      <c r="D131" s="293"/>
      <c r="E131" s="293"/>
      <c r="F131" s="293"/>
      <c r="G131" s="293"/>
      <c r="H131" s="294"/>
      <c r="I131" s="294"/>
      <c r="J131" s="633" t="s">
        <v>53</v>
      </c>
      <c r="K131" s="633"/>
      <c r="L131" s="633"/>
      <c r="M131" s="633"/>
    </row>
    <row r="132" spans="1:13" ht="19" customHeight="1" x14ac:dyDescent="0.3">
      <c r="A132" s="634" t="s">
        <v>3</v>
      </c>
      <c r="B132" s="618" t="s">
        <v>4</v>
      </c>
      <c r="C132" s="610"/>
      <c r="D132" s="619"/>
      <c r="E132" s="618" t="s">
        <v>5</v>
      </c>
      <c r="F132" s="610"/>
      <c r="G132" s="619"/>
      <c r="H132" s="620" t="s">
        <v>6</v>
      </c>
      <c r="I132" s="613"/>
      <c r="J132" s="615"/>
      <c r="K132" s="620" t="s">
        <v>7</v>
      </c>
      <c r="L132" s="613"/>
      <c r="M132" s="615"/>
    </row>
    <row r="133" spans="1:13" ht="19" customHeight="1" thickBot="1" x14ac:dyDescent="0.35">
      <c r="A133" s="635"/>
      <c r="B133" s="295" t="s">
        <v>8</v>
      </c>
      <c r="C133" s="296" t="s">
        <v>9</v>
      </c>
      <c r="D133" s="297" t="s">
        <v>10</v>
      </c>
      <c r="E133" s="295" t="s">
        <v>8</v>
      </c>
      <c r="F133" s="296" t="s">
        <v>9</v>
      </c>
      <c r="G133" s="297" t="s">
        <v>10</v>
      </c>
      <c r="H133" s="295" t="s">
        <v>8</v>
      </c>
      <c r="I133" s="296" t="s">
        <v>9</v>
      </c>
      <c r="J133" s="297" t="s">
        <v>10</v>
      </c>
      <c r="K133" s="295" t="s">
        <v>8</v>
      </c>
      <c r="L133" s="296" t="s">
        <v>9</v>
      </c>
      <c r="M133" s="297" t="s">
        <v>10</v>
      </c>
    </row>
    <row r="134" spans="1:13" ht="19" customHeight="1" x14ac:dyDescent="0.3">
      <c r="A134" s="412" t="s">
        <v>72</v>
      </c>
      <c r="B134" s="409">
        <v>301</v>
      </c>
      <c r="C134" s="300">
        <v>52</v>
      </c>
      <c r="D134" s="301"/>
      <c r="E134" s="302"/>
      <c r="F134" s="303">
        <v>60</v>
      </c>
      <c r="G134" s="301">
        <v>98</v>
      </c>
      <c r="H134" s="302">
        <v>207</v>
      </c>
      <c r="I134" s="303"/>
      <c r="J134" s="301">
        <v>52</v>
      </c>
      <c r="K134" s="302"/>
      <c r="L134" s="303"/>
      <c r="M134" s="301"/>
    </row>
    <row r="135" spans="1:13" ht="19" customHeight="1" x14ac:dyDescent="0.3">
      <c r="A135" s="399" t="s">
        <v>73</v>
      </c>
      <c r="B135" s="410">
        <v>316</v>
      </c>
      <c r="C135" s="306">
        <v>49</v>
      </c>
      <c r="D135" s="307"/>
      <c r="E135" s="308"/>
      <c r="F135" s="309">
        <v>64</v>
      </c>
      <c r="G135" s="307">
        <v>94</v>
      </c>
      <c r="H135" s="308">
        <v>199</v>
      </c>
      <c r="I135" s="309"/>
      <c r="J135" s="307">
        <v>49</v>
      </c>
      <c r="K135" s="308"/>
      <c r="L135" s="309"/>
      <c r="M135" s="307"/>
    </row>
    <row r="136" spans="1:13" ht="19" customHeight="1" x14ac:dyDescent="0.3">
      <c r="A136" s="399" t="s">
        <v>74</v>
      </c>
      <c r="B136" s="410">
        <v>318</v>
      </c>
      <c r="C136" s="309">
        <v>70</v>
      </c>
      <c r="D136" s="307"/>
      <c r="E136" s="308"/>
      <c r="F136" s="309">
        <v>42</v>
      </c>
      <c r="G136" s="307">
        <v>96</v>
      </c>
      <c r="H136" s="308">
        <v>223</v>
      </c>
      <c r="I136" s="309"/>
      <c r="J136" s="307">
        <v>277</v>
      </c>
      <c r="K136" s="308"/>
      <c r="L136" s="309"/>
      <c r="M136" s="307"/>
    </row>
    <row r="137" spans="1:13" ht="19" customHeight="1" x14ac:dyDescent="0.3">
      <c r="A137" s="399" t="s">
        <v>75</v>
      </c>
      <c r="B137" s="410">
        <v>289</v>
      </c>
      <c r="C137" s="309">
        <v>34</v>
      </c>
      <c r="D137" s="307"/>
      <c r="E137" s="308"/>
      <c r="F137" s="309">
        <v>52</v>
      </c>
      <c r="G137" s="307">
        <v>82</v>
      </c>
      <c r="H137" s="308">
        <v>224</v>
      </c>
      <c r="I137" s="309"/>
      <c r="J137" s="307">
        <v>267</v>
      </c>
      <c r="K137" s="308"/>
      <c r="L137" s="309"/>
      <c r="M137" s="307"/>
    </row>
    <row r="138" spans="1:13" ht="19" customHeight="1" x14ac:dyDescent="0.3">
      <c r="A138" s="399" t="s">
        <v>76</v>
      </c>
      <c r="B138" s="410">
        <v>220</v>
      </c>
      <c r="C138" s="309">
        <v>69</v>
      </c>
      <c r="D138" s="307"/>
      <c r="E138" s="308"/>
      <c r="F138" s="309">
        <v>50</v>
      </c>
      <c r="G138" s="307">
        <v>80</v>
      </c>
      <c r="H138" s="308">
        <v>221</v>
      </c>
      <c r="I138" s="309"/>
      <c r="J138" s="307">
        <v>294</v>
      </c>
      <c r="K138" s="308"/>
      <c r="L138" s="309"/>
      <c r="M138" s="307"/>
    </row>
    <row r="139" spans="1:13" ht="19" customHeight="1" x14ac:dyDescent="0.3">
      <c r="A139" s="399" t="s">
        <v>77</v>
      </c>
      <c r="B139" s="410">
        <v>214</v>
      </c>
      <c r="C139" s="309">
        <v>68</v>
      </c>
      <c r="D139" s="307"/>
      <c r="E139" s="308"/>
      <c r="F139" s="309">
        <v>40</v>
      </c>
      <c r="G139" s="307">
        <v>70</v>
      </c>
      <c r="H139" s="308">
        <v>236</v>
      </c>
      <c r="I139" s="309"/>
      <c r="J139" s="307">
        <v>274</v>
      </c>
      <c r="K139" s="308"/>
      <c r="L139" s="309"/>
      <c r="M139" s="307"/>
    </row>
    <row r="140" spans="1:13" ht="19" customHeight="1" x14ac:dyDescent="0.3">
      <c r="A140" s="399" t="s">
        <v>78</v>
      </c>
      <c r="B140" s="410">
        <v>217</v>
      </c>
      <c r="C140" s="309">
        <v>39</v>
      </c>
      <c r="D140" s="307"/>
      <c r="E140" s="308"/>
      <c r="F140" s="309">
        <v>48</v>
      </c>
      <c r="G140" s="307">
        <v>72</v>
      </c>
      <c r="H140" s="308">
        <v>230</v>
      </c>
      <c r="I140" s="309"/>
      <c r="J140" s="307">
        <v>269</v>
      </c>
      <c r="K140" s="308"/>
      <c r="L140" s="309"/>
      <c r="M140" s="307"/>
    </row>
    <row r="141" spans="1:13" ht="19" customHeight="1" x14ac:dyDescent="0.3">
      <c r="A141" s="399" t="s">
        <v>79</v>
      </c>
      <c r="B141" s="410">
        <v>177</v>
      </c>
      <c r="C141" s="309">
        <v>59</v>
      </c>
      <c r="D141" s="307"/>
      <c r="E141" s="308"/>
      <c r="F141" s="309">
        <v>50</v>
      </c>
      <c r="G141" s="307">
        <v>70</v>
      </c>
      <c r="H141" s="308">
        <v>215</v>
      </c>
      <c r="I141" s="309"/>
      <c r="J141" s="307">
        <v>239</v>
      </c>
      <c r="K141" s="308"/>
      <c r="L141" s="309"/>
      <c r="M141" s="307"/>
    </row>
    <row r="142" spans="1:13" ht="19" customHeight="1" x14ac:dyDescent="0.3">
      <c r="A142" s="399" t="s">
        <v>80</v>
      </c>
      <c r="B142" s="410">
        <v>168</v>
      </c>
      <c r="C142" s="309">
        <v>50</v>
      </c>
      <c r="D142" s="307"/>
      <c r="E142" s="308"/>
      <c r="F142" s="309">
        <v>46</v>
      </c>
      <c r="G142" s="307">
        <v>68</v>
      </c>
      <c r="H142" s="308">
        <v>203</v>
      </c>
      <c r="I142" s="309"/>
      <c r="J142" s="307">
        <v>264</v>
      </c>
      <c r="K142" s="308"/>
      <c r="L142" s="309"/>
      <c r="M142" s="307"/>
    </row>
    <row r="143" spans="1:13" ht="19" customHeight="1" x14ac:dyDescent="0.3">
      <c r="A143" s="399" t="s">
        <v>81</v>
      </c>
      <c r="B143" s="410">
        <v>113</v>
      </c>
      <c r="C143" s="309">
        <v>65</v>
      </c>
      <c r="D143" s="307"/>
      <c r="E143" s="308"/>
      <c r="F143" s="309">
        <v>51</v>
      </c>
      <c r="G143" s="307">
        <v>72</v>
      </c>
      <c r="H143" s="308">
        <v>192</v>
      </c>
      <c r="I143" s="309"/>
      <c r="J143" s="307">
        <v>225</v>
      </c>
      <c r="K143" s="308"/>
      <c r="L143" s="309"/>
      <c r="M143" s="307"/>
    </row>
    <row r="144" spans="1:13" ht="19" customHeight="1" x14ac:dyDescent="0.3">
      <c r="A144" s="399" t="s">
        <v>82</v>
      </c>
      <c r="B144" s="410">
        <v>128</v>
      </c>
      <c r="C144" s="309">
        <v>76</v>
      </c>
      <c r="D144" s="307"/>
      <c r="E144" s="308"/>
      <c r="F144" s="309">
        <v>49</v>
      </c>
      <c r="G144" s="307">
        <v>68</v>
      </c>
      <c r="H144" s="308">
        <v>196</v>
      </c>
      <c r="I144" s="309"/>
      <c r="J144" s="307">
        <v>233</v>
      </c>
      <c r="K144" s="308"/>
      <c r="L144" s="309"/>
      <c r="M144" s="307"/>
    </row>
    <row r="145" spans="1:13" ht="19" customHeight="1" x14ac:dyDescent="0.3">
      <c r="A145" s="399" t="s">
        <v>83</v>
      </c>
      <c r="B145" s="410">
        <v>132</v>
      </c>
      <c r="C145" s="309">
        <v>45</v>
      </c>
      <c r="D145" s="307"/>
      <c r="E145" s="308"/>
      <c r="F145" s="309">
        <v>38</v>
      </c>
      <c r="G145" s="307">
        <v>50</v>
      </c>
      <c r="H145" s="308">
        <v>150</v>
      </c>
      <c r="I145" s="309"/>
      <c r="J145" s="307">
        <v>214</v>
      </c>
      <c r="K145" s="308"/>
      <c r="L145" s="309"/>
      <c r="M145" s="307"/>
    </row>
    <row r="146" spans="1:13" ht="19" customHeight="1" x14ac:dyDescent="0.3">
      <c r="A146" s="399" t="s">
        <v>84</v>
      </c>
      <c r="B146" s="410">
        <v>140</v>
      </c>
      <c r="C146" s="309">
        <v>48</v>
      </c>
      <c r="D146" s="307"/>
      <c r="E146" s="308"/>
      <c r="F146" s="309">
        <v>48</v>
      </c>
      <c r="G146" s="307">
        <v>66</v>
      </c>
      <c r="H146" s="308">
        <v>151</v>
      </c>
      <c r="I146" s="309"/>
      <c r="J146" s="307">
        <v>214</v>
      </c>
      <c r="K146" s="308"/>
      <c r="L146" s="309"/>
      <c r="M146" s="307"/>
    </row>
    <row r="147" spans="1:13" ht="19" customHeight="1" x14ac:dyDescent="0.3">
      <c r="A147" s="399" t="s">
        <v>85</v>
      </c>
      <c r="B147" s="410">
        <v>142</v>
      </c>
      <c r="C147" s="309">
        <v>62</v>
      </c>
      <c r="D147" s="307"/>
      <c r="E147" s="308"/>
      <c r="F147" s="309">
        <v>42</v>
      </c>
      <c r="G147" s="307">
        <v>80</v>
      </c>
      <c r="H147" s="308">
        <v>125</v>
      </c>
      <c r="I147" s="309"/>
      <c r="J147" s="307">
        <v>210</v>
      </c>
      <c r="K147" s="308"/>
      <c r="L147" s="309"/>
      <c r="M147" s="307"/>
    </row>
    <row r="148" spans="1:13" ht="19" customHeight="1" x14ac:dyDescent="0.3">
      <c r="A148" s="399" t="s">
        <v>86</v>
      </c>
      <c r="B148" s="410">
        <v>138</v>
      </c>
      <c r="C148" s="309">
        <v>39</v>
      </c>
      <c r="D148" s="307"/>
      <c r="E148" s="308"/>
      <c r="F148" s="309">
        <v>40</v>
      </c>
      <c r="G148" s="307">
        <v>71</v>
      </c>
      <c r="H148" s="308">
        <v>114</v>
      </c>
      <c r="I148" s="309"/>
      <c r="J148" s="307">
        <v>260</v>
      </c>
      <c r="K148" s="308"/>
      <c r="L148" s="309"/>
      <c r="M148" s="307"/>
    </row>
    <row r="149" spans="1:13" ht="19" customHeight="1" x14ac:dyDescent="0.3">
      <c r="A149" s="399" t="s">
        <v>87</v>
      </c>
      <c r="B149" s="410">
        <v>125</v>
      </c>
      <c r="C149" s="309">
        <v>43</v>
      </c>
      <c r="D149" s="307"/>
      <c r="E149" s="308"/>
      <c r="F149" s="309">
        <v>20</v>
      </c>
      <c r="G149" s="307">
        <v>40</v>
      </c>
      <c r="H149" s="308">
        <v>140</v>
      </c>
      <c r="I149" s="309"/>
      <c r="J149" s="307">
        <v>211</v>
      </c>
      <c r="K149" s="308"/>
      <c r="L149" s="309"/>
      <c r="M149" s="307"/>
    </row>
    <row r="150" spans="1:13" ht="19" customHeight="1" x14ac:dyDescent="0.3">
      <c r="A150" s="399" t="s">
        <v>88</v>
      </c>
      <c r="B150" s="410">
        <v>128</v>
      </c>
      <c r="C150" s="309">
        <v>51</v>
      </c>
      <c r="D150" s="307"/>
      <c r="E150" s="308"/>
      <c r="F150" s="309">
        <v>10</v>
      </c>
      <c r="G150" s="307">
        <v>39</v>
      </c>
      <c r="H150" s="308">
        <v>145</v>
      </c>
      <c r="I150" s="309"/>
      <c r="J150" s="307">
        <v>180</v>
      </c>
      <c r="K150" s="308"/>
      <c r="L150" s="309"/>
      <c r="M150" s="307"/>
    </row>
    <row r="151" spans="1:13" ht="19" customHeight="1" x14ac:dyDescent="0.3">
      <c r="A151" s="399" t="s">
        <v>148</v>
      </c>
      <c r="B151" s="410">
        <v>121</v>
      </c>
      <c r="C151" s="309">
        <v>45</v>
      </c>
      <c r="D151" s="307"/>
      <c r="E151" s="308"/>
      <c r="F151" s="309">
        <v>9</v>
      </c>
      <c r="G151" s="307">
        <v>36</v>
      </c>
      <c r="H151" s="308">
        <v>144</v>
      </c>
      <c r="I151" s="309"/>
      <c r="J151" s="307">
        <v>167</v>
      </c>
      <c r="K151" s="308"/>
      <c r="L151" s="309"/>
      <c r="M151" s="307"/>
    </row>
    <row r="152" spans="1:13" ht="19" customHeight="1" x14ac:dyDescent="0.3">
      <c r="A152" s="400" t="s">
        <v>90</v>
      </c>
      <c r="B152" s="410">
        <v>128</v>
      </c>
      <c r="C152" s="309">
        <v>50</v>
      </c>
      <c r="D152" s="307"/>
      <c r="E152" s="308"/>
      <c r="F152" s="309">
        <v>11</v>
      </c>
      <c r="G152" s="307">
        <v>40</v>
      </c>
      <c r="H152" s="308">
        <v>125</v>
      </c>
      <c r="I152" s="309"/>
      <c r="J152" s="307">
        <v>183</v>
      </c>
      <c r="K152" s="308"/>
      <c r="L152" s="309"/>
      <c r="M152" s="307"/>
    </row>
    <row r="153" spans="1:13" ht="19" customHeight="1" x14ac:dyDescent="0.3">
      <c r="A153" s="400" t="s">
        <v>91</v>
      </c>
      <c r="B153" s="410">
        <v>125</v>
      </c>
      <c r="C153" s="309">
        <v>50</v>
      </c>
      <c r="D153" s="307"/>
      <c r="E153" s="308"/>
      <c r="F153" s="309">
        <v>12</v>
      </c>
      <c r="G153" s="307">
        <v>41</v>
      </c>
      <c r="H153" s="308">
        <v>130</v>
      </c>
      <c r="I153" s="309"/>
      <c r="J153" s="307">
        <v>183</v>
      </c>
      <c r="K153" s="308"/>
      <c r="L153" s="309"/>
      <c r="M153" s="307"/>
    </row>
    <row r="154" spans="1:13" ht="19" customHeight="1" x14ac:dyDescent="0.3">
      <c r="A154" s="399" t="s">
        <v>92</v>
      </c>
      <c r="B154" s="410">
        <v>131</v>
      </c>
      <c r="C154" s="309">
        <v>65</v>
      </c>
      <c r="D154" s="307"/>
      <c r="E154" s="308"/>
      <c r="F154" s="309">
        <v>22</v>
      </c>
      <c r="G154" s="307">
        <v>50</v>
      </c>
      <c r="H154" s="308">
        <v>127</v>
      </c>
      <c r="I154" s="309"/>
      <c r="J154" s="307">
        <v>157</v>
      </c>
      <c r="K154" s="308"/>
      <c r="L154" s="309"/>
      <c r="M154" s="307"/>
    </row>
    <row r="155" spans="1:13" ht="19" customHeight="1" x14ac:dyDescent="0.3">
      <c r="A155" s="399" t="s">
        <v>93</v>
      </c>
      <c r="B155" s="410">
        <v>137</v>
      </c>
      <c r="C155" s="309">
        <v>70</v>
      </c>
      <c r="D155" s="307"/>
      <c r="E155" s="308"/>
      <c r="F155" s="309">
        <v>20</v>
      </c>
      <c r="G155" s="307">
        <v>48</v>
      </c>
      <c r="H155" s="308">
        <v>152</v>
      </c>
      <c r="I155" s="309"/>
      <c r="J155" s="307">
        <v>193</v>
      </c>
      <c r="K155" s="308"/>
      <c r="L155" s="309"/>
      <c r="M155" s="307"/>
    </row>
    <row r="156" spans="1:13" ht="19" customHeight="1" x14ac:dyDescent="0.3">
      <c r="A156" s="399" t="s">
        <v>94</v>
      </c>
      <c r="B156" s="410">
        <v>139</v>
      </c>
      <c r="C156" s="309">
        <v>49</v>
      </c>
      <c r="D156" s="307"/>
      <c r="E156" s="308"/>
      <c r="F156" s="309">
        <v>21</v>
      </c>
      <c r="G156" s="307">
        <v>43</v>
      </c>
      <c r="H156" s="308">
        <v>146</v>
      </c>
      <c r="I156" s="309"/>
      <c r="J156" s="307">
        <v>168</v>
      </c>
      <c r="K156" s="308"/>
      <c r="L156" s="309"/>
      <c r="M156" s="307"/>
    </row>
    <row r="157" spans="1:13" ht="19" customHeight="1" x14ac:dyDescent="0.3">
      <c r="A157" s="399" t="s">
        <v>95</v>
      </c>
      <c r="B157" s="410">
        <v>127</v>
      </c>
      <c r="C157" s="309">
        <v>54</v>
      </c>
      <c r="D157" s="307"/>
      <c r="E157" s="308"/>
      <c r="F157" s="309">
        <v>20</v>
      </c>
      <c r="G157" s="307">
        <v>40</v>
      </c>
      <c r="H157" s="308">
        <v>108</v>
      </c>
      <c r="I157" s="309"/>
      <c r="J157" s="307">
        <v>139</v>
      </c>
      <c r="K157" s="308"/>
      <c r="L157" s="309"/>
      <c r="M157" s="307"/>
    </row>
    <row r="158" spans="1:13" ht="19" customHeight="1" x14ac:dyDescent="0.3">
      <c r="A158" s="399" t="s">
        <v>96</v>
      </c>
      <c r="B158" s="410">
        <v>168</v>
      </c>
      <c r="C158" s="309">
        <v>39</v>
      </c>
      <c r="D158" s="307"/>
      <c r="E158" s="308"/>
      <c r="F158" s="309">
        <v>30</v>
      </c>
      <c r="G158" s="307">
        <v>70</v>
      </c>
      <c r="H158" s="308">
        <v>111</v>
      </c>
      <c r="I158" s="309"/>
      <c r="J158" s="307">
        <v>141</v>
      </c>
      <c r="K158" s="308"/>
      <c r="L158" s="309"/>
      <c r="M158" s="307"/>
    </row>
    <row r="159" spans="1:13" ht="19" customHeight="1" x14ac:dyDescent="0.3">
      <c r="A159" s="399" t="s">
        <v>97</v>
      </c>
      <c r="B159" s="410">
        <v>172</v>
      </c>
      <c r="C159" s="309">
        <v>48</v>
      </c>
      <c r="D159" s="307"/>
      <c r="E159" s="308"/>
      <c r="F159" s="309">
        <v>36</v>
      </c>
      <c r="G159" s="307">
        <v>72</v>
      </c>
      <c r="H159" s="308">
        <v>115</v>
      </c>
      <c r="I159" s="309"/>
      <c r="J159" s="307">
        <v>149</v>
      </c>
      <c r="K159" s="308"/>
      <c r="L159" s="309"/>
      <c r="M159" s="307"/>
    </row>
    <row r="160" spans="1:13" ht="19" customHeight="1" x14ac:dyDescent="0.3">
      <c r="A160" s="399" t="s">
        <v>98</v>
      </c>
      <c r="B160" s="410">
        <v>170</v>
      </c>
      <c r="C160" s="309">
        <v>34</v>
      </c>
      <c r="D160" s="307"/>
      <c r="E160" s="308"/>
      <c r="F160" s="309">
        <v>32</v>
      </c>
      <c r="G160" s="307">
        <v>70</v>
      </c>
      <c r="H160" s="308">
        <v>102</v>
      </c>
      <c r="I160" s="309"/>
      <c r="J160" s="307">
        <v>95</v>
      </c>
      <c r="K160" s="308"/>
      <c r="L160" s="309"/>
      <c r="M160" s="307"/>
    </row>
    <row r="161" spans="1:13" ht="19" customHeight="1" x14ac:dyDescent="0.3">
      <c r="A161" s="399" t="s">
        <v>99</v>
      </c>
      <c r="B161" s="410">
        <v>174</v>
      </c>
      <c r="C161" s="309">
        <v>31</v>
      </c>
      <c r="D161" s="307"/>
      <c r="E161" s="308"/>
      <c r="F161" s="309">
        <v>30</v>
      </c>
      <c r="G161" s="307">
        <v>68</v>
      </c>
      <c r="H161" s="308">
        <v>98</v>
      </c>
      <c r="I161" s="309"/>
      <c r="J161" s="307">
        <v>92</v>
      </c>
      <c r="K161" s="308"/>
      <c r="L161" s="309"/>
      <c r="M161" s="307"/>
    </row>
    <row r="162" spans="1:13" ht="19" customHeight="1" x14ac:dyDescent="0.3">
      <c r="A162" s="399" t="s">
        <v>100</v>
      </c>
      <c r="B162" s="410">
        <v>170</v>
      </c>
      <c r="C162" s="309">
        <v>30</v>
      </c>
      <c r="D162" s="307"/>
      <c r="E162" s="308"/>
      <c r="F162" s="309">
        <v>28</v>
      </c>
      <c r="G162" s="307">
        <v>65</v>
      </c>
      <c r="H162" s="308">
        <v>93</v>
      </c>
      <c r="I162" s="309"/>
      <c r="J162" s="307">
        <v>95</v>
      </c>
      <c r="K162" s="308"/>
      <c r="L162" s="309"/>
      <c r="M162" s="307"/>
    </row>
    <row r="163" spans="1:13" ht="19" customHeight="1" x14ac:dyDescent="0.3">
      <c r="A163" s="399" t="s">
        <v>101</v>
      </c>
      <c r="B163" s="410">
        <v>168</v>
      </c>
      <c r="C163" s="309">
        <v>27</v>
      </c>
      <c r="D163" s="307"/>
      <c r="E163" s="308"/>
      <c r="F163" s="309">
        <v>31</v>
      </c>
      <c r="G163" s="307">
        <v>60</v>
      </c>
      <c r="H163" s="308">
        <v>127</v>
      </c>
      <c r="I163" s="309"/>
      <c r="J163" s="307">
        <v>109</v>
      </c>
      <c r="K163" s="308"/>
      <c r="L163" s="309"/>
      <c r="M163" s="307"/>
    </row>
    <row r="164" spans="1:13" ht="19" customHeight="1" x14ac:dyDescent="0.3">
      <c r="A164" s="399" t="s">
        <v>102</v>
      </c>
      <c r="B164" s="410">
        <v>159</v>
      </c>
      <c r="C164" s="309">
        <v>34</v>
      </c>
      <c r="D164" s="307"/>
      <c r="E164" s="308"/>
      <c r="F164" s="309">
        <v>20</v>
      </c>
      <c r="G164" s="307">
        <v>58</v>
      </c>
      <c r="H164" s="308">
        <v>100</v>
      </c>
      <c r="I164" s="309"/>
      <c r="J164" s="307">
        <v>83</v>
      </c>
      <c r="K164" s="308"/>
      <c r="L164" s="309"/>
      <c r="M164" s="307"/>
    </row>
    <row r="165" spans="1:13" ht="19" customHeight="1" x14ac:dyDescent="0.3">
      <c r="A165" s="399" t="s">
        <v>103</v>
      </c>
      <c r="B165" s="410">
        <v>148</v>
      </c>
      <c r="C165" s="309">
        <v>48</v>
      </c>
      <c r="D165" s="307"/>
      <c r="E165" s="308"/>
      <c r="F165" s="309">
        <v>22</v>
      </c>
      <c r="G165" s="307">
        <v>60</v>
      </c>
      <c r="H165" s="308">
        <v>95</v>
      </c>
      <c r="I165" s="309"/>
      <c r="J165" s="307">
        <v>78</v>
      </c>
      <c r="K165" s="308"/>
      <c r="L165" s="309"/>
      <c r="M165" s="307"/>
    </row>
    <row r="166" spans="1:13" ht="19" customHeight="1" x14ac:dyDescent="0.3">
      <c r="A166" s="399" t="s">
        <v>104</v>
      </c>
      <c r="B166" s="410">
        <v>167</v>
      </c>
      <c r="C166" s="309">
        <v>33</v>
      </c>
      <c r="D166" s="307"/>
      <c r="E166" s="308"/>
      <c r="F166" s="309">
        <v>24</v>
      </c>
      <c r="G166" s="307">
        <v>70</v>
      </c>
      <c r="H166" s="308">
        <v>78</v>
      </c>
      <c r="I166" s="309"/>
      <c r="J166" s="307">
        <v>59</v>
      </c>
      <c r="K166" s="308"/>
      <c r="L166" s="309"/>
      <c r="M166" s="307"/>
    </row>
    <row r="167" spans="1:13" ht="19" customHeight="1" x14ac:dyDescent="0.3">
      <c r="A167" s="399" t="s">
        <v>105</v>
      </c>
      <c r="B167" s="410">
        <v>165</v>
      </c>
      <c r="C167" s="309">
        <v>28</v>
      </c>
      <c r="D167" s="307"/>
      <c r="E167" s="308"/>
      <c r="F167" s="309">
        <v>20</v>
      </c>
      <c r="G167" s="307">
        <v>72</v>
      </c>
      <c r="H167" s="308">
        <v>81</v>
      </c>
      <c r="I167" s="309"/>
      <c r="J167" s="307">
        <v>69</v>
      </c>
      <c r="K167" s="308"/>
      <c r="L167" s="309"/>
      <c r="M167" s="307"/>
    </row>
    <row r="168" spans="1:13" ht="19" customHeight="1" x14ac:dyDescent="0.3">
      <c r="A168" s="399" t="s">
        <v>106</v>
      </c>
      <c r="B168" s="410">
        <v>150</v>
      </c>
      <c r="C168" s="309">
        <v>15</v>
      </c>
      <c r="D168" s="307"/>
      <c r="E168" s="308"/>
      <c r="F168" s="309">
        <v>23</v>
      </c>
      <c r="G168" s="307">
        <v>68</v>
      </c>
      <c r="H168" s="308">
        <v>83</v>
      </c>
      <c r="I168" s="309"/>
      <c r="J168" s="307">
        <v>52</v>
      </c>
      <c r="K168" s="308"/>
      <c r="L168" s="309"/>
      <c r="M168" s="307"/>
    </row>
    <row r="169" spans="1:13" ht="19" customHeight="1" thickBot="1" x14ac:dyDescent="0.35">
      <c r="A169" s="416" t="s">
        <v>107</v>
      </c>
      <c r="B169" s="491">
        <v>162</v>
      </c>
      <c r="C169" s="314">
        <v>14</v>
      </c>
      <c r="D169" s="315"/>
      <c r="E169" s="313"/>
      <c r="F169" s="314">
        <v>21</v>
      </c>
      <c r="G169" s="315">
        <v>65</v>
      </c>
      <c r="H169" s="313">
        <v>79</v>
      </c>
      <c r="I169" s="314"/>
      <c r="J169" s="315">
        <v>49</v>
      </c>
      <c r="K169" s="313"/>
      <c r="L169" s="314"/>
      <c r="M169" s="315"/>
    </row>
    <row r="170" spans="1:13" ht="19" customHeight="1" thickBot="1" x14ac:dyDescent="0.35">
      <c r="A170" s="317" t="s">
        <v>47</v>
      </c>
      <c r="B170" s="492">
        <f>SUM(B134:B169)</f>
        <v>6147</v>
      </c>
      <c r="C170" s="319">
        <f>SUM(C134:C169)</f>
        <v>1683</v>
      </c>
      <c r="D170" s="320"/>
      <c r="E170" s="318"/>
      <c r="F170" s="319">
        <f t="shared" ref="F170:J170" si="10">SUM(F134:F169)</f>
        <v>1182</v>
      </c>
      <c r="G170" s="320">
        <f t="shared" si="10"/>
        <v>2312</v>
      </c>
      <c r="H170" s="318">
        <f t="shared" si="10"/>
        <v>5265</v>
      </c>
      <c r="I170" s="319"/>
      <c r="J170" s="320">
        <f t="shared" si="10"/>
        <v>5993</v>
      </c>
      <c r="K170" s="318"/>
      <c r="L170" s="319"/>
      <c r="M170" s="320"/>
    </row>
    <row r="172" spans="1:13" ht="18" customHeight="1" x14ac:dyDescent="0.25"/>
    <row r="173" spans="1:13" ht="18" customHeight="1" x14ac:dyDescent="0.3">
      <c r="A173" s="561" t="s">
        <v>158</v>
      </c>
      <c r="B173" s="561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</row>
    <row r="174" spans="1:13" ht="18" customHeight="1" thickBot="1" x14ac:dyDescent="0.35">
      <c r="A174" s="431" t="s">
        <v>54</v>
      </c>
      <c r="B174" s="293"/>
      <c r="C174" s="293"/>
      <c r="D174" s="293"/>
      <c r="E174" s="293"/>
      <c r="F174" s="293"/>
      <c r="G174" s="293"/>
      <c r="H174" s="294"/>
      <c r="I174" s="294"/>
      <c r="J174" s="633" t="s">
        <v>55</v>
      </c>
      <c r="K174" s="633"/>
      <c r="L174" s="633"/>
      <c r="M174" s="633"/>
    </row>
    <row r="175" spans="1:13" ht="18" customHeight="1" x14ac:dyDescent="0.3">
      <c r="A175" s="634" t="s">
        <v>3</v>
      </c>
      <c r="B175" s="618" t="s">
        <v>4</v>
      </c>
      <c r="C175" s="610"/>
      <c r="D175" s="619"/>
      <c r="E175" s="618" t="s">
        <v>5</v>
      </c>
      <c r="F175" s="610"/>
      <c r="G175" s="619"/>
      <c r="H175" s="620" t="s">
        <v>6</v>
      </c>
      <c r="I175" s="613"/>
      <c r="J175" s="615"/>
      <c r="K175" s="620" t="s">
        <v>7</v>
      </c>
      <c r="L175" s="613"/>
      <c r="M175" s="615"/>
    </row>
    <row r="176" spans="1:13" ht="18" customHeight="1" thickBot="1" x14ac:dyDescent="0.35">
      <c r="A176" s="635"/>
      <c r="B176" s="295" t="s">
        <v>8</v>
      </c>
      <c r="C176" s="296" t="s">
        <v>9</v>
      </c>
      <c r="D176" s="297" t="s">
        <v>10</v>
      </c>
      <c r="E176" s="295" t="s">
        <v>8</v>
      </c>
      <c r="F176" s="296" t="s">
        <v>9</v>
      </c>
      <c r="G176" s="297" t="s">
        <v>10</v>
      </c>
      <c r="H176" s="295" t="s">
        <v>8</v>
      </c>
      <c r="I176" s="296" t="s">
        <v>9</v>
      </c>
      <c r="J176" s="297" t="s">
        <v>10</v>
      </c>
      <c r="K176" s="295" t="s">
        <v>8</v>
      </c>
      <c r="L176" s="296" t="s">
        <v>9</v>
      </c>
      <c r="M176" s="297" t="s">
        <v>10</v>
      </c>
    </row>
    <row r="177" spans="1:13" ht="18" customHeight="1" x14ac:dyDescent="0.3">
      <c r="A177" s="412" t="s">
        <v>72</v>
      </c>
      <c r="B177" s="299">
        <v>201</v>
      </c>
      <c r="C177" s="443">
        <v>19</v>
      </c>
      <c r="D177" s="447"/>
      <c r="E177" s="299"/>
      <c r="F177" s="443">
        <v>38</v>
      </c>
      <c r="G177" s="447">
        <v>63</v>
      </c>
      <c r="H177" s="299">
        <v>106</v>
      </c>
      <c r="I177" s="443"/>
      <c r="J177" s="447">
        <v>114</v>
      </c>
      <c r="K177" s="299"/>
      <c r="L177" s="303"/>
      <c r="M177" s="301"/>
    </row>
    <row r="178" spans="1:13" ht="18" customHeight="1" x14ac:dyDescent="0.3">
      <c r="A178" s="399" t="s">
        <v>73</v>
      </c>
      <c r="B178" s="305">
        <v>210</v>
      </c>
      <c r="C178" s="444">
        <v>28</v>
      </c>
      <c r="D178" s="448"/>
      <c r="E178" s="305"/>
      <c r="F178" s="444">
        <v>32</v>
      </c>
      <c r="G178" s="448">
        <v>60</v>
      </c>
      <c r="H178" s="305">
        <v>100</v>
      </c>
      <c r="I178" s="444"/>
      <c r="J178" s="448">
        <v>107</v>
      </c>
      <c r="K178" s="305"/>
      <c r="L178" s="309"/>
      <c r="M178" s="307"/>
    </row>
    <row r="179" spans="1:13" ht="18" customHeight="1" x14ac:dyDescent="0.3">
      <c r="A179" s="399" t="s">
        <v>74</v>
      </c>
      <c r="B179" s="305">
        <v>199</v>
      </c>
      <c r="C179" s="444">
        <v>48</v>
      </c>
      <c r="D179" s="448"/>
      <c r="E179" s="305"/>
      <c r="F179" s="444">
        <v>27</v>
      </c>
      <c r="G179" s="448">
        <v>58</v>
      </c>
      <c r="H179" s="305">
        <v>120</v>
      </c>
      <c r="I179" s="444"/>
      <c r="J179" s="448">
        <v>228</v>
      </c>
      <c r="K179" s="305"/>
      <c r="L179" s="309"/>
      <c r="M179" s="307"/>
    </row>
    <row r="180" spans="1:13" ht="18" customHeight="1" x14ac:dyDescent="0.3">
      <c r="A180" s="399" t="s">
        <v>75</v>
      </c>
      <c r="B180" s="305">
        <v>200</v>
      </c>
      <c r="C180" s="444">
        <v>53</v>
      </c>
      <c r="D180" s="448"/>
      <c r="E180" s="305"/>
      <c r="F180" s="444">
        <v>30</v>
      </c>
      <c r="G180" s="448">
        <v>66</v>
      </c>
      <c r="H180" s="305">
        <v>134</v>
      </c>
      <c r="I180" s="444"/>
      <c r="J180" s="448">
        <v>149</v>
      </c>
      <c r="K180" s="305"/>
      <c r="L180" s="309"/>
      <c r="M180" s="307"/>
    </row>
    <row r="181" spans="1:13" ht="18" customHeight="1" x14ac:dyDescent="0.3">
      <c r="A181" s="399" t="s">
        <v>76</v>
      </c>
      <c r="B181" s="305">
        <v>188</v>
      </c>
      <c r="C181" s="444">
        <v>50</v>
      </c>
      <c r="D181" s="448"/>
      <c r="E181" s="305"/>
      <c r="F181" s="444">
        <v>32</v>
      </c>
      <c r="G181" s="448">
        <v>60</v>
      </c>
      <c r="H181" s="305">
        <v>105</v>
      </c>
      <c r="I181" s="444"/>
      <c r="J181" s="448">
        <v>114</v>
      </c>
      <c r="K181" s="305"/>
      <c r="L181" s="309"/>
      <c r="M181" s="307"/>
    </row>
    <row r="182" spans="1:13" ht="18" customHeight="1" x14ac:dyDescent="0.3">
      <c r="A182" s="399" t="s">
        <v>77</v>
      </c>
      <c r="B182" s="305">
        <v>127</v>
      </c>
      <c r="C182" s="444">
        <v>55</v>
      </c>
      <c r="D182" s="448"/>
      <c r="E182" s="305"/>
      <c r="F182" s="444">
        <v>22</v>
      </c>
      <c r="G182" s="448">
        <v>52</v>
      </c>
      <c r="H182" s="305">
        <v>122</v>
      </c>
      <c r="I182" s="444"/>
      <c r="J182" s="448">
        <v>140</v>
      </c>
      <c r="K182" s="305"/>
      <c r="L182" s="309"/>
      <c r="M182" s="307"/>
    </row>
    <row r="183" spans="1:13" ht="18" customHeight="1" x14ac:dyDescent="0.3">
      <c r="A183" s="399" t="s">
        <v>78</v>
      </c>
      <c r="B183" s="305">
        <v>132</v>
      </c>
      <c r="C183" s="444">
        <v>59</v>
      </c>
      <c r="D183" s="448"/>
      <c r="E183" s="305"/>
      <c r="F183" s="444">
        <v>20</v>
      </c>
      <c r="G183" s="448">
        <v>58</v>
      </c>
      <c r="H183" s="305">
        <v>133</v>
      </c>
      <c r="I183" s="444"/>
      <c r="J183" s="448">
        <v>167</v>
      </c>
      <c r="K183" s="305"/>
      <c r="L183" s="309"/>
      <c r="M183" s="307"/>
    </row>
    <row r="184" spans="1:13" ht="18" customHeight="1" x14ac:dyDescent="0.3">
      <c r="A184" s="399" t="s">
        <v>79</v>
      </c>
      <c r="B184" s="305">
        <v>129</v>
      </c>
      <c r="C184" s="444">
        <v>66</v>
      </c>
      <c r="D184" s="448"/>
      <c r="E184" s="305"/>
      <c r="F184" s="444">
        <v>22</v>
      </c>
      <c r="G184" s="448">
        <v>51</v>
      </c>
      <c r="H184" s="305">
        <v>153</v>
      </c>
      <c r="I184" s="444"/>
      <c r="J184" s="448">
        <v>198</v>
      </c>
      <c r="K184" s="305"/>
      <c r="L184" s="309"/>
      <c r="M184" s="307"/>
    </row>
    <row r="185" spans="1:13" ht="18" customHeight="1" x14ac:dyDescent="0.3">
      <c r="A185" s="399" t="s">
        <v>80</v>
      </c>
      <c r="B185" s="305">
        <v>130</v>
      </c>
      <c r="C185" s="444">
        <v>68</v>
      </c>
      <c r="D185" s="448"/>
      <c r="E185" s="305"/>
      <c r="F185" s="444">
        <v>20</v>
      </c>
      <c r="G185" s="448">
        <v>57</v>
      </c>
      <c r="H185" s="305">
        <v>141</v>
      </c>
      <c r="I185" s="444"/>
      <c r="J185" s="448">
        <v>143</v>
      </c>
      <c r="K185" s="305"/>
      <c r="L185" s="309"/>
      <c r="M185" s="307"/>
    </row>
    <row r="186" spans="1:13" ht="18" customHeight="1" x14ac:dyDescent="0.3">
      <c r="A186" s="399" t="s">
        <v>81</v>
      </c>
      <c r="B186" s="305">
        <v>127</v>
      </c>
      <c r="C186" s="444">
        <v>45</v>
      </c>
      <c r="D186" s="448"/>
      <c r="E186" s="305"/>
      <c r="F186" s="444">
        <v>19</v>
      </c>
      <c r="G186" s="448">
        <v>54</v>
      </c>
      <c r="H186" s="305">
        <v>115</v>
      </c>
      <c r="I186" s="444"/>
      <c r="J186" s="448">
        <v>268</v>
      </c>
      <c r="K186" s="305"/>
      <c r="L186" s="309"/>
      <c r="M186" s="307"/>
    </row>
    <row r="187" spans="1:13" ht="18" customHeight="1" x14ac:dyDescent="0.3">
      <c r="A187" s="399" t="s">
        <v>82</v>
      </c>
      <c r="B187" s="305">
        <v>131</v>
      </c>
      <c r="C187" s="444">
        <v>68</v>
      </c>
      <c r="D187" s="448"/>
      <c r="E187" s="305"/>
      <c r="F187" s="444">
        <v>21</v>
      </c>
      <c r="G187" s="448">
        <v>62</v>
      </c>
      <c r="H187" s="305">
        <v>138</v>
      </c>
      <c r="I187" s="444"/>
      <c r="J187" s="448">
        <v>170</v>
      </c>
      <c r="K187" s="305"/>
      <c r="L187" s="309"/>
      <c r="M187" s="307"/>
    </row>
    <row r="188" spans="1:13" ht="18" customHeight="1" x14ac:dyDescent="0.3">
      <c r="A188" s="399" t="s">
        <v>83</v>
      </c>
      <c r="B188" s="305">
        <v>137</v>
      </c>
      <c r="C188" s="444">
        <v>75</v>
      </c>
      <c r="D188" s="448"/>
      <c r="E188" s="305"/>
      <c r="F188" s="444">
        <v>23</v>
      </c>
      <c r="G188" s="448">
        <v>58</v>
      </c>
      <c r="H188" s="305">
        <v>146</v>
      </c>
      <c r="I188" s="444"/>
      <c r="J188" s="448">
        <v>151</v>
      </c>
      <c r="K188" s="305"/>
      <c r="L188" s="309"/>
      <c r="M188" s="307"/>
    </row>
    <row r="189" spans="1:13" ht="18" customHeight="1" x14ac:dyDescent="0.3">
      <c r="A189" s="399" t="s">
        <v>84</v>
      </c>
      <c r="B189" s="305">
        <v>142</v>
      </c>
      <c r="C189" s="444">
        <v>52</v>
      </c>
      <c r="D189" s="448"/>
      <c r="E189" s="305"/>
      <c r="F189" s="444">
        <v>20</v>
      </c>
      <c r="G189" s="448">
        <v>60</v>
      </c>
      <c r="H189" s="305">
        <v>108</v>
      </c>
      <c r="I189" s="444"/>
      <c r="J189" s="448">
        <v>201</v>
      </c>
      <c r="K189" s="305"/>
      <c r="L189" s="309"/>
      <c r="M189" s="307"/>
    </row>
    <row r="190" spans="1:13" ht="18" customHeight="1" x14ac:dyDescent="0.3">
      <c r="A190" s="399" t="s">
        <v>85</v>
      </c>
      <c r="B190" s="305">
        <v>141</v>
      </c>
      <c r="C190" s="444">
        <v>61</v>
      </c>
      <c r="D190" s="448"/>
      <c r="E190" s="305"/>
      <c r="F190" s="444">
        <v>18</v>
      </c>
      <c r="G190" s="448">
        <v>62</v>
      </c>
      <c r="H190" s="305">
        <v>127</v>
      </c>
      <c r="I190" s="444"/>
      <c r="J190" s="448">
        <v>154</v>
      </c>
      <c r="K190" s="305"/>
      <c r="L190" s="309"/>
      <c r="M190" s="307"/>
    </row>
    <row r="191" spans="1:13" ht="18" customHeight="1" x14ac:dyDescent="0.3">
      <c r="A191" s="399" t="s">
        <v>86</v>
      </c>
      <c r="B191" s="305">
        <v>145</v>
      </c>
      <c r="C191" s="444">
        <v>78</v>
      </c>
      <c r="D191" s="448"/>
      <c r="E191" s="305"/>
      <c r="F191" s="444">
        <v>21</v>
      </c>
      <c r="G191" s="448">
        <v>69</v>
      </c>
      <c r="H191" s="305">
        <v>110</v>
      </c>
      <c r="I191" s="444"/>
      <c r="J191" s="448">
        <v>221</v>
      </c>
      <c r="K191" s="305"/>
      <c r="L191" s="309"/>
      <c r="M191" s="307"/>
    </row>
    <row r="192" spans="1:13" ht="18" customHeight="1" x14ac:dyDescent="0.3">
      <c r="A192" s="399" t="s">
        <v>87</v>
      </c>
      <c r="B192" s="305">
        <v>142</v>
      </c>
      <c r="C192" s="444">
        <v>62</v>
      </c>
      <c r="D192" s="448"/>
      <c r="E192" s="305"/>
      <c r="F192" s="444">
        <v>20</v>
      </c>
      <c r="G192" s="448">
        <v>55</v>
      </c>
      <c r="H192" s="305">
        <v>81</v>
      </c>
      <c r="I192" s="444"/>
      <c r="J192" s="448">
        <v>157</v>
      </c>
      <c r="K192" s="305"/>
      <c r="L192" s="309"/>
      <c r="M192" s="307"/>
    </row>
    <row r="193" spans="1:13" ht="18" customHeight="1" x14ac:dyDescent="0.3">
      <c r="A193" s="399" t="s">
        <v>88</v>
      </c>
      <c r="B193" s="305">
        <v>147</v>
      </c>
      <c r="C193" s="444">
        <v>76</v>
      </c>
      <c r="D193" s="448"/>
      <c r="E193" s="305"/>
      <c r="F193" s="444">
        <v>21</v>
      </c>
      <c r="G193" s="448">
        <v>48</v>
      </c>
      <c r="H193" s="305">
        <v>213</v>
      </c>
      <c r="I193" s="444"/>
      <c r="J193" s="448">
        <v>317</v>
      </c>
      <c r="K193" s="305"/>
      <c r="L193" s="309"/>
      <c r="M193" s="307"/>
    </row>
    <row r="194" spans="1:13" ht="18" customHeight="1" x14ac:dyDescent="0.3">
      <c r="A194" s="399" t="s">
        <v>148</v>
      </c>
      <c r="B194" s="305">
        <v>142</v>
      </c>
      <c r="C194" s="444">
        <v>49</v>
      </c>
      <c r="D194" s="448"/>
      <c r="E194" s="305"/>
      <c r="F194" s="444">
        <v>18</v>
      </c>
      <c r="G194" s="448">
        <v>52</v>
      </c>
      <c r="H194" s="305">
        <v>99</v>
      </c>
      <c r="I194" s="444"/>
      <c r="J194" s="448">
        <v>220</v>
      </c>
      <c r="K194" s="305"/>
      <c r="L194" s="309"/>
      <c r="M194" s="307"/>
    </row>
    <row r="195" spans="1:13" ht="18" customHeight="1" x14ac:dyDescent="0.3">
      <c r="A195" s="400" t="s">
        <v>90</v>
      </c>
      <c r="B195" s="305">
        <v>146</v>
      </c>
      <c r="C195" s="444">
        <v>60</v>
      </c>
      <c r="D195" s="448"/>
      <c r="E195" s="305"/>
      <c r="F195" s="444">
        <v>20</v>
      </c>
      <c r="G195" s="448">
        <v>57</v>
      </c>
      <c r="H195" s="305">
        <v>91</v>
      </c>
      <c r="I195" s="444"/>
      <c r="J195" s="448">
        <v>205</v>
      </c>
      <c r="K195" s="305"/>
      <c r="L195" s="309"/>
      <c r="M195" s="307"/>
    </row>
    <row r="196" spans="1:13" ht="18" customHeight="1" x14ac:dyDescent="0.3">
      <c r="A196" s="400" t="s">
        <v>91</v>
      </c>
      <c r="B196" s="305">
        <v>140</v>
      </c>
      <c r="C196" s="444">
        <v>41</v>
      </c>
      <c r="D196" s="448"/>
      <c r="E196" s="305"/>
      <c r="F196" s="444">
        <v>19</v>
      </c>
      <c r="G196" s="448">
        <v>48</v>
      </c>
      <c r="H196" s="305">
        <v>99</v>
      </c>
      <c r="I196" s="444"/>
      <c r="J196" s="448">
        <v>140</v>
      </c>
      <c r="K196" s="305"/>
      <c r="L196" s="309"/>
      <c r="M196" s="307"/>
    </row>
    <row r="197" spans="1:13" ht="18" customHeight="1" x14ac:dyDescent="0.3">
      <c r="A197" s="399" t="s">
        <v>92</v>
      </c>
      <c r="B197" s="305">
        <v>138</v>
      </c>
      <c r="C197" s="444">
        <v>54</v>
      </c>
      <c r="D197" s="448"/>
      <c r="E197" s="305"/>
      <c r="F197" s="444">
        <v>11</v>
      </c>
      <c r="G197" s="448">
        <v>42</v>
      </c>
      <c r="H197" s="305">
        <v>117</v>
      </c>
      <c r="I197" s="444"/>
      <c r="J197" s="448">
        <v>271</v>
      </c>
      <c r="K197" s="305"/>
      <c r="L197" s="309"/>
      <c r="M197" s="307"/>
    </row>
    <row r="198" spans="1:13" ht="18" customHeight="1" x14ac:dyDescent="0.3">
      <c r="A198" s="399" t="s">
        <v>93</v>
      </c>
      <c r="B198" s="305">
        <v>142</v>
      </c>
      <c r="C198" s="444">
        <v>71</v>
      </c>
      <c r="D198" s="448"/>
      <c r="E198" s="305"/>
      <c r="F198" s="444">
        <v>9</v>
      </c>
      <c r="G198" s="448">
        <v>47</v>
      </c>
      <c r="H198" s="305">
        <v>136</v>
      </c>
      <c r="I198" s="444"/>
      <c r="J198" s="448">
        <v>170</v>
      </c>
      <c r="K198" s="305"/>
      <c r="L198" s="309"/>
      <c r="M198" s="307"/>
    </row>
    <row r="199" spans="1:13" ht="18" customHeight="1" x14ac:dyDescent="0.3">
      <c r="A199" s="399" t="s">
        <v>94</v>
      </c>
      <c r="B199" s="305">
        <v>148</v>
      </c>
      <c r="C199" s="444">
        <v>75</v>
      </c>
      <c r="D199" s="448"/>
      <c r="E199" s="305"/>
      <c r="F199" s="444">
        <v>18</v>
      </c>
      <c r="G199" s="448">
        <v>50</v>
      </c>
      <c r="H199" s="305">
        <v>149</v>
      </c>
      <c r="I199" s="444"/>
      <c r="J199" s="448">
        <v>209</v>
      </c>
      <c r="K199" s="305"/>
      <c r="L199" s="309"/>
      <c r="M199" s="307"/>
    </row>
    <row r="200" spans="1:13" ht="18" customHeight="1" x14ac:dyDescent="0.3">
      <c r="A200" s="399" t="s">
        <v>95</v>
      </c>
      <c r="B200" s="305">
        <v>145</v>
      </c>
      <c r="C200" s="444">
        <v>79</v>
      </c>
      <c r="D200" s="448"/>
      <c r="E200" s="305"/>
      <c r="F200" s="444">
        <v>20</v>
      </c>
      <c r="G200" s="448">
        <v>45</v>
      </c>
      <c r="H200" s="305">
        <v>158</v>
      </c>
      <c r="I200" s="444"/>
      <c r="J200" s="448">
        <v>165</v>
      </c>
      <c r="K200" s="305"/>
      <c r="L200" s="309"/>
      <c r="M200" s="307"/>
    </row>
    <row r="201" spans="1:13" ht="18" customHeight="1" x14ac:dyDescent="0.3">
      <c r="A201" s="399" t="s">
        <v>96</v>
      </c>
      <c r="B201" s="305">
        <v>158</v>
      </c>
      <c r="C201" s="444">
        <v>60</v>
      </c>
      <c r="D201" s="448"/>
      <c r="E201" s="305"/>
      <c r="F201" s="444">
        <v>22</v>
      </c>
      <c r="G201" s="448">
        <v>56</v>
      </c>
      <c r="H201" s="305">
        <v>105</v>
      </c>
      <c r="I201" s="444"/>
      <c r="J201" s="448">
        <v>135</v>
      </c>
      <c r="K201" s="305"/>
      <c r="L201" s="309"/>
      <c r="M201" s="307"/>
    </row>
    <row r="202" spans="1:13" ht="18" customHeight="1" x14ac:dyDescent="0.3">
      <c r="A202" s="399" t="s">
        <v>97</v>
      </c>
      <c r="B202" s="305">
        <v>162</v>
      </c>
      <c r="C202" s="444">
        <v>71</v>
      </c>
      <c r="D202" s="448"/>
      <c r="E202" s="305"/>
      <c r="F202" s="444">
        <v>21</v>
      </c>
      <c r="G202" s="448">
        <v>59</v>
      </c>
      <c r="H202" s="305">
        <v>147</v>
      </c>
      <c r="I202" s="444"/>
      <c r="J202" s="448">
        <v>195</v>
      </c>
      <c r="K202" s="305"/>
      <c r="L202" s="309"/>
      <c r="M202" s="307"/>
    </row>
    <row r="203" spans="1:13" ht="18" customHeight="1" x14ac:dyDescent="0.3">
      <c r="A203" s="399" t="s">
        <v>98</v>
      </c>
      <c r="B203" s="305">
        <v>170</v>
      </c>
      <c r="C203" s="444">
        <v>68</v>
      </c>
      <c r="D203" s="448"/>
      <c r="E203" s="305"/>
      <c r="F203" s="444">
        <v>18</v>
      </c>
      <c r="G203" s="448">
        <v>61</v>
      </c>
      <c r="H203" s="305">
        <v>169</v>
      </c>
      <c r="I203" s="444"/>
      <c r="J203" s="448">
        <v>146</v>
      </c>
      <c r="K203" s="305"/>
      <c r="L203" s="309"/>
      <c r="M203" s="307"/>
    </row>
    <row r="204" spans="1:13" ht="18" customHeight="1" x14ac:dyDescent="0.3">
      <c r="A204" s="399" t="s">
        <v>99</v>
      </c>
      <c r="B204" s="305">
        <v>173</v>
      </c>
      <c r="C204" s="444">
        <v>62</v>
      </c>
      <c r="D204" s="448"/>
      <c r="E204" s="305"/>
      <c r="F204" s="444">
        <v>14</v>
      </c>
      <c r="G204" s="448">
        <v>64</v>
      </c>
      <c r="H204" s="305">
        <v>178</v>
      </c>
      <c r="I204" s="444"/>
      <c r="J204" s="448">
        <v>134</v>
      </c>
      <c r="K204" s="305"/>
      <c r="L204" s="309"/>
      <c r="M204" s="307"/>
    </row>
    <row r="205" spans="1:13" ht="18" customHeight="1" x14ac:dyDescent="0.3">
      <c r="A205" s="399" t="s">
        <v>100</v>
      </c>
      <c r="B205" s="305">
        <v>185</v>
      </c>
      <c r="C205" s="444">
        <v>71</v>
      </c>
      <c r="D205" s="448"/>
      <c r="E205" s="305"/>
      <c r="F205" s="444">
        <v>10</v>
      </c>
      <c r="G205" s="448">
        <v>43</v>
      </c>
      <c r="H205" s="305">
        <v>166</v>
      </c>
      <c r="I205" s="444"/>
      <c r="J205" s="448">
        <v>167</v>
      </c>
      <c r="K205" s="305"/>
      <c r="L205" s="309"/>
      <c r="M205" s="307"/>
    </row>
    <row r="206" spans="1:13" ht="18" customHeight="1" x14ac:dyDescent="0.3">
      <c r="A206" s="399" t="s">
        <v>101</v>
      </c>
      <c r="B206" s="305">
        <v>192</v>
      </c>
      <c r="C206" s="444">
        <v>54</v>
      </c>
      <c r="D206" s="448"/>
      <c r="E206" s="305"/>
      <c r="F206" s="444">
        <v>11</v>
      </c>
      <c r="G206" s="448">
        <v>40</v>
      </c>
      <c r="H206" s="305">
        <v>151</v>
      </c>
      <c r="I206" s="444"/>
      <c r="J206" s="448">
        <v>132</v>
      </c>
      <c r="K206" s="305"/>
      <c r="L206" s="309"/>
      <c r="M206" s="307"/>
    </row>
    <row r="207" spans="1:13" ht="18" customHeight="1" x14ac:dyDescent="0.3">
      <c r="A207" s="399" t="s">
        <v>102</v>
      </c>
      <c r="B207" s="305">
        <v>200</v>
      </c>
      <c r="C207" s="444">
        <v>59</v>
      </c>
      <c r="D207" s="448"/>
      <c r="E207" s="305"/>
      <c r="F207" s="444">
        <v>10</v>
      </c>
      <c r="G207" s="448">
        <v>42</v>
      </c>
      <c r="H207" s="305">
        <v>148</v>
      </c>
      <c r="I207" s="444"/>
      <c r="J207" s="448">
        <v>149</v>
      </c>
      <c r="K207" s="305"/>
      <c r="L207" s="309"/>
      <c r="M207" s="307"/>
    </row>
    <row r="208" spans="1:13" ht="18" customHeight="1" x14ac:dyDescent="0.3">
      <c r="A208" s="399" t="s">
        <v>103</v>
      </c>
      <c r="B208" s="305">
        <v>187</v>
      </c>
      <c r="C208" s="444">
        <v>63</v>
      </c>
      <c r="D208" s="448"/>
      <c r="E208" s="305"/>
      <c r="F208" s="444">
        <v>9</v>
      </c>
      <c r="G208" s="448">
        <v>49</v>
      </c>
      <c r="H208" s="305">
        <v>163</v>
      </c>
      <c r="I208" s="444"/>
      <c r="J208" s="448">
        <v>165</v>
      </c>
      <c r="K208" s="305"/>
      <c r="L208" s="309"/>
      <c r="M208" s="307"/>
    </row>
    <row r="209" spans="1:13" ht="18" customHeight="1" x14ac:dyDescent="0.3">
      <c r="A209" s="399" t="s">
        <v>104</v>
      </c>
      <c r="B209" s="305">
        <v>172</v>
      </c>
      <c r="C209" s="444">
        <v>47</v>
      </c>
      <c r="D209" s="448"/>
      <c r="E209" s="305"/>
      <c r="F209" s="444">
        <v>14</v>
      </c>
      <c r="G209" s="448">
        <v>52</v>
      </c>
      <c r="H209" s="305">
        <v>139</v>
      </c>
      <c r="I209" s="444"/>
      <c r="J209" s="448">
        <v>150</v>
      </c>
      <c r="K209" s="305"/>
      <c r="L209" s="309"/>
      <c r="M209" s="307"/>
    </row>
    <row r="210" spans="1:13" ht="18" customHeight="1" x14ac:dyDescent="0.3">
      <c r="A210" s="399" t="s">
        <v>105</v>
      </c>
      <c r="B210" s="305">
        <v>185</v>
      </c>
      <c r="C210" s="444">
        <v>55</v>
      </c>
      <c r="D210" s="448"/>
      <c r="E210" s="305"/>
      <c r="F210" s="444">
        <v>12</v>
      </c>
      <c r="G210" s="448">
        <v>47</v>
      </c>
      <c r="H210" s="305">
        <v>154</v>
      </c>
      <c r="I210" s="444"/>
      <c r="J210" s="448">
        <v>158</v>
      </c>
      <c r="K210" s="305"/>
      <c r="L210" s="309"/>
      <c r="M210" s="307"/>
    </row>
    <row r="211" spans="1:13" ht="18" customHeight="1" x14ac:dyDescent="0.3">
      <c r="A211" s="399" t="s">
        <v>106</v>
      </c>
      <c r="B211" s="305">
        <v>174</v>
      </c>
      <c r="C211" s="444">
        <v>60</v>
      </c>
      <c r="D211" s="448"/>
      <c r="E211" s="305"/>
      <c r="F211" s="444">
        <v>13</v>
      </c>
      <c r="G211" s="448">
        <v>38</v>
      </c>
      <c r="H211" s="305">
        <v>144</v>
      </c>
      <c r="I211" s="444"/>
      <c r="J211" s="448">
        <v>184</v>
      </c>
      <c r="K211" s="305"/>
      <c r="L211" s="309"/>
      <c r="M211" s="307"/>
    </row>
    <row r="212" spans="1:13" ht="18" customHeight="1" thickBot="1" x14ac:dyDescent="0.35">
      <c r="A212" s="416" t="s">
        <v>107</v>
      </c>
      <c r="B212" s="449">
        <v>179</v>
      </c>
      <c r="C212" s="450">
        <v>67</v>
      </c>
      <c r="D212" s="451"/>
      <c r="E212" s="449"/>
      <c r="F212" s="450">
        <v>14</v>
      </c>
      <c r="G212" s="451">
        <v>41</v>
      </c>
      <c r="H212" s="449">
        <v>133</v>
      </c>
      <c r="I212" s="450"/>
      <c r="J212" s="451">
        <v>149</v>
      </c>
      <c r="K212" s="449"/>
      <c r="L212" s="314"/>
      <c r="M212" s="315"/>
    </row>
    <row r="213" spans="1:13" ht="18" customHeight="1" thickBot="1" x14ac:dyDescent="0.35">
      <c r="A213" s="419" t="s">
        <v>47</v>
      </c>
      <c r="B213" s="390">
        <f>SUM(B177:B212)</f>
        <v>5766</v>
      </c>
      <c r="C213" s="391">
        <f>SUM(C177:C212)</f>
        <v>2129</v>
      </c>
      <c r="D213" s="392"/>
      <c r="E213" s="390"/>
      <c r="F213" s="391">
        <f t="shared" ref="F213:J213" si="11">SUM(F177:F212)</f>
        <v>689</v>
      </c>
      <c r="G213" s="392">
        <f t="shared" si="11"/>
        <v>1926</v>
      </c>
      <c r="H213" s="390">
        <f t="shared" si="11"/>
        <v>4798</v>
      </c>
      <c r="I213" s="391"/>
      <c r="J213" s="392">
        <f t="shared" si="11"/>
        <v>6243</v>
      </c>
      <c r="K213" s="390"/>
      <c r="L213" s="319"/>
      <c r="M213" s="320"/>
    </row>
    <row r="215" spans="1:13" ht="18" customHeight="1" x14ac:dyDescent="0.25"/>
    <row r="216" spans="1:13" ht="18" customHeight="1" x14ac:dyDescent="0.25"/>
    <row r="217" spans="1:13" ht="18" customHeight="1" x14ac:dyDescent="0.3">
      <c r="A217" s="561" t="s">
        <v>158</v>
      </c>
      <c r="B217" s="561"/>
      <c r="C217" s="561"/>
      <c r="D217" s="561"/>
      <c r="E217" s="561"/>
      <c r="F217" s="561"/>
      <c r="G217" s="561"/>
      <c r="H217" s="561"/>
      <c r="I217" s="561"/>
      <c r="J217" s="561"/>
      <c r="K217" s="561"/>
      <c r="L217" s="561"/>
      <c r="M217" s="561"/>
    </row>
    <row r="218" spans="1:13" ht="18" customHeight="1" thickBot="1" x14ac:dyDescent="0.35">
      <c r="A218" s="431" t="s">
        <v>56</v>
      </c>
      <c r="B218" s="293"/>
      <c r="C218" s="293"/>
      <c r="D218" s="293"/>
      <c r="E218" s="293"/>
      <c r="F218" s="293"/>
      <c r="G218" s="293"/>
      <c r="H218" s="294"/>
      <c r="I218" s="294"/>
      <c r="J218" s="294"/>
      <c r="K218" s="294"/>
      <c r="L218" s="294"/>
      <c r="M218" s="294"/>
    </row>
    <row r="219" spans="1:13" ht="18" customHeight="1" x14ac:dyDescent="0.3">
      <c r="A219" s="634" t="s">
        <v>3</v>
      </c>
      <c r="B219" s="618" t="s">
        <v>4</v>
      </c>
      <c r="C219" s="610"/>
      <c r="D219" s="619"/>
      <c r="E219" s="618" t="s">
        <v>5</v>
      </c>
      <c r="F219" s="610"/>
      <c r="G219" s="619"/>
      <c r="H219" s="620" t="s">
        <v>6</v>
      </c>
      <c r="I219" s="613"/>
      <c r="J219" s="615"/>
      <c r="K219" s="620" t="s">
        <v>7</v>
      </c>
      <c r="L219" s="613"/>
      <c r="M219" s="615"/>
    </row>
    <row r="220" spans="1:13" ht="18" customHeight="1" thickBot="1" x14ac:dyDescent="0.35">
      <c r="A220" s="635"/>
      <c r="B220" s="295" t="s">
        <v>8</v>
      </c>
      <c r="C220" s="296" t="s">
        <v>9</v>
      </c>
      <c r="D220" s="297" t="s">
        <v>10</v>
      </c>
      <c r="E220" s="295" t="s">
        <v>8</v>
      </c>
      <c r="F220" s="296" t="s">
        <v>9</v>
      </c>
      <c r="G220" s="297" t="s">
        <v>10</v>
      </c>
      <c r="H220" s="295" t="s">
        <v>8</v>
      </c>
      <c r="I220" s="296" t="s">
        <v>9</v>
      </c>
      <c r="J220" s="297" t="s">
        <v>10</v>
      </c>
      <c r="K220" s="295" t="s">
        <v>8</v>
      </c>
      <c r="L220" s="296" t="s">
        <v>9</v>
      </c>
      <c r="M220" s="297" t="s">
        <v>10</v>
      </c>
    </row>
    <row r="221" spans="1:13" ht="18" customHeight="1" x14ac:dyDescent="0.3">
      <c r="A221" s="412" t="s">
        <v>72</v>
      </c>
      <c r="B221" s="493">
        <f t="shared" ref="B221:C236" si="12">SUM(B5+B47+B90+B134+B177)</f>
        <v>1451.5</v>
      </c>
      <c r="C221" s="494">
        <f t="shared" si="12"/>
        <v>197</v>
      </c>
      <c r="D221" s="495"/>
      <c r="E221" s="493"/>
      <c r="F221" s="494">
        <f t="shared" ref="F221:H236" si="13">SUM(F5+F47+F90+F134+F177)</f>
        <v>311</v>
      </c>
      <c r="G221" s="495">
        <f t="shared" si="13"/>
        <v>432.5</v>
      </c>
      <c r="H221" s="493">
        <f t="shared" si="13"/>
        <v>872.5</v>
      </c>
      <c r="I221" s="494"/>
      <c r="J221" s="495">
        <f t="shared" ref="J221:J257" si="14">SUM(J5+J47+J90+J134+J177)</f>
        <v>410.5</v>
      </c>
      <c r="K221" s="493"/>
      <c r="L221" s="494"/>
      <c r="M221" s="495"/>
    </row>
    <row r="222" spans="1:13" ht="18" customHeight="1" x14ac:dyDescent="0.3">
      <c r="A222" s="399" t="s">
        <v>73</v>
      </c>
      <c r="B222" s="496">
        <f t="shared" si="12"/>
        <v>1490.5</v>
      </c>
      <c r="C222" s="497">
        <f t="shared" si="12"/>
        <v>194</v>
      </c>
      <c r="D222" s="498"/>
      <c r="E222" s="496"/>
      <c r="F222" s="497">
        <f t="shared" si="13"/>
        <v>286.5</v>
      </c>
      <c r="G222" s="498">
        <f t="shared" si="13"/>
        <v>427</v>
      </c>
      <c r="H222" s="496">
        <f t="shared" si="13"/>
        <v>891.5</v>
      </c>
      <c r="I222" s="497"/>
      <c r="J222" s="498">
        <f t="shared" si="14"/>
        <v>867</v>
      </c>
      <c r="K222" s="496"/>
      <c r="L222" s="497"/>
      <c r="M222" s="498"/>
    </row>
    <row r="223" spans="1:13" ht="18" customHeight="1" x14ac:dyDescent="0.3">
      <c r="A223" s="399" t="s">
        <v>74</v>
      </c>
      <c r="B223" s="496">
        <f t="shared" si="12"/>
        <v>1166.5</v>
      </c>
      <c r="C223" s="497">
        <f t="shared" si="12"/>
        <v>268</v>
      </c>
      <c r="D223" s="498"/>
      <c r="E223" s="496"/>
      <c r="F223" s="497">
        <f t="shared" si="13"/>
        <v>300</v>
      </c>
      <c r="G223" s="498">
        <f t="shared" si="13"/>
        <v>409</v>
      </c>
      <c r="H223" s="496">
        <f t="shared" si="13"/>
        <v>887.5</v>
      </c>
      <c r="I223" s="497"/>
      <c r="J223" s="498">
        <f t="shared" si="14"/>
        <v>1273</v>
      </c>
      <c r="K223" s="496"/>
      <c r="L223" s="497"/>
      <c r="M223" s="498"/>
    </row>
    <row r="224" spans="1:13" ht="18" customHeight="1" x14ac:dyDescent="0.3">
      <c r="A224" s="399" t="s">
        <v>75</v>
      </c>
      <c r="B224" s="496">
        <f t="shared" si="12"/>
        <v>970.5</v>
      </c>
      <c r="C224" s="497">
        <f t="shared" si="12"/>
        <v>271.5</v>
      </c>
      <c r="D224" s="498"/>
      <c r="E224" s="496"/>
      <c r="F224" s="497">
        <f t="shared" si="13"/>
        <v>283</v>
      </c>
      <c r="G224" s="498">
        <f t="shared" si="13"/>
        <v>409</v>
      </c>
      <c r="H224" s="496">
        <f t="shared" si="13"/>
        <v>958</v>
      </c>
      <c r="I224" s="497"/>
      <c r="J224" s="498">
        <f t="shared" si="14"/>
        <v>1176.5</v>
      </c>
      <c r="K224" s="496"/>
      <c r="L224" s="497"/>
      <c r="M224" s="498"/>
    </row>
    <row r="225" spans="1:13" ht="18" customHeight="1" x14ac:dyDescent="0.3">
      <c r="A225" s="399" t="s">
        <v>76</v>
      </c>
      <c r="B225" s="496">
        <f t="shared" si="12"/>
        <v>892.5</v>
      </c>
      <c r="C225" s="497">
        <f t="shared" si="12"/>
        <v>302</v>
      </c>
      <c r="D225" s="498"/>
      <c r="E225" s="496"/>
      <c r="F225" s="497">
        <f t="shared" si="13"/>
        <v>233.5</v>
      </c>
      <c r="G225" s="498">
        <f t="shared" si="13"/>
        <v>380</v>
      </c>
      <c r="H225" s="496">
        <f t="shared" si="13"/>
        <v>971</v>
      </c>
      <c r="I225" s="497"/>
      <c r="J225" s="498">
        <f t="shared" si="14"/>
        <v>1239</v>
      </c>
      <c r="K225" s="496"/>
      <c r="L225" s="497"/>
      <c r="M225" s="498"/>
    </row>
    <row r="226" spans="1:13" ht="18" customHeight="1" x14ac:dyDescent="0.3">
      <c r="A226" s="399" t="s">
        <v>77</v>
      </c>
      <c r="B226" s="496">
        <f t="shared" si="12"/>
        <v>843.5</v>
      </c>
      <c r="C226" s="497">
        <f t="shared" si="12"/>
        <v>301.5</v>
      </c>
      <c r="D226" s="498"/>
      <c r="E226" s="496"/>
      <c r="F226" s="497">
        <f t="shared" si="13"/>
        <v>173</v>
      </c>
      <c r="G226" s="498">
        <f t="shared" si="13"/>
        <v>323</v>
      </c>
      <c r="H226" s="496">
        <f t="shared" si="13"/>
        <v>970</v>
      </c>
      <c r="I226" s="497"/>
      <c r="J226" s="498">
        <f t="shared" si="14"/>
        <v>1291.5</v>
      </c>
      <c r="K226" s="496"/>
      <c r="L226" s="497"/>
      <c r="M226" s="498"/>
    </row>
    <row r="227" spans="1:13" ht="18" customHeight="1" x14ac:dyDescent="0.3">
      <c r="A227" s="399" t="s">
        <v>78</v>
      </c>
      <c r="B227" s="496">
        <f t="shared" si="12"/>
        <v>824.5</v>
      </c>
      <c r="C227" s="497">
        <f t="shared" si="12"/>
        <v>230</v>
      </c>
      <c r="D227" s="498"/>
      <c r="E227" s="496"/>
      <c r="F227" s="497">
        <f t="shared" si="13"/>
        <v>191</v>
      </c>
      <c r="G227" s="498">
        <f t="shared" si="13"/>
        <v>379</v>
      </c>
      <c r="H227" s="496">
        <f t="shared" si="13"/>
        <v>865.5</v>
      </c>
      <c r="I227" s="497"/>
      <c r="J227" s="498">
        <f t="shared" si="14"/>
        <v>1090</v>
      </c>
      <c r="K227" s="496"/>
      <c r="L227" s="497"/>
      <c r="M227" s="498"/>
    </row>
    <row r="228" spans="1:13" ht="18" customHeight="1" x14ac:dyDescent="0.3">
      <c r="A228" s="399" t="s">
        <v>79</v>
      </c>
      <c r="B228" s="496">
        <f t="shared" si="12"/>
        <v>787.5</v>
      </c>
      <c r="C228" s="497">
        <f t="shared" si="12"/>
        <v>282.5</v>
      </c>
      <c r="D228" s="498"/>
      <c r="E228" s="496"/>
      <c r="F228" s="497">
        <f t="shared" si="13"/>
        <v>178.5</v>
      </c>
      <c r="G228" s="498">
        <f t="shared" si="13"/>
        <v>362.5</v>
      </c>
      <c r="H228" s="496">
        <f t="shared" si="13"/>
        <v>927.5</v>
      </c>
      <c r="I228" s="497"/>
      <c r="J228" s="498">
        <f t="shared" si="14"/>
        <v>1203.5</v>
      </c>
      <c r="K228" s="496"/>
      <c r="L228" s="497"/>
      <c r="M228" s="498"/>
    </row>
    <row r="229" spans="1:13" ht="18" customHeight="1" x14ac:dyDescent="0.3">
      <c r="A229" s="399" t="s">
        <v>80</v>
      </c>
      <c r="B229" s="496">
        <f t="shared" si="12"/>
        <v>734.5</v>
      </c>
      <c r="C229" s="497">
        <f t="shared" si="12"/>
        <v>298</v>
      </c>
      <c r="D229" s="498"/>
      <c r="E229" s="496"/>
      <c r="F229" s="497">
        <f t="shared" si="13"/>
        <v>157.5</v>
      </c>
      <c r="G229" s="498">
        <f t="shared" si="13"/>
        <v>365</v>
      </c>
      <c r="H229" s="496">
        <f t="shared" si="13"/>
        <v>873.5</v>
      </c>
      <c r="I229" s="497"/>
      <c r="J229" s="498">
        <f t="shared" si="14"/>
        <v>1067</v>
      </c>
      <c r="K229" s="496"/>
      <c r="L229" s="497"/>
      <c r="M229" s="498"/>
    </row>
    <row r="230" spans="1:13" ht="18" customHeight="1" x14ac:dyDescent="0.3">
      <c r="A230" s="399" t="s">
        <v>81</v>
      </c>
      <c r="B230" s="496">
        <f t="shared" si="12"/>
        <v>684</v>
      </c>
      <c r="C230" s="497">
        <f t="shared" si="12"/>
        <v>264.5</v>
      </c>
      <c r="D230" s="498"/>
      <c r="E230" s="496"/>
      <c r="F230" s="497">
        <f t="shared" si="13"/>
        <v>160</v>
      </c>
      <c r="G230" s="498">
        <f t="shared" si="13"/>
        <v>349.5</v>
      </c>
      <c r="H230" s="496">
        <f t="shared" si="13"/>
        <v>772</v>
      </c>
      <c r="I230" s="497"/>
      <c r="J230" s="498">
        <f t="shared" si="14"/>
        <v>1093</v>
      </c>
      <c r="K230" s="496"/>
      <c r="L230" s="497"/>
      <c r="M230" s="498"/>
    </row>
    <row r="231" spans="1:13" ht="18" customHeight="1" x14ac:dyDescent="0.3">
      <c r="A231" s="399" t="s">
        <v>82</v>
      </c>
      <c r="B231" s="496">
        <f t="shared" si="12"/>
        <v>688</v>
      </c>
      <c r="C231" s="497">
        <f t="shared" si="12"/>
        <v>324</v>
      </c>
      <c r="D231" s="498"/>
      <c r="E231" s="496"/>
      <c r="F231" s="497">
        <f t="shared" si="13"/>
        <v>142</v>
      </c>
      <c r="G231" s="498">
        <f t="shared" si="13"/>
        <v>350.5</v>
      </c>
      <c r="H231" s="496">
        <f t="shared" si="13"/>
        <v>784</v>
      </c>
      <c r="I231" s="497"/>
      <c r="J231" s="498">
        <f t="shared" si="14"/>
        <v>1033</v>
      </c>
      <c r="K231" s="496"/>
      <c r="L231" s="497"/>
      <c r="M231" s="498"/>
    </row>
    <row r="232" spans="1:13" ht="18" customHeight="1" x14ac:dyDescent="0.3">
      <c r="A232" s="399" t="s">
        <v>83</v>
      </c>
      <c r="B232" s="496">
        <f t="shared" si="12"/>
        <v>663.5</v>
      </c>
      <c r="C232" s="497">
        <f t="shared" si="12"/>
        <v>265.5</v>
      </c>
      <c r="D232" s="498"/>
      <c r="E232" s="496"/>
      <c r="F232" s="497">
        <f t="shared" si="13"/>
        <v>143.5</v>
      </c>
      <c r="G232" s="498">
        <f t="shared" si="13"/>
        <v>297</v>
      </c>
      <c r="H232" s="496">
        <f t="shared" si="13"/>
        <v>662</v>
      </c>
      <c r="I232" s="497"/>
      <c r="J232" s="498">
        <f t="shared" si="14"/>
        <v>834.5</v>
      </c>
      <c r="K232" s="496"/>
      <c r="L232" s="497"/>
      <c r="M232" s="498"/>
    </row>
    <row r="233" spans="1:13" ht="18" customHeight="1" x14ac:dyDescent="0.3">
      <c r="A233" s="399" t="s">
        <v>84</v>
      </c>
      <c r="B233" s="496">
        <f t="shared" si="12"/>
        <v>699</v>
      </c>
      <c r="C233" s="497">
        <f t="shared" si="12"/>
        <v>184</v>
      </c>
      <c r="D233" s="498"/>
      <c r="E233" s="496"/>
      <c r="F233" s="497">
        <f t="shared" si="13"/>
        <v>113</v>
      </c>
      <c r="G233" s="498">
        <f t="shared" si="13"/>
        <v>264</v>
      </c>
      <c r="H233" s="496">
        <f t="shared" si="13"/>
        <v>616</v>
      </c>
      <c r="I233" s="497"/>
      <c r="J233" s="498">
        <f t="shared" si="14"/>
        <v>869.5</v>
      </c>
      <c r="K233" s="496"/>
      <c r="L233" s="497"/>
      <c r="M233" s="498"/>
    </row>
    <row r="234" spans="1:13" ht="18" customHeight="1" x14ac:dyDescent="0.3">
      <c r="A234" s="399" t="s">
        <v>85</v>
      </c>
      <c r="B234" s="496">
        <f t="shared" si="12"/>
        <v>712</v>
      </c>
      <c r="C234" s="497">
        <f t="shared" si="12"/>
        <v>201</v>
      </c>
      <c r="D234" s="498"/>
      <c r="E234" s="496"/>
      <c r="F234" s="497">
        <f t="shared" si="13"/>
        <v>117</v>
      </c>
      <c r="G234" s="498">
        <f t="shared" si="13"/>
        <v>265</v>
      </c>
      <c r="H234" s="496">
        <f t="shared" si="13"/>
        <v>636</v>
      </c>
      <c r="I234" s="497"/>
      <c r="J234" s="498">
        <f t="shared" si="14"/>
        <v>889</v>
      </c>
      <c r="K234" s="496"/>
      <c r="L234" s="497"/>
      <c r="M234" s="498"/>
    </row>
    <row r="235" spans="1:13" ht="18" customHeight="1" x14ac:dyDescent="0.3">
      <c r="A235" s="399" t="s">
        <v>86</v>
      </c>
      <c r="B235" s="496">
        <f t="shared" si="12"/>
        <v>671.5</v>
      </c>
      <c r="C235" s="497">
        <f t="shared" si="12"/>
        <v>199.5</v>
      </c>
      <c r="D235" s="498"/>
      <c r="E235" s="496"/>
      <c r="F235" s="497">
        <f t="shared" si="13"/>
        <v>121</v>
      </c>
      <c r="G235" s="498">
        <f t="shared" si="13"/>
        <v>272</v>
      </c>
      <c r="H235" s="496">
        <f t="shared" si="13"/>
        <v>597.5</v>
      </c>
      <c r="I235" s="497"/>
      <c r="J235" s="498">
        <f t="shared" si="14"/>
        <v>1027</v>
      </c>
      <c r="K235" s="496"/>
      <c r="L235" s="497"/>
      <c r="M235" s="498"/>
    </row>
    <row r="236" spans="1:13" ht="18" customHeight="1" x14ac:dyDescent="0.3">
      <c r="A236" s="399" t="s">
        <v>87</v>
      </c>
      <c r="B236" s="496">
        <f t="shared" si="12"/>
        <v>637.5</v>
      </c>
      <c r="C236" s="497">
        <f t="shared" si="12"/>
        <v>214.5</v>
      </c>
      <c r="D236" s="498"/>
      <c r="E236" s="496"/>
      <c r="F236" s="497">
        <f t="shared" si="13"/>
        <v>82</v>
      </c>
      <c r="G236" s="498">
        <f t="shared" si="13"/>
        <v>185</v>
      </c>
      <c r="H236" s="496">
        <f t="shared" si="13"/>
        <v>654.5</v>
      </c>
      <c r="I236" s="497"/>
      <c r="J236" s="498">
        <f t="shared" si="14"/>
        <v>975.5</v>
      </c>
      <c r="K236" s="496"/>
      <c r="L236" s="497"/>
      <c r="M236" s="498"/>
    </row>
    <row r="237" spans="1:13" ht="18" customHeight="1" x14ac:dyDescent="0.3">
      <c r="A237" s="399" t="s">
        <v>88</v>
      </c>
      <c r="B237" s="496">
        <f t="shared" ref="B237:C240" si="15">SUM(B21+B63+B106+B150+B193)</f>
        <v>648.5</v>
      </c>
      <c r="C237" s="497">
        <f t="shared" si="15"/>
        <v>259</v>
      </c>
      <c r="D237" s="498"/>
      <c r="E237" s="496"/>
      <c r="F237" s="497">
        <f t="shared" ref="F237:H252" si="16">SUM(F21+F63+F106+F150+F193)</f>
        <v>89.5</v>
      </c>
      <c r="G237" s="498">
        <f t="shared" si="16"/>
        <v>198</v>
      </c>
      <c r="H237" s="496">
        <f t="shared" si="16"/>
        <v>773.5</v>
      </c>
      <c r="I237" s="497"/>
      <c r="J237" s="498">
        <f t="shared" si="14"/>
        <v>989</v>
      </c>
      <c r="K237" s="496"/>
      <c r="L237" s="497"/>
      <c r="M237" s="498"/>
    </row>
    <row r="238" spans="1:13" ht="18" customHeight="1" x14ac:dyDescent="0.3">
      <c r="A238" s="399" t="s">
        <v>148</v>
      </c>
      <c r="B238" s="496">
        <f t="shared" si="15"/>
        <v>629</v>
      </c>
      <c r="C238" s="497">
        <f t="shared" si="15"/>
        <v>200.5</v>
      </c>
      <c r="D238" s="498"/>
      <c r="E238" s="496"/>
      <c r="F238" s="497">
        <f t="shared" si="16"/>
        <v>55.5</v>
      </c>
      <c r="G238" s="498">
        <f t="shared" si="16"/>
        <v>193</v>
      </c>
      <c r="H238" s="496">
        <f t="shared" si="16"/>
        <v>594</v>
      </c>
      <c r="I238" s="497"/>
      <c r="J238" s="498">
        <f t="shared" si="14"/>
        <v>879</v>
      </c>
      <c r="K238" s="496"/>
      <c r="L238" s="497"/>
      <c r="M238" s="498"/>
    </row>
    <row r="239" spans="1:13" ht="18" customHeight="1" x14ac:dyDescent="0.3">
      <c r="A239" s="400" t="s">
        <v>90</v>
      </c>
      <c r="B239" s="496">
        <f t="shared" si="15"/>
        <v>649</v>
      </c>
      <c r="C239" s="497">
        <f t="shared" si="15"/>
        <v>222.5</v>
      </c>
      <c r="D239" s="498"/>
      <c r="E239" s="496"/>
      <c r="F239" s="497">
        <f t="shared" si="16"/>
        <v>61</v>
      </c>
      <c r="G239" s="498">
        <f t="shared" si="16"/>
        <v>212.5</v>
      </c>
      <c r="H239" s="496">
        <f t="shared" si="16"/>
        <v>642</v>
      </c>
      <c r="I239" s="497"/>
      <c r="J239" s="498">
        <f t="shared" si="14"/>
        <v>977.5</v>
      </c>
      <c r="K239" s="496"/>
      <c r="L239" s="497"/>
      <c r="M239" s="498"/>
    </row>
    <row r="240" spans="1:13" ht="18" customHeight="1" x14ac:dyDescent="0.3">
      <c r="A240" s="400" t="s">
        <v>91</v>
      </c>
      <c r="B240" s="496">
        <f t="shared" si="15"/>
        <v>721</v>
      </c>
      <c r="C240" s="497">
        <f t="shared" si="15"/>
        <v>226</v>
      </c>
      <c r="D240" s="498"/>
      <c r="E240" s="496"/>
      <c r="F240" s="497">
        <f t="shared" si="16"/>
        <v>113.5</v>
      </c>
      <c r="G240" s="498">
        <f t="shared" si="16"/>
        <v>266</v>
      </c>
      <c r="H240" s="496">
        <f t="shared" si="16"/>
        <v>622</v>
      </c>
      <c r="I240" s="497"/>
      <c r="J240" s="498">
        <f t="shared" si="14"/>
        <v>818</v>
      </c>
      <c r="K240" s="496"/>
      <c r="L240" s="497"/>
      <c r="M240" s="498"/>
    </row>
    <row r="241" spans="1:13" ht="18" customHeight="1" x14ac:dyDescent="0.3">
      <c r="A241" s="399" t="s">
        <v>92</v>
      </c>
      <c r="B241" s="496">
        <f t="shared" ref="B241:C256" si="17">SUM(B25+B67+B110+B154+B197)</f>
        <v>687.5</v>
      </c>
      <c r="C241" s="497">
        <f t="shared" si="17"/>
        <v>201.5</v>
      </c>
      <c r="D241" s="498"/>
      <c r="E241" s="496"/>
      <c r="F241" s="497">
        <f t="shared" si="16"/>
        <v>108</v>
      </c>
      <c r="G241" s="498">
        <f t="shared" si="16"/>
        <v>255.5</v>
      </c>
      <c r="H241" s="496">
        <f t="shared" si="16"/>
        <v>578.5</v>
      </c>
      <c r="I241" s="497"/>
      <c r="J241" s="498">
        <f t="shared" si="14"/>
        <v>920</v>
      </c>
      <c r="K241" s="496"/>
      <c r="L241" s="497"/>
      <c r="M241" s="498"/>
    </row>
    <row r="242" spans="1:13" ht="18" customHeight="1" x14ac:dyDescent="0.3">
      <c r="A242" s="399" t="s">
        <v>93</v>
      </c>
      <c r="B242" s="496">
        <f t="shared" si="17"/>
        <v>687</v>
      </c>
      <c r="C242" s="497">
        <f t="shared" si="17"/>
        <v>259.5</v>
      </c>
      <c r="D242" s="498"/>
      <c r="E242" s="496"/>
      <c r="F242" s="497">
        <f t="shared" si="16"/>
        <v>102.5</v>
      </c>
      <c r="G242" s="498">
        <f t="shared" si="16"/>
        <v>248</v>
      </c>
      <c r="H242" s="496">
        <f t="shared" si="16"/>
        <v>658.5</v>
      </c>
      <c r="I242" s="497"/>
      <c r="J242" s="498">
        <f t="shared" si="14"/>
        <v>904.5</v>
      </c>
      <c r="K242" s="496"/>
      <c r="L242" s="497"/>
      <c r="M242" s="498"/>
    </row>
    <row r="243" spans="1:13" ht="18" customHeight="1" x14ac:dyDescent="0.3">
      <c r="A243" s="399" t="s">
        <v>94</v>
      </c>
      <c r="B243" s="496">
        <f t="shared" si="17"/>
        <v>681.5</v>
      </c>
      <c r="C243" s="497">
        <f t="shared" si="17"/>
        <v>227.5</v>
      </c>
      <c r="D243" s="498"/>
      <c r="E243" s="496"/>
      <c r="F243" s="497">
        <f t="shared" si="16"/>
        <v>90</v>
      </c>
      <c r="G243" s="498">
        <f t="shared" si="16"/>
        <v>232.5</v>
      </c>
      <c r="H243" s="496">
        <f t="shared" si="16"/>
        <v>677.5</v>
      </c>
      <c r="I243" s="497"/>
      <c r="J243" s="498">
        <f t="shared" si="14"/>
        <v>869</v>
      </c>
      <c r="K243" s="496"/>
      <c r="L243" s="497"/>
      <c r="M243" s="498"/>
    </row>
    <row r="244" spans="1:13" ht="18" customHeight="1" x14ac:dyDescent="0.3">
      <c r="A244" s="399" t="s">
        <v>95</v>
      </c>
      <c r="B244" s="496">
        <f t="shared" si="17"/>
        <v>687.5</v>
      </c>
      <c r="C244" s="497">
        <f t="shared" si="17"/>
        <v>260.5</v>
      </c>
      <c r="D244" s="498"/>
      <c r="E244" s="496"/>
      <c r="F244" s="497">
        <f t="shared" si="16"/>
        <v>91</v>
      </c>
      <c r="G244" s="498">
        <f t="shared" si="16"/>
        <v>220</v>
      </c>
      <c r="H244" s="496">
        <f t="shared" si="16"/>
        <v>675.5</v>
      </c>
      <c r="I244" s="497"/>
      <c r="J244" s="498">
        <f t="shared" si="14"/>
        <v>784</v>
      </c>
      <c r="K244" s="496"/>
      <c r="L244" s="497"/>
      <c r="M244" s="498"/>
    </row>
    <row r="245" spans="1:13" ht="18" customHeight="1" x14ac:dyDescent="0.3">
      <c r="A245" s="399" t="s">
        <v>96</v>
      </c>
      <c r="B245" s="496">
        <f t="shared" si="17"/>
        <v>743</v>
      </c>
      <c r="C245" s="497">
        <f t="shared" si="17"/>
        <v>256.5</v>
      </c>
      <c r="D245" s="498"/>
      <c r="E245" s="496"/>
      <c r="F245" s="497">
        <f t="shared" si="16"/>
        <v>110.5</v>
      </c>
      <c r="G245" s="498">
        <f t="shared" si="16"/>
        <v>261</v>
      </c>
      <c r="H245" s="496">
        <f t="shared" si="16"/>
        <v>591</v>
      </c>
      <c r="I245" s="497"/>
      <c r="J245" s="498">
        <f t="shared" si="14"/>
        <v>715.5</v>
      </c>
      <c r="K245" s="496"/>
      <c r="L245" s="497"/>
      <c r="M245" s="498"/>
    </row>
    <row r="246" spans="1:13" ht="18" customHeight="1" x14ac:dyDescent="0.3">
      <c r="A246" s="399" t="s">
        <v>97</v>
      </c>
      <c r="B246" s="496">
        <f t="shared" si="17"/>
        <v>814</v>
      </c>
      <c r="C246" s="497">
        <f t="shared" si="17"/>
        <v>228.5</v>
      </c>
      <c r="D246" s="498"/>
      <c r="E246" s="496"/>
      <c r="F246" s="497">
        <f t="shared" si="16"/>
        <v>117</v>
      </c>
      <c r="G246" s="498">
        <f t="shared" si="16"/>
        <v>270.5</v>
      </c>
      <c r="H246" s="496">
        <f t="shared" si="16"/>
        <v>653.5</v>
      </c>
      <c r="I246" s="497"/>
      <c r="J246" s="498">
        <f t="shared" si="14"/>
        <v>776</v>
      </c>
      <c r="K246" s="496"/>
      <c r="L246" s="497"/>
      <c r="M246" s="498"/>
    </row>
    <row r="247" spans="1:13" ht="18" customHeight="1" x14ac:dyDescent="0.3">
      <c r="A247" s="399" t="s">
        <v>98</v>
      </c>
      <c r="B247" s="496">
        <f t="shared" si="17"/>
        <v>797.5</v>
      </c>
      <c r="C247" s="497">
        <f t="shared" si="17"/>
        <v>225</v>
      </c>
      <c r="D247" s="498"/>
      <c r="E247" s="496"/>
      <c r="F247" s="497">
        <f t="shared" si="16"/>
        <v>96.5</v>
      </c>
      <c r="G247" s="498">
        <f t="shared" si="16"/>
        <v>296</v>
      </c>
      <c r="H247" s="496">
        <f t="shared" si="16"/>
        <v>809.5</v>
      </c>
      <c r="I247" s="497"/>
      <c r="J247" s="498">
        <f t="shared" si="14"/>
        <v>613</v>
      </c>
      <c r="K247" s="496"/>
      <c r="L247" s="497"/>
      <c r="M247" s="498"/>
    </row>
    <row r="248" spans="1:13" ht="18" customHeight="1" x14ac:dyDescent="0.3">
      <c r="A248" s="399" t="s">
        <v>99</v>
      </c>
      <c r="B248" s="496">
        <f t="shared" si="17"/>
        <v>825.5</v>
      </c>
      <c r="C248" s="497">
        <f t="shared" si="17"/>
        <v>232.5</v>
      </c>
      <c r="D248" s="498"/>
      <c r="E248" s="496"/>
      <c r="F248" s="497">
        <f t="shared" si="16"/>
        <v>80</v>
      </c>
      <c r="G248" s="498">
        <f t="shared" si="16"/>
        <v>286.5</v>
      </c>
      <c r="H248" s="496">
        <f t="shared" si="16"/>
        <v>753</v>
      </c>
      <c r="I248" s="497"/>
      <c r="J248" s="498">
        <f t="shared" si="14"/>
        <v>716.5</v>
      </c>
      <c r="K248" s="496"/>
      <c r="L248" s="497"/>
      <c r="M248" s="498"/>
    </row>
    <row r="249" spans="1:13" ht="18" customHeight="1" x14ac:dyDescent="0.3">
      <c r="A249" s="399" t="s">
        <v>100</v>
      </c>
      <c r="B249" s="496">
        <f t="shared" si="17"/>
        <v>868</v>
      </c>
      <c r="C249" s="497">
        <f t="shared" si="17"/>
        <v>261.5</v>
      </c>
      <c r="D249" s="498"/>
      <c r="E249" s="496"/>
      <c r="F249" s="497">
        <f t="shared" si="16"/>
        <v>105.5</v>
      </c>
      <c r="G249" s="498">
        <f t="shared" si="16"/>
        <v>304.5</v>
      </c>
      <c r="H249" s="496">
        <f t="shared" si="16"/>
        <v>797.5</v>
      </c>
      <c r="I249" s="497"/>
      <c r="J249" s="498">
        <f t="shared" si="14"/>
        <v>634</v>
      </c>
      <c r="K249" s="496"/>
      <c r="L249" s="497"/>
      <c r="M249" s="498"/>
    </row>
    <row r="250" spans="1:13" ht="18" customHeight="1" x14ac:dyDescent="0.3">
      <c r="A250" s="399" t="s">
        <v>101</v>
      </c>
      <c r="B250" s="496">
        <f t="shared" si="17"/>
        <v>885</v>
      </c>
      <c r="C250" s="497">
        <f t="shared" si="17"/>
        <v>223.5</v>
      </c>
      <c r="D250" s="498"/>
      <c r="E250" s="496"/>
      <c r="F250" s="497">
        <f t="shared" si="16"/>
        <v>105</v>
      </c>
      <c r="G250" s="498">
        <f t="shared" si="16"/>
        <v>385</v>
      </c>
      <c r="H250" s="496">
        <f t="shared" si="16"/>
        <v>792.5</v>
      </c>
      <c r="I250" s="497"/>
      <c r="J250" s="498">
        <f t="shared" si="14"/>
        <v>574</v>
      </c>
      <c r="K250" s="496"/>
      <c r="L250" s="497"/>
      <c r="M250" s="498"/>
    </row>
    <row r="251" spans="1:13" ht="18" customHeight="1" x14ac:dyDescent="0.3">
      <c r="A251" s="399" t="s">
        <v>102</v>
      </c>
      <c r="B251" s="496">
        <f t="shared" si="17"/>
        <v>887</v>
      </c>
      <c r="C251" s="497">
        <f t="shared" si="17"/>
        <v>219</v>
      </c>
      <c r="D251" s="498"/>
      <c r="E251" s="496"/>
      <c r="F251" s="497">
        <f t="shared" si="16"/>
        <v>94.5</v>
      </c>
      <c r="G251" s="498">
        <f t="shared" si="16"/>
        <v>370</v>
      </c>
      <c r="H251" s="496">
        <f t="shared" si="16"/>
        <v>630.5</v>
      </c>
      <c r="I251" s="497"/>
      <c r="J251" s="498">
        <f t="shared" si="14"/>
        <v>574</v>
      </c>
      <c r="K251" s="496"/>
      <c r="L251" s="497"/>
      <c r="M251" s="498"/>
    </row>
    <row r="252" spans="1:13" ht="18" customHeight="1" x14ac:dyDescent="0.3">
      <c r="A252" s="399" t="s">
        <v>103</v>
      </c>
      <c r="B252" s="496">
        <f t="shared" si="17"/>
        <v>833</v>
      </c>
      <c r="C252" s="497">
        <f t="shared" si="17"/>
        <v>210</v>
      </c>
      <c r="D252" s="498"/>
      <c r="E252" s="496"/>
      <c r="F252" s="497">
        <f t="shared" si="16"/>
        <v>77.5</v>
      </c>
      <c r="G252" s="498">
        <f t="shared" si="16"/>
        <v>334</v>
      </c>
      <c r="H252" s="496">
        <f t="shared" si="16"/>
        <v>700.5</v>
      </c>
      <c r="I252" s="497"/>
      <c r="J252" s="498">
        <f t="shared" si="14"/>
        <v>555</v>
      </c>
      <c r="K252" s="496"/>
      <c r="L252" s="497"/>
      <c r="M252" s="498"/>
    </row>
    <row r="253" spans="1:13" ht="18" customHeight="1" x14ac:dyDescent="0.3">
      <c r="A253" s="399" t="s">
        <v>104</v>
      </c>
      <c r="B253" s="496">
        <f t="shared" si="17"/>
        <v>730.5</v>
      </c>
      <c r="C253" s="497">
        <f t="shared" si="17"/>
        <v>201.5</v>
      </c>
      <c r="D253" s="498"/>
      <c r="E253" s="496"/>
      <c r="F253" s="497">
        <f t="shared" ref="F253:H257" si="18">SUM(F37+F79+F122+F166+F209)</f>
        <v>75.5</v>
      </c>
      <c r="G253" s="498">
        <f t="shared" si="18"/>
        <v>291.5</v>
      </c>
      <c r="H253" s="496">
        <f t="shared" si="18"/>
        <v>628</v>
      </c>
      <c r="I253" s="497"/>
      <c r="J253" s="498">
        <f t="shared" si="14"/>
        <v>638</v>
      </c>
      <c r="K253" s="496"/>
      <c r="L253" s="497"/>
      <c r="M253" s="498"/>
    </row>
    <row r="254" spans="1:13" ht="18" customHeight="1" x14ac:dyDescent="0.3">
      <c r="A254" s="399" t="s">
        <v>105</v>
      </c>
      <c r="B254" s="496">
        <f t="shared" si="17"/>
        <v>734</v>
      </c>
      <c r="C254" s="497">
        <f t="shared" si="17"/>
        <v>186.5</v>
      </c>
      <c r="D254" s="498"/>
      <c r="E254" s="496"/>
      <c r="F254" s="497">
        <f t="shared" si="18"/>
        <v>74</v>
      </c>
      <c r="G254" s="498">
        <f t="shared" si="18"/>
        <v>279.5</v>
      </c>
      <c r="H254" s="496">
        <f t="shared" si="18"/>
        <v>628</v>
      </c>
      <c r="I254" s="497"/>
      <c r="J254" s="498">
        <f t="shared" si="14"/>
        <v>462.5</v>
      </c>
      <c r="K254" s="496"/>
      <c r="L254" s="497"/>
      <c r="M254" s="498"/>
    </row>
    <row r="255" spans="1:13" ht="18" customHeight="1" x14ac:dyDescent="0.3">
      <c r="A255" s="399" t="s">
        <v>106</v>
      </c>
      <c r="B255" s="496">
        <f t="shared" si="17"/>
        <v>690</v>
      </c>
      <c r="C255" s="497">
        <f t="shared" si="17"/>
        <v>226.5</v>
      </c>
      <c r="D255" s="498"/>
      <c r="E255" s="496"/>
      <c r="F255" s="497">
        <f t="shared" si="18"/>
        <v>73.5</v>
      </c>
      <c r="G255" s="498">
        <f t="shared" si="18"/>
        <v>244</v>
      </c>
      <c r="H255" s="496">
        <f t="shared" si="18"/>
        <v>711.5</v>
      </c>
      <c r="I255" s="497"/>
      <c r="J255" s="498">
        <f t="shared" si="14"/>
        <v>551</v>
      </c>
      <c r="K255" s="496"/>
      <c r="L255" s="497"/>
      <c r="M255" s="498"/>
    </row>
    <row r="256" spans="1:13" ht="18" customHeight="1" thickBot="1" x14ac:dyDescent="0.35">
      <c r="A256" s="416" t="s">
        <v>107</v>
      </c>
      <c r="B256" s="499">
        <f t="shared" si="17"/>
        <v>722</v>
      </c>
      <c r="C256" s="500">
        <f t="shared" si="17"/>
        <v>207</v>
      </c>
      <c r="D256" s="501"/>
      <c r="E256" s="499"/>
      <c r="F256" s="500">
        <f t="shared" si="18"/>
        <v>68</v>
      </c>
      <c r="G256" s="501">
        <f t="shared" si="18"/>
        <v>259</v>
      </c>
      <c r="H256" s="499">
        <f t="shared" si="18"/>
        <v>675.5</v>
      </c>
      <c r="I256" s="500"/>
      <c r="J256" s="501">
        <f t="shared" si="14"/>
        <v>426</v>
      </c>
      <c r="K256" s="499"/>
      <c r="L256" s="500"/>
      <c r="M256" s="501"/>
    </row>
    <row r="257" spans="1:13" ht="18" customHeight="1" thickBot="1" x14ac:dyDescent="0.35">
      <c r="A257" s="419" t="s">
        <v>47</v>
      </c>
      <c r="B257" s="80">
        <f t="shared" ref="B257:C257" si="19">SUM(B41+B83+B126+B170+B213)</f>
        <v>28837.5</v>
      </c>
      <c r="C257" s="78">
        <f t="shared" si="19"/>
        <v>8532.5</v>
      </c>
      <c r="D257" s="79"/>
      <c r="E257" s="80"/>
      <c r="F257" s="78">
        <f t="shared" si="18"/>
        <v>4781</v>
      </c>
      <c r="G257" s="79">
        <f t="shared" si="18"/>
        <v>10877</v>
      </c>
      <c r="H257" s="80">
        <f t="shared" si="18"/>
        <v>26531.5</v>
      </c>
      <c r="I257" s="78"/>
      <c r="J257" s="79">
        <f t="shared" si="14"/>
        <v>30716</v>
      </c>
      <c r="K257" s="80"/>
      <c r="L257" s="78"/>
      <c r="M257" s="79"/>
    </row>
    <row r="258" spans="1:13" ht="18" customHeight="1" x14ac:dyDescent="0.25"/>
    <row r="259" spans="1:13" ht="18" customHeight="1" x14ac:dyDescent="0.25"/>
    <row r="260" spans="1:13" ht="18" customHeight="1" x14ac:dyDescent="0.3">
      <c r="A260" s="561" t="s">
        <v>158</v>
      </c>
      <c r="B260" s="561"/>
      <c r="C260" s="561"/>
      <c r="D260" s="561"/>
      <c r="E260" s="561"/>
      <c r="F260" s="561"/>
      <c r="G260" s="561"/>
      <c r="H260" s="561"/>
      <c r="I260" s="561"/>
      <c r="J260" s="561"/>
      <c r="K260" s="561"/>
      <c r="L260" s="561"/>
      <c r="M260" s="561"/>
    </row>
    <row r="261" spans="1:13" ht="18" customHeight="1" thickBot="1" x14ac:dyDescent="0.35">
      <c r="A261" s="431" t="s">
        <v>57</v>
      </c>
      <c r="B261" s="293"/>
      <c r="C261" s="293"/>
      <c r="D261" s="293"/>
      <c r="E261" s="293"/>
      <c r="F261" s="293"/>
      <c r="G261" s="293"/>
      <c r="H261" s="294"/>
      <c r="I261" s="294"/>
      <c r="J261" s="294"/>
      <c r="K261" s="294"/>
      <c r="L261" s="294"/>
      <c r="M261" s="294"/>
    </row>
    <row r="262" spans="1:13" ht="18" customHeight="1" x14ac:dyDescent="0.3">
      <c r="A262" s="634" t="s">
        <v>3</v>
      </c>
      <c r="B262" s="618" t="s">
        <v>4</v>
      </c>
      <c r="C262" s="610"/>
      <c r="D262" s="619"/>
      <c r="E262" s="618" t="s">
        <v>5</v>
      </c>
      <c r="F262" s="610"/>
      <c r="G262" s="619"/>
      <c r="H262" s="620" t="s">
        <v>6</v>
      </c>
      <c r="I262" s="613"/>
      <c r="J262" s="615"/>
      <c r="K262" s="620" t="s">
        <v>7</v>
      </c>
      <c r="L262" s="613"/>
      <c r="M262" s="615"/>
    </row>
    <row r="263" spans="1:13" ht="18" customHeight="1" thickBot="1" x14ac:dyDescent="0.35">
      <c r="A263" s="635"/>
      <c r="B263" s="295" t="s">
        <v>8</v>
      </c>
      <c r="C263" s="296" t="s">
        <v>9</v>
      </c>
      <c r="D263" s="297" t="s">
        <v>10</v>
      </c>
      <c r="E263" s="295" t="s">
        <v>8</v>
      </c>
      <c r="F263" s="296" t="s">
        <v>9</v>
      </c>
      <c r="G263" s="297" t="s">
        <v>10</v>
      </c>
      <c r="H263" s="295" t="s">
        <v>8</v>
      </c>
      <c r="I263" s="296" t="s">
        <v>9</v>
      </c>
      <c r="J263" s="297" t="s">
        <v>10</v>
      </c>
      <c r="K263" s="295" t="s">
        <v>8</v>
      </c>
      <c r="L263" s="296" t="s">
        <v>9</v>
      </c>
      <c r="M263" s="297" t="s">
        <v>10</v>
      </c>
    </row>
    <row r="264" spans="1:13" ht="18" customHeight="1" x14ac:dyDescent="0.3">
      <c r="A264" s="412" t="s">
        <v>72</v>
      </c>
      <c r="B264" s="413">
        <f>SUM(B221)/5</f>
        <v>290.3</v>
      </c>
      <c r="C264" s="376">
        <f>SUM(C221)/5</f>
        <v>39.4</v>
      </c>
      <c r="D264" s="414"/>
      <c r="E264" s="413"/>
      <c r="F264" s="376">
        <f>SUM(F221)/5</f>
        <v>62.2</v>
      </c>
      <c r="G264" s="414">
        <f>SUM(G221)/5</f>
        <v>86.5</v>
      </c>
      <c r="H264" s="413">
        <f>SUM(H221)/5</f>
        <v>174.5</v>
      </c>
      <c r="I264" s="376"/>
      <c r="J264" s="414">
        <f>SUM(J221)/5</f>
        <v>82.1</v>
      </c>
      <c r="K264" s="413"/>
      <c r="L264" s="376"/>
      <c r="M264" s="414"/>
    </row>
    <row r="265" spans="1:13" ht="18" customHeight="1" x14ac:dyDescent="0.3">
      <c r="A265" s="399" t="s">
        <v>73</v>
      </c>
      <c r="B265" s="413">
        <f t="shared" ref="B265:C275" si="20">SUM(B222)/5</f>
        <v>298.10000000000002</v>
      </c>
      <c r="C265" s="376">
        <f t="shared" si="20"/>
        <v>38.799999999999997</v>
      </c>
      <c r="D265" s="414"/>
      <c r="E265" s="413"/>
      <c r="F265" s="376">
        <f t="shared" ref="F265:H275" si="21">SUM(F222)/5</f>
        <v>57.3</v>
      </c>
      <c r="G265" s="414">
        <f t="shared" si="21"/>
        <v>85.4</v>
      </c>
      <c r="H265" s="413">
        <f t="shared" si="21"/>
        <v>178.3</v>
      </c>
      <c r="I265" s="376"/>
      <c r="J265" s="414">
        <f t="shared" ref="J265:J275" si="22">SUM(J222)/5</f>
        <v>173.4</v>
      </c>
      <c r="K265" s="366"/>
      <c r="L265" s="367"/>
      <c r="M265" s="368"/>
    </row>
    <row r="266" spans="1:13" ht="18" customHeight="1" x14ac:dyDescent="0.3">
      <c r="A266" s="399" t="s">
        <v>74</v>
      </c>
      <c r="B266" s="413">
        <f t="shared" si="20"/>
        <v>233.3</v>
      </c>
      <c r="C266" s="376">
        <f t="shared" si="20"/>
        <v>53.6</v>
      </c>
      <c r="D266" s="414"/>
      <c r="E266" s="413"/>
      <c r="F266" s="376">
        <f t="shared" si="21"/>
        <v>60</v>
      </c>
      <c r="G266" s="414">
        <f t="shared" si="21"/>
        <v>81.8</v>
      </c>
      <c r="H266" s="413">
        <f t="shared" si="21"/>
        <v>177.5</v>
      </c>
      <c r="I266" s="376"/>
      <c r="J266" s="414">
        <f t="shared" si="22"/>
        <v>254.6</v>
      </c>
      <c r="K266" s="366"/>
      <c r="L266" s="367"/>
      <c r="M266" s="368"/>
    </row>
    <row r="267" spans="1:13" ht="18" customHeight="1" x14ac:dyDescent="0.3">
      <c r="A267" s="399" t="s">
        <v>75</v>
      </c>
      <c r="B267" s="413">
        <f t="shared" si="20"/>
        <v>194.1</v>
      </c>
      <c r="C267" s="376">
        <f t="shared" si="20"/>
        <v>54.3</v>
      </c>
      <c r="D267" s="414"/>
      <c r="E267" s="413"/>
      <c r="F267" s="376">
        <f t="shared" si="21"/>
        <v>56.6</v>
      </c>
      <c r="G267" s="414">
        <f t="shared" si="21"/>
        <v>81.8</v>
      </c>
      <c r="H267" s="413">
        <f t="shared" si="21"/>
        <v>191.6</v>
      </c>
      <c r="I267" s="376"/>
      <c r="J267" s="414">
        <f t="shared" si="22"/>
        <v>235.3</v>
      </c>
      <c r="K267" s="366"/>
      <c r="L267" s="367"/>
      <c r="M267" s="368"/>
    </row>
    <row r="268" spans="1:13" ht="18" customHeight="1" x14ac:dyDescent="0.3">
      <c r="A268" s="399" t="s">
        <v>76</v>
      </c>
      <c r="B268" s="413">
        <f t="shared" si="20"/>
        <v>178.5</v>
      </c>
      <c r="C268" s="376">
        <f t="shared" si="20"/>
        <v>60.4</v>
      </c>
      <c r="D268" s="414"/>
      <c r="E268" s="413"/>
      <c r="F268" s="376">
        <f t="shared" si="21"/>
        <v>46.7</v>
      </c>
      <c r="G268" s="414">
        <f t="shared" si="21"/>
        <v>76</v>
      </c>
      <c r="H268" s="413">
        <f t="shared" si="21"/>
        <v>194.2</v>
      </c>
      <c r="I268" s="376"/>
      <c r="J268" s="414">
        <f t="shared" si="22"/>
        <v>247.8</v>
      </c>
      <c r="K268" s="366"/>
      <c r="L268" s="367"/>
      <c r="M268" s="368"/>
    </row>
    <row r="269" spans="1:13" ht="18" customHeight="1" x14ac:dyDescent="0.3">
      <c r="A269" s="399" t="s">
        <v>77</v>
      </c>
      <c r="B269" s="413">
        <f t="shared" si="20"/>
        <v>168.7</v>
      </c>
      <c r="C269" s="376">
        <f t="shared" si="20"/>
        <v>60.3</v>
      </c>
      <c r="D269" s="414"/>
      <c r="E269" s="413"/>
      <c r="F269" s="376">
        <f t="shared" si="21"/>
        <v>34.6</v>
      </c>
      <c r="G269" s="414">
        <f t="shared" si="21"/>
        <v>64.599999999999994</v>
      </c>
      <c r="H269" s="413">
        <f t="shared" si="21"/>
        <v>194</v>
      </c>
      <c r="I269" s="376"/>
      <c r="J269" s="414">
        <f t="shared" si="22"/>
        <v>258.3</v>
      </c>
      <c r="K269" s="366"/>
      <c r="L269" s="367"/>
      <c r="M269" s="368"/>
    </row>
    <row r="270" spans="1:13" ht="18" customHeight="1" x14ac:dyDescent="0.3">
      <c r="A270" s="399" t="s">
        <v>78</v>
      </c>
      <c r="B270" s="413">
        <f t="shared" si="20"/>
        <v>164.9</v>
      </c>
      <c r="C270" s="376">
        <f t="shared" si="20"/>
        <v>46</v>
      </c>
      <c r="D270" s="414"/>
      <c r="E270" s="413"/>
      <c r="F270" s="376">
        <f t="shared" si="21"/>
        <v>38.200000000000003</v>
      </c>
      <c r="G270" s="414">
        <f t="shared" si="21"/>
        <v>75.8</v>
      </c>
      <c r="H270" s="413">
        <f t="shared" si="21"/>
        <v>173.1</v>
      </c>
      <c r="I270" s="376"/>
      <c r="J270" s="414">
        <f t="shared" si="22"/>
        <v>218</v>
      </c>
      <c r="K270" s="366"/>
      <c r="L270" s="367"/>
      <c r="M270" s="368"/>
    </row>
    <row r="271" spans="1:13" ht="18" customHeight="1" x14ac:dyDescent="0.3">
      <c r="A271" s="399" t="s">
        <v>79</v>
      </c>
      <c r="B271" s="413">
        <f t="shared" si="20"/>
        <v>157.5</v>
      </c>
      <c r="C271" s="376">
        <f t="shared" si="20"/>
        <v>56.5</v>
      </c>
      <c r="D271" s="414"/>
      <c r="E271" s="413"/>
      <c r="F271" s="376">
        <f t="shared" si="21"/>
        <v>35.700000000000003</v>
      </c>
      <c r="G271" s="414">
        <f t="shared" si="21"/>
        <v>72.5</v>
      </c>
      <c r="H271" s="413">
        <f t="shared" si="21"/>
        <v>185.5</v>
      </c>
      <c r="I271" s="376"/>
      <c r="J271" s="414">
        <f t="shared" si="22"/>
        <v>240.7</v>
      </c>
      <c r="K271" s="366"/>
      <c r="L271" s="367"/>
      <c r="M271" s="368"/>
    </row>
    <row r="272" spans="1:13" ht="18" customHeight="1" x14ac:dyDescent="0.3">
      <c r="A272" s="399" t="s">
        <v>80</v>
      </c>
      <c r="B272" s="413">
        <f t="shared" si="20"/>
        <v>146.9</v>
      </c>
      <c r="C272" s="376">
        <f t="shared" si="20"/>
        <v>59.6</v>
      </c>
      <c r="D272" s="414"/>
      <c r="E272" s="413"/>
      <c r="F272" s="376">
        <f t="shared" si="21"/>
        <v>31.5</v>
      </c>
      <c r="G272" s="414">
        <f t="shared" si="21"/>
        <v>73</v>
      </c>
      <c r="H272" s="413">
        <f t="shared" si="21"/>
        <v>174.7</v>
      </c>
      <c r="I272" s="376"/>
      <c r="J272" s="414">
        <f t="shared" si="22"/>
        <v>213.4</v>
      </c>
      <c r="K272" s="366"/>
      <c r="L272" s="367"/>
      <c r="M272" s="368"/>
    </row>
    <row r="273" spans="1:13" ht="18" customHeight="1" x14ac:dyDescent="0.3">
      <c r="A273" s="399" t="s">
        <v>81</v>
      </c>
      <c r="B273" s="413">
        <f t="shared" si="20"/>
        <v>136.80000000000001</v>
      </c>
      <c r="C273" s="376">
        <f t="shared" si="20"/>
        <v>52.9</v>
      </c>
      <c r="D273" s="414"/>
      <c r="E273" s="413"/>
      <c r="F273" s="376">
        <f t="shared" si="21"/>
        <v>32</v>
      </c>
      <c r="G273" s="414">
        <f t="shared" si="21"/>
        <v>69.900000000000006</v>
      </c>
      <c r="H273" s="413">
        <f t="shared" si="21"/>
        <v>154.4</v>
      </c>
      <c r="I273" s="376"/>
      <c r="J273" s="414">
        <f t="shared" si="22"/>
        <v>218.6</v>
      </c>
      <c r="K273" s="366"/>
      <c r="L273" s="367"/>
      <c r="M273" s="368"/>
    </row>
    <row r="274" spans="1:13" ht="18" customHeight="1" x14ac:dyDescent="0.3">
      <c r="A274" s="399" t="s">
        <v>82</v>
      </c>
      <c r="B274" s="413">
        <f t="shared" si="20"/>
        <v>137.6</v>
      </c>
      <c r="C274" s="376">
        <f t="shared" si="20"/>
        <v>64.8</v>
      </c>
      <c r="D274" s="414"/>
      <c r="E274" s="413"/>
      <c r="F274" s="376">
        <f t="shared" si="21"/>
        <v>28.4</v>
      </c>
      <c r="G274" s="414">
        <f t="shared" si="21"/>
        <v>70.099999999999994</v>
      </c>
      <c r="H274" s="413">
        <f t="shared" si="21"/>
        <v>156.80000000000001</v>
      </c>
      <c r="I274" s="376"/>
      <c r="J274" s="414">
        <f t="shared" si="22"/>
        <v>206.6</v>
      </c>
      <c r="K274" s="366"/>
      <c r="L274" s="367"/>
      <c r="M274" s="368"/>
    </row>
    <row r="275" spans="1:13" ht="18" customHeight="1" thickBot="1" x14ac:dyDescent="0.35">
      <c r="A275" s="416" t="s">
        <v>83</v>
      </c>
      <c r="B275" s="420">
        <f t="shared" si="20"/>
        <v>132.69999999999999</v>
      </c>
      <c r="C275" s="421">
        <f t="shared" si="20"/>
        <v>53.1</v>
      </c>
      <c r="D275" s="422"/>
      <c r="E275" s="420"/>
      <c r="F275" s="421">
        <f t="shared" si="21"/>
        <v>28.7</v>
      </c>
      <c r="G275" s="422">
        <f t="shared" si="21"/>
        <v>59.4</v>
      </c>
      <c r="H275" s="420">
        <f t="shared" si="21"/>
        <v>132.4</v>
      </c>
      <c r="I275" s="421"/>
      <c r="J275" s="422">
        <f t="shared" si="22"/>
        <v>166.9</v>
      </c>
      <c r="K275" s="369"/>
      <c r="L275" s="370"/>
      <c r="M275" s="371"/>
    </row>
    <row r="276" spans="1:13" ht="18" customHeight="1" thickBot="1" x14ac:dyDescent="0.35">
      <c r="A276" s="423" t="s">
        <v>58</v>
      </c>
      <c r="B276" s="424">
        <f>SUM(B264:B275)</f>
        <v>2239.4</v>
      </c>
      <c r="C276" s="373">
        <f t="shared" ref="C276:J276" si="23">SUM(C264:C275)</f>
        <v>639.69999999999993</v>
      </c>
      <c r="D276" s="374"/>
      <c r="E276" s="372"/>
      <c r="F276" s="373">
        <f t="shared" si="23"/>
        <v>511.9</v>
      </c>
      <c r="G276" s="374">
        <f t="shared" si="23"/>
        <v>896.8</v>
      </c>
      <c r="H276" s="372">
        <f t="shared" si="23"/>
        <v>2087</v>
      </c>
      <c r="I276" s="373"/>
      <c r="J276" s="374">
        <f t="shared" si="23"/>
        <v>2515.7000000000003</v>
      </c>
      <c r="K276" s="372"/>
      <c r="L276" s="373"/>
      <c r="M276" s="374"/>
    </row>
    <row r="277" spans="1:13" ht="18" customHeight="1" x14ac:dyDescent="0.3">
      <c r="A277" s="412" t="s">
        <v>84</v>
      </c>
      <c r="B277" s="413">
        <f t="shared" ref="B277:C277" si="24">SUM(B233)/5</f>
        <v>139.80000000000001</v>
      </c>
      <c r="C277" s="376">
        <f t="shared" si="24"/>
        <v>36.799999999999997</v>
      </c>
      <c r="D277" s="414"/>
      <c r="E277" s="413"/>
      <c r="F277" s="376">
        <f t="shared" ref="F277:H277" si="25">SUM(F233)/5</f>
        <v>22.6</v>
      </c>
      <c r="G277" s="414">
        <f t="shared" si="25"/>
        <v>52.8</v>
      </c>
      <c r="H277" s="413">
        <f t="shared" si="25"/>
        <v>123.2</v>
      </c>
      <c r="I277" s="376"/>
      <c r="J277" s="414">
        <f t="shared" ref="J277:J288" si="26">SUM(J233)/5</f>
        <v>173.9</v>
      </c>
      <c r="K277" s="413"/>
      <c r="L277" s="376"/>
      <c r="M277" s="414"/>
    </row>
    <row r="278" spans="1:13" ht="18" customHeight="1" x14ac:dyDescent="0.3">
      <c r="A278" s="399" t="s">
        <v>85</v>
      </c>
      <c r="B278" s="413">
        <f t="shared" ref="B278:C288" si="27">SUM(B234)/5</f>
        <v>142.4</v>
      </c>
      <c r="C278" s="376">
        <f t="shared" si="27"/>
        <v>40.200000000000003</v>
      </c>
      <c r="D278" s="414"/>
      <c r="E278" s="413"/>
      <c r="F278" s="376">
        <f t="shared" ref="F278:H288" si="28">SUM(F234)/5</f>
        <v>23.4</v>
      </c>
      <c r="G278" s="414">
        <f t="shared" si="28"/>
        <v>53</v>
      </c>
      <c r="H278" s="413">
        <f t="shared" si="28"/>
        <v>127.2</v>
      </c>
      <c r="I278" s="376"/>
      <c r="J278" s="414">
        <f t="shared" si="26"/>
        <v>177.8</v>
      </c>
      <c r="K278" s="366"/>
      <c r="L278" s="367"/>
      <c r="M278" s="368"/>
    </row>
    <row r="279" spans="1:13" ht="18" customHeight="1" x14ac:dyDescent="0.3">
      <c r="A279" s="399" t="s">
        <v>86</v>
      </c>
      <c r="B279" s="413">
        <f t="shared" si="27"/>
        <v>134.30000000000001</v>
      </c>
      <c r="C279" s="376">
        <f t="shared" si="27"/>
        <v>39.9</v>
      </c>
      <c r="D279" s="414"/>
      <c r="E279" s="413"/>
      <c r="F279" s="376">
        <f t="shared" si="28"/>
        <v>24.2</v>
      </c>
      <c r="G279" s="414">
        <f t="shared" si="28"/>
        <v>54.4</v>
      </c>
      <c r="H279" s="413">
        <f t="shared" si="28"/>
        <v>119.5</v>
      </c>
      <c r="I279" s="376"/>
      <c r="J279" s="414">
        <f t="shared" si="26"/>
        <v>205.4</v>
      </c>
      <c r="K279" s="366"/>
      <c r="L279" s="367"/>
      <c r="M279" s="368"/>
    </row>
    <row r="280" spans="1:13" ht="18" customHeight="1" x14ac:dyDescent="0.3">
      <c r="A280" s="399" t="s">
        <v>87</v>
      </c>
      <c r="B280" s="413">
        <f t="shared" si="27"/>
        <v>127.5</v>
      </c>
      <c r="C280" s="376">
        <f t="shared" si="27"/>
        <v>42.9</v>
      </c>
      <c r="D280" s="414"/>
      <c r="E280" s="413"/>
      <c r="F280" s="376">
        <f t="shared" si="28"/>
        <v>16.399999999999999</v>
      </c>
      <c r="G280" s="414">
        <f t="shared" si="28"/>
        <v>37</v>
      </c>
      <c r="H280" s="413">
        <f t="shared" si="28"/>
        <v>130.9</v>
      </c>
      <c r="I280" s="376"/>
      <c r="J280" s="414">
        <f t="shared" si="26"/>
        <v>195.1</v>
      </c>
      <c r="K280" s="366"/>
      <c r="L280" s="367"/>
      <c r="M280" s="368"/>
    </row>
    <row r="281" spans="1:13" ht="18" customHeight="1" x14ac:dyDescent="0.3">
      <c r="A281" s="399" t="s">
        <v>88</v>
      </c>
      <c r="B281" s="413">
        <f t="shared" si="27"/>
        <v>129.69999999999999</v>
      </c>
      <c r="C281" s="376">
        <f t="shared" si="27"/>
        <v>51.8</v>
      </c>
      <c r="D281" s="414"/>
      <c r="E281" s="413"/>
      <c r="F281" s="376">
        <f t="shared" si="28"/>
        <v>17.899999999999999</v>
      </c>
      <c r="G281" s="414">
        <f t="shared" si="28"/>
        <v>39.6</v>
      </c>
      <c r="H281" s="413">
        <f t="shared" si="28"/>
        <v>154.69999999999999</v>
      </c>
      <c r="I281" s="376"/>
      <c r="J281" s="414">
        <f t="shared" si="26"/>
        <v>197.8</v>
      </c>
      <c r="K281" s="366"/>
      <c r="L281" s="367"/>
      <c r="M281" s="368"/>
    </row>
    <row r="282" spans="1:13" ht="18" customHeight="1" x14ac:dyDescent="0.3">
      <c r="A282" s="399" t="s">
        <v>148</v>
      </c>
      <c r="B282" s="413">
        <f t="shared" si="27"/>
        <v>125.8</v>
      </c>
      <c r="C282" s="376">
        <f t="shared" si="27"/>
        <v>40.1</v>
      </c>
      <c r="D282" s="414"/>
      <c r="E282" s="413"/>
      <c r="F282" s="376">
        <f t="shared" si="28"/>
        <v>11.1</v>
      </c>
      <c r="G282" s="414">
        <f t="shared" si="28"/>
        <v>38.6</v>
      </c>
      <c r="H282" s="413">
        <f t="shared" si="28"/>
        <v>118.8</v>
      </c>
      <c r="I282" s="376"/>
      <c r="J282" s="414">
        <f t="shared" si="26"/>
        <v>175.8</v>
      </c>
      <c r="K282" s="366"/>
      <c r="L282" s="367"/>
      <c r="M282" s="368"/>
    </row>
    <row r="283" spans="1:13" ht="18" customHeight="1" x14ac:dyDescent="0.3">
      <c r="A283" s="400" t="s">
        <v>90</v>
      </c>
      <c r="B283" s="413">
        <f t="shared" si="27"/>
        <v>129.80000000000001</v>
      </c>
      <c r="C283" s="376">
        <f t="shared" si="27"/>
        <v>44.5</v>
      </c>
      <c r="D283" s="414"/>
      <c r="E283" s="413"/>
      <c r="F283" s="376">
        <f t="shared" si="28"/>
        <v>12.2</v>
      </c>
      <c r="G283" s="414">
        <f t="shared" si="28"/>
        <v>42.5</v>
      </c>
      <c r="H283" s="413">
        <f t="shared" si="28"/>
        <v>128.4</v>
      </c>
      <c r="I283" s="376"/>
      <c r="J283" s="414">
        <f t="shared" si="26"/>
        <v>195.5</v>
      </c>
      <c r="K283" s="366"/>
      <c r="L283" s="367"/>
      <c r="M283" s="368"/>
    </row>
    <row r="284" spans="1:13" ht="18" customHeight="1" x14ac:dyDescent="0.3">
      <c r="A284" s="400" t="s">
        <v>91</v>
      </c>
      <c r="B284" s="413">
        <f t="shared" si="27"/>
        <v>144.19999999999999</v>
      </c>
      <c r="C284" s="376">
        <f t="shared" si="27"/>
        <v>45.2</v>
      </c>
      <c r="D284" s="414"/>
      <c r="E284" s="413"/>
      <c r="F284" s="376">
        <f t="shared" si="28"/>
        <v>22.7</v>
      </c>
      <c r="G284" s="414">
        <f t="shared" si="28"/>
        <v>53.2</v>
      </c>
      <c r="H284" s="413">
        <f t="shared" si="28"/>
        <v>124.4</v>
      </c>
      <c r="I284" s="376"/>
      <c r="J284" s="414">
        <f t="shared" si="26"/>
        <v>163.6</v>
      </c>
      <c r="K284" s="366"/>
      <c r="L284" s="367"/>
      <c r="M284" s="368"/>
    </row>
    <row r="285" spans="1:13" ht="18" customHeight="1" x14ac:dyDescent="0.3">
      <c r="A285" s="399" t="s">
        <v>92</v>
      </c>
      <c r="B285" s="413">
        <f t="shared" si="27"/>
        <v>137.5</v>
      </c>
      <c r="C285" s="376">
        <f t="shared" si="27"/>
        <v>40.299999999999997</v>
      </c>
      <c r="D285" s="414"/>
      <c r="E285" s="413"/>
      <c r="F285" s="376">
        <f t="shared" si="28"/>
        <v>21.6</v>
      </c>
      <c r="G285" s="414">
        <f t="shared" si="28"/>
        <v>51.1</v>
      </c>
      <c r="H285" s="413">
        <f t="shared" si="28"/>
        <v>115.7</v>
      </c>
      <c r="I285" s="376"/>
      <c r="J285" s="414">
        <f t="shared" si="26"/>
        <v>184</v>
      </c>
      <c r="K285" s="366"/>
      <c r="L285" s="367"/>
      <c r="M285" s="368"/>
    </row>
    <row r="286" spans="1:13" ht="18" customHeight="1" x14ac:dyDescent="0.3">
      <c r="A286" s="399" t="s">
        <v>93</v>
      </c>
      <c r="B286" s="413">
        <f t="shared" si="27"/>
        <v>137.4</v>
      </c>
      <c r="C286" s="376">
        <f t="shared" si="27"/>
        <v>51.9</v>
      </c>
      <c r="D286" s="414"/>
      <c r="E286" s="413"/>
      <c r="F286" s="376">
        <f t="shared" si="28"/>
        <v>20.5</v>
      </c>
      <c r="G286" s="414">
        <f t="shared" si="28"/>
        <v>49.6</v>
      </c>
      <c r="H286" s="413">
        <f t="shared" si="28"/>
        <v>131.69999999999999</v>
      </c>
      <c r="I286" s="376"/>
      <c r="J286" s="414">
        <f t="shared" si="26"/>
        <v>180.9</v>
      </c>
      <c r="K286" s="366"/>
      <c r="L286" s="367"/>
      <c r="M286" s="368"/>
    </row>
    <row r="287" spans="1:13" ht="18" customHeight="1" x14ac:dyDescent="0.3">
      <c r="A287" s="399" t="s">
        <v>94</v>
      </c>
      <c r="B287" s="413">
        <f t="shared" si="27"/>
        <v>136.30000000000001</v>
      </c>
      <c r="C287" s="376">
        <f t="shared" si="27"/>
        <v>45.5</v>
      </c>
      <c r="D287" s="414"/>
      <c r="E287" s="413"/>
      <c r="F287" s="376">
        <f t="shared" si="28"/>
        <v>18</v>
      </c>
      <c r="G287" s="414">
        <f t="shared" si="28"/>
        <v>46.5</v>
      </c>
      <c r="H287" s="413">
        <f t="shared" si="28"/>
        <v>135.5</v>
      </c>
      <c r="I287" s="376"/>
      <c r="J287" s="414">
        <f t="shared" si="26"/>
        <v>173.8</v>
      </c>
      <c r="K287" s="366"/>
      <c r="L287" s="367"/>
      <c r="M287" s="368"/>
    </row>
    <row r="288" spans="1:13" ht="18" customHeight="1" thickBot="1" x14ac:dyDescent="0.35">
      <c r="A288" s="416" t="s">
        <v>95</v>
      </c>
      <c r="B288" s="420">
        <f t="shared" si="27"/>
        <v>137.5</v>
      </c>
      <c r="C288" s="421">
        <f t="shared" si="27"/>
        <v>52.1</v>
      </c>
      <c r="D288" s="422"/>
      <c r="E288" s="420"/>
      <c r="F288" s="421">
        <f t="shared" si="28"/>
        <v>18.2</v>
      </c>
      <c r="G288" s="422">
        <f t="shared" si="28"/>
        <v>44</v>
      </c>
      <c r="H288" s="420">
        <f t="shared" si="28"/>
        <v>135.1</v>
      </c>
      <c r="I288" s="421"/>
      <c r="J288" s="422">
        <f t="shared" si="26"/>
        <v>156.80000000000001</v>
      </c>
      <c r="K288" s="369"/>
      <c r="L288" s="370"/>
      <c r="M288" s="371"/>
    </row>
    <row r="289" spans="1:13" ht="18" customHeight="1" thickBot="1" x14ac:dyDescent="0.35">
      <c r="A289" s="423" t="s">
        <v>59</v>
      </c>
      <c r="B289" s="424">
        <f>SUM(B277:B288)</f>
        <v>1622.2</v>
      </c>
      <c r="C289" s="373">
        <f t="shared" ref="C289:J289" si="29">SUM(C277:C288)</f>
        <v>531.20000000000005</v>
      </c>
      <c r="D289" s="374"/>
      <c r="E289" s="372"/>
      <c r="F289" s="373">
        <f t="shared" si="29"/>
        <v>228.79999999999998</v>
      </c>
      <c r="G289" s="374">
        <f t="shared" si="29"/>
        <v>562.29999999999995</v>
      </c>
      <c r="H289" s="372">
        <f t="shared" si="29"/>
        <v>1545.1</v>
      </c>
      <c r="I289" s="373"/>
      <c r="J289" s="374">
        <f t="shared" si="29"/>
        <v>2180.4</v>
      </c>
      <c r="K289" s="372"/>
      <c r="L289" s="373"/>
      <c r="M289" s="374"/>
    </row>
    <row r="290" spans="1:13" ht="18" customHeight="1" x14ac:dyDescent="0.3">
      <c r="A290" s="502" t="s">
        <v>96</v>
      </c>
      <c r="B290" s="503">
        <f t="shared" ref="B290:C290" si="30">SUM(B245)/5</f>
        <v>148.6</v>
      </c>
      <c r="C290" s="504">
        <f t="shared" si="30"/>
        <v>51.3</v>
      </c>
      <c r="D290" s="505"/>
      <c r="E290" s="413"/>
      <c r="F290" s="376">
        <f t="shared" ref="F290:H290" si="31">SUM(F245)/5</f>
        <v>22.1</v>
      </c>
      <c r="G290" s="414">
        <f t="shared" si="31"/>
        <v>52.2</v>
      </c>
      <c r="H290" s="413">
        <f t="shared" si="31"/>
        <v>118.2</v>
      </c>
      <c r="I290" s="376"/>
      <c r="J290" s="414">
        <f t="shared" ref="J290:J301" si="32">SUM(J245)/5</f>
        <v>143.1</v>
      </c>
      <c r="K290" s="413"/>
      <c r="L290" s="376"/>
      <c r="M290" s="414"/>
    </row>
    <row r="291" spans="1:13" ht="18" customHeight="1" x14ac:dyDescent="0.3">
      <c r="A291" s="485" t="s">
        <v>97</v>
      </c>
      <c r="B291" s="413">
        <f t="shared" ref="B291:C301" si="33">SUM(B246)/5</f>
        <v>162.80000000000001</v>
      </c>
      <c r="C291" s="376">
        <f t="shared" si="33"/>
        <v>45.7</v>
      </c>
      <c r="D291" s="414"/>
      <c r="E291" s="413"/>
      <c r="F291" s="376">
        <f t="shared" ref="F291:H301" si="34">SUM(F246)/5</f>
        <v>23.4</v>
      </c>
      <c r="G291" s="414">
        <f t="shared" si="34"/>
        <v>54.1</v>
      </c>
      <c r="H291" s="413">
        <f t="shared" si="34"/>
        <v>130.69999999999999</v>
      </c>
      <c r="I291" s="376"/>
      <c r="J291" s="414">
        <f t="shared" si="32"/>
        <v>155.19999999999999</v>
      </c>
      <c r="K291" s="366"/>
      <c r="L291" s="367"/>
      <c r="M291" s="368"/>
    </row>
    <row r="292" spans="1:13" ht="18" customHeight="1" x14ac:dyDescent="0.3">
      <c r="A292" s="485" t="s">
        <v>98</v>
      </c>
      <c r="B292" s="413">
        <f t="shared" si="33"/>
        <v>159.5</v>
      </c>
      <c r="C292" s="376">
        <f t="shared" si="33"/>
        <v>45</v>
      </c>
      <c r="D292" s="414"/>
      <c r="E292" s="413"/>
      <c r="F292" s="376">
        <f t="shared" si="34"/>
        <v>19.3</v>
      </c>
      <c r="G292" s="414">
        <f t="shared" si="34"/>
        <v>59.2</v>
      </c>
      <c r="H292" s="413">
        <f t="shared" si="34"/>
        <v>161.9</v>
      </c>
      <c r="I292" s="376"/>
      <c r="J292" s="414">
        <f t="shared" si="32"/>
        <v>122.6</v>
      </c>
      <c r="K292" s="366"/>
      <c r="L292" s="367"/>
      <c r="M292" s="368"/>
    </row>
    <row r="293" spans="1:13" ht="18" customHeight="1" x14ac:dyDescent="0.3">
      <c r="A293" s="485" t="s">
        <v>99</v>
      </c>
      <c r="B293" s="413">
        <f t="shared" si="33"/>
        <v>165.1</v>
      </c>
      <c r="C293" s="376">
        <f t="shared" si="33"/>
        <v>46.5</v>
      </c>
      <c r="D293" s="414"/>
      <c r="E293" s="413"/>
      <c r="F293" s="376">
        <f t="shared" si="34"/>
        <v>16</v>
      </c>
      <c r="G293" s="414">
        <f t="shared" si="34"/>
        <v>57.3</v>
      </c>
      <c r="H293" s="413">
        <f t="shared" si="34"/>
        <v>150.6</v>
      </c>
      <c r="I293" s="376"/>
      <c r="J293" s="414">
        <f t="shared" si="32"/>
        <v>143.30000000000001</v>
      </c>
      <c r="K293" s="366"/>
      <c r="L293" s="367"/>
      <c r="M293" s="368"/>
    </row>
    <row r="294" spans="1:13" ht="18" customHeight="1" x14ac:dyDescent="0.3">
      <c r="A294" s="485" t="s">
        <v>100</v>
      </c>
      <c r="B294" s="413">
        <f t="shared" si="33"/>
        <v>173.6</v>
      </c>
      <c r="C294" s="376">
        <f t="shared" si="33"/>
        <v>52.3</v>
      </c>
      <c r="D294" s="414"/>
      <c r="E294" s="413"/>
      <c r="F294" s="376">
        <f t="shared" si="34"/>
        <v>21.1</v>
      </c>
      <c r="G294" s="414">
        <f t="shared" si="34"/>
        <v>60.9</v>
      </c>
      <c r="H294" s="413">
        <f t="shared" si="34"/>
        <v>159.5</v>
      </c>
      <c r="I294" s="376"/>
      <c r="J294" s="414">
        <f t="shared" si="32"/>
        <v>126.8</v>
      </c>
      <c r="K294" s="366"/>
      <c r="L294" s="367"/>
      <c r="M294" s="368"/>
    </row>
    <row r="295" spans="1:13" ht="18" customHeight="1" x14ac:dyDescent="0.3">
      <c r="A295" s="485" t="s">
        <v>101</v>
      </c>
      <c r="B295" s="413">
        <f t="shared" si="33"/>
        <v>177</v>
      </c>
      <c r="C295" s="376">
        <f t="shared" si="33"/>
        <v>44.7</v>
      </c>
      <c r="D295" s="414"/>
      <c r="E295" s="413"/>
      <c r="F295" s="376">
        <f t="shared" si="34"/>
        <v>21</v>
      </c>
      <c r="G295" s="414">
        <f t="shared" si="34"/>
        <v>77</v>
      </c>
      <c r="H295" s="413">
        <f t="shared" si="34"/>
        <v>158.5</v>
      </c>
      <c r="I295" s="376"/>
      <c r="J295" s="414">
        <f t="shared" si="32"/>
        <v>114.8</v>
      </c>
      <c r="K295" s="366"/>
      <c r="L295" s="367"/>
      <c r="M295" s="368"/>
    </row>
    <row r="296" spans="1:13" ht="18" customHeight="1" x14ac:dyDescent="0.3">
      <c r="A296" s="485" t="s">
        <v>102</v>
      </c>
      <c r="B296" s="413">
        <f t="shared" si="33"/>
        <v>177.4</v>
      </c>
      <c r="C296" s="376">
        <f t="shared" si="33"/>
        <v>43.8</v>
      </c>
      <c r="D296" s="414"/>
      <c r="E296" s="413"/>
      <c r="F296" s="376">
        <f t="shared" si="34"/>
        <v>18.899999999999999</v>
      </c>
      <c r="G296" s="414">
        <f t="shared" si="34"/>
        <v>74</v>
      </c>
      <c r="H296" s="413">
        <f t="shared" si="34"/>
        <v>126.1</v>
      </c>
      <c r="I296" s="376"/>
      <c r="J296" s="414">
        <f t="shared" si="32"/>
        <v>114.8</v>
      </c>
      <c r="K296" s="366"/>
      <c r="L296" s="367"/>
      <c r="M296" s="368"/>
    </row>
    <row r="297" spans="1:13" ht="18" customHeight="1" x14ac:dyDescent="0.3">
      <c r="A297" s="485" t="s">
        <v>103</v>
      </c>
      <c r="B297" s="413">
        <f t="shared" si="33"/>
        <v>166.6</v>
      </c>
      <c r="C297" s="376">
        <f t="shared" si="33"/>
        <v>42</v>
      </c>
      <c r="D297" s="414"/>
      <c r="E297" s="413"/>
      <c r="F297" s="376">
        <f t="shared" si="34"/>
        <v>15.5</v>
      </c>
      <c r="G297" s="414">
        <f t="shared" si="34"/>
        <v>66.8</v>
      </c>
      <c r="H297" s="413">
        <f t="shared" si="34"/>
        <v>140.1</v>
      </c>
      <c r="I297" s="376"/>
      <c r="J297" s="414">
        <f t="shared" si="32"/>
        <v>111</v>
      </c>
      <c r="K297" s="366"/>
      <c r="L297" s="367"/>
      <c r="M297" s="368"/>
    </row>
    <row r="298" spans="1:13" ht="18" customHeight="1" x14ac:dyDescent="0.3">
      <c r="A298" s="485" t="s">
        <v>104</v>
      </c>
      <c r="B298" s="413">
        <f t="shared" si="33"/>
        <v>146.1</v>
      </c>
      <c r="C298" s="376">
        <f t="shared" si="33"/>
        <v>40.299999999999997</v>
      </c>
      <c r="D298" s="414"/>
      <c r="E298" s="413"/>
      <c r="F298" s="376">
        <f t="shared" si="34"/>
        <v>15.1</v>
      </c>
      <c r="G298" s="414">
        <f t="shared" si="34"/>
        <v>58.3</v>
      </c>
      <c r="H298" s="413">
        <f t="shared" si="34"/>
        <v>125.6</v>
      </c>
      <c r="I298" s="376"/>
      <c r="J298" s="414">
        <f t="shared" si="32"/>
        <v>127.6</v>
      </c>
      <c r="K298" s="366"/>
      <c r="L298" s="367"/>
      <c r="M298" s="368"/>
    </row>
    <row r="299" spans="1:13" ht="18" customHeight="1" x14ac:dyDescent="0.3">
      <c r="A299" s="485" t="s">
        <v>105</v>
      </c>
      <c r="B299" s="413">
        <f t="shared" si="33"/>
        <v>146.80000000000001</v>
      </c>
      <c r="C299" s="376">
        <f t="shared" si="33"/>
        <v>37.299999999999997</v>
      </c>
      <c r="D299" s="414"/>
      <c r="E299" s="413"/>
      <c r="F299" s="376">
        <f t="shared" si="34"/>
        <v>14.8</v>
      </c>
      <c r="G299" s="414">
        <f t="shared" si="34"/>
        <v>55.9</v>
      </c>
      <c r="H299" s="413">
        <f t="shared" si="34"/>
        <v>125.6</v>
      </c>
      <c r="I299" s="376"/>
      <c r="J299" s="414">
        <f t="shared" si="32"/>
        <v>92.5</v>
      </c>
      <c r="K299" s="366"/>
      <c r="L299" s="367"/>
      <c r="M299" s="368"/>
    </row>
    <row r="300" spans="1:13" ht="18" customHeight="1" x14ac:dyDescent="0.3">
      <c r="A300" s="485" t="s">
        <v>106</v>
      </c>
      <c r="B300" s="413">
        <f t="shared" si="33"/>
        <v>138</v>
      </c>
      <c r="C300" s="376">
        <f t="shared" si="33"/>
        <v>45.3</v>
      </c>
      <c r="D300" s="414"/>
      <c r="E300" s="413"/>
      <c r="F300" s="376">
        <f t="shared" si="34"/>
        <v>14.7</v>
      </c>
      <c r="G300" s="414">
        <f t="shared" si="34"/>
        <v>48.8</v>
      </c>
      <c r="H300" s="413">
        <f t="shared" si="34"/>
        <v>142.30000000000001</v>
      </c>
      <c r="I300" s="376"/>
      <c r="J300" s="414">
        <f t="shared" si="32"/>
        <v>110.2</v>
      </c>
      <c r="K300" s="366"/>
      <c r="L300" s="367"/>
      <c r="M300" s="368"/>
    </row>
    <row r="301" spans="1:13" ht="18" customHeight="1" thickBot="1" x14ac:dyDescent="0.35">
      <c r="A301" s="405" t="s">
        <v>107</v>
      </c>
      <c r="B301" s="369">
        <f t="shared" si="33"/>
        <v>144.4</v>
      </c>
      <c r="C301" s="370">
        <f t="shared" si="33"/>
        <v>41.4</v>
      </c>
      <c r="D301" s="371"/>
      <c r="E301" s="369"/>
      <c r="F301" s="370">
        <f t="shared" si="34"/>
        <v>13.6</v>
      </c>
      <c r="G301" s="371">
        <f t="shared" si="34"/>
        <v>51.8</v>
      </c>
      <c r="H301" s="369">
        <f t="shared" si="34"/>
        <v>135.1</v>
      </c>
      <c r="I301" s="370"/>
      <c r="J301" s="371">
        <f t="shared" si="32"/>
        <v>85.2</v>
      </c>
      <c r="K301" s="369"/>
      <c r="L301" s="370"/>
      <c r="M301" s="371"/>
    </row>
    <row r="302" spans="1:13" ht="18" customHeight="1" thickBot="1" x14ac:dyDescent="0.35">
      <c r="A302" s="435" t="s">
        <v>60</v>
      </c>
      <c r="B302" s="372">
        <f>SUM(B290:B301)</f>
        <v>1905.8999999999999</v>
      </c>
      <c r="C302" s="373">
        <f t="shared" ref="C302:J302" si="35">SUM(C290:C301)</f>
        <v>535.6</v>
      </c>
      <c r="D302" s="374"/>
      <c r="E302" s="372"/>
      <c r="F302" s="373">
        <f t="shared" si="35"/>
        <v>215.5</v>
      </c>
      <c r="G302" s="374">
        <f t="shared" si="35"/>
        <v>716.29999999999984</v>
      </c>
      <c r="H302" s="372">
        <f t="shared" si="35"/>
        <v>1674.1999999999996</v>
      </c>
      <c r="I302" s="373"/>
      <c r="J302" s="374">
        <f t="shared" si="35"/>
        <v>1447.1</v>
      </c>
      <c r="K302" s="372"/>
      <c r="L302" s="373"/>
      <c r="M302" s="374"/>
    </row>
    <row r="303" spans="1:13" ht="18" customHeight="1" thickBot="1" x14ac:dyDescent="0.35">
      <c r="A303" s="464" t="s">
        <v>47</v>
      </c>
      <c r="B303" s="465">
        <f t="shared" ref="B303:C303" si="36">SUM(B257)/5</f>
        <v>5767.5</v>
      </c>
      <c r="C303" s="466">
        <f t="shared" si="36"/>
        <v>1706.5</v>
      </c>
      <c r="D303" s="467"/>
      <c r="E303" s="465"/>
      <c r="F303" s="466">
        <f t="shared" ref="F303:H303" si="37">SUM(F257)/5</f>
        <v>956.2</v>
      </c>
      <c r="G303" s="467">
        <f t="shared" si="37"/>
        <v>2175.4</v>
      </c>
      <c r="H303" s="465">
        <f t="shared" si="37"/>
        <v>5306.3</v>
      </c>
      <c r="I303" s="466"/>
      <c r="J303" s="467">
        <f t="shared" ref="J303" si="38">SUM(J257)/5</f>
        <v>6143.2</v>
      </c>
      <c r="K303" s="465"/>
      <c r="L303" s="466"/>
      <c r="M303" s="467"/>
    </row>
    <row r="305" spans="1:2" x14ac:dyDescent="0.25">
      <c r="A305" s="291" t="s">
        <v>126</v>
      </c>
      <c r="B305" s="291">
        <v>5768</v>
      </c>
    </row>
    <row r="306" spans="1:2" x14ac:dyDescent="0.25">
      <c r="A306" s="291" t="s">
        <v>61</v>
      </c>
      <c r="B306" s="291">
        <v>1707</v>
      </c>
    </row>
    <row r="307" spans="1:2" x14ac:dyDescent="0.25">
      <c r="A307" s="291" t="s">
        <v>114</v>
      </c>
      <c r="B307" s="291">
        <v>956</v>
      </c>
    </row>
    <row r="308" spans="1:2" x14ac:dyDescent="0.25">
      <c r="A308" s="291" t="s">
        <v>135</v>
      </c>
      <c r="B308" s="291">
        <v>2175</v>
      </c>
    </row>
    <row r="309" spans="1:2" x14ac:dyDescent="0.25">
      <c r="A309" s="291" t="s">
        <v>127</v>
      </c>
      <c r="B309" s="291">
        <v>5306</v>
      </c>
    </row>
    <row r="310" spans="1:2" x14ac:dyDescent="0.25">
      <c r="A310" s="291" t="s">
        <v>62</v>
      </c>
      <c r="B310" s="291">
        <v>6143</v>
      </c>
    </row>
  </sheetData>
  <mergeCells count="47">
    <mergeCell ref="A1:M1"/>
    <mergeCell ref="J2:M2"/>
    <mergeCell ref="A3:A4"/>
    <mergeCell ref="B3:D3"/>
    <mergeCell ref="E3:G3"/>
    <mergeCell ref="H3:J3"/>
    <mergeCell ref="K3:M3"/>
    <mergeCell ref="A43:M43"/>
    <mergeCell ref="J44:M44"/>
    <mergeCell ref="A45:A46"/>
    <mergeCell ref="B45:D45"/>
    <mergeCell ref="E45:G45"/>
    <mergeCell ref="H45:J45"/>
    <mergeCell ref="K45:M45"/>
    <mergeCell ref="A86:M86"/>
    <mergeCell ref="J87:M87"/>
    <mergeCell ref="A88:A89"/>
    <mergeCell ref="B88:D88"/>
    <mergeCell ref="E88:G88"/>
    <mergeCell ref="H88:J88"/>
    <mergeCell ref="K88:M88"/>
    <mergeCell ref="A130:M130"/>
    <mergeCell ref="J131:M131"/>
    <mergeCell ref="A132:A133"/>
    <mergeCell ref="B132:D132"/>
    <mergeCell ref="E132:G132"/>
    <mergeCell ref="H132:J132"/>
    <mergeCell ref="K132:M132"/>
    <mergeCell ref="A173:M173"/>
    <mergeCell ref="J174:M174"/>
    <mergeCell ref="A175:A176"/>
    <mergeCell ref="B175:D175"/>
    <mergeCell ref="E175:G175"/>
    <mergeCell ref="H175:J175"/>
    <mergeCell ref="K175:M175"/>
    <mergeCell ref="A217:M217"/>
    <mergeCell ref="A219:A220"/>
    <mergeCell ref="B219:D219"/>
    <mergeCell ref="E219:G219"/>
    <mergeCell ref="H219:J219"/>
    <mergeCell ref="K219:M219"/>
    <mergeCell ref="A260:M260"/>
    <mergeCell ref="A262:A263"/>
    <mergeCell ref="B262:D262"/>
    <mergeCell ref="E262:G262"/>
    <mergeCell ref="H262:J262"/>
    <mergeCell ref="K262:M262"/>
  </mergeCells>
  <pageMargins left="0.75" right="0.75" top="0.1" bottom="0.1" header="0.5" footer="0.5"/>
  <pageSetup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M317"/>
  <sheetViews>
    <sheetView workbookViewId="0">
      <selection activeCell="A261" sqref="A261:M261"/>
    </sheetView>
  </sheetViews>
  <sheetFormatPr defaultColWidth="9.1796875" defaultRowHeight="13" x14ac:dyDescent="0.3"/>
  <cols>
    <col min="1" max="1" width="14.81640625" style="1" customWidth="1"/>
    <col min="2" max="13" width="5.7265625" style="1" customWidth="1"/>
    <col min="14" max="16384" width="9.1796875" style="1"/>
  </cols>
  <sheetData>
    <row r="2" spans="1:13" ht="18" customHeight="1" x14ac:dyDescent="0.3">
      <c r="A2" s="561" t="s">
        <v>159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2" t="s">
        <v>1</v>
      </c>
      <c r="I3" s="572" t="s">
        <v>160</v>
      </c>
      <c r="J3" s="572"/>
      <c r="K3" s="572"/>
      <c r="L3" s="572"/>
      <c r="M3" s="572"/>
    </row>
    <row r="4" spans="1:13" ht="18" customHeight="1" x14ac:dyDescent="0.3">
      <c r="A4" s="563" t="s">
        <v>3</v>
      </c>
      <c r="B4" s="566" t="s">
        <v>4</v>
      </c>
      <c r="C4" s="565"/>
      <c r="D4" s="567"/>
      <c r="E4" s="566" t="s">
        <v>5</v>
      </c>
      <c r="F4" s="565"/>
      <c r="G4" s="567"/>
      <c r="H4" s="565" t="s">
        <v>6</v>
      </c>
      <c r="I4" s="565"/>
      <c r="J4" s="567"/>
      <c r="K4" s="568" t="s">
        <v>7</v>
      </c>
      <c r="L4" s="569"/>
      <c r="M4" s="570"/>
    </row>
    <row r="5" spans="1:13" ht="18" customHeight="1" thickBot="1" x14ac:dyDescent="0.35">
      <c r="A5" s="564"/>
      <c r="B5" s="3" t="s">
        <v>8</v>
      </c>
      <c r="C5" s="4" t="s">
        <v>9</v>
      </c>
      <c r="D5" s="5" t="s">
        <v>10</v>
      </c>
      <c r="E5" s="3" t="s">
        <v>8</v>
      </c>
      <c r="F5" s="4" t="s">
        <v>9</v>
      </c>
      <c r="G5" s="5" t="s">
        <v>10</v>
      </c>
      <c r="H5" s="6" t="s">
        <v>8</v>
      </c>
      <c r="I5" s="4" t="s">
        <v>9</v>
      </c>
      <c r="J5" s="5" t="s">
        <v>10</v>
      </c>
      <c r="K5" s="3" t="s">
        <v>8</v>
      </c>
      <c r="L5" s="4" t="s">
        <v>9</v>
      </c>
      <c r="M5" s="5" t="s">
        <v>10</v>
      </c>
    </row>
    <row r="6" spans="1:13" ht="18" customHeight="1" x14ac:dyDescent="0.3">
      <c r="A6" s="7" t="s">
        <v>11</v>
      </c>
      <c r="B6" s="8">
        <v>11</v>
      </c>
      <c r="C6" s="9">
        <v>50</v>
      </c>
      <c r="D6" s="10">
        <v>5</v>
      </c>
      <c r="E6" s="11">
        <v>96</v>
      </c>
      <c r="F6" s="12">
        <v>461</v>
      </c>
      <c r="G6" s="13">
        <v>94</v>
      </c>
      <c r="H6" s="14">
        <v>20</v>
      </c>
      <c r="I6" s="9">
        <v>50</v>
      </c>
      <c r="J6" s="10">
        <v>101</v>
      </c>
      <c r="K6" s="8">
        <v>31</v>
      </c>
      <c r="L6" s="9">
        <v>17</v>
      </c>
      <c r="M6" s="10">
        <v>66</v>
      </c>
    </row>
    <row r="7" spans="1:13" ht="18" customHeight="1" x14ac:dyDescent="0.3">
      <c r="A7" s="15" t="s">
        <v>12</v>
      </c>
      <c r="B7" s="16">
        <v>13</v>
      </c>
      <c r="C7" s="17">
        <v>103</v>
      </c>
      <c r="D7" s="18">
        <v>11</v>
      </c>
      <c r="E7" s="16">
        <v>94</v>
      </c>
      <c r="F7" s="17">
        <v>400</v>
      </c>
      <c r="G7" s="18">
        <v>98</v>
      </c>
      <c r="H7" s="19">
        <v>10</v>
      </c>
      <c r="I7" s="17">
        <v>56</v>
      </c>
      <c r="J7" s="18">
        <v>120</v>
      </c>
      <c r="K7" s="16">
        <v>23</v>
      </c>
      <c r="L7" s="17">
        <v>19</v>
      </c>
      <c r="M7" s="18">
        <v>42</v>
      </c>
    </row>
    <row r="8" spans="1:13" ht="18" customHeight="1" x14ac:dyDescent="0.3">
      <c r="A8" s="7" t="s">
        <v>13</v>
      </c>
      <c r="B8" s="16">
        <v>7</v>
      </c>
      <c r="C8" s="17">
        <v>155</v>
      </c>
      <c r="D8" s="18">
        <v>36</v>
      </c>
      <c r="E8" s="16">
        <v>85</v>
      </c>
      <c r="F8" s="17">
        <v>480</v>
      </c>
      <c r="G8" s="18">
        <v>61</v>
      </c>
      <c r="H8" s="19">
        <v>11</v>
      </c>
      <c r="I8" s="17">
        <v>80</v>
      </c>
      <c r="J8" s="18">
        <v>122</v>
      </c>
      <c r="K8" s="16">
        <v>47</v>
      </c>
      <c r="L8" s="17">
        <v>34</v>
      </c>
      <c r="M8" s="18">
        <v>81</v>
      </c>
    </row>
    <row r="9" spans="1:13" ht="18" customHeight="1" x14ac:dyDescent="0.3">
      <c r="A9" s="15" t="s">
        <v>14</v>
      </c>
      <c r="B9" s="16">
        <v>5</v>
      </c>
      <c r="C9" s="17">
        <v>258</v>
      </c>
      <c r="D9" s="18">
        <v>10</v>
      </c>
      <c r="E9" s="16">
        <v>69</v>
      </c>
      <c r="F9" s="17">
        <v>402</v>
      </c>
      <c r="G9" s="18">
        <v>86</v>
      </c>
      <c r="H9" s="19">
        <v>7</v>
      </c>
      <c r="I9" s="17">
        <v>71</v>
      </c>
      <c r="J9" s="18">
        <v>124</v>
      </c>
      <c r="K9" s="16">
        <v>26</v>
      </c>
      <c r="L9" s="17">
        <v>18</v>
      </c>
      <c r="M9" s="18">
        <v>63</v>
      </c>
    </row>
    <row r="10" spans="1:13" ht="18" customHeight="1" x14ac:dyDescent="0.3">
      <c r="A10" s="7" t="s">
        <v>15</v>
      </c>
      <c r="B10" s="16">
        <v>9</v>
      </c>
      <c r="C10" s="17">
        <v>247</v>
      </c>
      <c r="D10" s="18">
        <v>37</v>
      </c>
      <c r="E10" s="16">
        <v>41</v>
      </c>
      <c r="F10" s="17">
        <v>293</v>
      </c>
      <c r="G10" s="18">
        <v>58</v>
      </c>
      <c r="H10" s="19">
        <v>8</v>
      </c>
      <c r="I10" s="17">
        <v>51</v>
      </c>
      <c r="J10" s="18">
        <v>105</v>
      </c>
      <c r="K10" s="16">
        <v>24</v>
      </c>
      <c r="L10" s="17">
        <v>21</v>
      </c>
      <c r="M10" s="18">
        <v>65</v>
      </c>
    </row>
    <row r="11" spans="1:13" ht="18" customHeight="1" x14ac:dyDescent="0.3">
      <c r="A11" s="15" t="s">
        <v>16</v>
      </c>
      <c r="B11" s="16">
        <v>0</v>
      </c>
      <c r="C11" s="17">
        <v>243</v>
      </c>
      <c r="D11" s="18">
        <v>26</v>
      </c>
      <c r="E11" s="16">
        <v>40</v>
      </c>
      <c r="F11" s="17">
        <v>303</v>
      </c>
      <c r="G11" s="18">
        <v>34</v>
      </c>
      <c r="H11" s="19">
        <v>5</v>
      </c>
      <c r="I11" s="17">
        <v>50</v>
      </c>
      <c r="J11" s="18">
        <v>81</v>
      </c>
      <c r="K11" s="16">
        <v>57</v>
      </c>
      <c r="L11" s="17">
        <v>26</v>
      </c>
      <c r="M11" s="18">
        <v>44</v>
      </c>
    </row>
    <row r="12" spans="1:13" ht="18" customHeight="1" x14ac:dyDescent="0.3">
      <c r="A12" s="7" t="s">
        <v>17</v>
      </c>
      <c r="B12" s="16">
        <v>4</v>
      </c>
      <c r="C12" s="17">
        <v>244</v>
      </c>
      <c r="D12" s="18">
        <v>56</v>
      </c>
      <c r="E12" s="16">
        <v>84</v>
      </c>
      <c r="F12" s="17">
        <v>333</v>
      </c>
      <c r="G12" s="18">
        <v>69</v>
      </c>
      <c r="H12" s="19">
        <v>5</v>
      </c>
      <c r="I12" s="17">
        <v>100</v>
      </c>
      <c r="J12" s="18">
        <v>101</v>
      </c>
      <c r="K12" s="16">
        <v>74</v>
      </c>
      <c r="L12" s="17">
        <v>43</v>
      </c>
      <c r="M12" s="18">
        <v>85</v>
      </c>
    </row>
    <row r="13" spans="1:13" ht="18" customHeight="1" x14ac:dyDescent="0.3">
      <c r="A13" s="7" t="s">
        <v>18</v>
      </c>
      <c r="B13" s="16">
        <v>3</v>
      </c>
      <c r="C13" s="17">
        <v>214</v>
      </c>
      <c r="D13" s="18">
        <v>61</v>
      </c>
      <c r="E13" s="16">
        <v>64</v>
      </c>
      <c r="F13" s="17">
        <v>335</v>
      </c>
      <c r="G13" s="18">
        <v>70</v>
      </c>
      <c r="H13" s="19">
        <v>6</v>
      </c>
      <c r="I13" s="17">
        <v>42</v>
      </c>
      <c r="J13" s="18">
        <v>105</v>
      </c>
      <c r="K13" s="16">
        <v>40</v>
      </c>
      <c r="L13" s="17">
        <v>26</v>
      </c>
      <c r="M13" s="18">
        <v>72</v>
      </c>
    </row>
    <row r="14" spans="1:13" ht="18" customHeight="1" x14ac:dyDescent="0.3">
      <c r="A14" s="15" t="s">
        <v>19</v>
      </c>
      <c r="B14" s="16">
        <v>2</v>
      </c>
      <c r="C14" s="17">
        <v>199</v>
      </c>
      <c r="D14" s="18">
        <v>27</v>
      </c>
      <c r="E14" s="16">
        <v>63</v>
      </c>
      <c r="F14" s="17">
        <v>510</v>
      </c>
      <c r="G14" s="18">
        <v>62</v>
      </c>
      <c r="H14" s="19">
        <v>4</v>
      </c>
      <c r="I14" s="17">
        <v>32</v>
      </c>
      <c r="J14" s="18">
        <v>93</v>
      </c>
      <c r="K14" s="16">
        <v>56</v>
      </c>
      <c r="L14" s="17">
        <v>29</v>
      </c>
      <c r="M14" s="18">
        <v>73</v>
      </c>
    </row>
    <row r="15" spans="1:13" ht="18" customHeight="1" x14ac:dyDescent="0.3">
      <c r="A15" s="7" t="s">
        <v>20</v>
      </c>
      <c r="B15" s="16">
        <v>3</v>
      </c>
      <c r="C15" s="17">
        <v>257</v>
      </c>
      <c r="D15" s="18">
        <v>57</v>
      </c>
      <c r="E15" s="16">
        <v>68</v>
      </c>
      <c r="F15" s="17">
        <v>352</v>
      </c>
      <c r="G15" s="18">
        <v>81</v>
      </c>
      <c r="H15" s="19">
        <v>6</v>
      </c>
      <c r="I15" s="17">
        <v>65</v>
      </c>
      <c r="J15" s="18">
        <v>145</v>
      </c>
      <c r="K15" s="16">
        <v>53</v>
      </c>
      <c r="L15" s="17">
        <v>31</v>
      </c>
      <c r="M15" s="18">
        <v>56</v>
      </c>
    </row>
    <row r="16" spans="1:13" ht="18" customHeight="1" x14ac:dyDescent="0.3">
      <c r="A16" s="7" t="s">
        <v>21</v>
      </c>
      <c r="B16" s="16">
        <v>6</v>
      </c>
      <c r="C16" s="17">
        <v>171</v>
      </c>
      <c r="D16" s="18">
        <v>54</v>
      </c>
      <c r="E16" s="16">
        <v>47</v>
      </c>
      <c r="F16" s="17">
        <v>393</v>
      </c>
      <c r="G16" s="18">
        <v>48</v>
      </c>
      <c r="H16" s="1">
        <v>11</v>
      </c>
      <c r="I16" s="17">
        <v>70</v>
      </c>
      <c r="J16" s="18">
        <v>100</v>
      </c>
      <c r="K16" s="16">
        <v>37</v>
      </c>
      <c r="L16" s="17">
        <v>23</v>
      </c>
      <c r="M16" s="18">
        <v>68</v>
      </c>
    </row>
    <row r="17" spans="1:13" ht="18" customHeight="1" x14ac:dyDescent="0.3">
      <c r="A17" s="15" t="s">
        <v>22</v>
      </c>
      <c r="B17" s="16">
        <v>0</v>
      </c>
      <c r="C17" s="17">
        <v>153</v>
      </c>
      <c r="D17" s="18">
        <v>34</v>
      </c>
      <c r="E17" s="16">
        <v>34</v>
      </c>
      <c r="F17" s="17">
        <v>317</v>
      </c>
      <c r="G17" s="18">
        <v>56</v>
      </c>
      <c r="H17" s="19">
        <v>5</v>
      </c>
      <c r="I17" s="17">
        <v>62</v>
      </c>
      <c r="J17" s="18">
        <v>140</v>
      </c>
      <c r="K17" s="16">
        <v>45</v>
      </c>
      <c r="L17" s="17">
        <v>33</v>
      </c>
      <c r="M17" s="18">
        <v>42</v>
      </c>
    </row>
    <row r="18" spans="1:13" ht="18" customHeight="1" x14ac:dyDescent="0.3">
      <c r="A18" s="7" t="s">
        <v>23</v>
      </c>
      <c r="B18" s="16">
        <v>4</v>
      </c>
      <c r="C18" s="17">
        <v>117</v>
      </c>
      <c r="D18" s="18">
        <v>40</v>
      </c>
      <c r="E18" s="16">
        <v>69</v>
      </c>
      <c r="F18" s="17">
        <v>287</v>
      </c>
      <c r="G18" s="18">
        <v>47</v>
      </c>
      <c r="H18" s="19">
        <v>4</v>
      </c>
      <c r="I18" s="17">
        <v>50</v>
      </c>
      <c r="J18" s="18">
        <v>123</v>
      </c>
      <c r="K18" s="16">
        <v>47</v>
      </c>
      <c r="L18" s="17">
        <v>41</v>
      </c>
      <c r="M18" s="18">
        <v>74</v>
      </c>
    </row>
    <row r="19" spans="1:13" ht="18" customHeight="1" x14ac:dyDescent="0.3">
      <c r="A19" s="15" t="s">
        <v>24</v>
      </c>
      <c r="B19" s="16">
        <v>7</v>
      </c>
      <c r="C19" s="17">
        <v>116</v>
      </c>
      <c r="D19" s="18">
        <v>38</v>
      </c>
      <c r="E19" s="16">
        <v>36</v>
      </c>
      <c r="F19" s="17">
        <v>253</v>
      </c>
      <c r="G19" s="18">
        <v>75</v>
      </c>
      <c r="H19" s="19">
        <v>4</v>
      </c>
      <c r="I19" s="17">
        <v>55</v>
      </c>
      <c r="J19" s="18">
        <v>125</v>
      </c>
      <c r="K19" s="16">
        <v>48</v>
      </c>
      <c r="L19" s="17">
        <v>29</v>
      </c>
      <c r="M19" s="18">
        <v>57</v>
      </c>
    </row>
    <row r="20" spans="1:13" ht="18" customHeight="1" x14ac:dyDescent="0.3">
      <c r="A20" s="7" t="s">
        <v>25</v>
      </c>
      <c r="B20" s="16">
        <v>7</v>
      </c>
      <c r="C20" s="17">
        <v>159</v>
      </c>
      <c r="D20" s="18">
        <v>25</v>
      </c>
      <c r="E20" s="16">
        <v>45</v>
      </c>
      <c r="F20" s="17">
        <v>244</v>
      </c>
      <c r="G20" s="18">
        <v>64</v>
      </c>
      <c r="H20" s="19">
        <v>5</v>
      </c>
      <c r="I20" s="17">
        <v>53</v>
      </c>
      <c r="J20" s="18">
        <v>130</v>
      </c>
      <c r="K20" s="16">
        <v>56</v>
      </c>
      <c r="L20" s="17">
        <v>37</v>
      </c>
      <c r="M20" s="18">
        <v>38</v>
      </c>
    </row>
    <row r="21" spans="1:13" ht="18" customHeight="1" x14ac:dyDescent="0.3">
      <c r="A21" s="15" t="s">
        <v>26</v>
      </c>
      <c r="B21" s="16">
        <v>11</v>
      </c>
      <c r="C21" s="17">
        <v>175</v>
      </c>
      <c r="D21" s="18">
        <v>63</v>
      </c>
      <c r="E21" s="16">
        <v>45</v>
      </c>
      <c r="F21" s="17">
        <v>210</v>
      </c>
      <c r="G21" s="18">
        <v>75</v>
      </c>
      <c r="H21" s="19">
        <v>3</v>
      </c>
      <c r="I21" s="17">
        <v>80</v>
      </c>
      <c r="J21" s="18">
        <v>129</v>
      </c>
      <c r="K21" s="16">
        <v>54</v>
      </c>
      <c r="L21" s="17">
        <v>31</v>
      </c>
      <c r="M21" s="18">
        <v>60</v>
      </c>
    </row>
    <row r="22" spans="1:13" ht="18" customHeight="1" x14ac:dyDescent="0.3">
      <c r="A22" s="7" t="s">
        <v>27</v>
      </c>
      <c r="B22" s="16">
        <v>7</v>
      </c>
      <c r="C22" s="17">
        <v>177</v>
      </c>
      <c r="D22" s="18">
        <v>38</v>
      </c>
      <c r="E22" s="16">
        <v>90</v>
      </c>
      <c r="F22" s="17">
        <v>237</v>
      </c>
      <c r="G22" s="18">
        <v>42</v>
      </c>
      <c r="H22" s="19">
        <v>4</v>
      </c>
      <c r="I22" s="17">
        <v>61</v>
      </c>
      <c r="J22" s="18">
        <v>160</v>
      </c>
      <c r="K22" s="16">
        <v>33</v>
      </c>
      <c r="L22" s="17">
        <v>24</v>
      </c>
      <c r="M22" s="18">
        <v>55</v>
      </c>
    </row>
    <row r="23" spans="1:13" ht="18" customHeight="1" x14ac:dyDescent="0.3">
      <c r="A23" s="15" t="s">
        <v>28</v>
      </c>
      <c r="B23" s="16">
        <v>5</v>
      </c>
      <c r="C23" s="17">
        <v>170</v>
      </c>
      <c r="D23" s="18">
        <v>54</v>
      </c>
      <c r="E23" s="16">
        <v>63</v>
      </c>
      <c r="F23" s="17">
        <v>251</v>
      </c>
      <c r="G23" s="18">
        <v>50</v>
      </c>
      <c r="H23" s="19">
        <v>1</v>
      </c>
      <c r="I23" s="17">
        <v>71</v>
      </c>
      <c r="J23" s="18">
        <v>230</v>
      </c>
      <c r="K23" s="16">
        <v>37</v>
      </c>
      <c r="L23" s="17">
        <v>30</v>
      </c>
      <c r="M23" s="18">
        <v>51</v>
      </c>
    </row>
    <row r="24" spans="1:13" ht="18" customHeight="1" x14ac:dyDescent="0.3">
      <c r="A24" s="7" t="s">
        <v>29</v>
      </c>
      <c r="B24" s="16">
        <v>4</v>
      </c>
      <c r="C24" s="17">
        <v>134</v>
      </c>
      <c r="D24" s="18">
        <v>31</v>
      </c>
      <c r="E24" s="16">
        <v>65</v>
      </c>
      <c r="F24" s="17">
        <v>223</v>
      </c>
      <c r="G24" s="18">
        <v>31</v>
      </c>
      <c r="H24" s="19">
        <v>1</v>
      </c>
      <c r="I24" s="17">
        <v>189</v>
      </c>
      <c r="J24" s="18">
        <v>232</v>
      </c>
      <c r="K24" s="16">
        <v>55</v>
      </c>
      <c r="L24" s="17">
        <v>33</v>
      </c>
      <c r="M24" s="18">
        <v>47</v>
      </c>
    </row>
    <row r="25" spans="1:13" ht="18" customHeight="1" x14ac:dyDescent="0.3">
      <c r="A25" s="15" t="s">
        <v>30</v>
      </c>
      <c r="B25" s="16">
        <v>2</v>
      </c>
      <c r="C25" s="17">
        <v>175</v>
      </c>
      <c r="D25" s="18">
        <v>34</v>
      </c>
      <c r="E25" s="16">
        <v>33</v>
      </c>
      <c r="F25" s="17">
        <v>154</v>
      </c>
      <c r="G25" s="18">
        <v>42</v>
      </c>
      <c r="H25" s="19">
        <v>3</v>
      </c>
      <c r="I25" s="17">
        <v>190</v>
      </c>
      <c r="J25" s="18">
        <v>244</v>
      </c>
      <c r="K25" s="16">
        <v>71</v>
      </c>
      <c r="L25" s="17">
        <v>49</v>
      </c>
      <c r="M25" s="18">
        <v>39</v>
      </c>
    </row>
    <row r="26" spans="1:13" ht="18" customHeight="1" x14ac:dyDescent="0.3">
      <c r="A26" s="7" t="s">
        <v>31</v>
      </c>
      <c r="B26" s="16">
        <v>5</v>
      </c>
      <c r="C26" s="17">
        <v>116</v>
      </c>
      <c r="D26" s="18">
        <v>34</v>
      </c>
      <c r="E26" s="16">
        <v>30</v>
      </c>
      <c r="F26" s="17">
        <v>141</v>
      </c>
      <c r="G26" s="18">
        <v>38</v>
      </c>
      <c r="H26" s="19">
        <v>3</v>
      </c>
      <c r="I26" s="17">
        <v>133</v>
      </c>
      <c r="J26" s="18">
        <v>254</v>
      </c>
      <c r="K26" s="16">
        <v>40</v>
      </c>
      <c r="L26" s="17">
        <v>31</v>
      </c>
      <c r="M26" s="18">
        <v>53</v>
      </c>
    </row>
    <row r="27" spans="1:13" ht="18" customHeight="1" x14ac:dyDescent="0.3">
      <c r="A27" s="15" t="s">
        <v>32</v>
      </c>
      <c r="B27" s="16">
        <v>5</v>
      </c>
      <c r="C27" s="17">
        <v>144</v>
      </c>
      <c r="D27" s="18">
        <v>36</v>
      </c>
      <c r="E27" s="16">
        <v>41</v>
      </c>
      <c r="F27" s="17">
        <v>180</v>
      </c>
      <c r="G27" s="18">
        <v>69</v>
      </c>
      <c r="H27" s="19">
        <v>0</v>
      </c>
      <c r="I27" s="17">
        <v>120</v>
      </c>
      <c r="J27" s="18">
        <v>251</v>
      </c>
      <c r="K27" s="16">
        <v>39</v>
      </c>
      <c r="L27" s="17">
        <v>28</v>
      </c>
      <c r="M27" s="18">
        <v>48</v>
      </c>
    </row>
    <row r="28" spans="1:13" ht="18" customHeight="1" x14ac:dyDescent="0.3">
      <c r="A28" s="7" t="s">
        <v>33</v>
      </c>
      <c r="B28" s="16">
        <v>9</v>
      </c>
      <c r="C28" s="17">
        <v>133</v>
      </c>
      <c r="D28" s="18">
        <v>32</v>
      </c>
      <c r="E28" s="16">
        <v>37</v>
      </c>
      <c r="F28" s="17">
        <v>225</v>
      </c>
      <c r="G28" s="18">
        <v>40</v>
      </c>
      <c r="H28" s="19">
        <v>0</v>
      </c>
      <c r="I28" s="17">
        <v>295</v>
      </c>
      <c r="J28" s="18">
        <v>300</v>
      </c>
      <c r="K28" s="16">
        <v>38</v>
      </c>
      <c r="L28" s="17">
        <v>28</v>
      </c>
      <c r="M28" s="18">
        <v>41</v>
      </c>
    </row>
    <row r="29" spans="1:13" ht="18" customHeight="1" x14ac:dyDescent="0.3">
      <c r="A29" s="15" t="s">
        <v>34</v>
      </c>
      <c r="B29" s="16">
        <v>10</v>
      </c>
      <c r="C29" s="1">
        <v>112</v>
      </c>
      <c r="D29" s="18">
        <v>42</v>
      </c>
      <c r="E29" s="16">
        <v>49</v>
      </c>
      <c r="F29" s="17">
        <v>207</v>
      </c>
      <c r="G29" s="18">
        <v>52</v>
      </c>
      <c r="H29" s="19">
        <v>2</v>
      </c>
      <c r="I29" s="17">
        <v>96</v>
      </c>
      <c r="J29" s="18">
        <v>225</v>
      </c>
      <c r="K29" s="16">
        <v>50</v>
      </c>
      <c r="L29" s="17">
        <v>39</v>
      </c>
      <c r="M29" s="18">
        <v>70</v>
      </c>
    </row>
    <row r="30" spans="1:13" ht="18" customHeight="1" x14ac:dyDescent="0.3">
      <c r="A30" s="15" t="s">
        <v>35</v>
      </c>
      <c r="B30" s="16">
        <v>10</v>
      </c>
      <c r="C30" s="17">
        <v>147</v>
      </c>
      <c r="D30" s="18">
        <v>27</v>
      </c>
      <c r="E30" s="16">
        <v>52</v>
      </c>
      <c r="F30" s="17">
        <v>219</v>
      </c>
      <c r="G30" s="18">
        <v>46</v>
      </c>
      <c r="H30" s="19">
        <v>2</v>
      </c>
      <c r="I30" s="17">
        <v>72</v>
      </c>
      <c r="J30" s="18">
        <v>222</v>
      </c>
      <c r="K30" s="16">
        <v>49</v>
      </c>
      <c r="L30" s="17">
        <v>37</v>
      </c>
      <c r="M30" s="18">
        <v>81</v>
      </c>
    </row>
    <row r="31" spans="1:13" ht="18" customHeight="1" x14ac:dyDescent="0.3">
      <c r="A31" s="15" t="s">
        <v>36</v>
      </c>
      <c r="B31" s="16">
        <v>11</v>
      </c>
      <c r="C31" s="17">
        <v>259</v>
      </c>
      <c r="D31" s="18">
        <v>88</v>
      </c>
      <c r="E31" s="16">
        <v>33</v>
      </c>
      <c r="F31" s="17">
        <v>206</v>
      </c>
      <c r="G31" s="18">
        <v>39</v>
      </c>
      <c r="H31" s="19">
        <v>3</v>
      </c>
      <c r="I31" s="17">
        <v>80</v>
      </c>
      <c r="J31" s="18">
        <v>240</v>
      </c>
      <c r="K31" s="16">
        <v>56</v>
      </c>
      <c r="L31" s="17">
        <v>42</v>
      </c>
      <c r="M31" s="18">
        <v>78</v>
      </c>
    </row>
    <row r="32" spans="1:13" ht="18" customHeight="1" x14ac:dyDescent="0.3">
      <c r="A32" s="15" t="s">
        <v>37</v>
      </c>
      <c r="B32" s="16">
        <v>16</v>
      </c>
      <c r="C32" s="17">
        <v>266</v>
      </c>
      <c r="D32" s="18">
        <v>60</v>
      </c>
      <c r="E32" s="16">
        <v>88</v>
      </c>
      <c r="F32" s="17">
        <v>185</v>
      </c>
      <c r="G32" s="18">
        <v>41</v>
      </c>
      <c r="H32" s="19">
        <v>2</v>
      </c>
      <c r="I32" s="17">
        <v>134</v>
      </c>
      <c r="J32" s="18">
        <v>201</v>
      </c>
      <c r="K32" s="16">
        <v>47</v>
      </c>
      <c r="L32" s="17">
        <v>35</v>
      </c>
      <c r="M32" s="18">
        <v>45</v>
      </c>
    </row>
    <row r="33" spans="1:13" ht="18" customHeight="1" x14ac:dyDescent="0.3">
      <c r="A33" s="15" t="s">
        <v>38</v>
      </c>
      <c r="B33" s="16">
        <v>8</v>
      </c>
      <c r="C33" s="17">
        <v>342</v>
      </c>
      <c r="D33" s="18">
        <v>61</v>
      </c>
      <c r="E33" s="16">
        <v>61</v>
      </c>
      <c r="F33" s="17">
        <v>309</v>
      </c>
      <c r="G33" s="18">
        <v>44</v>
      </c>
      <c r="H33" s="19">
        <v>4</v>
      </c>
      <c r="I33" s="17">
        <v>82</v>
      </c>
      <c r="J33" s="18">
        <v>241</v>
      </c>
      <c r="K33" s="16">
        <v>35</v>
      </c>
      <c r="L33" s="17">
        <v>32</v>
      </c>
      <c r="M33" s="18">
        <v>51</v>
      </c>
    </row>
    <row r="34" spans="1:13" ht="18" customHeight="1" x14ac:dyDescent="0.3">
      <c r="A34" s="15" t="s">
        <v>39</v>
      </c>
      <c r="B34" s="16">
        <v>13</v>
      </c>
      <c r="C34" s="17">
        <v>349</v>
      </c>
      <c r="D34" s="18">
        <v>62</v>
      </c>
      <c r="E34" s="16">
        <v>54</v>
      </c>
      <c r="F34" s="17">
        <v>280</v>
      </c>
      <c r="G34" s="18">
        <v>66</v>
      </c>
      <c r="H34" s="19">
        <v>3</v>
      </c>
      <c r="I34" s="17">
        <v>93</v>
      </c>
      <c r="J34" s="18">
        <v>304</v>
      </c>
      <c r="K34" s="16">
        <v>44</v>
      </c>
      <c r="L34" s="17">
        <v>34</v>
      </c>
      <c r="M34" s="18">
        <v>69</v>
      </c>
    </row>
    <row r="35" spans="1:13" ht="18" customHeight="1" x14ac:dyDescent="0.3">
      <c r="A35" s="15" t="s">
        <v>40</v>
      </c>
      <c r="B35" s="16">
        <v>11</v>
      </c>
      <c r="C35" s="17">
        <v>307</v>
      </c>
      <c r="D35" s="18">
        <v>42</v>
      </c>
      <c r="E35" s="16">
        <v>60</v>
      </c>
      <c r="F35" s="17">
        <v>265</v>
      </c>
      <c r="G35" s="18">
        <v>37</v>
      </c>
      <c r="H35" s="19">
        <v>2</v>
      </c>
      <c r="I35" s="17">
        <v>81</v>
      </c>
      <c r="J35" s="18">
        <v>301</v>
      </c>
      <c r="K35" s="16">
        <v>35</v>
      </c>
      <c r="L35" s="17">
        <v>27</v>
      </c>
      <c r="M35" s="18">
        <v>48</v>
      </c>
    </row>
    <row r="36" spans="1:13" ht="18" customHeight="1" x14ac:dyDescent="0.3">
      <c r="A36" s="15" t="s">
        <v>41</v>
      </c>
      <c r="B36" s="16">
        <v>13</v>
      </c>
      <c r="C36" s="17">
        <v>500</v>
      </c>
      <c r="D36" s="18">
        <v>46</v>
      </c>
      <c r="E36" s="16">
        <v>57</v>
      </c>
      <c r="F36" s="17">
        <v>315</v>
      </c>
      <c r="G36" s="18">
        <v>81</v>
      </c>
      <c r="H36" s="19">
        <v>1</v>
      </c>
      <c r="I36" s="17">
        <v>131</v>
      </c>
      <c r="J36" s="18">
        <v>353</v>
      </c>
      <c r="K36" s="16">
        <v>45</v>
      </c>
      <c r="L36" s="17">
        <v>41</v>
      </c>
      <c r="M36" s="18">
        <v>42</v>
      </c>
    </row>
    <row r="37" spans="1:13" ht="18" customHeight="1" x14ac:dyDescent="0.3">
      <c r="A37" s="15" t="s">
        <v>42</v>
      </c>
      <c r="B37" s="16">
        <v>14</v>
      </c>
      <c r="C37" s="17">
        <v>222</v>
      </c>
      <c r="D37" s="18">
        <v>30</v>
      </c>
      <c r="E37" s="16">
        <v>45</v>
      </c>
      <c r="F37" s="17">
        <v>285</v>
      </c>
      <c r="G37" s="18">
        <v>56</v>
      </c>
      <c r="H37" s="19">
        <v>0</v>
      </c>
      <c r="I37" s="17">
        <v>102</v>
      </c>
      <c r="J37" s="18">
        <v>331</v>
      </c>
      <c r="K37" s="16">
        <v>37</v>
      </c>
      <c r="L37" s="17">
        <v>29</v>
      </c>
      <c r="M37" s="18">
        <v>54</v>
      </c>
    </row>
    <row r="38" spans="1:13" ht="18" customHeight="1" x14ac:dyDescent="0.3">
      <c r="A38" s="15" t="s">
        <v>43</v>
      </c>
      <c r="B38" s="16">
        <v>6</v>
      </c>
      <c r="C38" s="17">
        <v>124</v>
      </c>
      <c r="D38" s="18">
        <v>14</v>
      </c>
      <c r="E38" s="16">
        <v>28</v>
      </c>
      <c r="F38" s="17">
        <v>210</v>
      </c>
      <c r="G38" s="18">
        <v>21</v>
      </c>
      <c r="H38" s="19">
        <v>2</v>
      </c>
      <c r="I38" s="17">
        <v>86</v>
      </c>
      <c r="J38" s="18">
        <v>358</v>
      </c>
      <c r="K38" s="16">
        <v>43</v>
      </c>
      <c r="L38" s="17">
        <v>31</v>
      </c>
      <c r="M38" s="18">
        <v>62</v>
      </c>
    </row>
    <row r="39" spans="1:13" ht="18" customHeight="1" x14ac:dyDescent="0.3">
      <c r="A39" s="15" t="s">
        <v>44</v>
      </c>
      <c r="B39" s="16">
        <v>6</v>
      </c>
      <c r="C39" s="17">
        <v>354</v>
      </c>
      <c r="D39" s="18">
        <v>27</v>
      </c>
      <c r="E39" s="16">
        <v>21</v>
      </c>
      <c r="F39" s="17">
        <v>190</v>
      </c>
      <c r="G39" s="18">
        <v>33</v>
      </c>
      <c r="H39" s="19">
        <v>2</v>
      </c>
      <c r="I39" s="17">
        <v>95</v>
      </c>
      <c r="J39" s="18">
        <v>359</v>
      </c>
      <c r="K39" s="16">
        <v>45</v>
      </c>
      <c r="L39" s="17">
        <v>27</v>
      </c>
      <c r="M39" s="18">
        <v>59</v>
      </c>
    </row>
    <row r="40" spans="1:13" ht="18" customHeight="1" x14ac:dyDescent="0.3">
      <c r="A40" s="15" t="s">
        <v>45</v>
      </c>
      <c r="B40" s="16">
        <v>6</v>
      </c>
      <c r="C40" s="17">
        <v>283</v>
      </c>
      <c r="D40" s="18">
        <v>48</v>
      </c>
      <c r="E40" s="16">
        <v>43</v>
      </c>
      <c r="F40" s="17">
        <v>188</v>
      </c>
      <c r="G40" s="18">
        <v>45</v>
      </c>
      <c r="H40" s="19">
        <v>3</v>
      </c>
      <c r="I40" s="17">
        <v>84</v>
      </c>
      <c r="J40" s="18">
        <v>354</v>
      </c>
      <c r="K40" s="16">
        <v>32</v>
      </c>
      <c r="L40" s="17">
        <v>26</v>
      </c>
      <c r="M40" s="18">
        <v>43</v>
      </c>
    </row>
    <row r="41" spans="1:13" ht="18" customHeight="1" thickBot="1" x14ac:dyDescent="0.35">
      <c r="A41" s="22" t="s">
        <v>46</v>
      </c>
      <c r="B41" s="23">
        <v>1</v>
      </c>
      <c r="C41" s="24">
        <v>269</v>
      </c>
      <c r="D41" s="25">
        <v>21</v>
      </c>
      <c r="E41" s="23">
        <v>37</v>
      </c>
      <c r="F41" s="24">
        <v>151</v>
      </c>
      <c r="G41" s="25">
        <v>31</v>
      </c>
      <c r="H41" s="27">
        <v>2</v>
      </c>
      <c r="I41" s="24">
        <v>93</v>
      </c>
      <c r="J41" s="1">
        <v>344</v>
      </c>
      <c r="K41" s="23">
        <v>36</v>
      </c>
      <c r="L41" s="24">
        <v>20</v>
      </c>
      <c r="M41" s="25">
        <v>64</v>
      </c>
    </row>
    <row r="42" spans="1:13" ht="18" customHeight="1" thickBot="1" x14ac:dyDescent="0.35">
      <c r="A42" s="28" t="s">
        <v>47</v>
      </c>
      <c r="B42" s="30">
        <f>SUM(B6:B41)</f>
        <v>254</v>
      </c>
      <c r="C42" s="30">
        <f t="shared" ref="C42:K42" si="0">SUM(C6:C41)</f>
        <v>7444</v>
      </c>
      <c r="D42" s="30">
        <f t="shared" si="0"/>
        <v>1407</v>
      </c>
      <c r="E42" s="30">
        <f t="shared" si="0"/>
        <v>1967</v>
      </c>
      <c r="F42" s="30">
        <f t="shared" si="0"/>
        <v>9994</v>
      </c>
      <c r="G42" s="30">
        <f t="shared" si="0"/>
        <v>1982</v>
      </c>
      <c r="H42" s="30">
        <f t="shared" si="0"/>
        <v>154</v>
      </c>
      <c r="I42" s="30">
        <f t="shared" si="0"/>
        <v>3255</v>
      </c>
      <c r="J42" s="30">
        <f t="shared" si="0"/>
        <v>7348</v>
      </c>
      <c r="K42" s="30">
        <f t="shared" si="0"/>
        <v>1585</v>
      </c>
      <c r="L42" s="30">
        <f>SUM(L6:L41)</f>
        <v>1101</v>
      </c>
      <c r="M42" s="31">
        <f>SUM(M6:M41)</f>
        <v>2086</v>
      </c>
    </row>
    <row r="44" spans="1:13" ht="11.25" customHeight="1" x14ac:dyDescent="0.3">
      <c r="A44" s="561"/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</row>
    <row r="45" spans="1:13" ht="18" customHeight="1" x14ac:dyDescent="0.3">
      <c r="A45" s="561" t="s">
        <v>159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</row>
    <row r="46" spans="1:13" ht="18" customHeight="1" thickBot="1" x14ac:dyDescent="0.35">
      <c r="A46" s="2" t="s">
        <v>48</v>
      </c>
      <c r="J46" s="572" t="s">
        <v>49</v>
      </c>
      <c r="K46" s="572"/>
      <c r="L46" s="572"/>
      <c r="M46" s="572"/>
    </row>
    <row r="47" spans="1:13" ht="18" customHeight="1" x14ac:dyDescent="0.3">
      <c r="A47" s="563" t="s">
        <v>3</v>
      </c>
      <c r="B47" s="566" t="s">
        <v>4</v>
      </c>
      <c r="C47" s="565"/>
      <c r="D47" s="567"/>
      <c r="E47" s="566" t="s">
        <v>5</v>
      </c>
      <c r="F47" s="565"/>
      <c r="G47" s="567"/>
      <c r="H47" s="565" t="s">
        <v>6</v>
      </c>
      <c r="I47" s="565"/>
      <c r="J47" s="567"/>
      <c r="K47" s="568" t="s">
        <v>7</v>
      </c>
      <c r="L47" s="569"/>
      <c r="M47" s="570"/>
    </row>
    <row r="48" spans="1:13" ht="18" customHeight="1" thickBot="1" x14ac:dyDescent="0.35">
      <c r="A48" s="564"/>
      <c r="B48" s="3" t="s">
        <v>8</v>
      </c>
      <c r="C48" s="4" t="s">
        <v>9</v>
      </c>
      <c r="D48" s="5" t="s">
        <v>10</v>
      </c>
      <c r="E48" s="3" t="s">
        <v>8</v>
      </c>
      <c r="F48" s="4" t="s">
        <v>9</v>
      </c>
      <c r="G48" s="5" t="s">
        <v>10</v>
      </c>
      <c r="H48" s="33" t="s">
        <v>8</v>
      </c>
      <c r="I48" s="4" t="s">
        <v>9</v>
      </c>
      <c r="J48" s="5" t="s">
        <v>10</v>
      </c>
      <c r="K48" s="3" t="s">
        <v>8</v>
      </c>
      <c r="L48" s="4" t="s">
        <v>9</v>
      </c>
      <c r="M48" s="5" t="s">
        <v>10</v>
      </c>
    </row>
    <row r="49" spans="1:13" ht="18" customHeight="1" x14ac:dyDescent="0.3">
      <c r="A49" s="7" t="s">
        <v>11</v>
      </c>
      <c r="B49" s="8">
        <v>6</v>
      </c>
      <c r="C49" s="9">
        <v>171</v>
      </c>
      <c r="D49" s="10">
        <v>36</v>
      </c>
      <c r="E49" s="11">
        <v>50</v>
      </c>
      <c r="F49" s="12">
        <v>424</v>
      </c>
      <c r="G49" s="13">
        <v>41</v>
      </c>
      <c r="H49" s="19">
        <v>3</v>
      </c>
      <c r="I49" s="9">
        <v>62</v>
      </c>
      <c r="J49" s="10">
        <v>102</v>
      </c>
      <c r="K49" s="8">
        <v>50</v>
      </c>
      <c r="L49" s="9">
        <v>41</v>
      </c>
      <c r="M49" s="10">
        <v>76</v>
      </c>
    </row>
    <row r="50" spans="1:13" ht="18" customHeight="1" x14ac:dyDescent="0.3">
      <c r="A50" s="15" t="s">
        <v>12</v>
      </c>
      <c r="B50" s="16">
        <v>12</v>
      </c>
      <c r="C50" s="17">
        <v>238</v>
      </c>
      <c r="D50" s="18">
        <v>37</v>
      </c>
      <c r="E50" s="16">
        <v>61</v>
      </c>
      <c r="F50" s="17">
        <v>453</v>
      </c>
      <c r="G50" s="18">
        <v>51</v>
      </c>
      <c r="H50" s="19">
        <v>1</v>
      </c>
      <c r="I50" s="17">
        <v>59</v>
      </c>
      <c r="J50" s="18">
        <v>122</v>
      </c>
      <c r="K50" s="16">
        <v>46</v>
      </c>
      <c r="L50" s="17">
        <v>43</v>
      </c>
      <c r="M50" s="18">
        <v>58</v>
      </c>
    </row>
    <row r="51" spans="1:13" ht="18" customHeight="1" x14ac:dyDescent="0.3">
      <c r="A51" s="7" t="s">
        <v>13</v>
      </c>
      <c r="B51" s="16">
        <v>8</v>
      </c>
      <c r="C51" s="17">
        <v>303</v>
      </c>
      <c r="D51" s="18">
        <v>40</v>
      </c>
      <c r="E51" s="16">
        <v>87</v>
      </c>
      <c r="F51" s="17">
        <v>463</v>
      </c>
      <c r="G51" s="18">
        <v>65</v>
      </c>
      <c r="H51" s="19">
        <v>2</v>
      </c>
      <c r="I51" s="17">
        <v>121</v>
      </c>
      <c r="J51" s="18">
        <v>171</v>
      </c>
      <c r="K51" s="16">
        <v>77</v>
      </c>
      <c r="L51" s="17">
        <v>49</v>
      </c>
      <c r="M51" s="18">
        <v>71</v>
      </c>
    </row>
    <row r="52" spans="1:13" ht="18" customHeight="1" x14ac:dyDescent="0.3">
      <c r="A52" s="15" t="s">
        <v>14</v>
      </c>
      <c r="B52" s="16">
        <v>7</v>
      </c>
      <c r="C52" s="17">
        <v>213</v>
      </c>
      <c r="D52" s="18">
        <v>57</v>
      </c>
      <c r="E52" s="16">
        <v>59</v>
      </c>
      <c r="F52" s="17">
        <v>586</v>
      </c>
      <c r="G52" s="18">
        <v>43</v>
      </c>
      <c r="H52" s="19">
        <v>1</v>
      </c>
      <c r="I52" s="17">
        <v>150</v>
      </c>
      <c r="J52" s="18">
        <v>200</v>
      </c>
      <c r="K52" s="16">
        <v>64</v>
      </c>
      <c r="L52" s="17">
        <v>35</v>
      </c>
      <c r="M52" s="18">
        <v>66</v>
      </c>
    </row>
    <row r="53" spans="1:13" ht="18" customHeight="1" x14ac:dyDescent="0.3">
      <c r="A53" s="7" t="s">
        <v>15</v>
      </c>
      <c r="B53" s="16">
        <v>7</v>
      </c>
      <c r="C53" s="17">
        <v>312</v>
      </c>
      <c r="D53" s="18">
        <v>68</v>
      </c>
      <c r="E53" s="16">
        <v>65</v>
      </c>
      <c r="F53" s="17">
        <v>610</v>
      </c>
      <c r="G53" s="18">
        <v>44</v>
      </c>
      <c r="H53" s="19">
        <v>5</v>
      </c>
      <c r="I53" s="17">
        <v>151</v>
      </c>
      <c r="J53" s="18">
        <v>241</v>
      </c>
      <c r="K53" s="16">
        <v>61</v>
      </c>
      <c r="L53" s="17">
        <v>44</v>
      </c>
      <c r="M53" s="18">
        <v>58</v>
      </c>
    </row>
    <row r="54" spans="1:13" ht="18" customHeight="1" x14ac:dyDescent="0.3">
      <c r="A54" s="15" t="s">
        <v>16</v>
      </c>
      <c r="B54" s="16">
        <v>4</v>
      </c>
      <c r="C54" s="17">
        <v>236</v>
      </c>
      <c r="D54" s="18">
        <v>39</v>
      </c>
      <c r="E54" s="16">
        <v>64</v>
      </c>
      <c r="F54" s="17">
        <v>535</v>
      </c>
      <c r="G54" s="18">
        <v>40</v>
      </c>
      <c r="H54" s="19">
        <v>7</v>
      </c>
      <c r="I54" s="17">
        <v>86</v>
      </c>
      <c r="J54" s="18">
        <v>271</v>
      </c>
      <c r="K54" s="16">
        <v>51</v>
      </c>
      <c r="L54" s="17">
        <v>28</v>
      </c>
      <c r="M54" s="18">
        <v>68</v>
      </c>
    </row>
    <row r="55" spans="1:13" ht="18" customHeight="1" x14ac:dyDescent="0.3">
      <c r="A55" s="15" t="s">
        <v>17</v>
      </c>
      <c r="B55" s="16">
        <v>7</v>
      </c>
      <c r="C55" s="17">
        <v>320</v>
      </c>
      <c r="D55" s="18">
        <v>49</v>
      </c>
      <c r="E55" s="16">
        <v>60</v>
      </c>
      <c r="F55" s="17">
        <v>369</v>
      </c>
      <c r="G55" s="18">
        <v>46</v>
      </c>
      <c r="H55" s="19">
        <v>11</v>
      </c>
      <c r="I55" s="17">
        <v>111</v>
      </c>
      <c r="J55" s="18">
        <v>361</v>
      </c>
      <c r="K55" s="16">
        <v>65</v>
      </c>
      <c r="L55" s="17">
        <v>42</v>
      </c>
      <c r="M55" s="18">
        <v>44</v>
      </c>
    </row>
    <row r="56" spans="1:13" ht="18" customHeight="1" x14ac:dyDescent="0.3">
      <c r="A56" s="7" t="s">
        <v>18</v>
      </c>
      <c r="B56" s="16">
        <v>12</v>
      </c>
      <c r="C56" s="17">
        <v>273</v>
      </c>
      <c r="D56" s="18">
        <v>32</v>
      </c>
      <c r="E56" s="16">
        <v>42</v>
      </c>
      <c r="F56" s="17">
        <v>591</v>
      </c>
      <c r="G56" s="18">
        <v>33</v>
      </c>
      <c r="H56" s="19">
        <v>7</v>
      </c>
      <c r="I56" s="17">
        <v>161</v>
      </c>
      <c r="J56" s="18">
        <v>272</v>
      </c>
      <c r="K56" s="16">
        <v>73</v>
      </c>
      <c r="L56" s="17">
        <v>59</v>
      </c>
      <c r="M56" s="18">
        <v>61</v>
      </c>
    </row>
    <row r="57" spans="1:13" ht="18" customHeight="1" x14ac:dyDescent="0.3">
      <c r="A57" s="15" t="s">
        <v>19</v>
      </c>
      <c r="B57" s="16">
        <v>6</v>
      </c>
      <c r="C57" s="17">
        <v>236</v>
      </c>
      <c r="D57" s="18">
        <v>35</v>
      </c>
      <c r="E57" s="16">
        <v>54</v>
      </c>
      <c r="F57" s="17">
        <v>562</v>
      </c>
      <c r="G57" s="18">
        <v>41</v>
      </c>
      <c r="H57" s="19">
        <v>13</v>
      </c>
      <c r="I57" s="17">
        <v>150</v>
      </c>
      <c r="J57" s="18">
        <v>320</v>
      </c>
      <c r="K57" s="16">
        <v>68</v>
      </c>
      <c r="L57" s="17">
        <v>40</v>
      </c>
      <c r="M57" s="18">
        <v>67</v>
      </c>
    </row>
    <row r="58" spans="1:13" ht="18" customHeight="1" x14ac:dyDescent="0.3">
      <c r="A58" s="7" t="s">
        <v>20</v>
      </c>
      <c r="B58" s="16">
        <v>13</v>
      </c>
      <c r="C58" s="17">
        <v>282</v>
      </c>
      <c r="D58" s="18">
        <v>47</v>
      </c>
      <c r="E58" s="16">
        <v>43</v>
      </c>
      <c r="F58" s="17">
        <v>431</v>
      </c>
      <c r="G58" s="18">
        <v>29</v>
      </c>
      <c r="H58" s="19">
        <v>7</v>
      </c>
      <c r="I58" s="17">
        <v>113</v>
      </c>
      <c r="J58" s="18">
        <v>271</v>
      </c>
      <c r="K58" s="16">
        <v>60</v>
      </c>
      <c r="L58" s="17">
        <v>35</v>
      </c>
      <c r="M58" s="18">
        <v>56</v>
      </c>
    </row>
    <row r="59" spans="1:13" ht="18" customHeight="1" x14ac:dyDescent="0.3">
      <c r="A59" s="7" t="s">
        <v>21</v>
      </c>
      <c r="B59" s="16">
        <v>8</v>
      </c>
      <c r="C59" s="17">
        <v>283</v>
      </c>
      <c r="D59" s="18">
        <v>36</v>
      </c>
      <c r="E59" s="16">
        <v>58</v>
      </c>
      <c r="F59" s="17">
        <v>411</v>
      </c>
      <c r="G59" s="18">
        <v>45</v>
      </c>
      <c r="H59" s="19">
        <v>10</v>
      </c>
      <c r="I59" s="1">
        <v>115</v>
      </c>
      <c r="J59" s="18">
        <v>281</v>
      </c>
      <c r="K59" s="16">
        <v>63</v>
      </c>
      <c r="L59" s="17">
        <v>41</v>
      </c>
      <c r="M59" s="18">
        <v>78</v>
      </c>
    </row>
    <row r="60" spans="1:13" ht="18" customHeight="1" x14ac:dyDescent="0.3">
      <c r="A60" s="15" t="s">
        <v>22</v>
      </c>
      <c r="B60" s="16">
        <v>7</v>
      </c>
      <c r="C60" s="17">
        <v>193</v>
      </c>
      <c r="D60" s="18">
        <v>38</v>
      </c>
      <c r="E60" s="16">
        <v>33</v>
      </c>
      <c r="F60" s="17">
        <v>322</v>
      </c>
      <c r="G60" s="18">
        <v>25</v>
      </c>
      <c r="H60" s="19">
        <v>8</v>
      </c>
      <c r="I60" s="17">
        <v>67</v>
      </c>
      <c r="J60" s="18">
        <v>283</v>
      </c>
      <c r="K60" s="16">
        <v>71</v>
      </c>
      <c r="L60" s="17">
        <v>52</v>
      </c>
      <c r="M60" s="18">
        <v>59</v>
      </c>
    </row>
    <row r="61" spans="1:13" ht="18" customHeight="1" x14ac:dyDescent="0.3">
      <c r="A61" s="7" t="s">
        <v>23</v>
      </c>
      <c r="B61" s="16">
        <v>10</v>
      </c>
      <c r="C61" s="17">
        <v>137</v>
      </c>
      <c r="D61" s="26">
        <v>41</v>
      </c>
      <c r="E61" s="16">
        <v>48</v>
      </c>
      <c r="F61" s="17">
        <v>264</v>
      </c>
      <c r="G61" s="18">
        <v>33</v>
      </c>
      <c r="H61" s="19">
        <v>2</v>
      </c>
      <c r="I61" s="17">
        <v>43</v>
      </c>
      <c r="J61" s="18">
        <v>132</v>
      </c>
      <c r="K61" s="16">
        <v>60</v>
      </c>
      <c r="L61" s="17">
        <v>32</v>
      </c>
      <c r="M61" s="18">
        <v>33</v>
      </c>
    </row>
    <row r="62" spans="1:13" ht="18" customHeight="1" x14ac:dyDescent="0.3">
      <c r="A62" s="15" t="s">
        <v>24</v>
      </c>
      <c r="B62" s="16">
        <v>15</v>
      </c>
      <c r="C62" s="17">
        <v>158</v>
      </c>
      <c r="D62" s="26">
        <v>38</v>
      </c>
      <c r="E62" s="16">
        <v>29</v>
      </c>
      <c r="F62" s="17">
        <v>183</v>
      </c>
      <c r="G62" s="18">
        <v>35</v>
      </c>
      <c r="H62" s="19">
        <v>6</v>
      </c>
      <c r="I62" s="17">
        <v>62</v>
      </c>
      <c r="J62" s="18">
        <v>251</v>
      </c>
      <c r="K62" s="16">
        <v>51</v>
      </c>
      <c r="L62" s="17">
        <v>46</v>
      </c>
      <c r="M62" s="18">
        <v>41</v>
      </c>
    </row>
    <row r="63" spans="1:13" ht="18" customHeight="1" x14ac:dyDescent="0.3">
      <c r="A63" s="7" t="s">
        <v>25</v>
      </c>
      <c r="B63" s="16">
        <v>18</v>
      </c>
      <c r="C63" s="17">
        <v>173</v>
      </c>
      <c r="D63" s="26">
        <v>35</v>
      </c>
      <c r="E63" s="16">
        <v>41</v>
      </c>
      <c r="F63" s="17">
        <v>166</v>
      </c>
      <c r="G63" s="18">
        <v>16</v>
      </c>
      <c r="H63" s="19">
        <v>17</v>
      </c>
      <c r="I63" s="17">
        <v>110</v>
      </c>
      <c r="J63" s="18">
        <v>241</v>
      </c>
      <c r="K63" s="16">
        <v>68</v>
      </c>
      <c r="L63" s="17">
        <v>38</v>
      </c>
      <c r="M63" s="18">
        <v>45</v>
      </c>
    </row>
    <row r="64" spans="1:13" ht="18" customHeight="1" x14ac:dyDescent="0.3">
      <c r="A64" s="15" t="s">
        <v>26</v>
      </c>
      <c r="B64" s="16">
        <v>17</v>
      </c>
      <c r="C64" s="17">
        <v>166</v>
      </c>
      <c r="D64" s="506">
        <v>51</v>
      </c>
      <c r="E64" s="16">
        <v>37</v>
      </c>
      <c r="F64" s="17">
        <v>225</v>
      </c>
      <c r="G64" s="18">
        <v>27</v>
      </c>
      <c r="H64" s="19">
        <v>8</v>
      </c>
      <c r="I64" s="17">
        <v>90</v>
      </c>
      <c r="J64" s="18">
        <v>290</v>
      </c>
      <c r="K64" s="16">
        <v>50</v>
      </c>
      <c r="L64" s="17">
        <v>32</v>
      </c>
      <c r="M64" s="18">
        <v>36</v>
      </c>
    </row>
    <row r="65" spans="1:13" ht="18" customHeight="1" x14ac:dyDescent="0.3">
      <c r="A65" s="7" t="s">
        <v>27</v>
      </c>
      <c r="B65" s="16">
        <v>12</v>
      </c>
      <c r="C65" s="17">
        <v>189</v>
      </c>
      <c r="D65" s="506">
        <v>47</v>
      </c>
      <c r="E65" s="16">
        <v>54</v>
      </c>
      <c r="F65" s="17">
        <v>168</v>
      </c>
      <c r="G65" s="18">
        <v>24</v>
      </c>
      <c r="H65" s="19">
        <v>11</v>
      </c>
      <c r="I65" s="17">
        <v>82</v>
      </c>
      <c r="J65" s="18">
        <v>152</v>
      </c>
      <c r="K65" s="16">
        <v>49</v>
      </c>
      <c r="L65" s="17">
        <v>22</v>
      </c>
      <c r="M65" s="18">
        <v>30</v>
      </c>
    </row>
    <row r="66" spans="1:13" ht="18" customHeight="1" x14ac:dyDescent="0.3">
      <c r="A66" s="15" t="s">
        <v>28</v>
      </c>
      <c r="B66" s="16">
        <v>5</v>
      </c>
      <c r="C66" s="17">
        <v>103</v>
      </c>
      <c r="D66" s="506">
        <v>40</v>
      </c>
      <c r="E66" s="16">
        <v>48</v>
      </c>
      <c r="F66" s="17">
        <v>196</v>
      </c>
      <c r="G66" s="18">
        <v>12</v>
      </c>
      <c r="H66" s="19">
        <v>7</v>
      </c>
      <c r="I66" s="17">
        <v>140</v>
      </c>
      <c r="J66" s="18">
        <v>220</v>
      </c>
      <c r="K66" s="16">
        <v>59</v>
      </c>
      <c r="L66" s="17">
        <v>30</v>
      </c>
      <c r="M66" s="18">
        <v>37</v>
      </c>
    </row>
    <row r="67" spans="1:13" ht="18" customHeight="1" x14ac:dyDescent="0.3">
      <c r="A67" s="7" t="s">
        <v>29</v>
      </c>
      <c r="B67" s="16">
        <v>9</v>
      </c>
      <c r="C67" s="17">
        <v>209</v>
      </c>
      <c r="D67" s="506">
        <v>33</v>
      </c>
      <c r="E67" s="16">
        <v>27</v>
      </c>
      <c r="F67" s="17">
        <v>143</v>
      </c>
      <c r="G67" s="18">
        <v>28</v>
      </c>
      <c r="H67" s="19">
        <v>12</v>
      </c>
      <c r="I67" s="17">
        <v>180</v>
      </c>
      <c r="J67" s="18">
        <v>253</v>
      </c>
      <c r="K67" s="16">
        <v>52</v>
      </c>
      <c r="L67" s="17">
        <v>45</v>
      </c>
      <c r="M67" s="18">
        <v>59</v>
      </c>
    </row>
    <row r="68" spans="1:13" ht="18" customHeight="1" x14ac:dyDescent="0.3">
      <c r="A68" s="15" t="s">
        <v>30</v>
      </c>
      <c r="B68" s="16">
        <v>14</v>
      </c>
      <c r="C68" s="17">
        <v>184</v>
      </c>
      <c r="D68" s="506">
        <v>36</v>
      </c>
      <c r="E68" s="16">
        <v>50</v>
      </c>
      <c r="F68" s="17">
        <v>129</v>
      </c>
      <c r="G68" s="18">
        <v>21</v>
      </c>
      <c r="H68" s="19">
        <v>7</v>
      </c>
      <c r="I68" s="17">
        <v>181</v>
      </c>
      <c r="J68" s="18">
        <v>248</v>
      </c>
      <c r="K68" s="16">
        <v>58</v>
      </c>
      <c r="L68" s="17">
        <v>28</v>
      </c>
      <c r="M68" s="18">
        <v>43</v>
      </c>
    </row>
    <row r="69" spans="1:13" ht="18" customHeight="1" x14ac:dyDescent="0.3">
      <c r="A69" s="7" t="s">
        <v>31</v>
      </c>
      <c r="B69" s="16">
        <v>12</v>
      </c>
      <c r="C69" s="17">
        <v>211</v>
      </c>
      <c r="D69" s="506">
        <v>55</v>
      </c>
      <c r="E69" s="16">
        <v>34</v>
      </c>
      <c r="F69" s="17">
        <v>223</v>
      </c>
      <c r="G69" s="18">
        <v>11</v>
      </c>
      <c r="H69" s="19">
        <v>10</v>
      </c>
      <c r="I69" s="17">
        <v>107</v>
      </c>
      <c r="J69" s="18">
        <v>250</v>
      </c>
      <c r="K69" s="16">
        <v>47</v>
      </c>
      <c r="L69" s="17">
        <v>41</v>
      </c>
      <c r="M69" s="18">
        <v>54</v>
      </c>
    </row>
    <row r="70" spans="1:13" ht="18" customHeight="1" x14ac:dyDescent="0.3">
      <c r="A70" s="15" t="s">
        <v>32</v>
      </c>
      <c r="B70" s="16">
        <v>7</v>
      </c>
      <c r="C70" s="17">
        <v>199</v>
      </c>
      <c r="D70" s="506">
        <v>27</v>
      </c>
      <c r="E70" s="16">
        <v>51</v>
      </c>
      <c r="F70" s="17">
        <v>194</v>
      </c>
      <c r="G70" s="18">
        <v>21</v>
      </c>
      <c r="H70" s="19">
        <v>4</v>
      </c>
      <c r="I70" s="1">
        <v>82</v>
      </c>
      <c r="J70" s="18">
        <v>241</v>
      </c>
      <c r="K70" s="16">
        <v>56</v>
      </c>
      <c r="L70" s="17">
        <v>33</v>
      </c>
      <c r="M70" s="18">
        <v>60</v>
      </c>
    </row>
    <row r="71" spans="1:13" ht="18" customHeight="1" x14ac:dyDescent="0.3">
      <c r="A71" s="7" t="s">
        <v>33</v>
      </c>
      <c r="B71" s="16">
        <v>8</v>
      </c>
      <c r="C71" s="17">
        <v>214</v>
      </c>
      <c r="D71" s="506">
        <v>38</v>
      </c>
      <c r="E71" s="16">
        <v>41</v>
      </c>
      <c r="F71" s="17">
        <v>193</v>
      </c>
      <c r="G71" s="18">
        <v>21</v>
      </c>
      <c r="H71" s="19">
        <v>4</v>
      </c>
      <c r="I71" s="1">
        <v>105</v>
      </c>
      <c r="J71" s="18">
        <v>250</v>
      </c>
      <c r="K71" s="16">
        <v>50</v>
      </c>
      <c r="L71" s="17">
        <v>23</v>
      </c>
      <c r="M71" s="18">
        <v>65</v>
      </c>
    </row>
    <row r="72" spans="1:13" ht="18" customHeight="1" x14ac:dyDescent="0.3">
      <c r="A72" s="15" t="s">
        <v>34</v>
      </c>
      <c r="B72" s="16">
        <v>15</v>
      </c>
      <c r="C72" s="17">
        <v>198</v>
      </c>
      <c r="D72" s="506">
        <v>37</v>
      </c>
      <c r="E72" s="16">
        <v>39</v>
      </c>
      <c r="F72" s="17">
        <v>273</v>
      </c>
      <c r="G72" s="18">
        <v>20</v>
      </c>
      <c r="H72" s="19">
        <v>3</v>
      </c>
      <c r="I72" s="17">
        <v>141</v>
      </c>
      <c r="J72" s="18">
        <v>243</v>
      </c>
      <c r="K72" s="16">
        <v>45</v>
      </c>
      <c r="L72" s="17">
        <v>26</v>
      </c>
      <c r="M72" s="18">
        <v>58</v>
      </c>
    </row>
    <row r="73" spans="1:13" ht="18" customHeight="1" x14ac:dyDescent="0.3">
      <c r="A73" s="15" t="s">
        <v>35</v>
      </c>
      <c r="B73" s="16">
        <v>14</v>
      </c>
      <c r="C73" s="17">
        <v>272</v>
      </c>
      <c r="D73" s="18">
        <v>64</v>
      </c>
      <c r="E73" s="16">
        <v>40</v>
      </c>
      <c r="F73" s="17">
        <v>194</v>
      </c>
      <c r="G73" s="18">
        <v>18</v>
      </c>
      <c r="H73" s="19">
        <v>2</v>
      </c>
      <c r="I73" s="17">
        <v>100</v>
      </c>
      <c r="J73" s="18">
        <v>231</v>
      </c>
      <c r="K73" s="16">
        <v>27</v>
      </c>
      <c r="L73" s="17">
        <v>15</v>
      </c>
      <c r="M73" s="18">
        <v>16</v>
      </c>
    </row>
    <row r="74" spans="1:13" ht="18" customHeight="1" x14ac:dyDescent="0.3">
      <c r="A74" s="15" t="s">
        <v>36</v>
      </c>
      <c r="B74" s="16">
        <v>18</v>
      </c>
      <c r="C74" s="17">
        <v>183</v>
      </c>
      <c r="D74" s="18">
        <v>45</v>
      </c>
      <c r="E74" s="16">
        <v>30</v>
      </c>
      <c r="F74" s="17">
        <v>177</v>
      </c>
      <c r="G74" s="18">
        <v>15</v>
      </c>
      <c r="H74" s="19">
        <v>3</v>
      </c>
      <c r="I74" s="17">
        <v>123</v>
      </c>
      <c r="J74" s="18">
        <v>292</v>
      </c>
      <c r="K74" s="16">
        <v>40</v>
      </c>
      <c r="L74" s="17">
        <v>27</v>
      </c>
      <c r="M74" s="18">
        <v>55</v>
      </c>
    </row>
    <row r="75" spans="1:13" ht="18" customHeight="1" x14ac:dyDescent="0.3">
      <c r="A75" s="15" t="s">
        <v>37</v>
      </c>
      <c r="B75" s="16">
        <v>11</v>
      </c>
      <c r="C75" s="17">
        <v>313</v>
      </c>
      <c r="D75" s="18">
        <v>38</v>
      </c>
      <c r="E75" s="16">
        <v>22</v>
      </c>
      <c r="F75" s="17">
        <v>290</v>
      </c>
      <c r="G75" s="18">
        <v>12</v>
      </c>
      <c r="H75" s="19">
        <v>2</v>
      </c>
      <c r="I75" s="17">
        <v>105</v>
      </c>
      <c r="J75" s="18">
        <v>240</v>
      </c>
      <c r="K75" s="16">
        <v>43</v>
      </c>
      <c r="L75" s="17">
        <v>30</v>
      </c>
      <c r="M75" s="18">
        <v>34</v>
      </c>
    </row>
    <row r="76" spans="1:13" ht="18" customHeight="1" x14ac:dyDescent="0.3">
      <c r="A76" s="15" t="s">
        <v>38</v>
      </c>
      <c r="B76" s="16">
        <v>10</v>
      </c>
      <c r="C76" s="17">
        <v>340</v>
      </c>
      <c r="D76" s="18">
        <v>48</v>
      </c>
      <c r="E76" s="16">
        <v>30</v>
      </c>
      <c r="F76" s="17">
        <v>296</v>
      </c>
      <c r="G76" s="18">
        <v>14</v>
      </c>
      <c r="H76" s="19">
        <v>6</v>
      </c>
      <c r="I76" s="17">
        <v>108</v>
      </c>
      <c r="J76" s="18">
        <v>256</v>
      </c>
      <c r="K76" s="16">
        <v>59</v>
      </c>
      <c r="L76" s="17">
        <v>37</v>
      </c>
      <c r="M76" s="18">
        <v>37</v>
      </c>
    </row>
    <row r="77" spans="1:13" ht="18" customHeight="1" x14ac:dyDescent="0.3">
      <c r="A77" s="15" t="s">
        <v>39</v>
      </c>
      <c r="B77" s="16">
        <v>11</v>
      </c>
      <c r="C77" s="17">
        <v>441</v>
      </c>
      <c r="D77" s="18">
        <v>25</v>
      </c>
      <c r="E77" s="16">
        <v>34</v>
      </c>
      <c r="F77" s="17">
        <v>323</v>
      </c>
      <c r="G77" s="18">
        <v>20</v>
      </c>
      <c r="H77" s="19">
        <v>8</v>
      </c>
      <c r="I77" s="17">
        <v>141</v>
      </c>
      <c r="J77" s="18">
        <v>305</v>
      </c>
      <c r="K77" s="16">
        <v>50</v>
      </c>
      <c r="L77" s="17">
        <v>35</v>
      </c>
      <c r="M77" s="18">
        <v>44</v>
      </c>
    </row>
    <row r="78" spans="1:13" ht="18" customHeight="1" x14ac:dyDescent="0.3">
      <c r="A78" s="15" t="s">
        <v>40</v>
      </c>
      <c r="B78" s="16">
        <v>8</v>
      </c>
      <c r="C78" s="17">
        <v>299</v>
      </c>
      <c r="D78" s="18">
        <v>37</v>
      </c>
      <c r="E78" s="16">
        <v>19</v>
      </c>
      <c r="F78" s="17">
        <v>304</v>
      </c>
      <c r="G78" s="18">
        <v>11</v>
      </c>
      <c r="H78" s="19">
        <v>3</v>
      </c>
      <c r="I78" s="17">
        <v>92</v>
      </c>
      <c r="J78" s="18">
        <v>352</v>
      </c>
      <c r="K78" s="16">
        <v>62</v>
      </c>
      <c r="L78" s="17">
        <v>49</v>
      </c>
      <c r="M78" s="18">
        <v>36</v>
      </c>
    </row>
    <row r="79" spans="1:13" ht="18" customHeight="1" x14ac:dyDescent="0.3">
      <c r="A79" s="15" t="s">
        <v>41</v>
      </c>
      <c r="B79" s="16">
        <v>4</v>
      </c>
      <c r="C79" s="17">
        <v>301</v>
      </c>
      <c r="D79" s="18">
        <v>39</v>
      </c>
      <c r="E79" s="16">
        <v>26</v>
      </c>
      <c r="F79" s="17">
        <v>331</v>
      </c>
      <c r="G79" s="18">
        <v>25</v>
      </c>
      <c r="H79" s="19">
        <v>5</v>
      </c>
      <c r="I79" s="17">
        <v>135</v>
      </c>
      <c r="J79" s="18">
        <v>341</v>
      </c>
      <c r="K79" s="16">
        <v>46</v>
      </c>
      <c r="L79" s="17">
        <v>25</v>
      </c>
      <c r="M79" s="18">
        <v>65</v>
      </c>
    </row>
    <row r="80" spans="1:13" ht="18" customHeight="1" x14ac:dyDescent="0.3">
      <c r="A80" s="15" t="s">
        <v>42</v>
      </c>
      <c r="B80" s="16">
        <v>4</v>
      </c>
      <c r="C80" s="17">
        <v>403</v>
      </c>
      <c r="D80" s="18">
        <v>38</v>
      </c>
      <c r="E80" s="16">
        <v>42</v>
      </c>
      <c r="F80" s="17">
        <v>284</v>
      </c>
      <c r="G80" s="18">
        <v>34</v>
      </c>
      <c r="H80" s="19">
        <v>4</v>
      </c>
      <c r="I80" s="17">
        <v>112</v>
      </c>
      <c r="J80" s="18">
        <v>323</v>
      </c>
      <c r="K80" s="16">
        <v>39</v>
      </c>
      <c r="L80" s="17">
        <v>21</v>
      </c>
      <c r="M80" s="18">
        <v>43</v>
      </c>
    </row>
    <row r="81" spans="1:13" ht="18" customHeight="1" x14ac:dyDescent="0.3">
      <c r="A81" s="15" t="s">
        <v>43</v>
      </c>
      <c r="B81" s="16">
        <v>4</v>
      </c>
      <c r="C81" s="17">
        <v>276</v>
      </c>
      <c r="D81" s="18">
        <v>23</v>
      </c>
      <c r="E81" s="16">
        <v>44</v>
      </c>
      <c r="F81" s="17">
        <v>320</v>
      </c>
      <c r="G81" s="18">
        <v>49</v>
      </c>
      <c r="H81" s="19">
        <v>3</v>
      </c>
      <c r="I81" s="17">
        <v>93</v>
      </c>
      <c r="J81" s="18">
        <v>350</v>
      </c>
      <c r="K81" s="16">
        <v>53</v>
      </c>
      <c r="L81" s="17">
        <v>41</v>
      </c>
      <c r="M81" s="18">
        <v>50</v>
      </c>
    </row>
    <row r="82" spans="1:13" ht="18" customHeight="1" x14ac:dyDescent="0.3">
      <c r="A82" s="15" t="s">
        <v>44</v>
      </c>
      <c r="B82" s="16">
        <v>4</v>
      </c>
      <c r="C82" s="17">
        <v>279</v>
      </c>
      <c r="D82" s="18">
        <v>26</v>
      </c>
      <c r="E82" s="16">
        <v>65</v>
      </c>
      <c r="F82" s="17">
        <v>303</v>
      </c>
      <c r="G82" s="18">
        <v>61</v>
      </c>
      <c r="H82" s="19">
        <v>2</v>
      </c>
      <c r="I82" s="17">
        <v>107</v>
      </c>
      <c r="J82" s="18">
        <v>365</v>
      </c>
      <c r="K82" s="16">
        <v>65</v>
      </c>
      <c r="L82" s="17">
        <v>53</v>
      </c>
      <c r="M82" s="18">
        <v>78</v>
      </c>
    </row>
    <row r="83" spans="1:13" ht="18" customHeight="1" x14ac:dyDescent="0.3">
      <c r="A83" s="15" t="s">
        <v>45</v>
      </c>
      <c r="B83" s="16">
        <v>5</v>
      </c>
      <c r="C83" s="17">
        <v>327</v>
      </c>
      <c r="D83" s="18">
        <v>52</v>
      </c>
      <c r="E83" s="16">
        <v>63</v>
      </c>
      <c r="F83" s="17">
        <v>410</v>
      </c>
      <c r="G83" s="18">
        <v>68</v>
      </c>
      <c r="H83" s="19">
        <v>3</v>
      </c>
      <c r="I83" s="17">
        <v>86</v>
      </c>
      <c r="J83" s="18">
        <v>355</v>
      </c>
      <c r="K83" s="16">
        <v>45</v>
      </c>
      <c r="L83" s="17">
        <v>34</v>
      </c>
      <c r="M83" s="18">
        <v>61</v>
      </c>
    </row>
    <row r="84" spans="1:13" ht="18" customHeight="1" thickBot="1" x14ac:dyDescent="0.35">
      <c r="A84" s="22" t="s">
        <v>46</v>
      </c>
      <c r="B84" s="23">
        <v>4</v>
      </c>
      <c r="C84" s="24">
        <v>351</v>
      </c>
      <c r="D84" s="18">
        <v>61</v>
      </c>
      <c r="E84" s="23">
        <v>35</v>
      </c>
      <c r="F84" s="24">
        <v>345</v>
      </c>
      <c r="G84" s="25">
        <v>53</v>
      </c>
      <c r="H84" s="27">
        <v>6</v>
      </c>
      <c r="I84" s="17">
        <v>96</v>
      </c>
      <c r="J84" s="25">
        <v>341</v>
      </c>
      <c r="K84" s="23">
        <v>57</v>
      </c>
      <c r="L84" s="24">
        <v>43</v>
      </c>
      <c r="M84" s="25">
        <v>59</v>
      </c>
    </row>
    <row r="85" spans="1:13" ht="18" customHeight="1" thickBot="1" x14ac:dyDescent="0.35">
      <c r="A85" s="34" t="s">
        <v>47</v>
      </c>
      <c r="B85" s="46">
        <f t="shared" ref="B85:M85" si="1">SUM(B49:B84)</f>
        <v>336</v>
      </c>
      <c r="C85" s="47">
        <f t="shared" si="1"/>
        <v>8986</v>
      </c>
      <c r="D85" s="48">
        <f>SUM(D49:D84)</f>
        <v>1488</v>
      </c>
      <c r="E85" s="46">
        <f t="shared" si="1"/>
        <v>1625</v>
      </c>
      <c r="F85" s="47">
        <f t="shared" si="1"/>
        <v>11691</v>
      </c>
      <c r="G85" s="48">
        <f t="shared" si="1"/>
        <v>1152</v>
      </c>
      <c r="H85" s="50">
        <f t="shared" si="1"/>
        <v>213</v>
      </c>
      <c r="I85" s="47">
        <f>SUM(I49:I84)</f>
        <v>3967</v>
      </c>
      <c r="J85" s="47">
        <f t="shared" si="1"/>
        <v>9417</v>
      </c>
      <c r="K85" s="47">
        <f t="shared" si="1"/>
        <v>1980</v>
      </c>
      <c r="L85" s="47">
        <f t="shared" si="1"/>
        <v>1315</v>
      </c>
      <c r="M85" s="47">
        <f t="shared" si="1"/>
        <v>1901</v>
      </c>
    </row>
    <row r="88" spans="1:13" ht="18" customHeight="1" x14ac:dyDescent="0.3">
      <c r="A88" s="561" t="s">
        <v>159</v>
      </c>
      <c r="B88" s="561"/>
      <c r="C88" s="561"/>
      <c r="D88" s="561"/>
      <c r="E88" s="561"/>
      <c r="F88" s="561"/>
      <c r="G88" s="561"/>
      <c r="H88" s="561"/>
      <c r="I88" s="561"/>
      <c r="J88" s="561"/>
      <c r="K88" s="561"/>
      <c r="L88" s="561"/>
      <c r="M88" s="561"/>
    </row>
    <row r="89" spans="1:13" ht="18" customHeight="1" thickBot="1" x14ac:dyDescent="0.35">
      <c r="A89" s="2" t="s">
        <v>50</v>
      </c>
      <c r="J89" s="572" t="s">
        <v>51</v>
      </c>
      <c r="K89" s="572"/>
      <c r="L89" s="572"/>
      <c r="M89" s="572"/>
    </row>
    <row r="90" spans="1:13" ht="18" customHeight="1" x14ac:dyDescent="0.3">
      <c r="A90" s="573" t="s">
        <v>3</v>
      </c>
      <c r="B90" s="566" t="s">
        <v>4</v>
      </c>
      <c r="C90" s="565"/>
      <c r="D90" s="567"/>
      <c r="E90" s="566" t="s">
        <v>5</v>
      </c>
      <c r="F90" s="565"/>
      <c r="G90" s="567"/>
      <c r="H90" s="566" t="s">
        <v>6</v>
      </c>
      <c r="I90" s="565"/>
      <c r="J90" s="567"/>
      <c r="K90" s="568" t="s">
        <v>7</v>
      </c>
      <c r="L90" s="569"/>
      <c r="M90" s="570"/>
    </row>
    <row r="91" spans="1:13" ht="18" customHeight="1" thickBot="1" x14ac:dyDescent="0.35">
      <c r="A91" s="574"/>
      <c r="B91" s="3" t="s">
        <v>8</v>
      </c>
      <c r="C91" s="4" t="s">
        <v>9</v>
      </c>
      <c r="D91" s="5" t="s">
        <v>10</v>
      </c>
      <c r="E91" s="3" t="s">
        <v>8</v>
      </c>
      <c r="F91" s="4" t="s">
        <v>9</v>
      </c>
      <c r="G91" s="5" t="s">
        <v>10</v>
      </c>
      <c r="H91" s="3" t="s">
        <v>8</v>
      </c>
      <c r="I91" s="4" t="s">
        <v>9</v>
      </c>
      <c r="J91" s="5" t="s">
        <v>10</v>
      </c>
      <c r="K91" s="3" t="s">
        <v>8</v>
      </c>
      <c r="L91" s="4" t="s">
        <v>9</v>
      </c>
      <c r="M91" s="5" t="s">
        <v>10</v>
      </c>
    </row>
    <row r="92" spans="1:13" ht="18" customHeight="1" x14ac:dyDescent="0.3">
      <c r="A92" s="7" t="s">
        <v>11</v>
      </c>
      <c r="B92" s="37">
        <f t="shared" ref="B92:M92" si="2">SUM(B6+B49)/2</f>
        <v>8.5</v>
      </c>
      <c r="C92" s="35">
        <f t="shared" si="2"/>
        <v>110.5</v>
      </c>
      <c r="D92" s="36">
        <f t="shared" si="2"/>
        <v>20.5</v>
      </c>
      <c r="E92" s="37">
        <f t="shared" si="2"/>
        <v>73</v>
      </c>
      <c r="F92" s="35">
        <f t="shared" si="2"/>
        <v>442.5</v>
      </c>
      <c r="G92" s="36">
        <f t="shared" si="2"/>
        <v>67.5</v>
      </c>
      <c r="H92" s="37">
        <f t="shared" si="2"/>
        <v>11.5</v>
      </c>
      <c r="I92" s="35">
        <f t="shared" si="2"/>
        <v>56</v>
      </c>
      <c r="J92" s="36">
        <f t="shared" si="2"/>
        <v>101.5</v>
      </c>
      <c r="K92" s="37">
        <f t="shared" si="2"/>
        <v>40.5</v>
      </c>
      <c r="L92" s="35">
        <f t="shared" si="2"/>
        <v>29</v>
      </c>
      <c r="M92" s="36">
        <f t="shared" si="2"/>
        <v>71</v>
      </c>
    </row>
    <row r="93" spans="1:13" ht="18" customHeight="1" x14ac:dyDescent="0.3">
      <c r="A93" s="15" t="s">
        <v>12</v>
      </c>
      <c r="B93" s="40">
        <f t="shared" ref="B93:M93" si="3">SUM(B7+B50)/2</f>
        <v>12.5</v>
      </c>
      <c r="C93" s="38">
        <f t="shared" si="3"/>
        <v>170.5</v>
      </c>
      <c r="D93" s="39">
        <f t="shared" si="3"/>
        <v>24</v>
      </c>
      <c r="E93" s="40">
        <f t="shared" si="3"/>
        <v>77.5</v>
      </c>
      <c r="F93" s="38">
        <f t="shared" si="3"/>
        <v>426.5</v>
      </c>
      <c r="G93" s="39">
        <f t="shared" si="3"/>
        <v>74.5</v>
      </c>
      <c r="H93" s="40">
        <f t="shared" si="3"/>
        <v>5.5</v>
      </c>
      <c r="I93" s="38">
        <f t="shared" si="3"/>
        <v>57.5</v>
      </c>
      <c r="J93" s="39">
        <f t="shared" si="3"/>
        <v>121</v>
      </c>
      <c r="K93" s="40">
        <f t="shared" si="3"/>
        <v>34.5</v>
      </c>
      <c r="L93" s="38">
        <f t="shared" si="3"/>
        <v>31</v>
      </c>
      <c r="M93" s="39">
        <f t="shared" si="3"/>
        <v>50</v>
      </c>
    </row>
    <row r="94" spans="1:13" ht="18" customHeight="1" x14ac:dyDescent="0.3">
      <c r="A94" s="7" t="s">
        <v>13</v>
      </c>
      <c r="B94" s="40">
        <f t="shared" ref="B94:M109" si="4">SUM(B8+B51)/2</f>
        <v>7.5</v>
      </c>
      <c r="C94" s="38">
        <f t="shared" si="4"/>
        <v>229</v>
      </c>
      <c r="D94" s="39">
        <f t="shared" si="4"/>
        <v>38</v>
      </c>
      <c r="E94" s="40">
        <f t="shared" si="4"/>
        <v>86</v>
      </c>
      <c r="F94" s="38">
        <f t="shared" si="4"/>
        <v>471.5</v>
      </c>
      <c r="G94" s="39">
        <f t="shared" si="4"/>
        <v>63</v>
      </c>
      <c r="H94" s="40">
        <f t="shared" si="4"/>
        <v>6.5</v>
      </c>
      <c r="I94" s="38">
        <f t="shared" si="4"/>
        <v>100.5</v>
      </c>
      <c r="J94" s="39">
        <f t="shared" si="4"/>
        <v>146.5</v>
      </c>
      <c r="K94" s="40">
        <f t="shared" si="4"/>
        <v>62</v>
      </c>
      <c r="L94" s="38">
        <f t="shared" si="4"/>
        <v>41.5</v>
      </c>
      <c r="M94" s="39">
        <f t="shared" si="4"/>
        <v>76</v>
      </c>
    </row>
    <row r="95" spans="1:13" ht="18" customHeight="1" x14ac:dyDescent="0.3">
      <c r="A95" s="15" t="s">
        <v>14</v>
      </c>
      <c r="B95" s="40">
        <f t="shared" si="4"/>
        <v>6</v>
      </c>
      <c r="C95" s="38">
        <f t="shared" si="4"/>
        <v>235.5</v>
      </c>
      <c r="D95" s="39">
        <f t="shared" si="4"/>
        <v>33.5</v>
      </c>
      <c r="E95" s="40">
        <f t="shared" si="4"/>
        <v>64</v>
      </c>
      <c r="F95" s="38">
        <f t="shared" si="4"/>
        <v>494</v>
      </c>
      <c r="G95" s="39">
        <f t="shared" si="4"/>
        <v>64.5</v>
      </c>
      <c r="H95" s="40">
        <f t="shared" si="4"/>
        <v>4</v>
      </c>
      <c r="I95" s="38">
        <f t="shared" si="4"/>
        <v>110.5</v>
      </c>
      <c r="J95" s="39">
        <f t="shared" si="4"/>
        <v>162</v>
      </c>
      <c r="K95" s="40">
        <f t="shared" si="4"/>
        <v>45</v>
      </c>
      <c r="L95" s="38">
        <f t="shared" si="4"/>
        <v>26.5</v>
      </c>
      <c r="M95" s="39">
        <f t="shared" si="4"/>
        <v>64.5</v>
      </c>
    </row>
    <row r="96" spans="1:13" ht="18" customHeight="1" x14ac:dyDescent="0.3">
      <c r="A96" s="7" t="s">
        <v>15</v>
      </c>
      <c r="B96" s="40">
        <f t="shared" si="4"/>
        <v>8</v>
      </c>
      <c r="C96" s="38">
        <f t="shared" si="4"/>
        <v>279.5</v>
      </c>
      <c r="D96" s="39">
        <f t="shared" si="4"/>
        <v>52.5</v>
      </c>
      <c r="E96" s="40">
        <f t="shared" si="4"/>
        <v>53</v>
      </c>
      <c r="F96" s="38">
        <f t="shared" si="4"/>
        <v>451.5</v>
      </c>
      <c r="G96" s="39">
        <f t="shared" si="4"/>
        <v>51</v>
      </c>
      <c r="H96" s="40">
        <f t="shared" si="4"/>
        <v>6.5</v>
      </c>
      <c r="I96" s="38">
        <f t="shared" si="4"/>
        <v>101</v>
      </c>
      <c r="J96" s="39">
        <f t="shared" si="4"/>
        <v>173</v>
      </c>
      <c r="K96" s="40">
        <f t="shared" si="4"/>
        <v>42.5</v>
      </c>
      <c r="L96" s="38">
        <f t="shared" si="4"/>
        <v>32.5</v>
      </c>
      <c r="M96" s="39">
        <f t="shared" si="4"/>
        <v>61.5</v>
      </c>
    </row>
    <row r="97" spans="1:13" ht="18" customHeight="1" x14ac:dyDescent="0.3">
      <c r="A97" s="15" t="s">
        <v>16</v>
      </c>
      <c r="B97" s="40">
        <f t="shared" si="4"/>
        <v>2</v>
      </c>
      <c r="C97" s="38">
        <f t="shared" si="4"/>
        <v>239.5</v>
      </c>
      <c r="D97" s="39">
        <f t="shared" si="4"/>
        <v>32.5</v>
      </c>
      <c r="E97" s="40">
        <f t="shared" si="4"/>
        <v>52</v>
      </c>
      <c r="F97" s="38">
        <f t="shared" si="4"/>
        <v>419</v>
      </c>
      <c r="G97" s="39">
        <f t="shared" si="4"/>
        <v>37</v>
      </c>
      <c r="H97" s="40">
        <f t="shared" si="4"/>
        <v>6</v>
      </c>
      <c r="I97" s="38">
        <f t="shared" si="4"/>
        <v>68</v>
      </c>
      <c r="J97" s="39">
        <f t="shared" si="4"/>
        <v>176</v>
      </c>
      <c r="K97" s="40">
        <f t="shared" si="4"/>
        <v>54</v>
      </c>
      <c r="L97" s="38">
        <f t="shared" si="4"/>
        <v>27</v>
      </c>
      <c r="M97" s="39">
        <f t="shared" si="4"/>
        <v>56</v>
      </c>
    </row>
    <row r="98" spans="1:13" ht="18" customHeight="1" x14ac:dyDescent="0.3">
      <c r="A98" s="15" t="s">
        <v>17</v>
      </c>
      <c r="B98" s="40">
        <f t="shared" si="4"/>
        <v>5.5</v>
      </c>
      <c r="C98" s="38">
        <f t="shared" si="4"/>
        <v>282</v>
      </c>
      <c r="D98" s="39">
        <f t="shared" si="4"/>
        <v>52.5</v>
      </c>
      <c r="E98" s="40">
        <f t="shared" si="4"/>
        <v>72</v>
      </c>
      <c r="F98" s="38">
        <f t="shared" si="4"/>
        <v>351</v>
      </c>
      <c r="G98" s="39">
        <f t="shared" si="4"/>
        <v>57.5</v>
      </c>
      <c r="H98" s="40">
        <f t="shared" si="4"/>
        <v>8</v>
      </c>
      <c r="I98" s="38">
        <f t="shared" si="4"/>
        <v>105.5</v>
      </c>
      <c r="J98" s="39">
        <f t="shared" si="4"/>
        <v>231</v>
      </c>
      <c r="K98" s="40">
        <f t="shared" si="4"/>
        <v>69.5</v>
      </c>
      <c r="L98" s="38">
        <f t="shared" si="4"/>
        <v>42.5</v>
      </c>
      <c r="M98" s="39">
        <f t="shared" si="4"/>
        <v>64.5</v>
      </c>
    </row>
    <row r="99" spans="1:13" ht="18" customHeight="1" x14ac:dyDescent="0.3">
      <c r="A99" s="7" t="s">
        <v>18</v>
      </c>
      <c r="B99" s="40">
        <f t="shared" si="4"/>
        <v>7.5</v>
      </c>
      <c r="C99" s="38">
        <f t="shared" si="4"/>
        <v>243.5</v>
      </c>
      <c r="D99" s="39">
        <f t="shared" si="4"/>
        <v>46.5</v>
      </c>
      <c r="E99" s="40">
        <f t="shared" si="4"/>
        <v>53</v>
      </c>
      <c r="F99" s="38">
        <f t="shared" si="4"/>
        <v>463</v>
      </c>
      <c r="G99" s="39">
        <f t="shared" si="4"/>
        <v>51.5</v>
      </c>
      <c r="H99" s="40">
        <f t="shared" si="4"/>
        <v>6.5</v>
      </c>
      <c r="I99" s="38">
        <f t="shared" si="4"/>
        <v>101.5</v>
      </c>
      <c r="J99" s="39">
        <f t="shared" si="4"/>
        <v>188.5</v>
      </c>
      <c r="K99" s="40">
        <f t="shared" si="4"/>
        <v>56.5</v>
      </c>
      <c r="L99" s="38">
        <f t="shared" si="4"/>
        <v>42.5</v>
      </c>
      <c r="M99" s="39">
        <f t="shared" si="4"/>
        <v>66.5</v>
      </c>
    </row>
    <row r="100" spans="1:13" ht="18" customHeight="1" x14ac:dyDescent="0.3">
      <c r="A100" s="15" t="s">
        <v>19</v>
      </c>
      <c r="B100" s="40">
        <f t="shared" si="4"/>
        <v>4</v>
      </c>
      <c r="C100" s="38">
        <f t="shared" si="4"/>
        <v>217.5</v>
      </c>
      <c r="D100" s="39">
        <f t="shared" si="4"/>
        <v>31</v>
      </c>
      <c r="E100" s="40">
        <f t="shared" si="4"/>
        <v>58.5</v>
      </c>
      <c r="F100" s="38">
        <f t="shared" si="4"/>
        <v>536</v>
      </c>
      <c r="G100" s="39">
        <f t="shared" si="4"/>
        <v>51.5</v>
      </c>
      <c r="H100" s="40">
        <f t="shared" si="4"/>
        <v>8.5</v>
      </c>
      <c r="I100" s="38">
        <f t="shared" si="4"/>
        <v>91</v>
      </c>
      <c r="J100" s="39">
        <f t="shared" si="4"/>
        <v>206.5</v>
      </c>
      <c r="K100" s="40">
        <f t="shared" si="4"/>
        <v>62</v>
      </c>
      <c r="L100" s="38">
        <f t="shared" si="4"/>
        <v>34.5</v>
      </c>
      <c r="M100" s="39">
        <f t="shared" si="4"/>
        <v>70</v>
      </c>
    </row>
    <row r="101" spans="1:13" ht="18" customHeight="1" x14ac:dyDescent="0.3">
      <c r="A101" s="7" t="s">
        <v>20</v>
      </c>
      <c r="B101" s="40">
        <f t="shared" si="4"/>
        <v>8</v>
      </c>
      <c r="C101" s="38">
        <f t="shared" si="4"/>
        <v>269.5</v>
      </c>
      <c r="D101" s="39">
        <f t="shared" si="4"/>
        <v>52</v>
      </c>
      <c r="E101" s="40">
        <f t="shared" si="4"/>
        <v>55.5</v>
      </c>
      <c r="F101" s="38">
        <f t="shared" si="4"/>
        <v>391.5</v>
      </c>
      <c r="G101" s="39">
        <f t="shared" si="4"/>
        <v>55</v>
      </c>
      <c r="H101" s="40">
        <f t="shared" si="4"/>
        <v>6.5</v>
      </c>
      <c r="I101" s="38">
        <f t="shared" si="4"/>
        <v>89</v>
      </c>
      <c r="J101" s="39">
        <f t="shared" si="4"/>
        <v>208</v>
      </c>
      <c r="K101" s="40">
        <f t="shared" si="4"/>
        <v>56.5</v>
      </c>
      <c r="L101" s="38">
        <f t="shared" si="4"/>
        <v>33</v>
      </c>
      <c r="M101" s="39">
        <f t="shared" si="4"/>
        <v>56</v>
      </c>
    </row>
    <row r="102" spans="1:13" ht="18" customHeight="1" x14ac:dyDescent="0.3">
      <c r="A102" s="7" t="s">
        <v>21</v>
      </c>
      <c r="B102" s="40">
        <f t="shared" si="4"/>
        <v>7</v>
      </c>
      <c r="C102" s="38">
        <f t="shared" si="4"/>
        <v>227</v>
      </c>
      <c r="D102" s="39">
        <f t="shared" si="4"/>
        <v>45</v>
      </c>
      <c r="E102" s="40">
        <f t="shared" si="4"/>
        <v>52.5</v>
      </c>
      <c r="F102" s="38">
        <f t="shared" si="4"/>
        <v>402</v>
      </c>
      <c r="G102" s="39">
        <f t="shared" si="4"/>
        <v>46.5</v>
      </c>
      <c r="H102" s="40">
        <f t="shared" si="4"/>
        <v>10.5</v>
      </c>
      <c r="I102" s="38">
        <f t="shared" si="4"/>
        <v>92.5</v>
      </c>
      <c r="J102" s="39">
        <f t="shared" si="4"/>
        <v>190.5</v>
      </c>
      <c r="K102" s="40">
        <f t="shared" si="4"/>
        <v>50</v>
      </c>
      <c r="L102" s="38">
        <f t="shared" si="4"/>
        <v>32</v>
      </c>
      <c r="M102" s="39">
        <f t="shared" si="4"/>
        <v>73</v>
      </c>
    </row>
    <row r="103" spans="1:13" ht="18" customHeight="1" x14ac:dyDescent="0.3">
      <c r="A103" s="15" t="s">
        <v>22</v>
      </c>
      <c r="B103" s="40">
        <f t="shared" si="4"/>
        <v>3.5</v>
      </c>
      <c r="C103" s="38">
        <f t="shared" si="4"/>
        <v>173</v>
      </c>
      <c r="D103" s="39">
        <f t="shared" si="4"/>
        <v>36</v>
      </c>
      <c r="E103" s="40">
        <f t="shared" si="4"/>
        <v>33.5</v>
      </c>
      <c r="F103" s="38">
        <f t="shared" si="4"/>
        <v>319.5</v>
      </c>
      <c r="G103" s="39">
        <f t="shared" si="4"/>
        <v>40.5</v>
      </c>
      <c r="H103" s="40">
        <f t="shared" si="4"/>
        <v>6.5</v>
      </c>
      <c r="I103" s="38">
        <f t="shared" si="4"/>
        <v>64.5</v>
      </c>
      <c r="J103" s="39">
        <f t="shared" si="4"/>
        <v>211.5</v>
      </c>
      <c r="K103" s="40">
        <f t="shared" si="4"/>
        <v>58</v>
      </c>
      <c r="L103" s="38">
        <f t="shared" si="4"/>
        <v>42.5</v>
      </c>
      <c r="M103" s="39">
        <f t="shared" si="4"/>
        <v>50.5</v>
      </c>
    </row>
    <row r="104" spans="1:13" ht="18" customHeight="1" x14ac:dyDescent="0.3">
      <c r="A104" s="7" t="s">
        <v>23</v>
      </c>
      <c r="B104" s="40">
        <f t="shared" si="4"/>
        <v>7</v>
      </c>
      <c r="C104" s="38">
        <f t="shared" si="4"/>
        <v>127</v>
      </c>
      <c r="D104" s="39">
        <f t="shared" si="4"/>
        <v>40.5</v>
      </c>
      <c r="E104" s="40">
        <f t="shared" si="4"/>
        <v>58.5</v>
      </c>
      <c r="F104" s="38">
        <f t="shared" si="4"/>
        <v>275.5</v>
      </c>
      <c r="G104" s="39">
        <f t="shared" si="4"/>
        <v>40</v>
      </c>
      <c r="H104" s="40">
        <f t="shared" si="4"/>
        <v>3</v>
      </c>
      <c r="I104" s="38">
        <f t="shared" si="4"/>
        <v>46.5</v>
      </c>
      <c r="J104" s="39">
        <f t="shared" si="4"/>
        <v>127.5</v>
      </c>
      <c r="K104" s="40">
        <f t="shared" si="4"/>
        <v>53.5</v>
      </c>
      <c r="L104" s="38">
        <f t="shared" si="4"/>
        <v>36.5</v>
      </c>
      <c r="M104" s="39">
        <f t="shared" si="4"/>
        <v>53.5</v>
      </c>
    </row>
    <row r="105" spans="1:13" ht="18" customHeight="1" x14ac:dyDescent="0.3">
      <c r="A105" s="15" t="s">
        <v>24</v>
      </c>
      <c r="B105" s="40">
        <f t="shared" si="4"/>
        <v>11</v>
      </c>
      <c r="C105" s="38">
        <f t="shared" si="4"/>
        <v>137</v>
      </c>
      <c r="D105" s="39">
        <f t="shared" si="4"/>
        <v>38</v>
      </c>
      <c r="E105" s="40">
        <f t="shared" si="4"/>
        <v>32.5</v>
      </c>
      <c r="F105" s="38">
        <f t="shared" si="4"/>
        <v>218</v>
      </c>
      <c r="G105" s="39">
        <f t="shared" si="4"/>
        <v>55</v>
      </c>
      <c r="H105" s="40">
        <f t="shared" si="4"/>
        <v>5</v>
      </c>
      <c r="I105" s="38">
        <f t="shared" si="4"/>
        <v>58.5</v>
      </c>
      <c r="J105" s="39">
        <f t="shared" si="4"/>
        <v>188</v>
      </c>
      <c r="K105" s="40">
        <f t="shared" si="4"/>
        <v>49.5</v>
      </c>
      <c r="L105" s="38">
        <f t="shared" si="4"/>
        <v>37.5</v>
      </c>
      <c r="M105" s="39">
        <f t="shared" si="4"/>
        <v>49</v>
      </c>
    </row>
    <row r="106" spans="1:13" ht="18" customHeight="1" x14ac:dyDescent="0.3">
      <c r="A106" s="7" t="s">
        <v>25</v>
      </c>
      <c r="B106" s="40">
        <f t="shared" si="4"/>
        <v>12.5</v>
      </c>
      <c r="C106" s="38">
        <f t="shared" si="4"/>
        <v>166</v>
      </c>
      <c r="D106" s="39">
        <f t="shared" si="4"/>
        <v>30</v>
      </c>
      <c r="E106" s="40">
        <f t="shared" si="4"/>
        <v>43</v>
      </c>
      <c r="F106" s="38">
        <f t="shared" si="4"/>
        <v>205</v>
      </c>
      <c r="G106" s="39">
        <f t="shared" si="4"/>
        <v>40</v>
      </c>
      <c r="H106" s="40">
        <f t="shared" si="4"/>
        <v>11</v>
      </c>
      <c r="I106" s="38">
        <f t="shared" si="4"/>
        <v>81.5</v>
      </c>
      <c r="J106" s="39">
        <f t="shared" si="4"/>
        <v>185.5</v>
      </c>
      <c r="K106" s="40">
        <f t="shared" si="4"/>
        <v>62</v>
      </c>
      <c r="L106" s="38">
        <f t="shared" si="4"/>
        <v>37.5</v>
      </c>
      <c r="M106" s="39">
        <f t="shared" si="4"/>
        <v>41.5</v>
      </c>
    </row>
    <row r="107" spans="1:13" ht="18" customHeight="1" x14ac:dyDescent="0.3">
      <c r="A107" s="15" t="s">
        <v>26</v>
      </c>
      <c r="B107" s="40">
        <f t="shared" si="4"/>
        <v>14</v>
      </c>
      <c r="C107" s="38">
        <f t="shared" si="4"/>
        <v>170.5</v>
      </c>
      <c r="D107" s="39">
        <f t="shared" si="4"/>
        <v>57</v>
      </c>
      <c r="E107" s="40">
        <f t="shared" si="4"/>
        <v>41</v>
      </c>
      <c r="F107" s="38">
        <f t="shared" si="4"/>
        <v>217.5</v>
      </c>
      <c r="G107" s="39">
        <f t="shared" si="4"/>
        <v>51</v>
      </c>
      <c r="H107" s="40">
        <f t="shared" si="4"/>
        <v>5.5</v>
      </c>
      <c r="I107" s="38">
        <f t="shared" si="4"/>
        <v>85</v>
      </c>
      <c r="J107" s="39">
        <f t="shared" si="4"/>
        <v>209.5</v>
      </c>
      <c r="K107" s="40">
        <f t="shared" si="4"/>
        <v>52</v>
      </c>
      <c r="L107" s="38">
        <f t="shared" si="4"/>
        <v>31.5</v>
      </c>
      <c r="M107" s="39">
        <f t="shared" si="4"/>
        <v>48</v>
      </c>
    </row>
    <row r="108" spans="1:13" ht="18" customHeight="1" x14ac:dyDescent="0.3">
      <c r="A108" s="7" t="s">
        <v>27</v>
      </c>
      <c r="B108" s="40">
        <f t="shared" si="4"/>
        <v>9.5</v>
      </c>
      <c r="C108" s="38">
        <f t="shared" si="4"/>
        <v>183</v>
      </c>
      <c r="D108" s="39">
        <f t="shared" si="4"/>
        <v>42.5</v>
      </c>
      <c r="E108" s="40">
        <f t="shared" si="4"/>
        <v>72</v>
      </c>
      <c r="F108" s="38">
        <f t="shared" si="4"/>
        <v>202.5</v>
      </c>
      <c r="G108" s="39">
        <f t="shared" si="4"/>
        <v>33</v>
      </c>
      <c r="H108" s="40">
        <f t="shared" si="4"/>
        <v>7.5</v>
      </c>
      <c r="I108" s="38">
        <f t="shared" si="4"/>
        <v>71.5</v>
      </c>
      <c r="J108" s="39">
        <f t="shared" si="4"/>
        <v>156</v>
      </c>
      <c r="K108" s="40">
        <f t="shared" si="4"/>
        <v>41</v>
      </c>
      <c r="L108" s="38">
        <f t="shared" si="4"/>
        <v>23</v>
      </c>
      <c r="M108" s="39">
        <f t="shared" si="4"/>
        <v>42.5</v>
      </c>
    </row>
    <row r="109" spans="1:13" ht="18" customHeight="1" x14ac:dyDescent="0.3">
      <c r="A109" s="15" t="s">
        <v>28</v>
      </c>
      <c r="B109" s="40">
        <f t="shared" si="4"/>
        <v>5</v>
      </c>
      <c r="C109" s="38">
        <f t="shared" si="4"/>
        <v>136.5</v>
      </c>
      <c r="D109" s="39">
        <f t="shared" si="4"/>
        <v>47</v>
      </c>
      <c r="E109" s="40">
        <f t="shared" si="4"/>
        <v>55.5</v>
      </c>
      <c r="F109" s="38">
        <f t="shared" si="4"/>
        <v>223.5</v>
      </c>
      <c r="G109" s="39">
        <f t="shared" si="4"/>
        <v>31</v>
      </c>
      <c r="H109" s="40">
        <f t="shared" si="4"/>
        <v>4</v>
      </c>
      <c r="I109" s="38">
        <f t="shared" si="4"/>
        <v>105.5</v>
      </c>
      <c r="J109" s="39">
        <f t="shared" si="4"/>
        <v>225</v>
      </c>
      <c r="K109" s="40">
        <f t="shared" si="4"/>
        <v>48</v>
      </c>
      <c r="L109" s="38">
        <f t="shared" si="4"/>
        <v>30</v>
      </c>
      <c r="M109" s="39">
        <f t="shared" si="4"/>
        <v>44</v>
      </c>
    </row>
    <row r="110" spans="1:13" ht="18" customHeight="1" x14ac:dyDescent="0.3">
      <c r="A110" s="7" t="s">
        <v>29</v>
      </c>
      <c r="B110" s="40">
        <f t="shared" ref="B110:M125" si="5">SUM(B24+B67)/2</f>
        <v>6.5</v>
      </c>
      <c r="C110" s="38">
        <f t="shared" si="5"/>
        <v>171.5</v>
      </c>
      <c r="D110" s="39">
        <f t="shared" si="5"/>
        <v>32</v>
      </c>
      <c r="E110" s="40">
        <f t="shared" si="5"/>
        <v>46</v>
      </c>
      <c r="F110" s="38">
        <f t="shared" si="5"/>
        <v>183</v>
      </c>
      <c r="G110" s="39">
        <f t="shared" si="5"/>
        <v>29.5</v>
      </c>
      <c r="H110" s="40">
        <f t="shared" si="5"/>
        <v>6.5</v>
      </c>
      <c r="I110" s="38">
        <f t="shared" si="5"/>
        <v>184.5</v>
      </c>
      <c r="J110" s="39">
        <f t="shared" si="5"/>
        <v>242.5</v>
      </c>
      <c r="K110" s="40">
        <f t="shared" si="5"/>
        <v>53.5</v>
      </c>
      <c r="L110" s="38">
        <f t="shared" si="5"/>
        <v>39</v>
      </c>
      <c r="M110" s="39">
        <f t="shared" si="5"/>
        <v>53</v>
      </c>
    </row>
    <row r="111" spans="1:13" ht="18" customHeight="1" x14ac:dyDescent="0.3">
      <c r="A111" s="15" t="s">
        <v>30</v>
      </c>
      <c r="B111" s="40">
        <f t="shared" si="5"/>
        <v>8</v>
      </c>
      <c r="C111" s="38">
        <f t="shared" si="5"/>
        <v>179.5</v>
      </c>
      <c r="D111" s="39">
        <f t="shared" si="5"/>
        <v>35</v>
      </c>
      <c r="E111" s="40">
        <f t="shared" si="5"/>
        <v>41.5</v>
      </c>
      <c r="F111" s="38">
        <f t="shared" si="5"/>
        <v>141.5</v>
      </c>
      <c r="G111" s="39">
        <f t="shared" si="5"/>
        <v>31.5</v>
      </c>
      <c r="H111" s="40">
        <f t="shared" si="5"/>
        <v>5</v>
      </c>
      <c r="I111" s="38">
        <f t="shared" si="5"/>
        <v>185.5</v>
      </c>
      <c r="J111" s="39">
        <f t="shared" si="5"/>
        <v>246</v>
      </c>
      <c r="K111" s="40">
        <f t="shared" si="5"/>
        <v>64.5</v>
      </c>
      <c r="L111" s="38">
        <f t="shared" si="5"/>
        <v>38.5</v>
      </c>
      <c r="M111" s="39">
        <f t="shared" si="5"/>
        <v>41</v>
      </c>
    </row>
    <row r="112" spans="1:13" ht="18" customHeight="1" x14ac:dyDescent="0.3">
      <c r="A112" s="7" t="s">
        <v>31</v>
      </c>
      <c r="B112" s="40">
        <f t="shared" si="5"/>
        <v>8.5</v>
      </c>
      <c r="C112" s="38">
        <f t="shared" si="5"/>
        <v>163.5</v>
      </c>
      <c r="D112" s="39">
        <f t="shared" si="5"/>
        <v>44.5</v>
      </c>
      <c r="E112" s="40">
        <f t="shared" si="5"/>
        <v>32</v>
      </c>
      <c r="F112" s="38">
        <f t="shared" si="5"/>
        <v>182</v>
      </c>
      <c r="G112" s="39">
        <f t="shared" si="5"/>
        <v>24.5</v>
      </c>
      <c r="H112" s="40">
        <f t="shared" si="5"/>
        <v>6.5</v>
      </c>
      <c r="I112" s="38">
        <f t="shared" si="5"/>
        <v>120</v>
      </c>
      <c r="J112" s="39">
        <f t="shared" si="5"/>
        <v>252</v>
      </c>
      <c r="K112" s="40">
        <f t="shared" si="5"/>
        <v>43.5</v>
      </c>
      <c r="L112" s="38">
        <f t="shared" si="5"/>
        <v>36</v>
      </c>
      <c r="M112" s="39">
        <f t="shared" si="5"/>
        <v>53.5</v>
      </c>
    </row>
    <row r="113" spans="1:13" ht="18" customHeight="1" x14ac:dyDescent="0.3">
      <c r="A113" s="15" t="s">
        <v>32</v>
      </c>
      <c r="B113" s="40">
        <f t="shared" si="5"/>
        <v>6</v>
      </c>
      <c r="C113" s="38">
        <f t="shared" si="5"/>
        <v>171.5</v>
      </c>
      <c r="D113" s="39">
        <f t="shared" si="5"/>
        <v>31.5</v>
      </c>
      <c r="E113" s="40">
        <f t="shared" si="5"/>
        <v>46</v>
      </c>
      <c r="F113" s="38">
        <f t="shared" si="5"/>
        <v>187</v>
      </c>
      <c r="G113" s="39">
        <f t="shared" si="5"/>
        <v>45</v>
      </c>
      <c r="H113" s="40">
        <f t="shared" si="5"/>
        <v>2</v>
      </c>
      <c r="I113" s="38">
        <f t="shared" si="5"/>
        <v>101</v>
      </c>
      <c r="J113" s="39">
        <f t="shared" si="5"/>
        <v>246</v>
      </c>
      <c r="K113" s="40">
        <f t="shared" si="5"/>
        <v>47.5</v>
      </c>
      <c r="L113" s="38">
        <f t="shared" si="5"/>
        <v>30.5</v>
      </c>
      <c r="M113" s="39">
        <f t="shared" si="5"/>
        <v>54</v>
      </c>
    </row>
    <row r="114" spans="1:13" ht="18" customHeight="1" x14ac:dyDescent="0.3">
      <c r="A114" s="7" t="s">
        <v>33</v>
      </c>
      <c r="B114" s="40">
        <f t="shared" si="5"/>
        <v>8.5</v>
      </c>
      <c r="C114" s="38">
        <f t="shared" si="5"/>
        <v>173.5</v>
      </c>
      <c r="D114" s="39">
        <f t="shared" si="5"/>
        <v>35</v>
      </c>
      <c r="E114" s="40">
        <f t="shared" si="5"/>
        <v>39</v>
      </c>
      <c r="F114" s="38">
        <f t="shared" si="5"/>
        <v>209</v>
      </c>
      <c r="G114" s="39">
        <f t="shared" si="5"/>
        <v>30.5</v>
      </c>
      <c r="H114" s="40">
        <f t="shared" si="5"/>
        <v>2</v>
      </c>
      <c r="I114" s="38">
        <f t="shared" si="5"/>
        <v>200</v>
      </c>
      <c r="J114" s="39">
        <f t="shared" si="5"/>
        <v>275</v>
      </c>
      <c r="K114" s="40">
        <f t="shared" si="5"/>
        <v>44</v>
      </c>
      <c r="L114" s="38">
        <f t="shared" si="5"/>
        <v>25.5</v>
      </c>
      <c r="M114" s="39">
        <f t="shared" si="5"/>
        <v>53</v>
      </c>
    </row>
    <row r="115" spans="1:13" ht="18" customHeight="1" x14ac:dyDescent="0.3">
      <c r="A115" s="15" t="s">
        <v>34</v>
      </c>
      <c r="B115" s="40">
        <f t="shared" si="5"/>
        <v>12.5</v>
      </c>
      <c r="C115" s="38">
        <f t="shared" si="5"/>
        <v>155</v>
      </c>
      <c r="D115" s="39">
        <f t="shared" si="5"/>
        <v>39.5</v>
      </c>
      <c r="E115" s="40">
        <f t="shared" si="5"/>
        <v>44</v>
      </c>
      <c r="F115" s="38">
        <f t="shared" si="5"/>
        <v>240</v>
      </c>
      <c r="G115" s="39">
        <f t="shared" si="5"/>
        <v>36</v>
      </c>
      <c r="H115" s="40">
        <f t="shared" si="5"/>
        <v>2.5</v>
      </c>
      <c r="I115" s="38">
        <f t="shared" si="5"/>
        <v>118.5</v>
      </c>
      <c r="J115" s="39">
        <f t="shared" si="5"/>
        <v>234</v>
      </c>
      <c r="K115" s="40">
        <f t="shared" si="5"/>
        <v>47.5</v>
      </c>
      <c r="L115" s="38">
        <f t="shared" si="5"/>
        <v>32.5</v>
      </c>
      <c r="M115" s="39">
        <f t="shared" si="5"/>
        <v>64</v>
      </c>
    </row>
    <row r="116" spans="1:13" ht="18" customHeight="1" x14ac:dyDescent="0.3">
      <c r="A116" s="15" t="s">
        <v>35</v>
      </c>
      <c r="B116" s="40">
        <f t="shared" si="5"/>
        <v>12</v>
      </c>
      <c r="C116" s="38">
        <f t="shared" si="5"/>
        <v>209.5</v>
      </c>
      <c r="D116" s="39">
        <f t="shared" si="5"/>
        <v>45.5</v>
      </c>
      <c r="E116" s="40">
        <f t="shared" si="5"/>
        <v>46</v>
      </c>
      <c r="F116" s="38">
        <f t="shared" si="5"/>
        <v>206.5</v>
      </c>
      <c r="G116" s="39">
        <f t="shared" si="5"/>
        <v>32</v>
      </c>
      <c r="H116" s="40">
        <f t="shared" si="5"/>
        <v>2</v>
      </c>
      <c r="I116" s="38">
        <f t="shared" si="5"/>
        <v>86</v>
      </c>
      <c r="J116" s="39">
        <f t="shared" si="5"/>
        <v>226.5</v>
      </c>
      <c r="K116" s="40">
        <f t="shared" si="5"/>
        <v>38</v>
      </c>
      <c r="L116" s="38">
        <f t="shared" si="5"/>
        <v>26</v>
      </c>
      <c r="M116" s="39">
        <f t="shared" si="5"/>
        <v>48.5</v>
      </c>
    </row>
    <row r="117" spans="1:13" ht="18" customHeight="1" x14ac:dyDescent="0.3">
      <c r="A117" s="15" t="s">
        <v>36</v>
      </c>
      <c r="B117" s="40">
        <f t="shared" si="5"/>
        <v>14.5</v>
      </c>
      <c r="C117" s="38">
        <f t="shared" si="5"/>
        <v>221</v>
      </c>
      <c r="D117" s="39">
        <f t="shared" si="5"/>
        <v>66.5</v>
      </c>
      <c r="E117" s="40">
        <f t="shared" si="5"/>
        <v>31.5</v>
      </c>
      <c r="F117" s="38">
        <f t="shared" si="5"/>
        <v>191.5</v>
      </c>
      <c r="G117" s="39">
        <f t="shared" si="5"/>
        <v>27</v>
      </c>
      <c r="H117" s="40">
        <f t="shared" si="5"/>
        <v>3</v>
      </c>
      <c r="I117" s="38">
        <f t="shared" si="5"/>
        <v>101.5</v>
      </c>
      <c r="J117" s="39">
        <f t="shared" si="5"/>
        <v>266</v>
      </c>
      <c r="K117" s="40">
        <f t="shared" si="5"/>
        <v>48</v>
      </c>
      <c r="L117" s="38">
        <f t="shared" si="5"/>
        <v>34.5</v>
      </c>
      <c r="M117" s="39">
        <f t="shared" si="5"/>
        <v>66.5</v>
      </c>
    </row>
    <row r="118" spans="1:13" ht="18" customHeight="1" x14ac:dyDescent="0.3">
      <c r="A118" s="15" t="s">
        <v>37</v>
      </c>
      <c r="B118" s="40">
        <f t="shared" si="5"/>
        <v>13.5</v>
      </c>
      <c r="C118" s="38">
        <f t="shared" si="5"/>
        <v>289.5</v>
      </c>
      <c r="D118" s="39">
        <f t="shared" si="5"/>
        <v>49</v>
      </c>
      <c r="E118" s="40">
        <f t="shared" si="5"/>
        <v>55</v>
      </c>
      <c r="F118" s="38">
        <f t="shared" si="5"/>
        <v>237.5</v>
      </c>
      <c r="G118" s="39">
        <f t="shared" si="5"/>
        <v>26.5</v>
      </c>
      <c r="H118" s="40">
        <f t="shared" si="5"/>
        <v>2</v>
      </c>
      <c r="I118" s="38">
        <f t="shared" si="5"/>
        <v>119.5</v>
      </c>
      <c r="J118" s="39">
        <f t="shared" si="5"/>
        <v>220.5</v>
      </c>
      <c r="K118" s="40">
        <f t="shared" si="5"/>
        <v>45</v>
      </c>
      <c r="L118" s="38">
        <f t="shared" si="5"/>
        <v>32.5</v>
      </c>
      <c r="M118" s="39">
        <f t="shared" si="5"/>
        <v>39.5</v>
      </c>
    </row>
    <row r="119" spans="1:13" ht="18" customHeight="1" x14ac:dyDescent="0.3">
      <c r="A119" s="15" t="s">
        <v>38</v>
      </c>
      <c r="B119" s="40">
        <f t="shared" si="5"/>
        <v>9</v>
      </c>
      <c r="C119" s="38">
        <f t="shared" si="5"/>
        <v>341</v>
      </c>
      <c r="D119" s="39">
        <f t="shared" si="5"/>
        <v>54.5</v>
      </c>
      <c r="E119" s="40">
        <f t="shared" si="5"/>
        <v>45.5</v>
      </c>
      <c r="F119" s="38">
        <f t="shared" si="5"/>
        <v>302.5</v>
      </c>
      <c r="G119" s="39">
        <f t="shared" si="5"/>
        <v>29</v>
      </c>
      <c r="H119" s="40">
        <f t="shared" si="5"/>
        <v>5</v>
      </c>
      <c r="I119" s="38">
        <f t="shared" si="5"/>
        <v>95</v>
      </c>
      <c r="J119" s="39">
        <f t="shared" si="5"/>
        <v>248.5</v>
      </c>
      <c r="K119" s="40">
        <f t="shared" si="5"/>
        <v>47</v>
      </c>
      <c r="L119" s="38">
        <f t="shared" si="5"/>
        <v>34.5</v>
      </c>
      <c r="M119" s="39">
        <f t="shared" si="5"/>
        <v>44</v>
      </c>
    </row>
    <row r="120" spans="1:13" ht="18" customHeight="1" x14ac:dyDescent="0.3">
      <c r="A120" s="15" t="s">
        <v>39</v>
      </c>
      <c r="B120" s="40">
        <f t="shared" si="5"/>
        <v>12</v>
      </c>
      <c r="C120" s="38">
        <f t="shared" si="5"/>
        <v>395</v>
      </c>
      <c r="D120" s="39">
        <f t="shared" si="5"/>
        <v>43.5</v>
      </c>
      <c r="E120" s="40">
        <f t="shared" si="5"/>
        <v>44</v>
      </c>
      <c r="F120" s="38">
        <f t="shared" si="5"/>
        <v>301.5</v>
      </c>
      <c r="G120" s="39">
        <f t="shared" si="5"/>
        <v>43</v>
      </c>
      <c r="H120" s="40">
        <f t="shared" si="5"/>
        <v>5.5</v>
      </c>
      <c r="I120" s="38">
        <f t="shared" si="5"/>
        <v>117</v>
      </c>
      <c r="J120" s="39">
        <f t="shared" si="5"/>
        <v>304.5</v>
      </c>
      <c r="K120" s="40">
        <f t="shared" si="5"/>
        <v>47</v>
      </c>
      <c r="L120" s="38">
        <f t="shared" si="5"/>
        <v>34.5</v>
      </c>
      <c r="M120" s="39">
        <f t="shared" si="5"/>
        <v>56.5</v>
      </c>
    </row>
    <row r="121" spans="1:13" ht="18" customHeight="1" x14ac:dyDescent="0.3">
      <c r="A121" s="15" t="s">
        <v>40</v>
      </c>
      <c r="B121" s="40">
        <f t="shared" si="5"/>
        <v>9.5</v>
      </c>
      <c r="C121" s="38">
        <f t="shared" si="5"/>
        <v>303</v>
      </c>
      <c r="D121" s="39">
        <f t="shared" si="5"/>
        <v>39.5</v>
      </c>
      <c r="E121" s="40">
        <f t="shared" si="5"/>
        <v>39.5</v>
      </c>
      <c r="F121" s="38">
        <f t="shared" si="5"/>
        <v>284.5</v>
      </c>
      <c r="G121" s="39">
        <f t="shared" si="5"/>
        <v>24</v>
      </c>
      <c r="H121" s="40">
        <f t="shared" si="5"/>
        <v>2.5</v>
      </c>
      <c r="I121" s="38">
        <f t="shared" si="5"/>
        <v>86.5</v>
      </c>
      <c r="J121" s="39">
        <f t="shared" si="5"/>
        <v>326.5</v>
      </c>
      <c r="K121" s="40">
        <f t="shared" si="5"/>
        <v>48.5</v>
      </c>
      <c r="L121" s="38">
        <f t="shared" si="5"/>
        <v>38</v>
      </c>
      <c r="M121" s="39">
        <f t="shared" si="5"/>
        <v>42</v>
      </c>
    </row>
    <row r="122" spans="1:13" ht="18" customHeight="1" x14ac:dyDescent="0.3">
      <c r="A122" s="15" t="s">
        <v>41</v>
      </c>
      <c r="B122" s="40">
        <f t="shared" si="5"/>
        <v>8.5</v>
      </c>
      <c r="C122" s="38">
        <f t="shared" si="5"/>
        <v>400.5</v>
      </c>
      <c r="D122" s="39">
        <f t="shared" si="5"/>
        <v>42.5</v>
      </c>
      <c r="E122" s="40">
        <f t="shared" si="5"/>
        <v>41.5</v>
      </c>
      <c r="F122" s="38">
        <f t="shared" si="5"/>
        <v>323</v>
      </c>
      <c r="G122" s="39">
        <f t="shared" si="5"/>
        <v>53</v>
      </c>
      <c r="H122" s="40">
        <f t="shared" si="5"/>
        <v>3</v>
      </c>
      <c r="I122" s="38">
        <f t="shared" si="5"/>
        <v>133</v>
      </c>
      <c r="J122" s="39">
        <f t="shared" si="5"/>
        <v>347</v>
      </c>
      <c r="K122" s="40">
        <f t="shared" si="5"/>
        <v>45.5</v>
      </c>
      <c r="L122" s="38">
        <f t="shared" si="5"/>
        <v>33</v>
      </c>
      <c r="M122" s="39">
        <f t="shared" si="5"/>
        <v>53.5</v>
      </c>
    </row>
    <row r="123" spans="1:13" ht="18" customHeight="1" x14ac:dyDescent="0.3">
      <c r="A123" s="15" t="s">
        <v>42</v>
      </c>
      <c r="B123" s="40">
        <f t="shared" si="5"/>
        <v>9</v>
      </c>
      <c r="C123" s="38">
        <f t="shared" si="5"/>
        <v>312.5</v>
      </c>
      <c r="D123" s="39">
        <f t="shared" si="5"/>
        <v>34</v>
      </c>
      <c r="E123" s="40">
        <f t="shared" si="5"/>
        <v>43.5</v>
      </c>
      <c r="F123" s="38">
        <f t="shared" si="5"/>
        <v>284.5</v>
      </c>
      <c r="G123" s="39">
        <f t="shared" si="5"/>
        <v>45</v>
      </c>
      <c r="H123" s="40">
        <f t="shared" si="5"/>
        <v>2</v>
      </c>
      <c r="I123" s="38">
        <f t="shared" si="5"/>
        <v>107</v>
      </c>
      <c r="J123" s="39">
        <f t="shared" si="5"/>
        <v>327</v>
      </c>
      <c r="K123" s="40">
        <f t="shared" si="5"/>
        <v>38</v>
      </c>
      <c r="L123" s="38">
        <f t="shared" si="5"/>
        <v>25</v>
      </c>
      <c r="M123" s="39">
        <f t="shared" si="5"/>
        <v>48.5</v>
      </c>
    </row>
    <row r="124" spans="1:13" ht="18" customHeight="1" x14ac:dyDescent="0.3">
      <c r="A124" s="15" t="s">
        <v>43</v>
      </c>
      <c r="B124" s="40">
        <f t="shared" si="5"/>
        <v>5</v>
      </c>
      <c r="C124" s="38">
        <f t="shared" si="5"/>
        <v>200</v>
      </c>
      <c r="D124" s="39">
        <f t="shared" si="5"/>
        <v>18.5</v>
      </c>
      <c r="E124" s="40">
        <f t="shared" si="5"/>
        <v>36</v>
      </c>
      <c r="F124" s="38">
        <f t="shared" si="5"/>
        <v>265</v>
      </c>
      <c r="G124" s="39">
        <f t="shared" si="5"/>
        <v>35</v>
      </c>
      <c r="H124" s="40">
        <f t="shared" si="5"/>
        <v>2.5</v>
      </c>
      <c r="I124" s="38">
        <f t="shared" si="5"/>
        <v>89.5</v>
      </c>
      <c r="J124" s="39">
        <f t="shared" si="5"/>
        <v>354</v>
      </c>
      <c r="K124" s="40">
        <f t="shared" si="5"/>
        <v>48</v>
      </c>
      <c r="L124" s="38">
        <f t="shared" si="5"/>
        <v>36</v>
      </c>
      <c r="M124" s="39">
        <f t="shared" si="5"/>
        <v>56</v>
      </c>
    </row>
    <row r="125" spans="1:13" ht="18" customHeight="1" x14ac:dyDescent="0.3">
      <c r="A125" s="15" t="s">
        <v>44</v>
      </c>
      <c r="B125" s="40">
        <f t="shared" si="5"/>
        <v>5</v>
      </c>
      <c r="C125" s="38">
        <f t="shared" si="5"/>
        <v>316.5</v>
      </c>
      <c r="D125" s="39">
        <f t="shared" si="5"/>
        <v>26.5</v>
      </c>
      <c r="E125" s="40">
        <f t="shared" si="5"/>
        <v>43</v>
      </c>
      <c r="F125" s="38">
        <f t="shared" si="5"/>
        <v>246.5</v>
      </c>
      <c r="G125" s="39">
        <f t="shared" si="5"/>
        <v>47</v>
      </c>
      <c r="H125" s="40">
        <f t="shared" si="5"/>
        <v>2</v>
      </c>
      <c r="I125" s="38">
        <f t="shared" si="5"/>
        <v>101</v>
      </c>
      <c r="J125" s="39">
        <f t="shared" si="5"/>
        <v>362</v>
      </c>
      <c r="K125" s="40">
        <f t="shared" si="5"/>
        <v>55</v>
      </c>
      <c r="L125" s="38">
        <f t="shared" si="5"/>
        <v>40</v>
      </c>
      <c r="M125" s="39">
        <f t="shared" si="5"/>
        <v>68.5</v>
      </c>
    </row>
    <row r="126" spans="1:13" ht="18" customHeight="1" x14ac:dyDescent="0.3">
      <c r="A126" s="15" t="s">
        <v>45</v>
      </c>
      <c r="B126" s="40">
        <f t="shared" ref="B126:M127" si="6">SUM(B40+B83)/2</f>
        <v>5.5</v>
      </c>
      <c r="C126" s="38">
        <f t="shared" si="6"/>
        <v>305</v>
      </c>
      <c r="D126" s="39">
        <f t="shared" si="6"/>
        <v>50</v>
      </c>
      <c r="E126" s="40">
        <f t="shared" si="6"/>
        <v>53</v>
      </c>
      <c r="F126" s="38">
        <f t="shared" si="6"/>
        <v>299</v>
      </c>
      <c r="G126" s="39">
        <f t="shared" si="6"/>
        <v>56.5</v>
      </c>
      <c r="H126" s="40">
        <f t="shared" si="6"/>
        <v>3</v>
      </c>
      <c r="I126" s="38">
        <f t="shared" si="6"/>
        <v>85</v>
      </c>
      <c r="J126" s="39">
        <f t="shared" si="6"/>
        <v>354.5</v>
      </c>
      <c r="K126" s="40">
        <f t="shared" si="6"/>
        <v>38.5</v>
      </c>
      <c r="L126" s="38">
        <f t="shared" si="6"/>
        <v>30</v>
      </c>
      <c r="M126" s="39">
        <f t="shared" si="6"/>
        <v>52</v>
      </c>
    </row>
    <row r="127" spans="1:13" ht="18" customHeight="1" thickBot="1" x14ac:dyDescent="0.35">
      <c r="A127" s="22" t="s">
        <v>46</v>
      </c>
      <c r="B127" s="45">
        <f t="shared" si="6"/>
        <v>2.5</v>
      </c>
      <c r="C127" s="43">
        <f t="shared" si="6"/>
        <v>310</v>
      </c>
      <c r="D127" s="44">
        <f t="shared" si="6"/>
        <v>41</v>
      </c>
      <c r="E127" s="45">
        <f t="shared" si="6"/>
        <v>36</v>
      </c>
      <c r="F127" s="43">
        <f t="shared" si="6"/>
        <v>248</v>
      </c>
      <c r="G127" s="44">
        <f t="shared" si="6"/>
        <v>42</v>
      </c>
      <c r="H127" s="45">
        <f t="shared" si="6"/>
        <v>4</v>
      </c>
      <c r="I127" s="43">
        <f t="shared" si="6"/>
        <v>94.5</v>
      </c>
      <c r="J127" s="44">
        <f t="shared" si="6"/>
        <v>342.5</v>
      </c>
      <c r="K127" s="45">
        <f t="shared" si="6"/>
        <v>46.5</v>
      </c>
      <c r="L127" s="43">
        <f t="shared" si="6"/>
        <v>31.5</v>
      </c>
      <c r="M127" s="44">
        <f t="shared" si="6"/>
        <v>61.5</v>
      </c>
    </row>
    <row r="128" spans="1:13" ht="18" customHeight="1" thickBot="1" x14ac:dyDescent="0.35">
      <c r="A128" s="28" t="s">
        <v>47</v>
      </c>
      <c r="B128" s="46">
        <f t="shared" ref="B128:M128" si="7">SUM(B92:B127)</f>
        <v>295</v>
      </c>
      <c r="C128" s="47">
        <f t="shared" si="7"/>
        <v>8215</v>
      </c>
      <c r="D128" s="48">
        <f t="shared" si="7"/>
        <v>1447.5</v>
      </c>
      <c r="E128" s="46">
        <f t="shared" si="7"/>
        <v>1796</v>
      </c>
      <c r="F128" s="47">
        <f t="shared" si="7"/>
        <v>10842.5</v>
      </c>
      <c r="G128" s="48">
        <f t="shared" si="7"/>
        <v>1567</v>
      </c>
      <c r="H128" s="507">
        <f t="shared" si="7"/>
        <v>183.5</v>
      </c>
      <c r="I128" s="47">
        <f t="shared" si="7"/>
        <v>3611</v>
      </c>
      <c r="J128" s="48">
        <f t="shared" si="7"/>
        <v>8382.5</v>
      </c>
      <c r="K128" s="46">
        <f t="shared" si="7"/>
        <v>1782.5</v>
      </c>
      <c r="L128" s="47">
        <f t="shared" si="7"/>
        <v>1208</v>
      </c>
      <c r="M128" s="48">
        <f t="shared" si="7"/>
        <v>1993.5</v>
      </c>
    </row>
    <row r="132" spans="1:13" ht="18" customHeight="1" x14ac:dyDescent="0.3">
      <c r="A132" s="561" t="s">
        <v>159</v>
      </c>
      <c r="B132" s="561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</row>
    <row r="133" spans="1:13" ht="18" customHeight="1" thickBot="1" x14ac:dyDescent="0.35">
      <c r="A133" s="2" t="s">
        <v>52</v>
      </c>
      <c r="J133" s="572" t="s">
        <v>53</v>
      </c>
      <c r="K133" s="572"/>
      <c r="L133" s="572"/>
      <c r="M133" s="572"/>
    </row>
    <row r="134" spans="1:13" ht="18" customHeight="1" x14ac:dyDescent="0.3">
      <c r="A134" s="573" t="s">
        <v>3</v>
      </c>
      <c r="B134" s="566" t="s">
        <v>4</v>
      </c>
      <c r="C134" s="565"/>
      <c r="D134" s="567"/>
      <c r="E134" s="566" t="s">
        <v>5</v>
      </c>
      <c r="F134" s="565"/>
      <c r="G134" s="567"/>
      <c r="H134" s="566" t="s">
        <v>6</v>
      </c>
      <c r="I134" s="565"/>
      <c r="J134" s="567"/>
      <c r="K134" s="568" t="s">
        <v>7</v>
      </c>
      <c r="L134" s="569"/>
      <c r="M134" s="570"/>
    </row>
    <row r="135" spans="1:13" ht="18" customHeight="1" thickBot="1" x14ac:dyDescent="0.35">
      <c r="A135" s="574"/>
      <c r="B135" s="3" t="s">
        <v>8</v>
      </c>
      <c r="C135" s="4" t="s">
        <v>9</v>
      </c>
      <c r="D135" s="5" t="s">
        <v>10</v>
      </c>
      <c r="E135" s="3" t="s">
        <v>8</v>
      </c>
      <c r="F135" s="4" t="s">
        <v>9</v>
      </c>
      <c r="G135" s="5" t="s">
        <v>10</v>
      </c>
      <c r="H135" s="3" t="s">
        <v>8</v>
      </c>
      <c r="I135" s="4" t="s">
        <v>9</v>
      </c>
      <c r="J135" s="5" t="s">
        <v>10</v>
      </c>
      <c r="K135" s="3" t="s">
        <v>8</v>
      </c>
      <c r="L135" s="4" t="s">
        <v>9</v>
      </c>
      <c r="M135" s="5" t="s">
        <v>10</v>
      </c>
    </row>
    <row r="136" spans="1:13" ht="18" customHeight="1" x14ac:dyDescent="0.3">
      <c r="A136" s="7" t="s">
        <v>11</v>
      </c>
      <c r="B136" s="8">
        <v>14</v>
      </c>
      <c r="C136" s="9">
        <v>291</v>
      </c>
      <c r="D136" s="10">
        <v>14</v>
      </c>
      <c r="E136" s="11">
        <v>54</v>
      </c>
      <c r="F136" s="12">
        <v>353</v>
      </c>
      <c r="G136" s="13">
        <v>28</v>
      </c>
      <c r="H136" s="8">
        <v>10</v>
      </c>
      <c r="I136" s="9">
        <v>64</v>
      </c>
      <c r="J136" s="10">
        <v>105</v>
      </c>
      <c r="K136" s="8">
        <v>40</v>
      </c>
      <c r="L136" s="9">
        <v>28</v>
      </c>
      <c r="M136" s="10">
        <v>59</v>
      </c>
    </row>
    <row r="137" spans="1:13" ht="18" customHeight="1" x14ac:dyDescent="0.3">
      <c r="A137" s="15" t="s">
        <v>12</v>
      </c>
      <c r="B137" s="16">
        <v>13</v>
      </c>
      <c r="C137" s="17">
        <v>205</v>
      </c>
      <c r="D137" s="18">
        <v>31</v>
      </c>
      <c r="E137" s="16">
        <v>56</v>
      </c>
      <c r="F137" s="17">
        <v>344</v>
      </c>
      <c r="G137" s="18">
        <v>28</v>
      </c>
      <c r="H137" s="16">
        <v>7</v>
      </c>
      <c r="I137" s="17">
        <v>60</v>
      </c>
      <c r="J137" s="18">
        <v>120</v>
      </c>
      <c r="K137" s="16">
        <v>71</v>
      </c>
      <c r="L137" s="17">
        <v>46</v>
      </c>
      <c r="M137" s="18">
        <v>64</v>
      </c>
    </row>
    <row r="138" spans="1:13" ht="18" customHeight="1" x14ac:dyDescent="0.3">
      <c r="A138" s="7" t="s">
        <v>13</v>
      </c>
      <c r="B138" s="16">
        <v>6</v>
      </c>
      <c r="C138" s="17">
        <v>322</v>
      </c>
      <c r="D138" s="18">
        <v>24</v>
      </c>
      <c r="E138" s="16">
        <v>52</v>
      </c>
      <c r="F138" s="17">
        <v>394</v>
      </c>
      <c r="G138" s="18">
        <v>18</v>
      </c>
      <c r="H138" s="16">
        <v>12</v>
      </c>
      <c r="I138" s="17">
        <v>89</v>
      </c>
      <c r="J138" s="18">
        <v>125</v>
      </c>
      <c r="K138" s="16">
        <v>55</v>
      </c>
      <c r="L138" s="17">
        <v>41</v>
      </c>
      <c r="M138" s="18">
        <v>80</v>
      </c>
    </row>
    <row r="139" spans="1:13" ht="18" customHeight="1" x14ac:dyDescent="0.3">
      <c r="A139" s="15" t="s">
        <v>14</v>
      </c>
      <c r="B139" s="16">
        <v>13</v>
      </c>
      <c r="C139" s="17">
        <v>359</v>
      </c>
      <c r="D139" s="18">
        <v>22</v>
      </c>
      <c r="E139" s="16">
        <v>62</v>
      </c>
      <c r="F139" s="17">
        <v>583</v>
      </c>
      <c r="G139" s="18">
        <v>32</v>
      </c>
      <c r="H139" s="16">
        <v>9</v>
      </c>
      <c r="I139" s="17">
        <v>75</v>
      </c>
      <c r="J139" s="18">
        <v>127</v>
      </c>
      <c r="K139" s="16">
        <v>59</v>
      </c>
      <c r="L139" s="17">
        <v>38</v>
      </c>
      <c r="M139" s="18">
        <v>62</v>
      </c>
    </row>
    <row r="140" spans="1:13" ht="18" customHeight="1" x14ac:dyDescent="0.3">
      <c r="A140" s="7" t="s">
        <v>15</v>
      </c>
      <c r="B140" s="16">
        <v>17</v>
      </c>
      <c r="C140" s="17">
        <v>227</v>
      </c>
      <c r="D140" s="18">
        <v>31</v>
      </c>
      <c r="E140" s="16">
        <v>72</v>
      </c>
      <c r="F140" s="17">
        <v>553</v>
      </c>
      <c r="G140" s="18">
        <v>24</v>
      </c>
      <c r="H140" s="16">
        <v>11</v>
      </c>
      <c r="I140" s="17">
        <v>100</v>
      </c>
      <c r="J140" s="18">
        <v>231</v>
      </c>
      <c r="K140" s="16">
        <v>52</v>
      </c>
      <c r="L140" s="17">
        <v>45</v>
      </c>
      <c r="M140" s="18">
        <v>68</v>
      </c>
    </row>
    <row r="141" spans="1:13" ht="18" customHeight="1" x14ac:dyDescent="0.3">
      <c r="A141" s="15" t="s">
        <v>16</v>
      </c>
      <c r="B141" s="16">
        <v>13</v>
      </c>
      <c r="C141" s="17">
        <v>434</v>
      </c>
      <c r="D141" s="18">
        <v>23</v>
      </c>
      <c r="E141" s="16">
        <v>50</v>
      </c>
      <c r="F141" s="17">
        <v>521</v>
      </c>
      <c r="G141" s="18">
        <v>18</v>
      </c>
      <c r="H141" s="16">
        <v>12</v>
      </c>
      <c r="I141" s="17">
        <v>80</v>
      </c>
      <c r="J141" s="18">
        <v>204</v>
      </c>
      <c r="K141" s="16">
        <v>49</v>
      </c>
      <c r="L141" s="17">
        <v>22</v>
      </c>
      <c r="M141" s="18">
        <v>63</v>
      </c>
    </row>
    <row r="142" spans="1:13" ht="18" customHeight="1" x14ac:dyDescent="0.3">
      <c r="A142" s="15" t="s">
        <v>17</v>
      </c>
      <c r="B142" s="16">
        <v>18</v>
      </c>
      <c r="C142" s="17">
        <v>331</v>
      </c>
      <c r="D142" s="18">
        <v>36</v>
      </c>
      <c r="E142" s="16">
        <v>49</v>
      </c>
      <c r="F142" s="17">
        <v>594</v>
      </c>
      <c r="G142" s="18">
        <v>20</v>
      </c>
      <c r="H142" s="16">
        <v>10</v>
      </c>
      <c r="I142" s="17">
        <v>102</v>
      </c>
      <c r="J142" s="18">
        <v>240</v>
      </c>
      <c r="K142" s="16">
        <v>54</v>
      </c>
      <c r="L142" s="17">
        <v>36</v>
      </c>
      <c r="M142" s="18">
        <v>71</v>
      </c>
    </row>
    <row r="143" spans="1:13" ht="18" customHeight="1" x14ac:dyDescent="0.3">
      <c r="A143" s="7" t="s">
        <v>18</v>
      </c>
      <c r="B143" s="16">
        <v>9</v>
      </c>
      <c r="C143" s="17">
        <v>319</v>
      </c>
      <c r="D143" s="18">
        <v>37</v>
      </c>
      <c r="E143" s="16">
        <v>55</v>
      </c>
      <c r="F143" s="17">
        <v>558</v>
      </c>
      <c r="G143" s="18">
        <v>35</v>
      </c>
      <c r="H143" s="16">
        <v>10</v>
      </c>
      <c r="I143" s="17">
        <v>82</v>
      </c>
      <c r="J143" s="18">
        <v>245</v>
      </c>
      <c r="K143" s="16">
        <v>60</v>
      </c>
      <c r="L143" s="17">
        <v>44</v>
      </c>
      <c r="M143" s="18">
        <v>61</v>
      </c>
    </row>
    <row r="144" spans="1:13" ht="18" customHeight="1" x14ac:dyDescent="0.3">
      <c r="A144" s="15" t="s">
        <v>19</v>
      </c>
      <c r="B144" s="16">
        <v>15</v>
      </c>
      <c r="C144" s="17">
        <v>283</v>
      </c>
      <c r="D144" s="18">
        <v>28</v>
      </c>
      <c r="E144" s="16">
        <v>89</v>
      </c>
      <c r="F144" s="17">
        <v>576</v>
      </c>
      <c r="G144" s="18">
        <v>27</v>
      </c>
      <c r="H144" s="16">
        <v>16</v>
      </c>
      <c r="I144" s="17">
        <v>135</v>
      </c>
      <c r="J144" s="18">
        <v>256</v>
      </c>
      <c r="K144" s="16">
        <v>68</v>
      </c>
      <c r="L144" s="17">
        <v>38</v>
      </c>
      <c r="M144" s="18">
        <v>69</v>
      </c>
    </row>
    <row r="145" spans="1:13" ht="18" customHeight="1" x14ac:dyDescent="0.3">
      <c r="A145" s="7" t="s">
        <v>20</v>
      </c>
      <c r="B145" s="16">
        <v>12</v>
      </c>
      <c r="C145" s="17">
        <v>298</v>
      </c>
      <c r="D145" s="18">
        <v>46</v>
      </c>
      <c r="E145" s="16">
        <v>37</v>
      </c>
      <c r="F145" s="17">
        <v>407</v>
      </c>
      <c r="G145" s="18">
        <v>25</v>
      </c>
      <c r="H145" s="16">
        <v>9</v>
      </c>
      <c r="I145" s="17">
        <v>62</v>
      </c>
      <c r="J145" s="18">
        <v>251</v>
      </c>
      <c r="K145" s="16">
        <v>65</v>
      </c>
      <c r="L145" s="17">
        <v>52</v>
      </c>
      <c r="M145" s="18">
        <v>61</v>
      </c>
    </row>
    <row r="146" spans="1:13" ht="18" customHeight="1" x14ac:dyDescent="0.3">
      <c r="A146" s="7" t="s">
        <v>21</v>
      </c>
      <c r="B146" s="16">
        <v>13</v>
      </c>
      <c r="C146" s="17">
        <v>361</v>
      </c>
      <c r="D146" s="18">
        <v>40</v>
      </c>
      <c r="E146" s="16">
        <v>46</v>
      </c>
      <c r="F146" s="17">
        <v>520</v>
      </c>
      <c r="G146" s="18">
        <v>24</v>
      </c>
      <c r="H146" s="16">
        <v>13</v>
      </c>
      <c r="I146" s="17">
        <v>105</v>
      </c>
      <c r="J146" s="18">
        <v>203</v>
      </c>
      <c r="K146" s="16">
        <v>51</v>
      </c>
      <c r="L146" s="17">
        <v>35</v>
      </c>
      <c r="M146" s="18">
        <v>48</v>
      </c>
    </row>
    <row r="147" spans="1:13" ht="18" customHeight="1" x14ac:dyDescent="0.3">
      <c r="A147" s="15" t="s">
        <v>22</v>
      </c>
      <c r="B147" s="16">
        <v>11</v>
      </c>
      <c r="C147" s="17">
        <v>270</v>
      </c>
      <c r="D147" s="18">
        <v>30</v>
      </c>
      <c r="E147" s="16">
        <v>69</v>
      </c>
      <c r="F147" s="17">
        <v>385</v>
      </c>
      <c r="G147" s="18">
        <v>30</v>
      </c>
      <c r="H147" s="16">
        <v>11</v>
      </c>
      <c r="I147" s="17">
        <v>82</v>
      </c>
      <c r="J147" s="18">
        <v>280</v>
      </c>
      <c r="K147" s="16">
        <v>61</v>
      </c>
      <c r="L147" s="17">
        <v>43</v>
      </c>
      <c r="M147" s="18">
        <v>73</v>
      </c>
    </row>
    <row r="148" spans="1:13" ht="18" customHeight="1" x14ac:dyDescent="0.3">
      <c r="A148" s="7" t="s">
        <v>23</v>
      </c>
      <c r="B148" s="16">
        <v>11</v>
      </c>
      <c r="C148" s="17">
        <v>165</v>
      </c>
      <c r="D148" s="18">
        <v>12</v>
      </c>
      <c r="E148" s="16">
        <v>49</v>
      </c>
      <c r="F148" s="17">
        <v>221</v>
      </c>
      <c r="G148" s="18">
        <v>35</v>
      </c>
      <c r="H148" s="16">
        <v>5</v>
      </c>
      <c r="I148" s="17">
        <v>61</v>
      </c>
      <c r="J148" s="18">
        <v>130</v>
      </c>
      <c r="K148" s="16">
        <v>53</v>
      </c>
      <c r="L148" s="17">
        <v>33</v>
      </c>
      <c r="M148" s="18">
        <v>58</v>
      </c>
    </row>
    <row r="149" spans="1:13" ht="18" customHeight="1" x14ac:dyDescent="0.3">
      <c r="A149" s="15" t="s">
        <v>24</v>
      </c>
      <c r="B149" s="16">
        <v>16</v>
      </c>
      <c r="C149" s="17">
        <v>152</v>
      </c>
      <c r="D149" s="18">
        <v>29</v>
      </c>
      <c r="E149" s="16">
        <v>36</v>
      </c>
      <c r="F149" s="17">
        <v>285</v>
      </c>
      <c r="G149" s="18">
        <v>40</v>
      </c>
      <c r="H149" s="16">
        <v>7</v>
      </c>
      <c r="I149" s="17">
        <v>62</v>
      </c>
      <c r="J149" s="18">
        <v>128</v>
      </c>
      <c r="K149" s="16">
        <v>56</v>
      </c>
      <c r="L149" s="17">
        <v>44</v>
      </c>
      <c r="M149" s="18">
        <v>34</v>
      </c>
    </row>
    <row r="150" spans="1:13" ht="18" customHeight="1" x14ac:dyDescent="0.3">
      <c r="A150" s="7" t="s">
        <v>25</v>
      </c>
      <c r="B150" s="16">
        <v>15</v>
      </c>
      <c r="C150" s="17">
        <v>216</v>
      </c>
      <c r="D150" s="18">
        <v>27</v>
      </c>
      <c r="E150" s="16">
        <v>20</v>
      </c>
      <c r="F150" s="17">
        <v>296</v>
      </c>
      <c r="G150" s="18">
        <v>46</v>
      </c>
      <c r="H150" s="16">
        <v>10</v>
      </c>
      <c r="I150" s="17">
        <v>61</v>
      </c>
      <c r="J150" s="18">
        <v>140</v>
      </c>
      <c r="K150" s="16">
        <v>69</v>
      </c>
      <c r="L150" s="17">
        <v>52</v>
      </c>
      <c r="M150" s="18">
        <v>48</v>
      </c>
    </row>
    <row r="151" spans="1:13" ht="18" customHeight="1" x14ac:dyDescent="0.3">
      <c r="A151" s="15" t="s">
        <v>26</v>
      </c>
      <c r="B151" s="16">
        <v>9</v>
      </c>
      <c r="C151" s="17">
        <v>187</v>
      </c>
      <c r="D151" s="18">
        <v>36</v>
      </c>
      <c r="E151" s="16">
        <v>34</v>
      </c>
      <c r="F151" s="17">
        <v>195</v>
      </c>
      <c r="G151" s="18">
        <v>42</v>
      </c>
      <c r="H151" s="16">
        <v>6</v>
      </c>
      <c r="I151" s="17">
        <v>82</v>
      </c>
      <c r="J151" s="18">
        <v>133</v>
      </c>
      <c r="K151" s="16">
        <v>46</v>
      </c>
      <c r="L151" s="17">
        <v>20</v>
      </c>
      <c r="M151" s="18">
        <v>33</v>
      </c>
    </row>
    <row r="152" spans="1:13" ht="18" customHeight="1" x14ac:dyDescent="0.3">
      <c r="A152" s="7" t="s">
        <v>27</v>
      </c>
      <c r="B152" s="16">
        <v>13</v>
      </c>
      <c r="C152" s="17">
        <v>212</v>
      </c>
      <c r="D152" s="18">
        <v>26</v>
      </c>
      <c r="E152" s="16">
        <v>31</v>
      </c>
      <c r="F152" s="17">
        <v>302</v>
      </c>
      <c r="G152" s="18">
        <v>56</v>
      </c>
      <c r="H152" s="16">
        <v>5</v>
      </c>
      <c r="I152" s="17">
        <v>65</v>
      </c>
      <c r="J152" s="18">
        <v>161</v>
      </c>
      <c r="K152" s="16">
        <v>51</v>
      </c>
      <c r="L152" s="17">
        <v>35</v>
      </c>
      <c r="M152" s="18">
        <v>41</v>
      </c>
    </row>
    <row r="153" spans="1:13" ht="18" customHeight="1" x14ac:dyDescent="0.3">
      <c r="A153" s="15" t="s">
        <v>28</v>
      </c>
      <c r="B153" s="16">
        <v>13</v>
      </c>
      <c r="C153" s="17">
        <v>149</v>
      </c>
      <c r="D153" s="18">
        <v>23</v>
      </c>
      <c r="E153" s="16">
        <v>25</v>
      </c>
      <c r="F153" s="17">
        <v>341</v>
      </c>
      <c r="G153" s="18">
        <v>34</v>
      </c>
      <c r="H153" s="16">
        <v>8</v>
      </c>
      <c r="I153" s="17">
        <v>141</v>
      </c>
      <c r="J153" s="18">
        <v>222</v>
      </c>
      <c r="K153" s="16">
        <v>40</v>
      </c>
      <c r="L153" s="17">
        <v>26</v>
      </c>
      <c r="M153" s="18">
        <v>52</v>
      </c>
    </row>
    <row r="154" spans="1:13" ht="18" customHeight="1" x14ac:dyDescent="0.3">
      <c r="A154" s="7" t="s">
        <v>29</v>
      </c>
      <c r="B154" s="16">
        <v>8</v>
      </c>
      <c r="C154" s="17">
        <v>210</v>
      </c>
      <c r="D154" s="18">
        <v>26</v>
      </c>
      <c r="E154" s="16">
        <v>28</v>
      </c>
      <c r="F154" s="17">
        <v>323</v>
      </c>
      <c r="G154" s="18">
        <v>25</v>
      </c>
      <c r="H154" s="16">
        <v>9</v>
      </c>
      <c r="I154" s="17">
        <v>170</v>
      </c>
      <c r="J154" s="18">
        <v>255</v>
      </c>
      <c r="K154" s="16">
        <v>65</v>
      </c>
      <c r="L154" s="17">
        <v>53</v>
      </c>
      <c r="M154" s="18">
        <v>61</v>
      </c>
    </row>
    <row r="155" spans="1:13" ht="18" customHeight="1" x14ac:dyDescent="0.3">
      <c r="A155" s="15" t="s">
        <v>30</v>
      </c>
      <c r="B155" s="16">
        <v>10</v>
      </c>
      <c r="C155" s="17">
        <v>204</v>
      </c>
      <c r="D155" s="18">
        <v>42</v>
      </c>
      <c r="E155" s="16">
        <v>34</v>
      </c>
      <c r="F155" s="17">
        <v>303</v>
      </c>
      <c r="G155" s="18">
        <v>20</v>
      </c>
      <c r="H155" s="16">
        <v>10</v>
      </c>
      <c r="I155" s="17">
        <v>179</v>
      </c>
      <c r="J155" s="18">
        <v>250</v>
      </c>
      <c r="K155" s="16">
        <v>61</v>
      </c>
      <c r="L155" s="17">
        <v>42</v>
      </c>
      <c r="M155" s="18">
        <v>74</v>
      </c>
    </row>
    <row r="156" spans="1:13" ht="18" customHeight="1" x14ac:dyDescent="0.3">
      <c r="A156" s="7" t="s">
        <v>31</v>
      </c>
      <c r="B156" s="16">
        <v>9</v>
      </c>
      <c r="C156" s="17">
        <v>152</v>
      </c>
      <c r="D156" s="18">
        <v>14</v>
      </c>
      <c r="E156" s="16">
        <v>41</v>
      </c>
      <c r="F156" s="17">
        <v>294</v>
      </c>
      <c r="G156" s="18">
        <v>46</v>
      </c>
      <c r="H156" s="16">
        <v>5</v>
      </c>
      <c r="I156" s="17">
        <v>79</v>
      </c>
      <c r="J156" s="18">
        <v>239</v>
      </c>
      <c r="K156" s="16">
        <v>74</v>
      </c>
      <c r="L156" s="17">
        <v>56</v>
      </c>
      <c r="M156" s="18">
        <v>58</v>
      </c>
    </row>
    <row r="157" spans="1:13" ht="18" customHeight="1" x14ac:dyDescent="0.3">
      <c r="A157" s="15" t="s">
        <v>32</v>
      </c>
      <c r="B157" s="16">
        <v>15</v>
      </c>
      <c r="C157" s="17">
        <v>236</v>
      </c>
      <c r="D157" s="18">
        <v>19</v>
      </c>
      <c r="E157" s="16">
        <v>42</v>
      </c>
      <c r="F157" s="17">
        <v>246</v>
      </c>
      <c r="G157" s="18">
        <v>27</v>
      </c>
      <c r="H157" s="16">
        <v>8</v>
      </c>
      <c r="I157" s="17">
        <v>102</v>
      </c>
      <c r="J157" s="18">
        <v>254</v>
      </c>
      <c r="K157" s="16">
        <v>54</v>
      </c>
      <c r="L157" s="17">
        <v>37</v>
      </c>
      <c r="M157" s="18">
        <v>51</v>
      </c>
    </row>
    <row r="158" spans="1:13" ht="18" customHeight="1" x14ac:dyDescent="0.3">
      <c r="A158" s="7" t="s">
        <v>33</v>
      </c>
      <c r="B158" s="16">
        <v>16</v>
      </c>
      <c r="C158" s="17">
        <v>193</v>
      </c>
      <c r="D158" s="18">
        <v>27</v>
      </c>
      <c r="E158" s="16">
        <v>24</v>
      </c>
      <c r="F158" s="17">
        <v>271</v>
      </c>
      <c r="G158" s="18">
        <v>22</v>
      </c>
      <c r="H158" s="16">
        <v>8</v>
      </c>
      <c r="I158" s="17">
        <v>98</v>
      </c>
      <c r="J158" s="18">
        <v>235</v>
      </c>
      <c r="K158" s="16">
        <v>44</v>
      </c>
      <c r="L158" s="17">
        <v>31</v>
      </c>
      <c r="M158" s="18">
        <v>23</v>
      </c>
    </row>
    <row r="159" spans="1:13" ht="18" customHeight="1" x14ac:dyDescent="0.3">
      <c r="A159" s="15" t="s">
        <v>34</v>
      </c>
      <c r="B159" s="16">
        <v>23</v>
      </c>
      <c r="C159" s="17">
        <v>195</v>
      </c>
      <c r="D159" s="18">
        <v>20</v>
      </c>
      <c r="E159" s="16">
        <v>21</v>
      </c>
      <c r="F159" s="17">
        <v>269</v>
      </c>
      <c r="G159" s="18">
        <v>35</v>
      </c>
      <c r="H159" s="16">
        <v>5</v>
      </c>
      <c r="I159" s="17">
        <v>82</v>
      </c>
      <c r="J159" s="18">
        <v>240</v>
      </c>
      <c r="K159" s="16">
        <v>25</v>
      </c>
      <c r="L159" s="17">
        <v>17</v>
      </c>
      <c r="M159" s="18">
        <v>31</v>
      </c>
    </row>
    <row r="160" spans="1:13" ht="18" customHeight="1" x14ac:dyDescent="0.3">
      <c r="A160" s="15" t="s">
        <v>35</v>
      </c>
      <c r="B160" s="16">
        <v>13</v>
      </c>
      <c r="C160" s="17">
        <v>224</v>
      </c>
      <c r="D160" s="18">
        <v>28</v>
      </c>
      <c r="E160" s="16">
        <v>24</v>
      </c>
      <c r="F160" s="17">
        <v>165</v>
      </c>
      <c r="G160" s="18">
        <v>19</v>
      </c>
      <c r="H160" s="16">
        <v>11</v>
      </c>
      <c r="I160" s="17">
        <v>85</v>
      </c>
      <c r="J160" s="18">
        <v>245</v>
      </c>
      <c r="K160" s="16">
        <v>41</v>
      </c>
      <c r="L160" s="17">
        <v>28</v>
      </c>
      <c r="M160" s="18">
        <v>25</v>
      </c>
    </row>
    <row r="161" spans="1:13" ht="18" customHeight="1" x14ac:dyDescent="0.3">
      <c r="A161" s="15" t="s">
        <v>36</v>
      </c>
      <c r="B161" s="16">
        <v>12</v>
      </c>
      <c r="C161" s="17">
        <v>220</v>
      </c>
      <c r="D161" s="18">
        <v>36</v>
      </c>
      <c r="E161" s="16">
        <v>36</v>
      </c>
      <c r="F161" s="17">
        <v>185</v>
      </c>
      <c r="G161" s="18">
        <v>34</v>
      </c>
      <c r="H161" s="16">
        <v>13</v>
      </c>
      <c r="I161" s="17">
        <v>121</v>
      </c>
      <c r="J161" s="18">
        <v>251</v>
      </c>
      <c r="K161" s="16">
        <v>75</v>
      </c>
      <c r="L161" s="17">
        <v>52</v>
      </c>
      <c r="M161" s="18">
        <v>65</v>
      </c>
    </row>
    <row r="162" spans="1:13" ht="18" customHeight="1" x14ac:dyDescent="0.3">
      <c r="A162" s="15" t="s">
        <v>37</v>
      </c>
      <c r="B162" s="16">
        <v>12</v>
      </c>
      <c r="C162" s="17">
        <v>243</v>
      </c>
      <c r="D162" s="18">
        <v>52</v>
      </c>
      <c r="E162" s="16">
        <v>37</v>
      </c>
      <c r="F162" s="17">
        <v>273</v>
      </c>
      <c r="G162" s="18">
        <v>23</v>
      </c>
      <c r="H162" s="16">
        <v>10</v>
      </c>
      <c r="I162" s="17">
        <v>123</v>
      </c>
      <c r="J162" s="18">
        <v>270</v>
      </c>
      <c r="K162" s="16">
        <v>50</v>
      </c>
      <c r="L162" s="17">
        <v>34</v>
      </c>
      <c r="M162" s="18">
        <v>49</v>
      </c>
    </row>
    <row r="163" spans="1:13" ht="18" customHeight="1" x14ac:dyDescent="0.3">
      <c r="A163" s="15" t="s">
        <v>38</v>
      </c>
      <c r="B163" s="16">
        <v>8</v>
      </c>
      <c r="C163" s="17">
        <v>348</v>
      </c>
      <c r="D163" s="18">
        <v>46</v>
      </c>
      <c r="E163" s="16">
        <v>33</v>
      </c>
      <c r="F163" s="17">
        <v>207</v>
      </c>
      <c r="G163" s="18">
        <v>19</v>
      </c>
      <c r="H163" s="16">
        <v>31</v>
      </c>
      <c r="I163" s="17">
        <v>181</v>
      </c>
      <c r="J163" s="18">
        <v>296</v>
      </c>
      <c r="K163" s="16">
        <v>64</v>
      </c>
      <c r="L163" s="17">
        <v>36</v>
      </c>
      <c r="M163" s="18">
        <v>53</v>
      </c>
    </row>
    <row r="164" spans="1:13" ht="18" customHeight="1" x14ac:dyDescent="0.3">
      <c r="A164" s="15" t="s">
        <v>39</v>
      </c>
      <c r="B164" s="16">
        <v>9</v>
      </c>
      <c r="C164" s="17">
        <v>374</v>
      </c>
      <c r="D164" s="18">
        <v>24</v>
      </c>
      <c r="E164" s="16">
        <v>30</v>
      </c>
      <c r="F164" s="17">
        <v>304</v>
      </c>
      <c r="G164" s="18">
        <v>45</v>
      </c>
      <c r="H164" s="16">
        <v>15</v>
      </c>
      <c r="I164" s="17">
        <v>152</v>
      </c>
      <c r="J164" s="18">
        <v>301</v>
      </c>
      <c r="K164" s="16">
        <v>70</v>
      </c>
      <c r="L164" s="17">
        <v>60</v>
      </c>
      <c r="M164" s="18">
        <v>61</v>
      </c>
    </row>
    <row r="165" spans="1:13" ht="18" customHeight="1" x14ac:dyDescent="0.3">
      <c r="A165" s="15" t="s">
        <v>40</v>
      </c>
      <c r="B165" s="16">
        <v>12</v>
      </c>
      <c r="C165" s="17">
        <v>429</v>
      </c>
      <c r="D165" s="18">
        <v>33</v>
      </c>
      <c r="E165" s="16">
        <v>38</v>
      </c>
      <c r="F165" s="17">
        <v>301</v>
      </c>
      <c r="G165" s="18">
        <v>32</v>
      </c>
      <c r="H165" s="16">
        <v>22</v>
      </c>
      <c r="I165" s="17">
        <v>180</v>
      </c>
      <c r="J165" s="18">
        <v>295</v>
      </c>
      <c r="K165" s="16">
        <v>76</v>
      </c>
      <c r="L165" s="17">
        <v>53</v>
      </c>
      <c r="M165" s="18">
        <v>51</v>
      </c>
    </row>
    <row r="166" spans="1:13" ht="18" customHeight="1" x14ac:dyDescent="0.3">
      <c r="A166" s="15" t="s">
        <v>41</v>
      </c>
      <c r="B166" s="16">
        <v>8</v>
      </c>
      <c r="C166" s="17">
        <v>320</v>
      </c>
      <c r="D166" s="18">
        <v>33</v>
      </c>
      <c r="E166" s="16">
        <v>43</v>
      </c>
      <c r="F166" s="17">
        <v>317</v>
      </c>
      <c r="G166" s="18">
        <v>21</v>
      </c>
      <c r="H166" s="16">
        <v>13</v>
      </c>
      <c r="I166" s="17">
        <v>131</v>
      </c>
      <c r="J166" s="18">
        <v>281</v>
      </c>
      <c r="K166" s="16">
        <v>65</v>
      </c>
      <c r="L166" s="17">
        <v>54</v>
      </c>
      <c r="M166" s="18">
        <v>59</v>
      </c>
    </row>
    <row r="167" spans="1:13" ht="18" customHeight="1" x14ac:dyDescent="0.3">
      <c r="A167" s="15" t="s">
        <v>42</v>
      </c>
      <c r="B167" s="16">
        <v>11</v>
      </c>
      <c r="C167" s="17">
        <v>420</v>
      </c>
      <c r="D167" s="18">
        <v>32</v>
      </c>
      <c r="E167" s="16">
        <v>32</v>
      </c>
      <c r="F167" s="17">
        <v>305</v>
      </c>
      <c r="G167" s="18">
        <v>18</v>
      </c>
      <c r="H167" s="16">
        <v>18</v>
      </c>
      <c r="I167" s="17">
        <v>183</v>
      </c>
      <c r="J167" s="18">
        <v>303</v>
      </c>
      <c r="K167" s="16">
        <v>87</v>
      </c>
      <c r="L167" s="17">
        <v>76</v>
      </c>
      <c r="M167" s="18">
        <v>73</v>
      </c>
    </row>
    <row r="168" spans="1:13" ht="18" customHeight="1" x14ac:dyDescent="0.3">
      <c r="A168" s="15" t="s">
        <v>43</v>
      </c>
      <c r="B168" s="16">
        <v>9</v>
      </c>
      <c r="C168" s="17">
        <v>439</v>
      </c>
      <c r="D168" s="18">
        <v>30</v>
      </c>
      <c r="E168" s="16">
        <v>43</v>
      </c>
      <c r="F168" s="17">
        <v>276</v>
      </c>
      <c r="G168" s="18">
        <v>28</v>
      </c>
      <c r="H168" s="16">
        <v>20</v>
      </c>
      <c r="I168" s="17">
        <v>203</v>
      </c>
      <c r="J168" s="18">
        <v>402</v>
      </c>
      <c r="K168" s="16">
        <v>60</v>
      </c>
      <c r="L168" s="17">
        <v>51</v>
      </c>
      <c r="M168" s="18">
        <v>56</v>
      </c>
    </row>
    <row r="169" spans="1:13" ht="18" customHeight="1" x14ac:dyDescent="0.3">
      <c r="A169" s="15" t="s">
        <v>44</v>
      </c>
      <c r="B169" s="16">
        <v>11</v>
      </c>
      <c r="C169" s="17">
        <v>409</v>
      </c>
      <c r="D169" s="18">
        <v>32</v>
      </c>
      <c r="E169" s="16">
        <v>51</v>
      </c>
      <c r="F169" s="17">
        <v>310</v>
      </c>
      <c r="G169" s="18">
        <v>31</v>
      </c>
      <c r="H169" s="16">
        <v>17</v>
      </c>
      <c r="I169" s="17">
        <v>181</v>
      </c>
      <c r="J169" s="18">
        <v>381</v>
      </c>
      <c r="K169" s="16">
        <v>40</v>
      </c>
      <c r="L169" s="17">
        <v>26</v>
      </c>
      <c r="M169" s="18">
        <v>61</v>
      </c>
    </row>
    <row r="170" spans="1:13" ht="18" customHeight="1" x14ac:dyDescent="0.3">
      <c r="A170" s="15" t="s">
        <v>45</v>
      </c>
      <c r="B170" s="16">
        <v>12</v>
      </c>
      <c r="C170" s="17">
        <v>440</v>
      </c>
      <c r="D170" s="18">
        <v>47</v>
      </c>
      <c r="E170" s="16">
        <v>27</v>
      </c>
      <c r="F170" s="17">
        <v>403</v>
      </c>
      <c r="G170" s="18">
        <v>29</v>
      </c>
      <c r="H170" s="16">
        <v>10</v>
      </c>
      <c r="I170" s="24">
        <v>175</v>
      </c>
      <c r="J170" s="18">
        <v>403</v>
      </c>
      <c r="K170" s="16">
        <v>25</v>
      </c>
      <c r="L170" s="17">
        <v>20</v>
      </c>
      <c r="M170" s="18">
        <v>30</v>
      </c>
    </row>
    <row r="171" spans="1:13" ht="18" customHeight="1" thickBot="1" x14ac:dyDescent="0.35">
      <c r="A171" s="22" t="s">
        <v>46</v>
      </c>
      <c r="B171" s="23">
        <v>15</v>
      </c>
      <c r="C171" s="24">
        <v>442</v>
      </c>
      <c r="D171" s="25">
        <v>41</v>
      </c>
      <c r="E171" s="23">
        <v>24</v>
      </c>
      <c r="F171" s="24">
        <v>343</v>
      </c>
      <c r="G171" s="25">
        <v>22</v>
      </c>
      <c r="H171" s="23">
        <v>8</v>
      </c>
      <c r="I171" s="21">
        <v>105</v>
      </c>
      <c r="J171" s="25">
        <v>305</v>
      </c>
      <c r="K171" s="23">
        <v>40</v>
      </c>
      <c r="L171" s="24">
        <v>36</v>
      </c>
      <c r="M171" s="25">
        <v>48</v>
      </c>
    </row>
    <row r="172" spans="1:13" ht="18" customHeight="1" thickBot="1" x14ac:dyDescent="0.35">
      <c r="A172" s="28" t="s">
        <v>47</v>
      </c>
      <c r="B172" s="29">
        <f>SUM(B136:B171)</f>
        <v>444</v>
      </c>
      <c r="C172" s="30">
        <f t="shared" ref="C172:L172" si="8">SUM(C136:C171)</f>
        <v>10279</v>
      </c>
      <c r="D172" s="31">
        <f t="shared" si="8"/>
        <v>1097</v>
      </c>
      <c r="E172" s="29">
        <f t="shared" si="8"/>
        <v>1494</v>
      </c>
      <c r="F172" s="30">
        <f t="shared" si="8"/>
        <v>12523</v>
      </c>
      <c r="G172" s="31">
        <f t="shared" si="8"/>
        <v>1058</v>
      </c>
      <c r="H172" s="29">
        <f t="shared" si="8"/>
        <v>404</v>
      </c>
      <c r="I172" s="30">
        <f t="shared" si="8"/>
        <v>4038</v>
      </c>
      <c r="J172" s="31">
        <f t="shared" si="8"/>
        <v>8507</v>
      </c>
      <c r="K172" s="29">
        <f t="shared" si="8"/>
        <v>2016</v>
      </c>
      <c r="L172" s="30">
        <f t="shared" si="8"/>
        <v>1440</v>
      </c>
      <c r="M172" s="31">
        <f>SUM(M136:M171)</f>
        <v>1974</v>
      </c>
    </row>
    <row r="173" spans="1:13" ht="18" customHeight="1" x14ac:dyDescent="0.3">
      <c r="A173" s="508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</row>
    <row r="175" spans="1:13" ht="18" customHeight="1" x14ac:dyDescent="0.3">
      <c r="A175" s="561" t="s">
        <v>159</v>
      </c>
      <c r="B175" s="561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</row>
    <row r="176" spans="1:13" ht="18" customHeight="1" thickBot="1" x14ac:dyDescent="0.35">
      <c r="A176" s="2" t="s">
        <v>54</v>
      </c>
      <c r="J176" s="572" t="s">
        <v>55</v>
      </c>
      <c r="K176" s="572"/>
      <c r="L176" s="572"/>
      <c r="M176" s="572"/>
    </row>
    <row r="177" spans="1:13" ht="18" customHeight="1" x14ac:dyDescent="0.3">
      <c r="A177" s="573" t="s">
        <v>3</v>
      </c>
      <c r="B177" s="566" t="s">
        <v>4</v>
      </c>
      <c r="C177" s="565"/>
      <c r="D177" s="567"/>
      <c r="E177" s="566" t="s">
        <v>5</v>
      </c>
      <c r="F177" s="565"/>
      <c r="G177" s="567"/>
      <c r="H177" s="566" t="s">
        <v>6</v>
      </c>
      <c r="I177" s="565"/>
      <c r="J177" s="567"/>
      <c r="K177" s="568" t="s">
        <v>7</v>
      </c>
      <c r="L177" s="569"/>
      <c r="M177" s="570"/>
    </row>
    <row r="178" spans="1:13" ht="18" customHeight="1" thickBot="1" x14ac:dyDescent="0.35">
      <c r="A178" s="574"/>
      <c r="B178" s="3" t="s">
        <v>8</v>
      </c>
      <c r="C178" s="4" t="s">
        <v>9</v>
      </c>
      <c r="D178" s="5" t="s">
        <v>10</v>
      </c>
      <c r="E178" s="3" t="s">
        <v>8</v>
      </c>
      <c r="F178" s="4" t="s">
        <v>9</v>
      </c>
      <c r="G178" s="5" t="s">
        <v>10</v>
      </c>
      <c r="H178" s="3" t="s">
        <v>8</v>
      </c>
      <c r="I178" s="4" t="s">
        <v>9</v>
      </c>
      <c r="J178" s="5" t="s">
        <v>10</v>
      </c>
      <c r="K178" s="3" t="s">
        <v>8</v>
      </c>
      <c r="L178" s="4" t="s">
        <v>9</v>
      </c>
      <c r="M178" s="5" t="s">
        <v>10</v>
      </c>
    </row>
    <row r="179" spans="1:13" ht="18" customHeight="1" x14ac:dyDescent="0.3">
      <c r="A179" s="7" t="s">
        <v>11</v>
      </c>
      <c r="B179" s="8">
        <v>4</v>
      </c>
      <c r="C179" s="9">
        <v>93</v>
      </c>
      <c r="D179" s="10">
        <v>6</v>
      </c>
      <c r="E179" s="11">
        <v>13</v>
      </c>
      <c r="F179" s="12">
        <v>122</v>
      </c>
      <c r="G179" s="13">
        <v>21</v>
      </c>
      <c r="H179" s="8">
        <v>10</v>
      </c>
      <c r="I179" s="9">
        <v>61</v>
      </c>
      <c r="J179" s="10">
        <v>110</v>
      </c>
      <c r="K179" s="8">
        <v>41</v>
      </c>
      <c r="L179" s="9">
        <v>28</v>
      </c>
      <c r="M179" s="10">
        <v>34</v>
      </c>
    </row>
    <row r="180" spans="1:13" ht="18" customHeight="1" x14ac:dyDescent="0.3">
      <c r="A180" s="15" t="s">
        <v>12</v>
      </c>
      <c r="B180" s="16">
        <v>7</v>
      </c>
      <c r="C180" s="17">
        <v>146</v>
      </c>
      <c r="D180" s="18">
        <v>7</v>
      </c>
      <c r="E180" s="16">
        <v>25</v>
      </c>
      <c r="F180" s="17">
        <v>248</v>
      </c>
      <c r="G180" s="18">
        <v>11</v>
      </c>
      <c r="H180" s="16">
        <v>8</v>
      </c>
      <c r="I180" s="17">
        <v>38</v>
      </c>
      <c r="J180" s="18">
        <v>122</v>
      </c>
      <c r="K180" s="16">
        <v>54</v>
      </c>
      <c r="L180" s="17">
        <v>35</v>
      </c>
      <c r="M180" s="18">
        <v>49</v>
      </c>
    </row>
    <row r="181" spans="1:13" ht="18" customHeight="1" x14ac:dyDescent="0.3">
      <c r="A181" s="7" t="s">
        <v>13</v>
      </c>
      <c r="B181" s="16">
        <v>15</v>
      </c>
      <c r="C181" s="17">
        <v>240</v>
      </c>
      <c r="D181" s="18">
        <v>7</v>
      </c>
      <c r="E181" s="16">
        <v>67</v>
      </c>
      <c r="F181" s="17">
        <v>301</v>
      </c>
      <c r="G181" s="18">
        <v>18</v>
      </c>
      <c r="H181" s="16">
        <v>14</v>
      </c>
      <c r="I181" s="17">
        <v>62</v>
      </c>
      <c r="J181" s="18">
        <v>135</v>
      </c>
      <c r="K181" s="16">
        <v>57</v>
      </c>
      <c r="L181" s="17">
        <v>38</v>
      </c>
      <c r="M181" s="18">
        <v>57</v>
      </c>
    </row>
    <row r="182" spans="1:13" ht="18" customHeight="1" x14ac:dyDescent="0.3">
      <c r="A182" s="15" t="s">
        <v>14</v>
      </c>
      <c r="B182" s="16">
        <v>12</v>
      </c>
      <c r="C182" s="17">
        <v>242</v>
      </c>
      <c r="D182" s="18">
        <v>18</v>
      </c>
      <c r="E182" s="16">
        <v>61</v>
      </c>
      <c r="F182" s="17">
        <v>303</v>
      </c>
      <c r="G182" s="18">
        <v>12</v>
      </c>
      <c r="H182" s="16">
        <v>11</v>
      </c>
      <c r="I182" s="17">
        <v>71</v>
      </c>
      <c r="J182" s="18">
        <v>141</v>
      </c>
      <c r="K182" s="16">
        <v>65</v>
      </c>
      <c r="L182" s="17">
        <v>40</v>
      </c>
      <c r="M182" s="18">
        <v>76</v>
      </c>
    </row>
    <row r="183" spans="1:13" ht="18" customHeight="1" x14ac:dyDescent="0.3">
      <c r="A183" s="7" t="s">
        <v>15</v>
      </c>
      <c r="B183" s="16">
        <v>7</v>
      </c>
      <c r="C183" s="17">
        <v>209</v>
      </c>
      <c r="D183" s="18">
        <v>12</v>
      </c>
      <c r="E183" s="16">
        <v>42</v>
      </c>
      <c r="F183" s="17">
        <v>400</v>
      </c>
      <c r="G183" s="18">
        <v>19</v>
      </c>
      <c r="H183" s="16">
        <v>16</v>
      </c>
      <c r="I183" s="17">
        <v>100</v>
      </c>
      <c r="J183" s="18">
        <v>205</v>
      </c>
      <c r="K183" s="16">
        <v>52</v>
      </c>
      <c r="L183" s="17">
        <v>33</v>
      </c>
      <c r="M183" s="18">
        <v>55</v>
      </c>
    </row>
    <row r="184" spans="1:13" ht="18" customHeight="1" x14ac:dyDescent="0.3">
      <c r="A184" s="15" t="s">
        <v>16</v>
      </c>
      <c r="B184" s="16">
        <v>14</v>
      </c>
      <c r="C184" s="17">
        <v>246</v>
      </c>
      <c r="D184" s="18">
        <v>12</v>
      </c>
      <c r="E184" s="16">
        <v>78</v>
      </c>
      <c r="F184" s="17">
        <v>263</v>
      </c>
      <c r="G184" s="18">
        <v>18</v>
      </c>
      <c r="H184" s="16">
        <v>10</v>
      </c>
      <c r="I184" s="17">
        <v>102</v>
      </c>
      <c r="J184" s="18">
        <v>181</v>
      </c>
      <c r="K184" s="16">
        <v>80</v>
      </c>
      <c r="L184" s="17">
        <v>64</v>
      </c>
      <c r="M184" s="18">
        <v>73</v>
      </c>
    </row>
    <row r="185" spans="1:13" ht="18" customHeight="1" x14ac:dyDescent="0.3">
      <c r="A185" s="15" t="s">
        <v>17</v>
      </c>
      <c r="B185" s="16">
        <v>12</v>
      </c>
      <c r="C185" s="17">
        <v>228</v>
      </c>
      <c r="D185" s="18">
        <v>14</v>
      </c>
      <c r="E185" s="16">
        <v>41</v>
      </c>
      <c r="F185" s="17">
        <v>264</v>
      </c>
      <c r="G185" s="18">
        <v>8</v>
      </c>
      <c r="H185" s="16">
        <v>9</v>
      </c>
      <c r="I185" s="17">
        <v>81</v>
      </c>
      <c r="J185" s="18">
        <v>152</v>
      </c>
      <c r="K185" s="16">
        <v>63</v>
      </c>
      <c r="L185" s="17">
        <v>50</v>
      </c>
      <c r="M185" s="18">
        <v>58</v>
      </c>
    </row>
    <row r="186" spans="1:13" ht="18" customHeight="1" x14ac:dyDescent="0.3">
      <c r="A186" s="7" t="s">
        <v>18</v>
      </c>
      <c r="B186" s="16">
        <v>17</v>
      </c>
      <c r="C186" s="17">
        <v>220</v>
      </c>
      <c r="D186" s="18">
        <v>20</v>
      </c>
      <c r="E186" s="16">
        <v>44</v>
      </c>
      <c r="F186" s="17">
        <v>274</v>
      </c>
      <c r="G186" s="18">
        <v>17</v>
      </c>
      <c r="H186" s="16">
        <v>13</v>
      </c>
      <c r="I186" s="17">
        <v>72</v>
      </c>
      <c r="J186" s="18">
        <v>155</v>
      </c>
      <c r="K186" s="16">
        <v>60</v>
      </c>
      <c r="L186" s="17">
        <v>41</v>
      </c>
      <c r="M186" s="18">
        <v>70</v>
      </c>
    </row>
    <row r="187" spans="1:13" ht="18" customHeight="1" x14ac:dyDescent="0.3">
      <c r="A187" s="15" t="s">
        <v>19</v>
      </c>
      <c r="B187" s="16">
        <v>17</v>
      </c>
      <c r="C187" s="17">
        <v>242</v>
      </c>
      <c r="D187" s="18">
        <v>21</v>
      </c>
      <c r="E187" s="16">
        <v>28</v>
      </c>
      <c r="F187" s="17">
        <v>434</v>
      </c>
      <c r="G187" s="18">
        <v>16</v>
      </c>
      <c r="H187" s="16">
        <v>14</v>
      </c>
      <c r="I187" s="17">
        <v>121</v>
      </c>
      <c r="J187" s="18">
        <v>165</v>
      </c>
      <c r="K187" s="16">
        <v>71</v>
      </c>
      <c r="L187" s="17">
        <v>44</v>
      </c>
      <c r="M187" s="18">
        <v>72</v>
      </c>
    </row>
    <row r="188" spans="1:13" ht="18" customHeight="1" x14ac:dyDescent="0.3">
      <c r="A188" s="7" t="s">
        <v>20</v>
      </c>
      <c r="B188" s="16">
        <v>22</v>
      </c>
      <c r="C188" s="17">
        <v>263</v>
      </c>
      <c r="D188" s="18">
        <v>19</v>
      </c>
      <c r="E188" s="16">
        <v>70</v>
      </c>
      <c r="F188" s="17">
        <v>302</v>
      </c>
      <c r="G188" s="18">
        <v>21</v>
      </c>
      <c r="H188" s="16">
        <v>12</v>
      </c>
      <c r="I188" s="17">
        <v>125</v>
      </c>
      <c r="J188" s="18">
        <v>223</v>
      </c>
      <c r="K188" s="16">
        <v>62</v>
      </c>
      <c r="L188" s="17">
        <v>48</v>
      </c>
      <c r="M188" s="18">
        <v>65</v>
      </c>
    </row>
    <row r="189" spans="1:13" ht="18" customHeight="1" x14ac:dyDescent="0.3">
      <c r="A189" s="7" t="s">
        <v>21</v>
      </c>
      <c r="B189" s="16">
        <v>20</v>
      </c>
      <c r="C189" s="17">
        <v>317</v>
      </c>
      <c r="D189" s="18">
        <v>34</v>
      </c>
      <c r="E189" s="16">
        <v>39</v>
      </c>
      <c r="F189" s="17">
        <v>283</v>
      </c>
      <c r="G189" s="18">
        <v>17</v>
      </c>
      <c r="H189" s="16">
        <v>26</v>
      </c>
      <c r="I189" s="17">
        <v>124</v>
      </c>
      <c r="J189" s="18">
        <v>225</v>
      </c>
      <c r="K189" s="16">
        <v>60</v>
      </c>
      <c r="L189" s="17">
        <v>51</v>
      </c>
      <c r="M189" s="18">
        <v>57</v>
      </c>
    </row>
    <row r="190" spans="1:13" ht="18" customHeight="1" x14ac:dyDescent="0.3">
      <c r="A190" s="15" t="s">
        <v>22</v>
      </c>
      <c r="B190" s="16">
        <v>18</v>
      </c>
      <c r="C190" s="17">
        <v>230</v>
      </c>
      <c r="D190" s="18">
        <v>31</v>
      </c>
      <c r="E190" s="16">
        <v>21</v>
      </c>
      <c r="F190" s="17">
        <v>327</v>
      </c>
      <c r="G190" s="18">
        <v>8</v>
      </c>
      <c r="H190" s="16">
        <v>13</v>
      </c>
      <c r="I190" s="17">
        <v>106</v>
      </c>
      <c r="J190" s="18">
        <v>164</v>
      </c>
      <c r="K190" s="16">
        <v>37</v>
      </c>
      <c r="L190" s="17">
        <v>23</v>
      </c>
      <c r="M190" s="18">
        <v>41</v>
      </c>
    </row>
    <row r="191" spans="1:13" ht="18" customHeight="1" x14ac:dyDescent="0.3">
      <c r="A191" s="7" t="s">
        <v>23</v>
      </c>
      <c r="B191" s="16">
        <v>14</v>
      </c>
      <c r="C191" s="17">
        <v>197</v>
      </c>
      <c r="D191" s="18">
        <v>30</v>
      </c>
      <c r="E191" s="16">
        <v>40</v>
      </c>
      <c r="F191" s="17">
        <v>207</v>
      </c>
      <c r="G191" s="18">
        <v>21</v>
      </c>
      <c r="H191" s="16">
        <v>12</v>
      </c>
      <c r="I191" s="17">
        <v>100</v>
      </c>
      <c r="J191" s="18">
        <v>201</v>
      </c>
      <c r="K191" s="16">
        <v>70</v>
      </c>
      <c r="L191" s="17">
        <v>46</v>
      </c>
      <c r="M191" s="18">
        <v>48</v>
      </c>
    </row>
    <row r="192" spans="1:13" ht="18" customHeight="1" x14ac:dyDescent="0.3">
      <c r="A192" s="15" t="s">
        <v>24</v>
      </c>
      <c r="B192" s="16">
        <v>12</v>
      </c>
      <c r="C192" s="17">
        <v>214</v>
      </c>
      <c r="D192" s="18">
        <v>27</v>
      </c>
      <c r="E192" s="16">
        <v>55</v>
      </c>
      <c r="F192" s="17">
        <v>161</v>
      </c>
      <c r="G192" s="18">
        <v>28</v>
      </c>
      <c r="H192" s="16">
        <v>17</v>
      </c>
      <c r="I192" s="17">
        <v>133</v>
      </c>
      <c r="J192" s="18">
        <v>225</v>
      </c>
      <c r="K192" s="16">
        <v>76</v>
      </c>
      <c r="L192" s="17">
        <v>53</v>
      </c>
      <c r="M192" s="18">
        <v>54</v>
      </c>
    </row>
    <row r="193" spans="1:13" ht="18" customHeight="1" x14ac:dyDescent="0.3">
      <c r="A193" s="7" t="s">
        <v>25</v>
      </c>
      <c r="B193" s="16">
        <v>18</v>
      </c>
      <c r="C193" s="17">
        <v>227</v>
      </c>
      <c r="D193" s="18">
        <v>15</v>
      </c>
      <c r="E193" s="16">
        <v>86</v>
      </c>
      <c r="F193" s="17">
        <v>207</v>
      </c>
      <c r="G193" s="18">
        <v>14</v>
      </c>
      <c r="H193" s="16">
        <v>10</v>
      </c>
      <c r="I193" s="17">
        <v>135</v>
      </c>
      <c r="J193" s="18">
        <v>230</v>
      </c>
      <c r="K193" s="16">
        <v>55</v>
      </c>
      <c r="L193" s="17">
        <v>41</v>
      </c>
      <c r="M193" s="18">
        <v>73</v>
      </c>
    </row>
    <row r="194" spans="1:13" ht="18" customHeight="1" x14ac:dyDescent="0.3">
      <c r="A194" s="15" t="s">
        <v>26</v>
      </c>
      <c r="B194" s="16">
        <v>16</v>
      </c>
      <c r="C194" s="17">
        <v>303</v>
      </c>
      <c r="D194" s="18">
        <v>22</v>
      </c>
      <c r="E194" s="16">
        <v>41</v>
      </c>
      <c r="F194" s="17">
        <v>236</v>
      </c>
      <c r="G194" s="18">
        <v>15</v>
      </c>
      <c r="H194" s="16">
        <v>16</v>
      </c>
      <c r="I194" s="17">
        <v>145</v>
      </c>
      <c r="J194" s="18">
        <v>291</v>
      </c>
      <c r="K194" s="16">
        <v>61</v>
      </c>
      <c r="L194" s="17">
        <v>46</v>
      </c>
      <c r="M194" s="18">
        <v>65</v>
      </c>
    </row>
    <row r="195" spans="1:13" ht="18" customHeight="1" x14ac:dyDescent="0.3">
      <c r="A195" s="7" t="s">
        <v>27</v>
      </c>
      <c r="B195" s="16">
        <v>18</v>
      </c>
      <c r="C195" s="17">
        <v>252</v>
      </c>
      <c r="D195" s="18">
        <v>33</v>
      </c>
      <c r="E195" s="16">
        <v>38</v>
      </c>
      <c r="F195" s="17">
        <v>234</v>
      </c>
      <c r="G195" s="18">
        <v>14</v>
      </c>
      <c r="H195" s="16">
        <v>11</v>
      </c>
      <c r="I195" s="17">
        <v>124</v>
      </c>
      <c r="J195" s="18">
        <v>193</v>
      </c>
      <c r="K195" s="16">
        <v>56</v>
      </c>
      <c r="L195" s="17">
        <v>40</v>
      </c>
      <c r="M195" s="18">
        <v>61</v>
      </c>
    </row>
    <row r="196" spans="1:13" ht="18" customHeight="1" x14ac:dyDescent="0.3">
      <c r="A196" s="15" t="s">
        <v>28</v>
      </c>
      <c r="B196" s="16">
        <v>16</v>
      </c>
      <c r="C196" s="17">
        <v>221</v>
      </c>
      <c r="D196" s="18">
        <v>10</v>
      </c>
      <c r="E196" s="16">
        <v>37</v>
      </c>
      <c r="F196" s="17">
        <v>258</v>
      </c>
      <c r="G196" s="18">
        <v>17</v>
      </c>
      <c r="H196" s="16">
        <v>12</v>
      </c>
      <c r="I196" s="17">
        <v>180</v>
      </c>
      <c r="J196" s="18">
        <v>213</v>
      </c>
      <c r="K196" s="16">
        <v>62</v>
      </c>
      <c r="L196" s="17">
        <v>44</v>
      </c>
      <c r="M196" s="18">
        <v>74</v>
      </c>
    </row>
    <row r="197" spans="1:13" ht="18" customHeight="1" x14ac:dyDescent="0.3">
      <c r="A197" s="7" t="s">
        <v>29</v>
      </c>
      <c r="B197" s="16">
        <v>21</v>
      </c>
      <c r="C197" s="17">
        <v>255</v>
      </c>
      <c r="D197" s="18">
        <v>21</v>
      </c>
      <c r="E197" s="16">
        <v>40</v>
      </c>
      <c r="F197" s="17">
        <v>293</v>
      </c>
      <c r="G197" s="18">
        <v>25</v>
      </c>
      <c r="H197" s="16">
        <v>14</v>
      </c>
      <c r="I197" s="17">
        <v>206</v>
      </c>
      <c r="J197" s="18">
        <v>250</v>
      </c>
      <c r="K197" s="16">
        <v>46</v>
      </c>
      <c r="L197" s="17">
        <v>36</v>
      </c>
      <c r="M197" s="18">
        <v>45</v>
      </c>
    </row>
    <row r="198" spans="1:13" ht="18" customHeight="1" x14ac:dyDescent="0.3">
      <c r="A198" s="15" t="s">
        <v>30</v>
      </c>
      <c r="B198" s="16">
        <v>21</v>
      </c>
      <c r="C198" s="17">
        <v>260</v>
      </c>
      <c r="D198" s="18">
        <v>29</v>
      </c>
      <c r="E198" s="16">
        <v>38</v>
      </c>
      <c r="F198" s="17">
        <v>282</v>
      </c>
      <c r="G198" s="18">
        <v>18</v>
      </c>
      <c r="H198" s="16">
        <v>17</v>
      </c>
      <c r="I198" s="17">
        <v>90</v>
      </c>
      <c r="J198" s="18">
        <v>145</v>
      </c>
      <c r="K198" s="16">
        <v>63</v>
      </c>
      <c r="L198" s="17">
        <v>42</v>
      </c>
      <c r="M198" s="18">
        <v>58</v>
      </c>
    </row>
    <row r="199" spans="1:13" ht="18" customHeight="1" x14ac:dyDescent="0.3">
      <c r="A199" s="7" t="s">
        <v>31</v>
      </c>
      <c r="B199" s="16">
        <v>16</v>
      </c>
      <c r="C199" s="17">
        <v>209</v>
      </c>
      <c r="D199" s="18">
        <v>19</v>
      </c>
      <c r="E199" s="16">
        <v>33</v>
      </c>
      <c r="F199" s="17">
        <v>233</v>
      </c>
      <c r="G199" s="18">
        <v>15</v>
      </c>
      <c r="H199" s="16">
        <v>25</v>
      </c>
      <c r="I199" s="17">
        <v>203</v>
      </c>
      <c r="J199" s="18">
        <v>250</v>
      </c>
      <c r="K199" s="16">
        <v>52</v>
      </c>
      <c r="L199" s="17">
        <v>30</v>
      </c>
      <c r="M199" s="18">
        <v>63</v>
      </c>
    </row>
    <row r="200" spans="1:13" ht="18" customHeight="1" x14ac:dyDescent="0.3">
      <c r="A200" s="15" t="s">
        <v>32</v>
      </c>
      <c r="B200" s="16">
        <v>14</v>
      </c>
      <c r="C200" s="17">
        <v>251</v>
      </c>
      <c r="D200" s="18">
        <v>18</v>
      </c>
      <c r="E200" s="16">
        <v>31</v>
      </c>
      <c r="F200" s="17">
        <v>238</v>
      </c>
      <c r="G200" s="18">
        <v>21</v>
      </c>
      <c r="H200" s="16">
        <v>15</v>
      </c>
      <c r="I200" s="17">
        <v>154</v>
      </c>
      <c r="J200" s="18">
        <v>206</v>
      </c>
      <c r="K200" s="16">
        <v>61</v>
      </c>
      <c r="L200" s="17">
        <v>42</v>
      </c>
      <c r="M200" s="18">
        <v>68</v>
      </c>
    </row>
    <row r="201" spans="1:13" ht="18" customHeight="1" x14ac:dyDescent="0.3">
      <c r="A201" s="7" t="s">
        <v>33</v>
      </c>
      <c r="B201" s="16">
        <v>26</v>
      </c>
      <c r="C201" s="17">
        <v>243</v>
      </c>
      <c r="D201" s="18">
        <v>33</v>
      </c>
      <c r="E201" s="16">
        <v>56</v>
      </c>
      <c r="F201" s="17">
        <v>271</v>
      </c>
      <c r="G201" s="18">
        <v>16</v>
      </c>
      <c r="H201" s="16">
        <v>14</v>
      </c>
      <c r="I201" s="17">
        <v>185</v>
      </c>
      <c r="J201" s="18">
        <v>281</v>
      </c>
      <c r="K201" s="16">
        <v>45</v>
      </c>
      <c r="L201" s="17">
        <v>28</v>
      </c>
      <c r="M201" s="18">
        <v>52</v>
      </c>
    </row>
    <row r="202" spans="1:13" ht="18" customHeight="1" x14ac:dyDescent="0.3">
      <c r="A202" s="15" t="s">
        <v>34</v>
      </c>
      <c r="B202" s="16">
        <v>23</v>
      </c>
      <c r="C202" s="17">
        <v>283</v>
      </c>
      <c r="D202" s="18">
        <v>37</v>
      </c>
      <c r="E202" s="16">
        <v>51</v>
      </c>
      <c r="F202" s="17">
        <v>325</v>
      </c>
      <c r="G202" s="18">
        <v>21</v>
      </c>
      <c r="H202" s="16">
        <v>22</v>
      </c>
      <c r="I202" s="17">
        <v>213</v>
      </c>
      <c r="J202" s="18">
        <v>302</v>
      </c>
      <c r="K202" s="16">
        <v>33</v>
      </c>
      <c r="L202" s="17">
        <v>15</v>
      </c>
      <c r="M202" s="18">
        <v>28</v>
      </c>
    </row>
    <row r="203" spans="1:13" ht="18" customHeight="1" x14ac:dyDescent="0.3">
      <c r="A203" s="15" t="s">
        <v>35</v>
      </c>
      <c r="B203" s="16">
        <v>11</v>
      </c>
      <c r="C203" s="17">
        <v>262</v>
      </c>
      <c r="D203" s="18">
        <v>31</v>
      </c>
      <c r="E203" s="16">
        <v>46</v>
      </c>
      <c r="F203" s="17">
        <v>228</v>
      </c>
      <c r="G203" s="18">
        <v>25</v>
      </c>
      <c r="H203" s="16">
        <v>12</v>
      </c>
      <c r="I203" s="17">
        <v>110</v>
      </c>
      <c r="J203" s="18">
        <v>251</v>
      </c>
      <c r="K203" s="16">
        <v>70</v>
      </c>
      <c r="L203" s="17">
        <v>55</v>
      </c>
      <c r="M203" s="18">
        <v>54</v>
      </c>
    </row>
    <row r="204" spans="1:13" ht="18" customHeight="1" x14ac:dyDescent="0.3">
      <c r="A204" s="15" t="s">
        <v>36</v>
      </c>
      <c r="B204" s="16">
        <v>16</v>
      </c>
      <c r="C204" s="17">
        <v>397</v>
      </c>
      <c r="D204" s="18">
        <v>36</v>
      </c>
      <c r="E204" s="16">
        <v>53</v>
      </c>
      <c r="F204" s="17">
        <v>367</v>
      </c>
      <c r="G204" s="18">
        <v>31</v>
      </c>
      <c r="H204" s="16">
        <v>14</v>
      </c>
      <c r="I204" s="17">
        <v>133</v>
      </c>
      <c r="J204" s="18">
        <v>253</v>
      </c>
      <c r="K204" s="16">
        <v>58</v>
      </c>
      <c r="L204" s="17">
        <v>41</v>
      </c>
      <c r="M204" s="18">
        <v>46</v>
      </c>
    </row>
    <row r="205" spans="1:13" ht="18" customHeight="1" x14ac:dyDescent="0.3">
      <c r="A205" s="15" t="s">
        <v>37</v>
      </c>
      <c r="B205" s="16">
        <v>10</v>
      </c>
      <c r="C205" s="17">
        <v>284</v>
      </c>
      <c r="D205" s="18">
        <v>22</v>
      </c>
      <c r="E205" s="16">
        <v>40</v>
      </c>
      <c r="F205" s="17">
        <v>341</v>
      </c>
      <c r="G205" s="18">
        <v>24</v>
      </c>
      <c r="H205" s="16">
        <v>22</v>
      </c>
      <c r="I205" s="17">
        <v>203</v>
      </c>
      <c r="J205" s="18">
        <v>304</v>
      </c>
      <c r="K205" s="16">
        <v>82</v>
      </c>
      <c r="L205" s="17">
        <v>70</v>
      </c>
      <c r="M205" s="18">
        <v>56</v>
      </c>
    </row>
    <row r="206" spans="1:13" ht="18" customHeight="1" x14ac:dyDescent="0.3">
      <c r="A206" s="15" t="s">
        <v>38</v>
      </c>
      <c r="B206" s="16">
        <v>7</v>
      </c>
      <c r="C206" s="17">
        <v>201</v>
      </c>
      <c r="D206" s="18">
        <v>24</v>
      </c>
      <c r="E206" s="16">
        <v>61</v>
      </c>
      <c r="F206" s="17">
        <v>380</v>
      </c>
      <c r="G206" s="18">
        <v>23</v>
      </c>
      <c r="H206" s="16">
        <v>19</v>
      </c>
      <c r="I206" s="17">
        <v>206</v>
      </c>
      <c r="J206" s="18">
        <v>325</v>
      </c>
      <c r="K206" s="16">
        <v>71</v>
      </c>
      <c r="L206" s="17">
        <v>54</v>
      </c>
      <c r="M206" s="18">
        <v>43</v>
      </c>
    </row>
    <row r="207" spans="1:13" ht="18" customHeight="1" x14ac:dyDescent="0.3">
      <c r="A207" s="15" t="s">
        <v>39</v>
      </c>
      <c r="B207" s="16">
        <v>15</v>
      </c>
      <c r="C207" s="17">
        <v>285</v>
      </c>
      <c r="D207" s="18">
        <v>34</v>
      </c>
      <c r="E207" s="16">
        <v>33</v>
      </c>
      <c r="F207" s="17">
        <v>308</v>
      </c>
      <c r="G207" s="18">
        <v>38</v>
      </c>
      <c r="H207" s="16">
        <v>25</v>
      </c>
      <c r="I207" s="17">
        <v>185</v>
      </c>
      <c r="J207" s="18">
        <v>335</v>
      </c>
      <c r="K207" s="16">
        <v>55</v>
      </c>
      <c r="L207" s="17">
        <v>40</v>
      </c>
      <c r="M207" s="18">
        <v>38</v>
      </c>
    </row>
    <row r="208" spans="1:13" ht="18" customHeight="1" x14ac:dyDescent="0.3">
      <c r="A208" s="15" t="s">
        <v>40</v>
      </c>
      <c r="B208" s="16">
        <v>15</v>
      </c>
      <c r="C208" s="17">
        <v>435</v>
      </c>
      <c r="D208" s="18">
        <v>30</v>
      </c>
      <c r="E208" s="16">
        <v>43</v>
      </c>
      <c r="F208" s="17">
        <v>320</v>
      </c>
      <c r="G208" s="18">
        <v>33</v>
      </c>
      <c r="H208" s="16">
        <v>12</v>
      </c>
      <c r="I208" s="17">
        <v>190</v>
      </c>
      <c r="J208" s="18">
        <v>320</v>
      </c>
      <c r="K208" s="16">
        <v>51</v>
      </c>
      <c r="L208" s="17">
        <v>43</v>
      </c>
      <c r="M208" s="18">
        <v>32</v>
      </c>
    </row>
    <row r="209" spans="1:13" ht="18" customHeight="1" x14ac:dyDescent="0.3">
      <c r="A209" s="15" t="s">
        <v>41</v>
      </c>
      <c r="B209" s="16">
        <v>11</v>
      </c>
      <c r="C209" s="17">
        <v>376</v>
      </c>
      <c r="D209" s="18">
        <v>38</v>
      </c>
      <c r="E209" s="16">
        <v>25</v>
      </c>
      <c r="F209" s="17">
        <v>300</v>
      </c>
      <c r="G209" s="18">
        <v>41</v>
      </c>
      <c r="H209" s="16">
        <v>3</v>
      </c>
      <c r="I209" s="17">
        <v>112</v>
      </c>
      <c r="J209" s="18">
        <v>250</v>
      </c>
      <c r="K209" s="16">
        <v>60</v>
      </c>
      <c r="L209" s="17">
        <v>35</v>
      </c>
      <c r="M209" s="18">
        <v>28</v>
      </c>
    </row>
    <row r="210" spans="1:13" ht="18" customHeight="1" x14ac:dyDescent="0.3">
      <c r="A210" s="15" t="s">
        <v>42</v>
      </c>
      <c r="B210" s="16">
        <v>10</v>
      </c>
      <c r="C210" s="17">
        <v>362</v>
      </c>
      <c r="D210" s="18">
        <v>27</v>
      </c>
      <c r="E210" s="16">
        <v>33</v>
      </c>
      <c r="F210" s="17">
        <v>293</v>
      </c>
      <c r="G210" s="18">
        <v>38</v>
      </c>
      <c r="H210" s="16">
        <v>5</v>
      </c>
      <c r="I210" s="17">
        <v>85</v>
      </c>
      <c r="J210" s="18">
        <v>185</v>
      </c>
      <c r="K210" s="16">
        <v>20</v>
      </c>
      <c r="L210" s="17">
        <v>14</v>
      </c>
      <c r="M210" s="18">
        <v>23</v>
      </c>
    </row>
    <row r="211" spans="1:13" ht="18" customHeight="1" x14ac:dyDescent="0.3">
      <c r="A211" s="15" t="s">
        <v>43</v>
      </c>
      <c r="B211" s="16">
        <v>15</v>
      </c>
      <c r="C211" s="17">
        <v>293</v>
      </c>
      <c r="D211" s="18">
        <v>25</v>
      </c>
      <c r="E211" s="16">
        <v>29</v>
      </c>
      <c r="F211" s="17">
        <v>361</v>
      </c>
      <c r="G211" s="18">
        <v>37</v>
      </c>
      <c r="H211" s="16">
        <v>9</v>
      </c>
      <c r="I211" s="17">
        <v>80</v>
      </c>
      <c r="J211" s="18">
        <v>101</v>
      </c>
      <c r="K211" s="16">
        <v>36</v>
      </c>
      <c r="L211" s="17">
        <v>27</v>
      </c>
      <c r="M211" s="18">
        <v>18</v>
      </c>
    </row>
    <row r="212" spans="1:13" ht="18" customHeight="1" x14ac:dyDescent="0.3">
      <c r="A212" s="15" t="s">
        <v>44</v>
      </c>
      <c r="B212" s="16">
        <v>16</v>
      </c>
      <c r="C212" s="17">
        <v>364</v>
      </c>
      <c r="D212" s="18">
        <v>35</v>
      </c>
      <c r="E212" s="16">
        <v>18</v>
      </c>
      <c r="F212" s="17">
        <v>335</v>
      </c>
      <c r="G212" s="25">
        <v>29</v>
      </c>
      <c r="H212" s="16">
        <v>5</v>
      </c>
      <c r="I212" s="17">
        <v>71</v>
      </c>
      <c r="J212" s="18">
        <v>121</v>
      </c>
      <c r="K212" s="16">
        <v>25</v>
      </c>
      <c r="L212" s="17">
        <v>16</v>
      </c>
      <c r="M212" s="18">
        <v>21</v>
      </c>
    </row>
    <row r="213" spans="1:13" ht="18" customHeight="1" x14ac:dyDescent="0.3">
      <c r="A213" s="15" t="s">
        <v>45</v>
      </c>
      <c r="B213" s="16">
        <v>12</v>
      </c>
      <c r="C213" s="17">
        <v>313</v>
      </c>
      <c r="D213" s="18">
        <v>42</v>
      </c>
      <c r="E213" s="16">
        <v>47</v>
      </c>
      <c r="F213" s="17">
        <v>419</v>
      </c>
      <c r="G213" s="18">
        <v>41</v>
      </c>
      <c r="H213" s="16">
        <v>7</v>
      </c>
      <c r="I213" s="17">
        <v>85</v>
      </c>
      <c r="J213" s="18">
        <v>157</v>
      </c>
      <c r="K213" s="16">
        <v>46</v>
      </c>
      <c r="L213" s="17">
        <v>30</v>
      </c>
      <c r="M213" s="18">
        <v>39</v>
      </c>
    </row>
    <row r="214" spans="1:13" ht="18" customHeight="1" thickBot="1" x14ac:dyDescent="0.35">
      <c r="A214" s="22" t="s">
        <v>46</v>
      </c>
      <c r="B214" s="23">
        <v>11</v>
      </c>
      <c r="C214" s="24">
        <v>406</v>
      </c>
      <c r="D214" s="25">
        <v>35</v>
      </c>
      <c r="E214" s="23">
        <v>36</v>
      </c>
      <c r="F214" s="24">
        <v>300</v>
      </c>
      <c r="G214" s="26">
        <v>27</v>
      </c>
      <c r="H214" s="23">
        <v>10</v>
      </c>
      <c r="I214" s="24">
        <v>125</v>
      </c>
      <c r="J214" s="25">
        <v>231</v>
      </c>
      <c r="K214" s="23">
        <v>23</v>
      </c>
      <c r="L214" s="24">
        <v>27</v>
      </c>
      <c r="M214" s="25">
        <v>42</v>
      </c>
    </row>
    <row r="215" spans="1:13" ht="18" customHeight="1" thickBot="1" x14ac:dyDescent="0.35">
      <c r="A215" s="28" t="s">
        <v>47</v>
      </c>
      <c r="B215" s="29">
        <f>SUM(B179:B214)</f>
        <v>529</v>
      </c>
      <c r="C215" s="30">
        <f t="shared" ref="C215:L215" si="9">SUM(C179:C214)</f>
        <v>9569</v>
      </c>
      <c r="D215" s="31">
        <f t="shared" si="9"/>
        <v>874</v>
      </c>
      <c r="E215" s="29">
        <f t="shared" si="9"/>
        <v>1539</v>
      </c>
      <c r="F215" s="30">
        <f t="shared" si="9"/>
        <v>10418</v>
      </c>
      <c r="G215" s="31">
        <f t="shared" si="9"/>
        <v>798</v>
      </c>
      <c r="H215" s="29">
        <f t="shared" si="9"/>
        <v>484</v>
      </c>
      <c r="I215" s="30">
        <f t="shared" si="9"/>
        <v>4516</v>
      </c>
      <c r="J215" s="31">
        <f t="shared" si="9"/>
        <v>7598</v>
      </c>
      <c r="K215" s="29">
        <f t="shared" si="9"/>
        <v>1979</v>
      </c>
      <c r="L215" s="30">
        <f t="shared" si="9"/>
        <v>1410</v>
      </c>
      <c r="M215" s="31">
        <f>SUM(M179:M214)</f>
        <v>1836</v>
      </c>
    </row>
    <row r="216" spans="1:13" ht="18" customHeight="1" x14ac:dyDescent="0.3">
      <c r="A216" s="508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</row>
    <row r="217" spans="1:13" ht="18" customHeight="1" x14ac:dyDescent="0.3"/>
    <row r="218" spans="1:13" ht="18" customHeight="1" x14ac:dyDescent="0.3">
      <c r="A218" s="561" t="s">
        <v>159</v>
      </c>
      <c r="B218" s="561"/>
      <c r="C218" s="561"/>
      <c r="D218" s="561"/>
      <c r="E218" s="561"/>
      <c r="F218" s="561"/>
      <c r="G218" s="561"/>
      <c r="H218" s="561"/>
      <c r="I218" s="561"/>
      <c r="J218" s="561"/>
      <c r="K218" s="561"/>
      <c r="L218" s="561"/>
      <c r="M218" s="561"/>
    </row>
    <row r="219" spans="1:13" ht="18" customHeight="1" thickBot="1" x14ac:dyDescent="0.35">
      <c r="A219" s="52" t="s">
        <v>56</v>
      </c>
    </row>
    <row r="220" spans="1:13" ht="18" customHeight="1" x14ac:dyDescent="0.3">
      <c r="A220" s="646" t="s">
        <v>3</v>
      </c>
      <c r="B220" s="568" t="s">
        <v>4</v>
      </c>
      <c r="C220" s="569"/>
      <c r="D220" s="570"/>
      <c r="E220" s="568" t="s">
        <v>5</v>
      </c>
      <c r="F220" s="569"/>
      <c r="G220" s="570"/>
      <c r="H220" s="568" t="s">
        <v>6</v>
      </c>
      <c r="I220" s="569"/>
      <c r="J220" s="570"/>
      <c r="K220" s="568" t="s">
        <v>7</v>
      </c>
      <c r="L220" s="569"/>
      <c r="M220" s="570"/>
    </row>
    <row r="221" spans="1:13" ht="18" customHeight="1" thickBot="1" x14ac:dyDescent="0.35">
      <c r="A221" s="647"/>
      <c r="B221" s="3" t="s">
        <v>8</v>
      </c>
      <c r="C221" s="4" t="s">
        <v>9</v>
      </c>
      <c r="D221" s="5" t="s">
        <v>10</v>
      </c>
      <c r="E221" s="3" t="s">
        <v>8</v>
      </c>
      <c r="F221" s="4" t="s">
        <v>9</v>
      </c>
      <c r="G221" s="5" t="s">
        <v>10</v>
      </c>
      <c r="H221" s="3" t="s">
        <v>8</v>
      </c>
      <c r="I221" s="4" t="s">
        <v>9</v>
      </c>
      <c r="J221" s="5" t="s">
        <v>10</v>
      </c>
      <c r="K221" s="3" t="s">
        <v>8</v>
      </c>
      <c r="L221" s="4" t="s">
        <v>9</v>
      </c>
      <c r="M221" s="5" t="s">
        <v>10</v>
      </c>
    </row>
    <row r="222" spans="1:13" ht="18" customHeight="1" x14ac:dyDescent="0.3">
      <c r="A222" s="62" t="s">
        <v>11</v>
      </c>
      <c r="B222" s="509">
        <f t="shared" ref="B222:M237" si="10">SUM(B6+B49+B92+B136+B179)</f>
        <v>43.5</v>
      </c>
      <c r="C222" s="510">
        <f t="shared" si="10"/>
        <v>715.5</v>
      </c>
      <c r="D222" s="511">
        <f t="shared" si="10"/>
        <v>81.5</v>
      </c>
      <c r="E222" s="509">
        <f t="shared" si="10"/>
        <v>286</v>
      </c>
      <c r="F222" s="510">
        <f t="shared" si="10"/>
        <v>1802.5</v>
      </c>
      <c r="G222" s="511">
        <f t="shared" si="10"/>
        <v>251.5</v>
      </c>
      <c r="H222" s="509">
        <f t="shared" si="10"/>
        <v>54.5</v>
      </c>
      <c r="I222" s="510">
        <f t="shared" si="10"/>
        <v>293</v>
      </c>
      <c r="J222" s="511">
        <f t="shared" si="10"/>
        <v>519.5</v>
      </c>
      <c r="K222" s="509">
        <f t="shared" si="10"/>
        <v>202.5</v>
      </c>
      <c r="L222" s="510">
        <f t="shared" si="10"/>
        <v>143</v>
      </c>
      <c r="M222" s="511">
        <f t="shared" si="10"/>
        <v>306</v>
      </c>
    </row>
    <row r="223" spans="1:13" ht="18" customHeight="1" x14ac:dyDescent="0.3">
      <c r="A223" s="64" t="s">
        <v>12</v>
      </c>
      <c r="B223" s="512">
        <f t="shared" si="10"/>
        <v>57.5</v>
      </c>
      <c r="C223" s="513">
        <f t="shared" si="10"/>
        <v>862.5</v>
      </c>
      <c r="D223" s="514">
        <f t="shared" si="10"/>
        <v>110</v>
      </c>
      <c r="E223" s="512">
        <f t="shared" si="10"/>
        <v>313.5</v>
      </c>
      <c r="F223" s="513">
        <f t="shared" si="10"/>
        <v>1871.5</v>
      </c>
      <c r="G223" s="514">
        <f t="shared" si="10"/>
        <v>262.5</v>
      </c>
      <c r="H223" s="512">
        <f t="shared" si="10"/>
        <v>31.5</v>
      </c>
      <c r="I223" s="513">
        <f t="shared" si="10"/>
        <v>270.5</v>
      </c>
      <c r="J223" s="514">
        <f t="shared" si="10"/>
        <v>605</v>
      </c>
      <c r="K223" s="512">
        <f t="shared" si="10"/>
        <v>228.5</v>
      </c>
      <c r="L223" s="513">
        <f t="shared" si="10"/>
        <v>174</v>
      </c>
      <c r="M223" s="514">
        <f t="shared" si="10"/>
        <v>263</v>
      </c>
    </row>
    <row r="224" spans="1:13" ht="18" customHeight="1" x14ac:dyDescent="0.3">
      <c r="A224" s="64" t="s">
        <v>13</v>
      </c>
      <c r="B224" s="512">
        <f t="shared" si="10"/>
        <v>43.5</v>
      </c>
      <c r="C224" s="513">
        <f t="shared" si="10"/>
        <v>1249</v>
      </c>
      <c r="D224" s="514">
        <f t="shared" si="10"/>
        <v>145</v>
      </c>
      <c r="E224" s="512">
        <f t="shared" si="10"/>
        <v>377</v>
      </c>
      <c r="F224" s="513">
        <f t="shared" si="10"/>
        <v>2109.5</v>
      </c>
      <c r="G224" s="514">
        <f t="shared" si="10"/>
        <v>225</v>
      </c>
      <c r="H224" s="512">
        <f t="shared" si="10"/>
        <v>45.5</v>
      </c>
      <c r="I224" s="513">
        <f t="shared" si="10"/>
        <v>452.5</v>
      </c>
      <c r="J224" s="514">
        <f t="shared" si="10"/>
        <v>699.5</v>
      </c>
      <c r="K224" s="512">
        <f t="shared" si="10"/>
        <v>298</v>
      </c>
      <c r="L224" s="513">
        <f t="shared" si="10"/>
        <v>203.5</v>
      </c>
      <c r="M224" s="514">
        <f t="shared" si="10"/>
        <v>365</v>
      </c>
    </row>
    <row r="225" spans="1:13" ht="18" customHeight="1" x14ac:dyDescent="0.3">
      <c r="A225" s="64" t="s">
        <v>14</v>
      </c>
      <c r="B225" s="512">
        <f t="shared" si="10"/>
        <v>43</v>
      </c>
      <c r="C225" s="513">
        <f t="shared" si="10"/>
        <v>1307.5</v>
      </c>
      <c r="D225" s="514">
        <f t="shared" si="10"/>
        <v>140.5</v>
      </c>
      <c r="E225" s="512">
        <f t="shared" si="10"/>
        <v>315</v>
      </c>
      <c r="F225" s="513">
        <f t="shared" si="10"/>
        <v>2368</v>
      </c>
      <c r="G225" s="514">
        <f t="shared" si="10"/>
        <v>237.5</v>
      </c>
      <c r="H225" s="512">
        <f t="shared" si="10"/>
        <v>32</v>
      </c>
      <c r="I225" s="513">
        <f t="shared" si="10"/>
        <v>477.5</v>
      </c>
      <c r="J225" s="514">
        <f t="shared" si="10"/>
        <v>754</v>
      </c>
      <c r="K225" s="512">
        <f t="shared" si="10"/>
        <v>259</v>
      </c>
      <c r="L225" s="513">
        <f t="shared" si="10"/>
        <v>157.5</v>
      </c>
      <c r="M225" s="514">
        <f t="shared" si="10"/>
        <v>331.5</v>
      </c>
    </row>
    <row r="226" spans="1:13" ht="18" customHeight="1" x14ac:dyDescent="0.3">
      <c r="A226" s="64" t="s">
        <v>15</v>
      </c>
      <c r="B226" s="512">
        <f t="shared" si="10"/>
        <v>48</v>
      </c>
      <c r="C226" s="513">
        <f t="shared" si="10"/>
        <v>1274.5</v>
      </c>
      <c r="D226" s="514">
        <f t="shared" si="10"/>
        <v>200.5</v>
      </c>
      <c r="E226" s="512">
        <f t="shared" si="10"/>
        <v>273</v>
      </c>
      <c r="F226" s="513">
        <f t="shared" si="10"/>
        <v>2307.5</v>
      </c>
      <c r="G226" s="514">
        <f t="shared" si="10"/>
        <v>196</v>
      </c>
      <c r="H226" s="512">
        <f t="shared" si="10"/>
        <v>46.5</v>
      </c>
      <c r="I226" s="513">
        <f t="shared" si="10"/>
        <v>503</v>
      </c>
      <c r="J226" s="514">
        <f t="shared" si="10"/>
        <v>955</v>
      </c>
      <c r="K226" s="512">
        <f t="shared" si="10"/>
        <v>231.5</v>
      </c>
      <c r="L226" s="513">
        <f t="shared" si="10"/>
        <v>175.5</v>
      </c>
      <c r="M226" s="514">
        <f t="shared" si="10"/>
        <v>307.5</v>
      </c>
    </row>
    <row r="227" spans="1:13" ht="18" customHeight="1" x14ac:dyDescent="0.3">
      <c r="A227" s="64" t="s">
        <v>16</v>
      </c>
      <c r="B227" s="512">
        <f t="shared" si="10"/>
        <v>33</v>
      </c>
      <c r="C227" s="513">
        <f t="shared" si="10"/>
        <v>1398.5</v>
      </c>
      <c r="D227" s="514">
        <f t="shared" si="10"/>
        <v>132.5</v>
      </c>
      <c r="E227" s="512">
        <f t="shared" si="10"/>
        <v>284</v>
      </c>
      <c r="F227" s="513">
        <f t="shared" si="10"/>
        <v>2041</v>
      </c>
      <c r="G227" s="514">
        <f t="shared" si="10"/>
        <v>147</v>
      </c>
      <c r="H227" s="512">
        <f t="shared" si="10"/>
        <v>40</v>
      </c>
      <c r="I227" s="513">
        <f t="shared" si="10"/>
        <v>386</v>
      </c>
      <c r="J227" s="514">
        <f t="shared" si="10"/>
        <v>913</v>
      </c>
      <c r="K227" s="512">
        <f t="shared" si="10"/>
        <v>291</v>
      </c>
      <c r="L227" s="513">
        <f t="shared" si="10"/>
        <v>167</v>
      </c>
      <c r="M227" s="514">
        <f t="shared" si="10"/>
        <v>304</v>
      </c>
    </row>
    <row r="228" spans="1:13" ht="18" customHeight="1" x14ac:dyDescent="0.3">
      <c r="A228" s="64" t="s">
        <v>17</v>
      </c>
      <c r="B228" s="512">
        <f t="shared" si="10"/>
        <v>46.5</v>
      </c>
      <c r="C228" s="513">
        <f t="shared" si="10"/>
        <v>1405</v>
      </c>
      <c r="D228" s="514">
        <f t="shared" si="10"/>
        <v>207.5</v>
      </c>
      <c r="E228" s="512">
        <f t="shared" si="10"/>
        <v>306</v>
      </c>
      <c r="F228" s="513">
        <f t="shared" si="10"/>
        <v>1911</v>
      </c>
      <c r="G228" s="514">
        <f t="shared" si="10"/>
        <v>200.5</v>
      </c>
      <c r="H228" s="512">
        <f t="shared" si="10"/>
        <v>43</v>
      </c>
      <c r="I228" s="513">
        <f t="shared" si="10"/>
        <v>499.5</v>
      </c>
      <c r="J228" s="514">
        <f t="shared" si="10"/>
        <v>1085</v>
      </c>
      <c r="K228" s="512">
        <f t="shared" si="10"/>
        <v>325.5</v>
      </c>
      <c r="L228" s="513">
        <f t="shared" si="10"/>
        <v>213.5</v>
      </c>
      <c r="M228" s="514">
        <f t="shared" si="10"/>
        <v>322.5</v>
      </c>
    </row>
    <row r="229" spans="1:13" ht="18" customHeight="1" x14ac:dyDescent="0.3">
      <c r="A229" s="64" t="s">
        <v>18</v>
      </c>
      <c r="B229" s="512">
        <f t="shared" si="10"/>
        <v>48.5</v>
      </c>
      <c r="C229" s="513">
        <f t="shared" si="10"/>
        <v>1269.5</v>
      </c>
      <c r="D229" s="514">
        <f t="shared" si="10"/>
        <v>196.5</v>
      </c>
      <c r="E229" s="512">
        <f t="shared" si="10"/>
        <v>258</v>
      </c>
      <c r="F229" s="513">
        <f t="shared" si="10"/>
        <v>2221</v>
      </c>
      <c r="G229" s="514">
        <f t="shared" si="10"/>
        <v>206.5</v>
      </c>
      <c r="H229" s="512">
        <f t="shared" si="10"/>
        <v>42.5</v>
      </c>
      <c r="I229" s="513">
        <f t="shared" si="10"/>
        <v>458.5</v>
      </c>
      <c r="J229" s="514">
        <f t="shared" si="10"/>
        <v>965.5</v>
      </c>
      <c r="K229" s="512">
        <f t="shared" si="10"/>
        <v>289.5</v>
      </c>
      <c r="L229" s="513">
        <f t="shared" si="10"/>
        <v>212.5</v>
      </c>
      <c r="M229" s="514">
        <f t="shared" si="10"/>
        <v>330.5</v>
      </c>
    </row>
    <row r="230" spans="1:13" ht="18" customHeight="1" x14ac:dyDescent="0.3">
      <c r="A230" s="64" t="s">
        <v>19</v>
      </c>
      <c r="B230" s="512">
        <f t="shared" si="10"/>
        <v>44</v>
      </c>
      <c r="C230" s="513">
        <f t="shared" si="10"/>
        <v>1177.5</v>
      </c>
      <c r="D230" s="514">
        <f t="shared" si="10"/>
        <v>142</v>
      </c>
      <c r="E230" s="512">
        <f t="shared" si="10"/>
        <v>292.5</v>
      </c>
      <c r="F230" s="513">
        <f t="shared" si="10"/>
        <v>2618</v>
      </c>
      <c r="G230" s="514">
        <f t="shared" si="10"/>
        <v>197.5</v>
      </c>
      <c r="H230" s="512">
        <f t="shared" si="10"/>
        <v>55.5</v>
      </c>
      <c r="I230" s="513">
        <f t="shared" si="10"/>
        <v>529</v>
      </c>
      <c r="J230" s="514">
        <f t="shared" si="10"/>
        <v>1040.5</v>
      </c>
      <c r="K230" s="512">
        <f t="shared" si="10"/>
        <v>325</v>
      </c>
      <c r="L230" s="513">
        <f t="shared" si="10"/>
        <v>185.5</v>
      </c>
      <c r="M230" s="514">
        <f t="shared" si="10"/>
        <v>351</v>
      </c>
    </row>
    <row r="231" spans="1:13" ht="18" customHeight="1" x14ac:dyDescent="0.3">
      <c r="A231" s="64" t="s">
        <v>20</v>
      </c>
      <c r="B231" s="512">
        <f t="shared" si="10"/>
        <v>58</v>
      </c>
      <c r="C231" s="513">
        <f t="shared" si="10"/>
        <v>1369.5</v>
      </c>
      <c r="D231" s="514">
        <f t="shared" si="10"/>
        <v>221</v>
      </c>
      <c r="E231" s="512">
        <f t="shared" si="10"/>
        <v>273.5</v>
      </c>
      <c r="F231" s="513">
        <f t="shared" si="10"/>
        <v>1883.5</v>
      </c>
      <c r="G231" s="514">
        <f t="shared" si="10"/>
        <v>211</v>
      </c>
      <c r="H231" s="512">
        <f t="shared" si="10"/>
        <v>40.5</v>
      </c>
      <c r="I231" s="513">
        <f t="shared" si="10"/>
        <v>454</v>
      </c>
      <c r="J231" s="514">
        <f t="shared" si="10"/>
        <v>1098</v>
      </c>
      <c r="K231" s="512">
        <f t="shared" si="10"/>
        <v>296.5</v>
      </c>
      <c r="L231" s="513">
        <f t="shared" si="10"/>
        <v>199</v>
      </c>
      <c r="M231" s="514">
        <f t="shared" si="10"/>
        <v>294</v>
      </c>
    </row>
    <row r="232" spans="1:13" ht="18" customHeight="1" x14ac:dyDescent="0.3">
      <c r="A232" s="64" t="s">
        <v>21</v>
      </c>
      <c r="B232" s="512">
        <f t="shared" si="10"/>
        <v>54</v>
      </c>
      <c r="C232" s="513">
        <f t="shared" si="10"/>
        <v>1359</v>
      </c>
      <c r="D232" s="514">
        <f t="shared" si="10"/>
        <v>209</v>
      </c>
      <c r="E232" s="512">
        <f t="shared" si="10"/>
        <v>242.5</v>
      </c>
      <c r="F232" s="513">
        <f t="shared" si="10"/>
        <v>2009</v>
      </c>
      <c r="G232" s="514">
        <f t="shared" si="10"/>
        <v>180.5</v>
      </c>
      <c r="H232" s="512">
        <f t="shared" si="10"/>
        <v>70.5</v>
      </c>
      <c r="I232" s="513">
        <f t="shared" si="10"/>
        <v>506.5</v>
      </c>
      <c r="J232" s="514">
        <f t="shared" si="10"/>
        <v>999.5</v>
      </c>
      <c r="K232" s="512">
        <f t="shared" si="10"/>
        <v>261</v>
      </c>
      <c r="L232" s="513">
        <f t="shared" si="10"/>
        <v>182</v>
      </c>
      <c r="M232" s="514">
        <f t="shared" si="10"/>
        <v>324</v>
      </c>
    </row>
    <row r="233" spans="1:13" ht="18" customHeight="1" x14ac:dyDescent="0.3">
      <c r="A233" s="64" t="s">
        <v>22</v>
      </c>
      <c r="B233" s="512">
        <f t="shared" si="10"/>
        <v>39.5</v>
      </c>
      <c r="C233" s="513">
        <f t="shared" si="10"/>
        <v>1019</v>
      </c>
      <c r="D233" s="514">
        <f t="shared" si="10"/>
        <v>169</v>
      </c>
      <c r="E233" s="512">
        <f t="shared" si="10"/>
        <v>190.5</v>
      </c>
      <c r="F233" s="513">
        <f t="shared" si="10"/>
        <v>1670.5</v>
      </c>
      <c r="G233" s="514">
        <f t="shared" si="10"/>
        <v>159.5</v>
      </c>
      <c r="H233" s="512">
        <f t="shared" si="10"/>
        <v>43.5</v>
      </c>
      <c r="I233" s="513">
        <f t="shared" si="10"/>
        <v>381.5</v>
      </c>
      <c r="J233" s="514">
        <f t="shared" si="10"/>
        <v>1078.5</v>
      </c>
      <c r="K233" s="512">
        <f t="shared" si="10"/>
        <v>272</v>
      </c>
      <c r="L233" s="513">
        <f t="shared" si="10"/>
        <v>193.5</v>
      </c>
      <c r="M233" s="514">
        <f t="shared" si="10"/>
        <v>265.5</v>
      </c>
    </row>
    <row r="234" spans="1:13" ht="18" customHeight="1" x14ac:dyDescent="0.3">
      <c r="A234" s="64" t="s">
        <v>23</v>
      </c>
      <c r="B234" s="512">
        <f t="shared" si="10"/>
        <v>46</v>
      </c>
      <c r="C234" s="513">
        <f t="shared" si="10"/>
        <v>743</v>
      </c>
      <c r="D234" s="514">
        <f t="shared" si="10"/>
        <v>163.5</v>
      </c>
      <c r="E234" s="512">
        <f t="shared" si="10"/>
        <v>264.5</v>
      </c>
      <c r="F234" s="513">
        <f t="shared" si="10"/>
        <v>1254.5</v>
      </c>
      <c r="G234" s="514">
        <f t="shared" si="10"/>
        <v>176</v>
      </c>
      <c r="H234" s="512">
        <f t="shared" si="10"/>
        <v>26</v>
      </c>
      <c r="I234" s="513">
        <f t="shared" si="10"/>
        <v>300.5</v>
      </c>
      <c r="J234" s="514">
        <f t="shared" si="10"/>
        <v>713.5</v>
      </c>
      <c r="K234" s="512">
        <f t="shared" si="10"/>
        <v>283.5</v>
      </c>
      <c r="L234" s="513">
        <f t="shared" si="10"/>
        <v>188.5</v>
      </c>
      <c r="M234" s="514">
        <f t="shared" si="10"/>
        <v>266.5</v>
      </c>
    </row>
    <row r="235" spans="1:13" ht="18" customHeight="1" x14ac:dyDescent="0.3">
      <c r="A235" s="64" t="s">
        <v>24</v>
      </c>
      <c r="B235" s="512">
        <f t="shared" si="10"/>
        <v>61</v>
      </c>
      <c r="C235" s="513">
        <f t="shared" si="10"/>
        <v>777</v>
      </c>
      <c r="D235" s="514">
        <f t="shared" si="10"/>
        <v>170</v>
      </c>
      <c r="E235" s="512">
        <f t="shared" si="10"/>
        <v>188.5</v>
      </c>
      <c r="F235" s="513">
        <f t="shared" si="10"/>
        <v>1100</v>
      </c>
      <c r="G235" s="514">
        <f t="shared" si="10"/>
        <v>233</v>
      </c>
      <c r="H235" s="512">
        <f t="shared" si="10"/>
        <v>39</v>
      </c>
      <c r="I235" s="513">
        <f t="shared" si="10"/>
        <v>370.5</v>
      </c>
      <c r="J235" s="514">
        <f t="shared" si="10"/>
        <v>917</v>
      </c>
      <c r="K235" s="512">
        <f t="shared" si="10"/>
        <v>280.5</v>
      </c>
      <c r="L235" s="513">
        <f t="shared" si="10"/>
        <v>209.5</v>
      </c>
      <c r="M235" s="514">
        <f t="shared" si="10"/>
        <v>235</v>
      </c>
    </row>
    <row r="236" spans="1:13" ht="18" customHeight="1" x14ac:dyDescent="0.3">
      <c r="A236" s="64" t="s">
        <v>25</v>
      </c>
      <c r="B236" s="512">
        <f t="shared" si="10"/>
        <v>70.5</v>
      </c>
      <c r="C236" s="513">
        <f t="shared" si="10"/>
        <v>941</v>
      </c>
      <c r="D236" s="514">
        <f t="shared" si="10"/>
        <v>132</v>
      </c>
      <c r="E236" s="512">
        <f t="shared" si="10"/>
        <v>235</v>
      </c>
      <c r="F236" s="513">
        <f t="shared" si="10"/>
        <v>1118</v>
      </c>
      <c r="G236" s="514">
        <f t="shared" si="10"/>
        <v>180</v>
      </c>
      <c r="H236" s="512">
        <f t="shared" si="10"/>
        <v>53</v>
      </c>
      <c r="I236" s="513">
        <f t="shared" si="10"/>
        <v>440.5</v>
      </c>
      <c r="J236" s="514">
        <f t="shared" si="10"/>
        <v>926.5</v>
      </c>
      <c r="K236" s="512">
        <f t="shared" si="10"/>
        <v>310</v>
      </c>
      <c r="L236" s="513">
        <f t="shared" si="10"/>
        <v>205.5</v>
      </c>
      <c r="M236" s="514">
        <f t="shared" si="10"/>
        <v>245.5</v>
      </c>
    </row>
    <row r="237" spans="1:13" ht="18" customHeight="1" x14ac:dyDescent="0.3">
      <c r="A237" s="64" t="s">
        <v>26</v>
      </c>
      <c r="B237" s="512">
        <f t="shared" si="10"/>
        <v>67</v>
      </c>
      <c r="C237" s="513">
        <f t="shared" si="10"/>
        <v>1001.5</v>
      </c>
      <c r="D237" s="514">
        <f t="shared" si="10"/>
        <v>229</v>
      </c>
      <c r="E237" s="512">
        <f t="shared" si="10"/>
        <v>198</v>
      </c>
      <c r="F237" s="513">
        <f t="shared" si="10"/>
        <v>1083.5</v>
      </c>
      <c r="G237" s="514">
        <f t="shared" si="10"/>
        <v>210</v>
      </c>
      <c r="H237" s="512">
        <f t="shared" si="10"/>
        <v>38.5</v>
      </c>
      <c r="I237" s="513">
        <f t="shared" si="10"/>
        <v>482</v>
      </c>
      <c r="J237" s="514">
        <f t="shared" si="10"/>
        <v>1052.5</v>
      </c>
      <c r="K237" s="512">
        <f t="shared" si="10"/>
        <v>263</v>
      </c>
      <c r="L237" s="513">
        <f t="shared" si="10"/>
        <v>160.5</v>
      </c>
      <c r="M237" s="514">
        <f t="shared" si="10"/>
        <v>242</v>
      </c>
    </row>
    <row r="238" spans="1:13" ht="18" customHeight="1" x14ac:dyDescent="0.3">
      <c r="A238" s="64" t="s">
        <v>27</v>
      </c>
      <c r="B238" s="512">
        <f t="shared" ref="B238:M253" si="11">SUM(B22+B65+B108+B152+B195)</f>
        <v>59.5</v>
      </c>
      <c r="C238" s="513">
        <f t="shared" si="11"/>
        <v>1013</v>
      </c>
      <c r="D238" s="514">
        <f t="shared" si="11"/>
        <v>186.5</v>
      </c>
      <c r="E238" s="512">
        <f t="shared" si="11"/>
        <v>285</v>
      </c>
      <c r="F238" s="513">
        <f t="shared" si="11"/>
        <v>1143.5</v>
      </c>
      <c r="G238" s="514">
        <f t="shared" si="11"/>
        <v>169</v>
      </c>
      <c r="H238" s="512">
        <f t="shared" si="11"/>
        <v>38.5</v>
      </c>
      <c r="I238" s="513">
        <f t="shared" si="11"/>
        <v>403.5</v>
      </c>
      <c r="J238" s="514">
        <f t="shared" si="11"/>
        <v>822</v>
      </c>
      <c r="K238" s="512">
        <f t="shared" si="11"/>
        <v>230</v>
      </c>
      <c r="L238" s="513">
        <f t="shared" si="11"/>
        <v>144</v>
      </c>
      <c r="M238" s="514">
        <f t="shared" si="11"/>
        <v>229.5</v>
      </c>
    </row>
    <row r="239" spans="1:13" ht="18" customHeight="1" x14ac:dyDescent="0.3">
      <c r="A239" s="64" t="s">
        <v>28</v>
      </c>
      <c r="B239" s="512">
        <f t="shared" si="11"/>
        <v>44</v>
      </c>
      <c r="C239" s="513">
        <f t="shared" si="11"/>
        <v>779.5</v>
      </c>
      <c r="D239" s="514">
        <f t="shared" si="11"/>
        <v>174</v>
      </c>
      <c r="E239" s="512">
        <f t="shared" si="11"/>
        <v>228.5</v>
      </c>
      <c r="F239" s="513">
        <f t="shared" si="11"/>
        <v>1269.5</v>
      </c>
      <c r="G239" s="514">
        <f t="shared" si="11"/>
        <v>144</v>
      </c>
      <c r="H239" s="512">
        <f t="shared" si="11"/>
        <v>32</v>
      </c>
      <c r="I239" s="513">
        <f t="shared" si="11"/>
        <v>637.5</v>
      </c>
      <c r="J239" s="514">
        <f t="shared" si="11"/>
        <v>1110</v>
      </c>
      <c r="K239" s="512">
        <f t="shared" si="11"/>
        <v>246</v>
      </c>
      <c r="L239" s="513">
        <f t="shared" si="11"/>
        <v>160</v>
      </c>
      <c r="M239" s="514">
        <f t="shared" si="11"/>
        <v>258</v>
      </c>
    </row>
    <row r="240" spans="1:13" ht="18" customHeight="1" x14ac:dyDescent="0.3">
      <c r="A240" s="64" t="s">
        <v>29</v>
      </c>
      <c r="B240" s="512">
        <f t="shared" si="11"/>
        <v>48.5</v>
      </c>
      <c r="C240" s="513">
        <f t="shared" si="11"/>
        <v>979.5</v>
      </c>
      <c r="D240" s="514">
        <f t="shared" si="11"/>
        <v>143</v>
      </c>
      <c r="E240" s="512">
        <f t="shared" si="11"/>
        <v>206</v>
      </c>
      <c r="F240" s="513">
        <f t="shared" si="11"/>
        <v>1165</v>
      </c>
      <c r="G240" s="514">
        <f t="shared" si="11"/>
        <v>138.5</v>
      </c>
      <c r="H240" s="512">
        <f t="shared" si="11"/>
        <v>42.5</v>
      </c>
      <c r="I240" s="513">
        <f t="shared" si="11"/>
        <v>929.5</v>
      </c>
      <c r="J240" s="514">
        <f t="shared" si="11"/>
        <v>1232.5</v>
      </c>
      <c r="K240" s="512">
        <f t="shared" si="11"/>
        <v>271.5</v>
      </c>
      <c r="L240" s="513">
        <f t="shared" si="11"/>
        <v>206</v>
      </c>
      <c r="M240" s="514">
        <f t="shared" si="11"/>
        <v>265</v>
      </c>
    </row>
    <row r="241" spans="1:13" ht="18" customHeight="1" x14ac:dyDescent="0.3">
      <c r="A241" s="64" t="s">
        <v>30</v>
      </c>
      <c r="B241" s="512">
        <f t="shared" si="11"/>
        <v>55</v>
      </c>
      <c r="C241" s="513">
        <f t="shared" si="11"/>
        <v>1002.5</v>
      </c>
      <c r="D241" s="514">
        <f t="shared" si="11"/>
        <v>176</v>
      </c>
      <c r="E241" s="512">
        <f t="shared" si="11"/>
        <v>196.5</v>
      </c>
      <c r="F241" s="513">
        <f t="shared" si="11"/>
        <v>1009.5</v>
      </c>
      <c r="G241" s="514">
        <f t="shared" si="11"/>
        <v>132.5</v>
      </c>
      <c r="H241" s="512">
        <f t="shared" si="11"/>
        <v>42</v>
      </c>
      <c r="I241" s="513">
        <f t="shared" si="11"/>
        <v>825.5</v>
      </c>
      <c r="J241" s="514">
        <f t="shared" si="11"/>
        <v>1133</v>
      </c>
      <c r="K241" s="512">
        <f t="shared" si="11"/>
        <v>317.5</v>
      </c>
      <c r="L241" s="513">
        <f t="shared" si="11"/>
        <v>199.5</v>
      </c>
      <c r="M241" s="514">
        <f t="shared" si="11"/>
        <v>255</v>
      </c>
    </row>
    <row r="242" spans="1:13" ht="18" customHeight="1" x14ac:dyDescent="0.3">
      <c r="A242" s="64" t="s">
        <v>31</v>
      </c>
      <c r="B242" s="512">
        <f t="shared" si="11"/>
        <v>50.5</v>
      </c>
      <c r="C242" s="513">
        <f t="shared" si="11"/>
        <v>851.5</v>
      </c>
      <c r="D242" s="514">
        <f t="shared" si="11"/>
        <v>166.5</v>
      </c>
      <c r="E242" s="512">
        <f t="shared" si="11"/>
        <v>170</v>
      </c>
      <c r="F242" s="513">
        <f t="shared" si="11"/>
        <v>1073</v>
      </c>
      <c r="G242" s="514">
        <f t="shared" si="11"/>
        <v>134.5</v>
      </c>
      <c r="H242" s="512">
        <f t="shared" si="11"/>
        <v>49.5</v>
      </c>
      <c r="I242" s="513">
        <f t="shared" si="11"/>
        <v>642</v>
      </c>
      <c r="J242" s="514">
        <f t="shared" si="11"/>
        <v>1245</v>
      </c>
      <c r="K242" s="512">
        <f t="shared" si="11"/>
        <v>256.5</v>
      </c>
      <c r="L242" s="513">
        <f t="shared" si="11"/>
        <v>194</v>
      </c>
      <c r="M242" s="514">
        <f t="shared" si="11"/>
        <v>281.5</v>
      </c>
    </row>
    <row r="243" spans="1:13" ht="18" customHeight="1" x14ac:dyDescent="0.3">
      <c r="A243" s="64" t="s">
        <v>32</v>
      </c>
      <c r="B243" s="512">
        <f t="shared" si="11"/>
        <v>47</v>
      </c>
      <c r="C243" s="513">
        <f t="shared" si="11"/>
        <v>1001.5</v>
      </c>
      <c r="D243" s="514">
        <f t="shared" si="11"/>
        <v>131.5</v>
      </c>
      <c r="E243" s="512">
        <f t="shared" si="11"/>
        <v>211</v>
      </c>
      <c r="F243" s="513">
        <f t="shared" si="11"/>
        <v>1045</v>
      </c>
      <c r="G243" s="514">
        <f t="shared" si="11"/>
        <v>183</v>
      </c>
      <c r="H243" s="512">
        <f t="shared" si="11"/>
        <v>29</v>
      </c>
      <c r="I243" s="513">
        <f t="shared" si="11"/>
        <v>559</v>
      </c>
      <c r="J243" s="514">
        <f t="shared" si="11"/>
        <v>1198</v>
      </c>
      <c r="K243" s="512">
        <f t="shared" si="11"/>
        <v>257.5</v>
      </c>
      <c r="L243" s="513">
        <f t="shared" si="11"/>
        <v>170.5</v>
      </c>
      <c r="M243" s="514">
        <f t="shared" si="11"/>
        <v>281</v>
      </c>
    </row>
    <row r="244" spans="1:13" ht="18" customHeight="1" x14ac:dyDescent="0.3">
      <c r="A244" s="64" t="s">
        <v>33</v>
      </c>
      <c r="B244" s="512">
        <f t="shared" si="11"/>
        <v>67.5</v>
      </c>
      <c r="C244" s="513">
        <f t="shared" si="11"/>
        <v>956.5</v>
      </c>
      <c r="D244" s="514">
        <f t="shared" si="11"/>
        <v>165</v>
      </c>
      <c r="E244" s="512">
        <f t="shared" si="11"/>
        <v>197</v>
      </c>
      <c r="F244" s="513">
        <f t="shared" si="11"/>
        <v>1169</v>
      </c>
      <c r="G244" s="514">
        <f t="shared" si="11"/>
        <v>129.5</v>
      </c>
      <c r="H244" s="512">
        <f t="shared" si="11"/>
        <v>28</v>
      </c>
      <c r="I244" s="513">
        <f t="shared" si="11"/>
        <v>883</v>
      </c>
      <c r="J244" s="514">
        <f t="shared" si="11"/>
        <v>1341</v>
      </c>
      <c r="K244" s="512">
        <f t="shared" si="11"/>
        <v>221</v>
      </c>
      <c r="L244" s="513">
        <f t="shared" si="11"/>
        <v>135.5</v>
      </c>
      <c r="M244" s="514">
        <f t="shared" si="11"/>
        <v>234</v>
      </c>
    </row>
    <row r="245" spans="1:13" ht="18" customHeight="1" x14ac:dyDescent="0.3">
      <c r="A245" s="64" t="s">
        <v>34</v>
      </c>
      <c r="B245" s="512">
        <f t="shared" si="11"/>
        <v>83.5</v>
      </c>
      <c r="C245" s="513">
        <f t="shared" si="11"/>
        <v>943</v>
      </c>
      <c r="D245" s="514">
        <f t="shared" si="11"/>
        <v>175.5</v>
      </c>
      <c r="E245" s="512">
        <f t="shared" si="11"/>
        <v>204</v>
      </c>
      <c r="F245" s="513">
        <f t="shared" si="11"/>
        <v>1314</v>
      </c>
      <c r="G245" s="514">
        <f t="shared" si="11"/>
        <v>164</v>
      </c>
      <c r="H245" s="512">
        <f t="shared" si="11"/>
        <v>34.5</v>
      </c>
      <c r="I245" s="513">
        <f t="shared" si="11"/>
        <v>650.5</v>
      </c>
      <c r="J245" s="514">
        <f t="shared" si="11"/>
        <v>1244</v>
      </c>
      <c r="K245" s="512">
        <f t="shared" si="11"/>
        <v>200.5</v>
      </c>
      <c r="L245" s="513">
        <f t="shared" si="11"/>
        <v>129.5</v>
      </c>
      <c r="M245" s="514">
        <f t="shared" si="11"/>
        <v>251</v>
      </c>
    </row>
    <row r="246" spans="1:13" ht="18" customHeight="1" x14ac:dyDescent="0.3">
      <c r="A246" s="64" t="s">
        <v>35</v>
      </c>
      <c r="B246" s="512">
        <f t="shared" si="11"/>
        <v>60</v>
      </c>
      <c r="C246" s="513">
        <f t="shared" si="11"/>
        <v>1114.5</v>
      </c>
      <c r="D246" s="514">
        <f t="shared" si="11"/>
        <v>195.5</v>
      </c>
      <c r="E246" s="512">
        <f t="shared" si="11"/>
        <v>208</v>
      </c>
      <c r="F246" s="513">
        <f t="shared" si="11"/>
        <v>1012.5</v>
      </c>
      <c r="G246" s="514">
        <f t="shared" si="11"/>
        <v>140</v>
      </c>
      <c r="H246" s="512">
        <f t="shared" si="11"/>
        <v>29</v>
      </c>
      <c r="I246" s="513">
        <f t="shared" si="11"/>
        <v>453</v>
      </c>
      <c r="J246" s="514">
        <f t="shared" si="11"/>
        <v>1175.5</v>
      </c>
      <c r="K246" s="512">
        <f t="shared" si="11"/>
        <v>225</v>
      </c>
      <c r="L246" s="513">
        <f t="shared" si="11"/>
        <v>161</v>
      </c>
      <c r="M246" s="514">
        <f t="shared" si="11"/>
        <v>224.5</v>
      </c>
    </row>
    <row r="247" spans="1:13" ht="18" customHeight="1" x14ac:dyDescent="0.3">
      <c r="A247" s="64" t="s">
        <v>36</v>
      </c>
      <c r="B247" s="512">
        <f t="shared" si="11"/>
        <v>71.5</v>
      </c>
      <c r="C247" s="513">
        <f t="shared" si="11"/>
        <v>1280</v>
      </c>
      <c r="D247" s="514">
        <f t="shared" si="11"/>
        <v>271.5</v>
      </c>
      <c r="E247" s="512">
        <f t="shared" si="11"/>
        <v>183.5</v>
      </c>
      <c r="F247" s="513">
        <f t="shared" si="11"/>
        <v>1126.5</v>
      </c>
      <c r="G247" s="514">
        <f t="shared" si="11"/>
        <v>146</v>
      </c>
      <c r="H247" s="512">
        <f t="shared" si="11"/>
        <v>36</v>
      </c>
      <c r="I247" s="513">
        <f t="shared" si="11"/>
        <v>558.5</v>
      </c>
      <c r="J247" s="514">
        <f t="shared" si="11"/>
        <v>1302</v>
      </c>
      <c r="K247" s="512">
        <f t="shared" si="11"/>
        <v>277</v>
      </c>
      <c r="L247" s="513">
        <f t="shared" si="11"/>
        <v>196.5</v>
      </c>
      <c r="M247" s="514">
        <f t="shared" si="11"/>
        <v>310.5</v>
      </c>
    </row>
    <row r="248" spans="1:13" ht="18" customHeight="1" x14ac:dyDescent="0.3">
      <c r="A248" s="64" t="s">
        <v>37</v>
      </c>
      <c r="B248" s="512">
        <f t="shared" si="11"/>
        <v>62.5</v>
      </c>
      <c r="C248" s="513">
        <f t="shared" si="11"/>
        <v>1395.5</v>
      </c>
      <c r="D248" s="514">
        <f t="shared" si="11"/>
        <v>221</v>
      </c>
      <c r="E248" s="512">
        <f t="shared" si="11"/>
        <v>242</v>
      </c>
      <c r="F248" s="513">
        <f t="shared" si="11"/>
        <v>1326.5</v>
      </c>
      <c r="G248" s="514">
        <f t="shared" si="11"/>
        <v>126.5</v>
      </c>
      <c r="H248" s="512">
        <f t="shared" si="11"/>
        <v>38</v>
      </c>
      <c r="I248" s="513">
        <f t="shared" si="11"/>
        <v>684.5</v>
      </c>
      <c r="J248" s="514">
        <f t="shared" si="11"/>
        <v>1235.5</v>
      </c>
      <c r="K248" s="512">
        <f t="shared" si="11"/>
        <v>267</v>
      </c>
      <c r="L248" s="513">
        <f t="shared" si="11"/>
        <v>201.5</v>
      </c>
      <c r="M248" s="514">
        <f t="shared" si="11"/>
        <v>223.5</v>
      </c>
    </row>
    <row r="249" spans="1:13" ht="18" customHeight="1" x14ac:dyDescent="0.3">
      <c r="A249" s="64" t="s">
        <v>38</v>
      </c>
      <c r="B249" s="512">
        <f t="shared" si="11"/>
        <v>42</v>
      </c>
      <c r="C249" s="513">
        <f t="shared" si="11"/>
        <v>1572</v>
      </c>
      <c r="D249" s="514">
        <f t="shared" si="11"/>
        <v>233.5</v>
      </c>
      <c r="E249" s="512">
        <f t="shared" si="11"/>
        <v>230.5</v>
      </c>
      <c r="F249" s="513">
        <f t="shared" si="11"/>
        <v>1494.5</v>
      </c>
      <c r="G249" s="514">
        <f t="shared" si="11"/>
        <v>129</v>
      </c>
      <c r="H249" s="512">
        <f t="shared" si="11"/>
        <v>65</v>
      </c>
      <c r="I249" s="513">
        <f t="shared" si="11"/>
        <v>672</v>
      </c>
      <c r="J249" s="514">
        <f t="shared" si="11"/>
        <v>1366.5</v>
      </c>
      <c r="K249" s="512">
        <f t="shared" si="11"/>
        <v>276</v>
      </c>
      <c r="L249" s="513">
        <f t="shared" si="11"/>
        <v>193.5</v>
      </c>
      <c r="M249" s="514">
        <f t="shared" si="11"/>
        <v>228</v>
      </c>
    </row>
    <row r="250" spans="1:13" ht="18" customHeight="1" x14ac:dyDescent="0.3">
      <c r="A250" s="64" t="s">
        <v>39</v>
      </c>
      <c r="B250" s="512">
        <f t="shared" si="11"/>
        <v>60</v>
      </c>
      <c r="C250" s="513">
        <f t="shared" si="11"/>
        <v>1844</v>
      </c>
      <c r="D250" s="514">
        <f t="shared" si="11"/>
        <v>188.5</v>
      </c>
      <c r="E250" s="512">
        <f t="shared" si="11"/>
        <v>195</v>
      </c>
      <c r="F250" s="513">
        <f t="shared" si="11"/>
        <v>1516.5</v>
      </c>
      <c r="G250" s="514">
        <f t="shared" si="11"/>
        <v>212</v>
      </c>
      <c r="H250" s="512">
        <f t="shared" si="11"/>
        <v>56.5</v>
      </c>
      <c r="I250" s="513">
        <f t="shared" si="11"/>
        <v>688</v>
      </c>
      <c r="J250" s="514">
        <f t="shared" si="11"/>
        <v>1549.5</v>
      </c>
      <c r="K250" s="512">
        <f t="shared" si="11"/>
        <v>266</v>
      </c>
      <c r="L250" s="513">
        <f t="shared" si="11"/>
        <v>203.5</v>
      </c>
      <c r="M250" s="514">
        <f t="shared" si="11"/>
        <v>268.5</v>
      </c>
    </row>
    <row r="251" spans="1:13" ht="18" customHeight="1" x14ac:dyDescent="0.3">
      <c r="A251" s="64" t="s">
        <v>40</v>
      </c>
      <c r="B251" s="512">
        <f t="shared" si="11"/>
        <v>55.5</v>
      </c>
      <c r="C251" s="513">
        <f t="shared" si="11"/>
        <v>1773</v>
      </c>
      <c r="D251" s="514">
        <f t="shared" si="11"/>
        <v>181.5</v>
      </c>
      <c r="E251" s="512">
        <f t="shared" si="11"/>
        <v>199.5</v>
      </c>
      <c r="F251" s="513">
        <f t="shared" si="11"/>
        <v>1474.5</v>
      </c>
      <c r="G251" s="514">
        <f t="shared" si="11"/>
        <v>137</v>
      </c>
      <c r="H251" s="512">
        <f t="shared" si="11"/>
        <v>41.5</v>
      </c>
      <c r="I251" s="513">
        <f t="shared" si="11"/>
        <v>629.5</v>
      </c>
      <c r="J251" s="514">
        <f t="shared" si="11"/>
        <v>1594.5</v>
      </c>
      <c r="K251" s="512">
        <f t="shared" si="11"/>
        <v>272.5</v>
      </c>
      <c r="L251" s="513">
        <f t="shared" si="11"/>
        <v>210</v>
      </c>
      <c r="M251" s="514">
        <f t="shared" si="11"/>
        <v>209</v>
      </c>
    </row>
    <row r="252" spans="1:13" ht="18" customHeight="1" x14ac:dyDescent="0.3">
      <c r="A252" s="64" t="s">
        <v>41</v>
      </c>
      <c r="B252" s="512">
        <f t="shared" si="11"/>
        <v>44.5</v>
      </c>
      <c r="C252" s="513">
        <f t="shared" si="11"/>
        <v>1897.5</v>
      </c>
      <c r="D252" s="514">
        <f t="shared" si="11"/>
        <v>198.5</v>
      </c>
      <c r="E252" s="512">
        <f t="shared" si="11"/>
        <v>192.5</v>
      </c>
      <c r="F252" s="513">
        <f t="shared" si="11"/>
        <v>1586</v>
      </c>
      <c r="G252" s="514">
        <f t="shared" si="11"/>
        <v>221</v>
      </c>
      <c r="H252" s="512">
        <f t="shared" si="11"/>
        <v>25</v>
      </c>
      <c r="I252" s="513">
        <f t="shared" si="11"/>
        <v>642</v>
      </c>
      <c r="J252" s="514">
        <f t="shared" si="11"/>
        <v>1572</v>
      </c>
      <c r="K252" s="512">
        <f t="shared" si="11"/>
        <v>261.5</v>
      </c>
      <c r="L252" s="513">
        <f t="shared" si="11"/>
        <v>188</v>
      </c>
      <c r="M252" s="514">
        <f t="shared" si="11"/>
        <v>247.5</v>
      </c>
    </row>
    <row r="253" spans="1:13" ht="18" customHeight="1" x14ac:dyDescent="0.3">
      <c r="A253" s="64" t="s">
        <v>42</v>
      </c>
      <c r="B253" s="512">
        <f t="shared" si="11"/>
        <v>48</v>
      </c>
      <c r="C253" s="513">
        <f t="shared" si="11"/>
        <v>1719.5</v>
      </c>
      <c r="D253" s="514">
        <f t="shared" si="11"/>
        <v>161</v>
      </c>
      <c r="E253" s="512">
        <f t="shared" si="11"/>
        <v>195.5</v>
      </c>
      <c r="F253" s="513">
        <f t="shared" si="11"/>
        <v>1451.5</v>
      </c>
      <c r="G253" s="514">
        <f t="shared" si="11"/>
        <v>191</v>
      </c>
      <c r="H253" s="512">
        <f t="shared" si="11"/>
        <v>29</v>
      </c>
      <c r="I253" s="513">
        <f t="shared" si="11"/>
        <v>589</v>
      </c>
      <c r="J253" s="514">
        <f t="shared" si="11"/>
        <v>1469</v>
      </c>
      <c r="K253" s="512">
        <f t="shared" si="11"/>
        <v>221</v>
      </c>
      <c r="L253" s="513">
        <f t="shared" si="11"/>
        <v>165</v>
      </c>
      <c r="M253" s="514">
        <f t="shared" si="11"/>
        <v>241.5</v>
      </c>
    </row>
    <row r="254" spans="1:13" ht="18" customHeight="1" x14ac:dyDescent="0.3">
      <c r="A254" s="64" t="s">
        <v>43</v>
      </c>
      <c r="B254" s="512">
        <f t="shared" ref="B254:M258" si="12">SUM(B38+B81+B124+B168+B211)</f>
        <v>39</v>
      </c>
      <c r="C254" s="513">
        <f t="shared" si="12"/>
        <v>1332</v>
      </c>
      <c r="D254" s="514">
        <f t="shared" si="12"/>
        <v>110.5</v>
      </c>
      <c r="E254" s="512">
        <f t="shared" si="12"/>
        <v>180</v>
      </c>
      <c r="F254" s="513">
        <f t="shared" si="12"/>
        <v>1432</v>
      </c>
      <c r="G254" s="514">
        <f t="shared" si="12"/>
        <v>170</v>
      </c>
      <c r="H254" s="512">
        <f t="shared" si="12"/>
        <v>36.5</v>
      </c>
      <c r="I254" s="513">
        <f t="shared" si="12"/>
        <v>551.5</v>
      </c>
      <c r="J254" s="514">
        <f t="shared" si="12"/>
        <v>1565</v>
      </c>
      <c r="K254" s="512">
        <f t="shared" si="12"/>
        <v>240</v>
      </c>
      <c r="L254" s="513">
        <f t="shared" si="12"/>
        <v>186</v>
      </c>
      <c r="M254" s="514">
        <f t="shared" si="12"/>
        <v>242</v>
      </c>
    </row>
    <row r="255" spans="1:13" ht="18" customHeight="1" x14ac:dyDescent="0.3">
      <c r="A255" s="64" t="s">
        <v>44</v>
      </c>
      <c r="B255" s="512">
        <f t="shared" si="12"/>
        <v>42</v>
      </c>
      <c r="C255" s="513">
        <f t="shared" si="12"/>
        <v>1722.5</v>
      </c>
      <c r="D255" s="514">
        <f t="shared" si="12"/>
        <v>146.5</v>
      </c>
      <c r="E255" s="512">
        <f t="shared" si="12"/>
        <v>198</v>
      </c>
      <c r="F255" s="513">
        <f t="shared" si="12"/>
        <v>1384.5</v>
      </c>
      <c r="G255" s="514">
        <f t="shared" si="12"/>
        <v>201</v>
      </c>
      <c r="H255" s="512">
        <f t="shared" si="12"/>
        <v>28</v>
      </c>
      <c r="I255" s="513">
        <f t="shared" si="12"/>
        <v>555</v>
      </c>
      <c r="J255" s="514">
        <f t="shared" si="12"/>
        <v>1588</v>
      </c>
      <c r="K255" s="512">
        <f t="shared" si="12"/>
        <v>230</v>
      </c>
      <c r="L255" s="513">
        <f t="shared" si="12"/>
        <v>162</v>
      </c>
      <c r="M255" s="514">
        <f t="shared" si="12"/>
        <v>287.5</v>
      </c>
    </row>
    <row r="256" spans="1:13" ht="18" customHeight="1" x14ac:dyDescent="0.3">
      <c r="A256" s="64" t="s">
        <v>45</v>
      </c>
      <c r="B256" s="512">
        <f t="shared" si="12"/>
        <v>40.5</v>
      </c>
      <c r="C256" s="513">
        <f t="shared" si="12"/>
        <v>1668</v>
      </c>
      <c r="D256" s="514">
        <f t="shared" si="12"/>
        <v>239</v>
      </c>
      <c r="E256" s="512">
        <f t="shared" si="12"/>
        <v>233</v>
      </c>
      <c r="F256" s="513">
        <f t="shared" si="12"/>
        <v>1719</v>
      </c>
      <c r="G256" s="514">
        <f t="shared" si="12"/>
        <v>239.5</v>
      </c>
      <c r="H256" s="512">
        <f t="shared" si="12"/>
        <v>26</v>
      </c>
      <c r="I256" s="513">
        <f t="shared" si="12"/>
        <v>515</v>
      </c>
      <c r="J256" s="514">
        <f t="shared" si="12"/>
        <v>1623.5</v>
      </c>
      <c r="K256" s="512">
        <f t="shared" si="12"/>
        <v>186.5</v>
      </c>
      <c r="L256" s="513">
        <f t="shared" si="12"/>
        <v>140</v>
      </c>
      <c r="M256" s="514">
        <f t="shared" si="12"/>
        <v>225</v>
      </c>
    </row>
    <row r="257" spans="1:13" ht="18" customHeight="1" thickBot="1" x14ac:dyDescent="0.35">
      <c r="A257" s="65" t="s">
        <v>46</v>
      </c>
      <c r="B257" s="515">
        <f t="shared" si="12"/>
        <v>33.5</v>
      </c>
      <c r="C257" s="516">
        <f t="shared" si="12"/>
        <v>1778</v>
      </c>
      <c r="D257" s="517">
        <f t="shared" si="12"/>
        <v>199</v>
      </c>
      <c r="E257" s="515">
        <f t="shared" si="12"/>
        <v>168</v>
      </c>
      <c r="F257" s="516">
        <f t="shared" si="12"/>
        <v>1387</v>
      </c>
      <c r="G257" s="517">
        <f t="shared" si="12"/>
        <v>175</v>
      </c>
      <c r="H257" s="515">
        <f t="shared" si="12"/>
        <v>30</v>
      </c>
      <c r="I257" s="516">
        <f t="shared" si="12"/>
        <v>513.5</v>
      </c>
      <c r="J257" s="517">
        <f t="shared" si="12"/>
        <v>1563.5</v>
      </c>
      <c r="K257" s="515">
        <f t="shared" si="12"/>
        <v>202.5</v>
      </c>
      <c r="L257" s="516">
        <f t="shared" si="12"/>
        <v>157.5</v>
      </c>
      <c r="M257" s="517">
        <f t="shared" si="12"/>
        <v>274.5</v>
      </c>
    </row>
    <row r="258" spans="1:13" ht="18" customHeight="1" thickBot="1" x14ac:dyDescent="0.35">
      <c r="A258" s="34" t="s">
        <v>47</v>
      </c>
      <c r="B258" s="518">
        <f t="shared" si="12"/>
        <v>1858</v>
      </c>
      <c r="C258" s="519">
        <f t="shared" si="12"/>
        <v>44493</v>
      </c>
      <c r="D258" s="520">
        <f t="shared" si="12"/>
        <v>6313.5</v>
      </c>
      <c r="E258" s="518">
        <f t="shared" si="12"/>
        <v>8421</v>
      </c>
      <c r="F258" s="519">
        <f t="shared" si="12"/>
        <v>55468.5</v>
      </c>
      <c r="G258" s="520">
        <f t="shared" si="12"/>
        <v>6557</v>
      </c>
      <c r="H258" s="518">
        <f t="shared" si="12"/>
        <v>1438.5</v>
      </c>
      <c r="I258" s="519">
        <f t="shared" si="12"/>
        <v>19387</v>
      </c>
      <c r="J258" s="520">
        <f t="shared" si="12"/>
        <v>41252.5</v>
      </c>
      <c r="K258" s="518">
        <f t="shared" si="12"/>
        <v>9342.5</v>
      </c>
      <c r="L258" s="519">
        <f t="shared" si="12"/>
        <v>6474</v>
      </c>
      <c r="M258" s="520">
        <f t="shared" si="12"/>
        <v>9790.5</v>
      </c>
    </row>
    <row r="259" spans="1:13" ht="18" customHeight="1" x14ac:dyDescent="0.3">
      <c r="A259" s="508"/>
      <c r="B259" s="521"/>
      <c r="C259" s="521"/>
      <c r="D259" s="521"/>
      <c r="E259" s="521"/>
      <c r="F259" s="521"/>
      <c r="G259" s="521"/>
      <c r="H259" s="521"/>
      <c r="I259" s="521"/>
      <c r="J259" s="521"/>
      <c r="K259" s="521"/>
      <c r="L259" s="521"/>
      <c r="M259" s="521"/>
    </row>
    <row r="261" spans="1:13" ht="17.149999999999999" customHeight="1" x14ac:dyDescent="0.3">
      <c r="A261" s="561" t="s">
        <v>159</v>
      </c>
      <c r="B261" s="561"/>
      <c r="C261" s="561"/>
      <c r="D261" s="561"/>
      <c r="E261" s="561"/>
      <c r="F261" s="561"/>
      <c r="G261" s="561"/>
      <c r="H261" s="561"/>
      <c r="I261" s="561"/>
      <c r="J261" s="561"/>
      <c r="K261" s="561"/>
      <c r="L261" s="561"/>
      <c r="M261" s="561"/>
    </row>
    <row r="262" spans="1:13" ht="17.149999999999999" customHeight="1" thickBot="1" x14ac:dyDescent="0.35">
      <c r="A262" s="562" t="s">
        <v>57</v>
      </c>
      <c r="B262" s="562"/>
    </row>
    <row r="263" spans="1:13" ht="17.149999999999999" customHeight="1" x14ac:dyDescent="0.3">
      <c r="A263" s="646" t="s">
        <v>3</v>
      </c>
      <c r="B263" s="568" t="s">
        <v>4</v>
      </c>
      <c r="C263" s="569"/>
      <c r="D263" s="570"/>
      <c r="E263" s="568" t="s">
        <v>5</v>
      </c>
      <c r="F263" s="569"/>
      <c r="G263" s="570"/>
      <c r="H263" s="568" t="s">
        <v>6</v>
      </c>
      <c r="I263" s="569"/>
      <c r="J263" s="570"/>
      <c r="K263" s="568" t="s">
        <v>7</v>
      </c>
      <c r="L263" s="569"/>
      <c r="M263" s="570"/>
    </row>
    <row r="264" spans="1:13" ht="17.149999999999999" customHeight="1" thickBot="1" x14ac:dyDescent="0.35">
      <c r="A264" s="647"/>
      <c r="B264" s="3" t="s">
        <v>8</v>
      </c>
      <c r="C264" s="4" t="s">
        <v>9</v>
      </c>
      <c r="D264" s="5" t="s">
        <v>10</v>
      </c>
      <c r="E264" s="3" t="s">
        <v>8</v>
      </c>
      <c r="F264" s="4" t="s">
        <v>9</v>
      </c>
      <c r="G264" s="5" t="s">
        <v>10</v>
      </c>
      <c r="H264" s="3" t="s">
        <v>8</v>
      </c>
      <c r="I264" s="4" t="s">
        <v>9</v>
      </c>
      <c r="J264" s="5" t="s">
        <v>10</v>
      </c>
      <c r="K264" s="3" t="s">
        <v>8</v>
      </c>
      <c r="L264" s="4" t="s">
        <v>9</v>
      </c>
      <c r="M264" s="5" t="s">
        <v>10</v>
      </c>
    </row>
    <row r="265" spans="1:13" ht="17.149999999999999" customHeight="1" x14ac:dyDescent="0.3">
      <c r="A265" s="62" t="s">
        <v>11</v>
      </c>
      <c r="B265" s="37">
        <f>SUM(B222)/5</f>
        <v>8.6999999999999993</v>
      </c>
      <c r="C265" s="35">
        <f t="shared" ref="C265:M265" si="13">SUM(C222)/5</f>
        <v>143.1</v>
      </c>
      <c r="D265" s="36">
        <f t="shared" si="13"/>
        <v>16.3</v>
      </c>
      <c r="E265" s="37">
        <f t="shared" si="13"/>
        <v>57.2</v>
      </c>
      <c r="F265" s="35">
        <f t="shared" si="13"/>
        <v>360.5</v>
      </c>
      <c r="G265" s="36">
        <f t="shared" si="13"/>
        <v>50.3</v>
      </c>
      <c r="H265" s="37">
        <f t="shared" si="13"/>
        <v>10.9</v>
      </c>
      <c r="I265" s="35">
        <f t="shared" si="13"/>
        <v>58.6</v>
      </c>
      <c r="J265" s="36">
        <f t="shared" si="13"/>
        <v>103.9</v>
      </c>
      <c r="K265" s="37">
        <f t="shared" si="13"/>
        <v>40.5</v>
      </c>
      <c r="L265" s="35">
        <f t="shared" si="13"/>
        <v>28.6</v>
      </c>
      <c r="M265" s="36">
        <f t="shared" si="13"/>
        <v>61.2</v>
      </c>
    </row>
    <row r="266" spans="1:13" ht="17.149999999999999" customHeight="1" x14ac:dyDescent="0.3">
      <c r="A266" s="64" t="s">
        <v>12</v>
      </c>
      <c r="B266" s="40">
        <f t="shared" ref="B266:M276" si="14">SUM(B223)/5</f>
        <v>11.5</v>
      </c>
      <c r="C266" s="38">
        <f t="shared" si="14"/>
        <v>172.5</v>
      </c>
      <c r="D266" s="39">
        <f t="shared" si="14"/>
        <v>22</v>
      </c>
      <c r="E266" s="40">
        <f t="shared" si="14"/>
        <v>62.7</v>
      </c>
      <c r="F266" s="38">
        <f t="shared" si="14"/>
        <v>374.3</v>
      </c>
      <c r="G266" s="39">
        <f t="shared" si="14"/>
        <v>52.5</v>
      </c>
      <c r="H266" s="40">
        <f t="shared" si="14"/>
        <v>6.3</v>
      </c>
      <c r="I266" s="38">
        <f t="shared" si="14"/>
        <v>54.1</v>
      </c>
      <c r="J266" s="39">
        <f t="shared" si="14"/>
        <v>121</v>
      </c>
      <c r="K266" s="40">
        <f t="shared" si="14"/>
        <v>45.7</v>
      </c>
      <c r="L266" s="38">
        <f t="shared" si="14"/>
        <v>34.799999999999997</v>
      </c>
      <c r="M266" s="39">
        <f t="shared" si="14"/>
        <v>52.6</v>
      </c>
    </row>
    <row r="267" spans="1:13" ht="17.149999999999999" customHeight="1" x14ac:dyDescent="0.3">
      <c r="A267" s="64" t="s">
        <v>13</v>
      </c>
      <c r="B267" s="40">
        <f t="shared" si="14"/>
        <v>8.6999999999999993</v>
      </c>
      <c r="C267" s="38">
        <f t="shared" si="14"/>
        <v>249.8</v>
      </c>
      <c r="D267" s="39">
        <f t="shared" si="14"/>
        <v>29</v>
      </c>
      <c r="E267" s="40">
        <f t="shared" si="14"/>
        <v>75.400000000000006</v>
      </c>
      <c r="F267" s="38">
        <f t="shared" si="14"/>
        <v>421.9</v>
      </c>
      <c r="G267" s="39">
        <f t="shared" si="14"/>
        <v>45</v>
      </c>
      <c r="H267" s="40">
        <f t="shared" si="14"/>
        <v>9.1</v>
      </c>
      <c r="I267" s="38">
        <f t="shared" si="14"/>
        <v>90.5</v>
      </c>
      <c r="J267" s="39">
        <f t="shared" si="14"/>
        <v>139.9</v>
      </c>
      <c r="K267" s="40">
        <f t="shared" si="14"/>
        <v>59.6</v>
      </c>
      <c r="L267" s="38">
        <f t="shared" si="14"/>
        <v>40.700000000000003</v>
      </c>
      <c r="M267" s="39">
        <f t="shared" si="14"/>
        <v>73</v>
      </c>
    </row>
    <row r="268" spans="1:13" ht="17.149999999999999" customHeight="1" x14ac:dyDescent="0.3">
      <c r="A268" s="64" t="s">
        <v>14</v>
      </c>
      <c r="B268" s="40">
        <f t="shared" si="14"/>
        <v>8.6</v>
      </c>
      <c r="C268" s="38">
        <f t="shared" si="14"/>
        <v>261.5</v>
      </c>
      <c r="D268" s="39">
        <f t="shared" si="14"/>
        <v>28.1</v>
      </c>
      <c r="E268" s="40">
        <f t="shared" si="14"/>
        <v>63</v>
      </c>
      <c r="F268" s="38">
        <f t="shared" si="14"/>
        <v>473.6</v>
      </c>
      <c r="G268" s="39">
        <f t="shared" si="14"/>
        <v>47.5</v>
      </c>
      <c r="H268" s="40">
        <f t="shared" si="14"/>
        <v>6.4</v>
      </c>
      <c r="I268" s="38">
        <f t="shared" si="14"/>
        <v>95.5</v>
      </c>
      <c r="J268" s="39">
        <f t="shared" si="14"/>
        <v>150.80000000000001</v>
      </c>
      <c r="K268" s="40">
        <f t="shared" si="14"/>
        <v>51.8</v>
      </c>
      <c r="L268" s="38">
        <f t="shared" si="14"/>
        <v>31.5</v>
      </c>
      <c r="M268" s="39">
        <f t="shared" si="14"/>
        <v>66.3</v>
      </c>
    </row>
    <row r="269" spans="1:13" ht="17.149999999999999" customHeight="1" x14ac:dyDescent="0.3">
      <c r="A269" s="64" t="s">
        <v>15</v>
      </c>
      <c r="B269" s="40">
        <f t="shared" si="14"/>
        <v>9.6</v>
      </c>
      <c r="C269" s="38">
        <f t="shared" si="14"/>
        <v>254.9</v>
      </c>
      <c r="D269" s="39">
        <f t="shared" si="14"/>
        <v>40.1</v>
      </c>
      <c r="E269" s="40">
        <f t="shared" si="14"/>
        <v>54.6</v>
      </c>
      <c r="F269" s="38">
        <f t="shared" si="14"/>
        <v>461.5</v>
      </c>
      <c r="G269" s="39">
        <f t="shared" si="14"/>
        <v>39.200000000000003</v>
      </c>
      <c r="H269" s="40">
        <f t="shared" si="14"/>
        <v>9.3000000000000007</v>
      </c>
      <c r="I269" s="38">
        <f t="shared" si="14"/>
        <v>100.6</v>
      </c>
      <c r="J269" s="39">
        <f t="shared" si="14"/>
        <v>191</v>
      </c>
      <c r="K269" s="40">
        <f t="shared" si="14"/>
        <v>46.3</v>
      </c>
      <c r="L269" s="38">
        <f t="shared" si="14"/>
        <v>35.1</v>
      </c>
      <c r="M269" s="39">
        <f t="shared" si="14"/>
        <v>61.5</v>
      </c>
    </row>
    <row r="270" spans="1:13" ht="17.149999999999999" customHeight="1" x14ac:dyDescent="0.3">
      <c r="A270" s="64" t="s">
        <v>16</v>
      </c>
      <c r="B270" s="40">
        <f t="shared" si="14"/>
        <v>6.6</v>
      </c>
      <c r="C270" s="38">
        <f t="shared" si="14"/>
        <v>279.7</v>
      </c>
      <c r="D270" s="39">
        <f t="shared" si="14"/>
        <v>26.5</v>
      </c>
      <c r="E270" s="40">
        <f t="shared" si="14"/>
        <v>56.8</v>
      </c>
      <c r="F270" s="38">
        <f t="shared" si="14"/>
        <v>408.2</v>
      </c>
      <c r="G270" s="39">
        <f t="shared" si="14"/>
        <v>29.4</v>
      </c>
      <c r="H270" s="40">
        <f t="shared" si="14"/>
        <v>8</v>
      </c>
      <c r="I270" s="38">
        <f t="shared" si="14"/>
        <v>77.2</v>
      </c>
      <c r="J270" s="39">
        <f t="shared" si="14"/>
        <v>182.6</v>
      </c>
      <c r="K270" s="40">
        <f t="shared" si="14"/>
        <v>58.2</v>
      </c>
      <c r="L270" s="38">
        <f t="shared" si="14"/>
        <v>33.4</v>
      </c>
      <c r="M270" s="39">
        <f t="shared" si="14"/>
        <v>60.8</v>
      </c>
    </row>
    <row r="271" spans="1:13" ht="17.149999999999999" customHeight="1" x14ac:dyDescent="0.3">
      <c r="A271" s="64" t="s">
        <v>17</v>
      </c>
      <c r="B271" s="40">
        <f t="shared" si="14"/>
        <v>9.3000000000000007</v>
      </c>
      <c r="C271" s="38">
        <f t="shared" si="14"/>
        <v>281</v>
      </c>
      <c r="D271" s="39">
        <f t="shared" si="14"/>
        <v>41.5</v>
      </c>
      <c r="E271" s="40">
        <f t="shared" si="14"/>
        <v>61.2</v>
      </c>
      <c r="F271" s="38">
        <f t="shared" si="14"/>
        <v>382.2</v>
      </c>
      <c r="G271" s="39">
        <f t="shared" si="14"/>
        <v>40.1</v>
      </c>
      <c r="H271" s="40">
        <f t="shared" si="14"/>
        <v>8.6</v>
      </c>
      <c r="I271" s="38">
        <f t="shared" si="14"/>
        <v>99.9</v>
      </c>
      <c r="J271" s="39">
        <f t="shared" si="14"/>
        <v>217</v>
      </c>
      <c r="K271" s="40">
        <f t="shared" si="14"/>
        <v>65.099999999999994</v>
      </c>
      <c r="L271" s="38">
        <f t="shared" si="14"/>
        <v>42.7</v>
      </c>
      <c r="M271" s="39">
        <f t="shared" si="14"/>
        <v>64.5</v>
      </c>
    </row>
    <row r="272" spans="1:13" ht="17.149999999999999" customHeight="1" x14ac:dyDescent="0.3">
      <c r="A272" s="64" t="s">
        <v>18</v>
      </c>
      <c r="B272" s="40">
        <f t="shared" si="14"/>
        <v>9.6999999999999993</v>
      </c>
      <c r="C272" s="38">
        <f t="shared" si="14"/>
        <v>253.9</v>
      </c>
      <c r="D272" s="39">
        <f t="shared" si="14"/>
        <v>39.299999999999997</v>
      </c>
      <c r="E272" s="40">
        <f t="shared" si="14"/>
        <v>51.6</v>
      </c>
      <c r="F272" s="38">
        <f t="shared" si="14"/>
        <v>444.2</v>
      </c>
      <c r="G272" s="39">
        <f t="shared" si="14"/>
        <v>41.3</v>
      </c>
      <c r="H272" s="40">
        <f t="shared" si="14"/>
        <v>8.5</v>
      </c>
      <c r="I272" s="38">
        <f t="shared" si="14"/>
        <v>91.7</v>
      </c>
      <c r="J272" s="39">
        <f t="shared" si="14"/>
        <v>193.1</v>
      </c>
      <c r="K272" s="40">
        <f t="shared" si="14"/>
        <v>57.9</v>
      </c>
      <c r="L272" s="38">
        <f t="shared" si="14"/>
        <v>42.5</v>
      </c>
      <c r="M272" s="39">
        <f t="shared" si="14"/>
        <v>66.099999999999994</v>
      </c>
    </row>
    <row r="273" spans="1:13" ht="17.149999999999999" customHeight="1" x14ac:dyDescent="0.3">
      <c r="A273" s="64" t="s">
        <v>19</v>
      </c>
      <c r="B273" s="40">
        <f t="shared" si="14"/>
        <v>8.8000000000000007</v>
      </c>
      <c r="C273" s="38">
        <f t="shared" si="14"/>
        <v>235.5</v>
      </c>
      <c r="D273" s="39">
        <f t="shared" si="14"/>
        <v>28.4</v>
      </c>
      <c r="E273" s="40">
        <f t="shared" si="14"/>
        <v>58.5</v>
      </c>
      <c r="F273" s="38">
        <f t="shared" si="14"/>
        <v>523.6</v>
      </c>
      <c r="G273" s="39">
        <f t="shared" si="14"/>
        <v>39.5</v>
      </c>
      <c r="H273" s="40">
        <f t="shared" si="14"/>
        <v>11.1</v>
      </c>
      <c r="I273" s="38">
        <f t="shared" si="14"/>
        <v>105.8</v>
      </c>
      <c r="J273" s="39">
        <f t="shared" si="14"/>
        <v>208.1</v>
      </c>
      <c r="K273" s="40">
        <f t="shared" si="14"/>
        <v>65</v>
      </c>
      <c r="L273" s="38">
        <f t="shared" si="14"/>
        <v>37.1</v>
      </c>
      <c r="M273" s="39">
        <f t="shared" si="14"/>
        <v>70.2</v>
      </c>
    </row>
    <row r="274" spans="1:13" ht="17.149999999999999" customHeight="1" x14ac:dyDescent="0.3">
      <c r="A274" s="64" t="s">
        <v>20</v>
      </c>
      <c r="B274" s="40">
        <f t="shared" si="14"/>
        <v>11.6</v>
      </c>
      <c r="C274" s="38">
        <f t="shared" si="14"/>
        <v>273.89999999999998</v>
      </c>
      <c r="D274" s="39">
        <f t="shared" si="14"/>
        <v>44.2</v>
      </c>
      <c r="E274" s="40">
        <f t="shared" si="14"/>
        <v>54.7</v>
      </c>
      <c r="F274" s="38">
        <f t="shared" si="14"/>
        <v>376.7</v>
      </c>
      <c r="G274" s="39">
        <f t="shared" si="14"/>
        <v>42.2</v>
      </c>
      <c r="H274" s="40">
        <f t="shared" si="14"/>
        <v>8.1</v>
      </c>
      <c r="I274" s="38">
        <f t="shared" si="14"/>
        <v>90.8</v>
      </c>
      <c r="J274" s="39">
        <f t="shared" si="14"/>
        <v>219.6</v>
      </c>
      <c r="K274" s="40">
        <f t="shared" si="14"/>
        <v>59.3</v>
      </c>
      <c r="L274" s="38">
        <f t="shared" si="14"/>
        <v>39.799999999999997</v>
      </c>
      <c r="M274" s="39">
        <f t="shared" si="14"/>
        <v>58.8</v>
      </c>
    </row>
    <row r="275" spans="1:13" ht="17.149999999999999" customHeight="1" x14ac:dyDescent="0.3">
      <c r="A275" s="64" t="s">
        <v>21</v>
      </c>
      <c r="B275" s="40">
        <f t="shared" si="14"/>
        <v>10.8</v>
      </c>
      <c r="C275" s="38">
        <f t="shared" si="14"/>
        <v>271.8</v>
      </c>
      <c r="D275" s="39">
        <f t="shared" si="14"/>
        <v>41.8</v>
      </c>
      <c r="E275" s="40">
        <f t="shared" si="14"/>
        <v>48.5</v>
      </c>
      <c r="F275" s="38">
        <f t="shared" si="14"/>
        <v>401.8</v>
      </c>
      <c r="G275" s="39">
        <f t="shared" si="14"/>
        <v>36.1</v>
      </c>
      <c r="H275" s="40">
        <f t="shared" si="14"/>
        <v>14.1</v>
      </c>
      <c r="I275" s="38">
        <f t="shared" si="14"/>
        <v>101.3</v>
      </c>
      <c r="J275" s="39">
        <f t="shared" si="14"/>
        <v>199.9</v>
      </c>
      <c r="K275" s="40">
        <f t="shared" si="14"/>
        <v>52.2</v>
      </c>
      <c r="L275" s="38">
        <f t="shared" si="14"/>
        <v>36.4</v>
      </c>
      <c r="M275" s="39">
        <f t="shared" si="14"/>
        <v>64.8</v>
      </c>
    </row>
    <row r="276" spans="1:13" ht="17.149999999999999" customHeight="1" thickBot="1" x14ac:dyDescent="0.35">
      <c r="A276" s="65" t="s">
        <v>22</v>
      </c>
      <c r="B276" s="45">
        <f t="shared" si="14"/>
        <v>7.9</v>
      </c>
      <c r="C276" s="43">
        <f t="shared" si="14"/>
        <v>203.8</v>
      </c>
      <c r="D276" s="44">
        <f t="shared" si="14"/>
        <v>33.799999999999997</v>
      </c>
      <c r="E276" s="45">
        <f t="shared" si="14"/>
        <v>38.1</v>
      </c>
      <c r="F276" s="43">
        <f t="shared" si="14"/>
        <v>334.1</v>
      </c>
      <c r="G276" s="44">
        <f t="shared" si="14"/>
        <v>31.9</v>
      </c>
      <c r="H276" s="45">
        <f t="shared" si="14"/>
        <v>8.6999999999999993</v>
      </c>
      <c r="I276" s="43">
        <f t="shared" si="14"/>
        <v>76.3</v>
      </c>
      <c r="J276" s="44">
        <f t="shared" si="14"/>
        <v>215.7</v>
      </c>
      <c r="K276" s="45">
        <f t="shared" si="14"/>
        <v>54.4</v>
      </c>
      <c r="L276" s="43">
        <f t="shared" si="14"/>
        <v>38.700000000000003</v>
      </c>
      <c r="M276" s="44">
        <f t="shared" si="14"/>
        <v>53.1</v>
      </c>
    </row>
    <row r="277" spans="1:13" ht="17.149999999999999" customHeight="1" thickBot="1" x14ac:dyDescent="0.35">
      <c r="A277" s="28" t="s">
        <v>58</v>
      </c>
      <c r="B277" s="59">
        <f>SUM(B265:B276)</f>
        <v>111.8</v>
      </c>
      <c r="C277" s="56">
        <f t="shared" ref="C277:M277" si="15">SUM(C265:C276)</f>
        <v>2881.400000000001</v>
      </c>
      <c r="D277" s="56">
        <f t="shared" si="15"/>
        <v>391</v>
      </c>
      <c r="E277" s="56">
        <f t="shared" si="15"/>
        <v>682.30000000000007</v>
      </c>
      <c r="F277" s="56">
        <f t="shared" si="15"/>
        <v>4962.5999999999995</v>
      </c>
      <c r="G277" s="56">
        <f t="shared" si="15"/>
        <v>495</v>
      </c>
      <c r="H277" s="56">
        <f t="shared" si="15"/>
        <v>109.09999999999998</v>
      </c>
      <c r="I277" s="56">
        <f t="shared" si="15"/>
        <v>1042.3</v>
      </c>
      <c r="J277" s="56">
        <f t="shared" si="15"/>
        <v>2142.6</v>
      </c>
      <c r="K277" s="56">
        <f t="shared" si="15"/>
        <v>656</v>
      </c>
      <c r="L277" s="56">
        <f t="shared" si="15"/>
        <v>441.3</v>
      </c>
      <c r="M277" s="58">
        <f t="shared" si="15"/>
        <v>752.9</v>
      </c>
    </row>
    <row r="278" spans="1:13" ht="17.149999999999999" customHeight="1" x14ac:dyDescent="0.3">
      <c r="A278" s="62" t="s">
        <v>23</v>
      </c>
      <c r="B278" s="37">
        <f t="shared" ref="B278:M278" si="16">SUM(B234)/5</f>
        <v>9.1999999999999993</v>
      </c>
      <c r="C278" s="35">
        <f t="shared" si="16"/>
        <v>148.6</v>
      </c>
      <c r="D278" s="36">
        <f t="shared" si="16"/>
        <v>32.700000000000003</v>
      </c>
      <c r="E278" s="37">
        <f t="shared" si="16"/>
        <v>52.9</v>
      </c>
      <c r="F278" s="35">
        <f t="shared" si="16"/>
        <v>250.9</v>
      </c>
      <c r="G278" s="36">
        <f t="shared" si="16"/>
        <v>35.200000000000003</v>
      </c>
      <c r="H278" s="37">
        <f t="shared" si="16"/>
        <v>5.2</v>
      </c>
      <c r="I278" s="35">
        <f t="shared" si="16"/>
        <v>60.1</v>
      </c>
      <c r="J278" s="36">
        <f t="shared" si="16"/>
        <v>142.69999999999999</v>
      </c>
      <c r="K278" s="37">
        <f t="shared" si="16"/>
        <v>56.7</v>
      </c>
      <c r="L278" s="35">
        <f t="shared" si="16"/>
        <v>37.700000000000003</v>
      </c>
      <c r="M278" s="36">
        <f t="shared" si="16"/>
        <v>53.3</v>
      </c>
    </row>
    <row r="279" spans="1:13" ht="17.149999999999999" customHeight="1" x14ac:dyDescent="0.3">
      <c r="A279" s="64" t="s">
        <v>24</v>
      </c>
      <c r="B279" s="40">
        <f t="shared" ref="B279:M279" si="17">SUM(B235)/5</f>
        <v>12.2</v>
      </c>
      <c r="C279" s="38">
        <f t="shared" si="17"/>
        <v>155.4</v>
      </c>
      <c r="D279" s="39">
        <f t="shared" si="17"/>
        <v>34</v>
      </c>
      <c r="E279" s="40">
        <f t="shared" si="17"/>
        <v>37.700000000000003</v>
      </c>
      <c r="F279" s="38">
        <f t="shared" si="17"/>
        <v>220</v>
      </c>
      <c r="G279" s="39">
        <f t="shared" si="17"/>
        <v>46.6</v>
      </c>
      <c r="H279" s="40">
        <f t="shared" si="17"/>
        <v>7.8</v>
      </c>
      <c r="I279" s="38">
        <f t="shared" si="17"/>
        <v>74.099999999999994</v>
      </c>
      <c r="J279" s="39">
        <f t="shared" si="17"/>
        <v>183.4</v>
      </c>
      <c r="K279" s="40">
        <f t="shared" si="17"/>
        <v>56.1</v>
      </c>
      <c r="L279" s="38">
        <f t="shared" si="17"/>
        <v>41.9</v>
      </c>
      <c r="M279" s="39">
        <f t="shared" si="17"/>
        <v>47</v>
      </c>
    </row>
    <row r="280" spans="1:13" ht="17.149999999999999" customHeight="1" x14ac:dyDescent="0.3">
      <c r="A280" s="64" t="s">
        <v>25</v>
      </c>
      <c r="B280" s="40">
        <f t="shared" ref="B280:M289" si="18">SUM(B236)/5</f>
        <v>14.1</v>
      </c>
      <c r="C280" s="38">
        <f t="shared" si="18"/>
        <v>188.2</v>
      </c>
      <c r="D280" s="39">
        <f t="shared" si="18"/>
        <v>26.4</v>
      </c>
      <c r="E280" s="40">
        <f t="shared" si="18"/>
        <v>47</v>
      </c>
      <c r="F280" s="38">
        <f t="shared" si="18"/>
        <v>223.6</v>
      </c>
      <c r="G280" s="39">
        <f t="shared" si="18"/>
        <v>36</v>
      </c>
      <c r="H280" s="40">
        <f t="shared" si="18"/>
        <v>10.6</v>
      </c>
      <c r="I280" s="38">
        <f t="shared" si="18"/>
        <v>88.1</v>
      </c>
      <c r="J280" s="39">
        <f t="shared" si="18"/>
        <v>185.3</v>
      </c>
      <c r="K280" s="40">
        <f t="shared" si="18"/>
        <v>62</v>
      </c>
      <c r="L280" s="38">
        <f t="shared" si="18"/>
        <v>41.1</v>
      </c>
      <c r="M280" s="39">
        <f t="shared" si="18"/>
        <v>49.1</v>
      </c>
    </row>
    <row r="281" spans="1:13" ht="17.149999999999999" customHeight="1" x14ac:dyDescent="0.3">
      <c r="A281" s="64" t="s">
        <v>26</v>
      </c>
      <c r="B281" s="40">
        <f t="shared" si="18"/>
        <v>13.4</v>
      </c>
      <c r="C281" s="38">
        <f t="shared" si="18"/>
        <v>200.3</v>
      </c>
      <c r="D281" s="39">
        <f t="shared" si="18"/>
        <v>45.8</v>
      </c>
      <c r="E281" s="40">
        <f t="shared" si="18"/>
        <v>39.6</v>
      </c>
      <c r="F281" s="38">
        <f t="shared" si="18"/>
        <v>216.7</v>
      </c>
      <c r="G281" s="39">
        <f t="shared" si="18"/>
        <v>42</v>
      </c>
      <c r="H281" s="40">
        <f t="shared" si="18"/>
        <v>7.7</v>
      </c>
      <c r="I281" s="38">
        <f t="shared" si="18"/>
        <v>96.4</v>
      </c>
      <c r="J281" s="39">
        <f t="shared" si="18"/>
        <v>210.5</v>
      </c>
      <c r="K281" s="40">
        <f t="shared" si="18"/>
        <v>52.6</v>
      </c>
      <c r="L281" s="38">
        <f t="shared" si="18"/>
        <v>32.1</v>
      </c>
      <c r="M281" s="39">
        <f t="shared" si="18"/>
        <v>48.4</v>
      </c>
    </row>
    <row r="282" spans="1:13" ht="17.149999999999999" customHeight="1" x14ac:dyDescent="0.3">
      <c r="A282" s="64" t="s">
        <v>27</v>
      </c>
      <c r="B282" s="40">
        <f t="shared" si="18"/>
        <v>11.9</v>
      </c>
      <c r="C282" s="38">
        <f t="shared" si="18"/>
        <v>202.6</v>
      </c>
      <c r="D282" s="39">
        <f t="shared" si="18"/>
        <v>37.299999999999997</v>
      </c>
      <c r="E282" s="40">
        <f t="shared" si="18"/>
        <v>57</v>
      </c>
      <c r="F282" s="38">
        <f t="shared" si="18"/>
        <v>228.7</v>
      </c>
      <c r="G282" s="39">
        <f t="shared" si="18"/>
        <v>33.799999999999997</v>
      </c>
      <c r="H282" s="40">
        <f t="shared" si="18"/>
        <v>7.7</v>
      </c>
      <c r="I282" s="38">
        <f t="shared" si="18"/>
        <v>80.7</v>
      </c>
      <c r="J282" s="39">
        <f t="shared" si="18"/>
        <v>164.4</v>
      </c>
      <c r="K282" s="40">
        <f t="shared" si="18"/>
        <v>46</v>
      </c>
      <c r="L282" s="38">
        <f t="shared" si="18"/>
        <v>28.8</v>
      </c>
      <c r="M282" s="39">
        <f t="shared" si="18"/>
        <v>45.9</v>
      </c>
    </row>
    <row r="283" spans="1:13" ht="17.149999999999999" customHeight="1" x14ac:dyDescent="0.3">
      <c r="A283" s="64" t="s">
        <v>28</v>
      </c>
      <c r="B283" s="40">
        <f t="shared" si="18"/>
        <v>8.8000000000000007</v>
      </c>
      <c r="C283" s="38">
        <f t="shared" si="18"/>
        <v>155.9</v>
      </c>
      <c r="D283" s="39">
        <f t="shared" si="18"/>
        <v>34.799999999999997</v>
      </c>
      <c r="E283" s="40">
        <f t="shared" si="18"/>
        <v>45.7</v>
      </c>
      <c r="F283" s="38">
        <f t="shared" si="18"/>
        <v>253.9</v>
      </c>
      <c r="G283" s="39">
        <f t="shared" si="18"/>
        <v>28.8</v>
      </c>
      <c r="H283" s="40">
        <f t="shared" si="18"/>
        <v>6.4</v>
      </c>
      <c r="I283" s="38">
        <f t="shared" si="18"/>
        <v>127.5</v>
      </c>
      <c r="J283" s="39">
        <f t="shared" si="18"/>
        <v>222</v>
      </c>
      <c r="K283" s="40">
        <f t="shared" si="18"/>
        <v>49.2</v>
      </c>
      <c r="L283" s="38">
        <f t="shared" si="18"/>
        <v>32</v>
      </c>
      <c r="M283" s="39">
        <f t="shared" si="18"/>
        <v>51.6</v>
      </c>
    </row>
    <row r="284" spans="1:13" ht="17.149999999999999" customHeight="1" x14ac:dyDescent="0.3">
      <c r="A284" s="64" t="s">
        <v>29</v>
      </c>
      <c r="B284" s="40">
        <f t="shared" si="18"/>
        <v>9.6999999999999993</v>
      </c>
      <c r="C284" s="38">
        <f t="shared" si="18"/>
        <v>195.9</v>
      </c>
      <c r="D284" s="39">
        <f t="shared" si="18"/>
        <v>28.6</v>
      </c>
      <c r="E284" s="40">
        <f t="shared" si="18"/>
        <v>41.2</v>
      </c>
      <c r="F284" s="38">
        <f t="shared" si="18"/>
        <v>233</v>
      </c>
      <c r="G284" s="39">
        <f t="shared" si="18"/>
        <v>27.7</v>
      </c>
      <c r="H284" s="40">
        <f t="shared" si="18"/>
        <v>8.5</v>
      </c>
      <c r="I284" s="38">
        <f t="shared" si="18"/>
        <v>185.9</v>
      </c>
      <c r="J284" s="39">
        <f t="shared" si="18"/>
        <v>246.5</v>
      </c>
      <c r="K284" s="40">
        <f t="shared" si="18"/>
        <v>54.3</v>
      </c>
      <c r="L284" s="38">
        <f t="shared" si="18"/>
        <v>41.2</v>
      </c>
      <c r="M284" s="39">
        <f t="shared" si="18"/>
        <v>53</v>
      </c>
    </row>
    <row r="285" spans="1:13" ht="17.149999999999999" customHeight="1" x14ac:dyDescent="0.3">
      <c r="A285" s="64" t="s">
        <v>30</v>
      </c>
      <c r="B285" s="40">
        <f t="shared" si="18"/>
        <v>11</v>
      </c>
      <c r="C285" s="38">
        <f t="shared" si="18"/>
        <v>200.5</v>
      </c>
      <c r="D285" s="39">
        <f t="shared" si="18"/>
        <v>35.200000000000003</v>
      </c>
      <c r="E285" s="40">
        <f t="shared" si="18"/>
        <v>39.299999999999997</v>
      </c>
      <c r="F285" s="38">
        <f t="shared" si="18"/>
        <v>201.9</v>
      </c>
      <c r="G285" s="39">
        <f t="shared" si="18"/>
        <v>26.5</v>
      </c>
      <c r="H285" s="40">
        <f t="shared" si="18"/>
        <v>8.4</v>
      </c>
      <c r="I285" s="38">
        <f t="shared" si="18"/>
        <v>165.1</v>
      </c>
      <c r="J285" s="39">
        <f t="shared" si="18"/>
        <v>226.6</v>
      </c>
      <c r="K285" s="40">
        <f t="shared" si="18"/>
        <v>63.5</v>
      </c>
      <c r="L285" s="38">
        <f t="shared" si="18"/>
        <v>39.9</v>
      </c>
      <c r="M285" s="39">
        <f t="shared" si="18"/>
        <v>51</v>
      </c>
    </row>
    <row r="286" spans="1:13" ht="17.149999999999999" customHeight="1" x14ac:dyDescent="0.3">
      <c r="A286" s="64" t="s">
        <v>31</v>
      </c>
      <c r="B286" s="40">
        <f t="shared" si="18"/>
        <v>10.1</v>
      </c>
      <c r="C286" s="38">
        <f t="shared" si="18"/>
        <v>170.3</v>
      </c>
      <c r="D286" s="39">
        <f t="shared" si="18"/>
        <v>33.299999999999997</v>
      </c>
      <c r="E286" s="40">
        <f t="shared" si="18"/>
        <v>34</v>
      </c>
      <c r="F286" s="38">
        <f t="shared" si="18"/>
        <v>214.6</v>
      </c>
      <c r="G286" s="39">
        <f t="shared" si="18"/>
        <v>26.9</v>
      </c>
      <c r="H286" s="40">
        <f t="shared" si="18"/>
        <v>9.9</v>
      </c>
      <c r="I286" s="38">
        <f t="shared" si="18"/>
        <v>128.4</v>
      </c>
      <c r="J286" s="39">
        <f t="shared" si="18"/>
        <v>249</v>
      </c>
      <c r="K286" s="40">
        <f t="shared" si="18"/>
        <v>51.3</v>
      </c>
      <c r="L286" s="38">
        <f t="shared" si="18"/>
        <v>38.799999999999997</v>
      </c>
      <c r="M286" s="39">
        <f t="shared" si="18"/>
        <v>56.3</v>
      </c>
    </row>
    <row r="287" spans="1:13" ht="17.149999999999999" customHeight="1" x14ac:dyDescent="0.3">
      <c r="A287" s="64" t="s">
        <v>32</v>
      </c>
      <c r="B287" s="40">
        <f t="shared" si="18"/>
        <v>9.4</v>
      </c>
      <c r="C287" s="38">
        <f t="shared" si="18"/>
        <v>200.3</v>
      </c>
      <c r="D287" s="39">
        <f t="shared" si="18"/>
        <v>26.3</v>
      </c>
      <c r="E287" s="40">
        <f t="shared" si="18"/>
        <v>42.2</v>
      </c>
      <c r="F287" s="38">
        <f t="shared" si="18"/>
        <v>209</v>
      </c>
      <c r="G287" s="39">
        <f t="shared" si="18"/>
        <v>36.6</v>
      </c>
      <c r="H287" s="40">
        <f t="shared" si="18"/>
        <v>5.8</v>
      </c>
      <c r="I287" s="38">
        <f t="shared" si="18"/>
        <v>111.8</v>
      </c>
      <c r="J287" s="39">
        <f t="shared" si="18"/>
        <v>239.6</v>
      </c>
      <c r="K287" s="40">
        <f t="shared" si="18"/>
        <v>51.5</v>
      </c>
      <c r="L287" s="38">
        <f t="shared" si="18"/>
        <v>34.1</v>
      </c>
      <c r="M287" s="39">
        <f t="shared" si="18"/>
        <v>56.2</v>
      </c>
    </row>
    <row r="288" spans="1:13" ht="17.149999999999999" customHeight="1" x14ac:dyDescent="0.3">
      <c r="A288" s="64" t="s">
        <v>33</v>
      </c>
      <c r="B288" s="40">
        <f t="shared" si="18"/>
        <v>13.5</v>
      </c>
      <c r="C288" s="38">
        <f t="shared" si="18"/>
        <v>191.3</v>
      </c>
      <c r="D288" s="39">
        <f t="shared" si="18"/>
        <v>33</v>
      </c>
      <c r="E288" s="40">
        <f t="shared" si="18"/>
        <v>39.4</v>
      </c>
      <c r="F288" s="38">
        <f t="shared" si="18"/>
        <v>233.8</v>
      </c>
      <c r="G288" s="39">
        <f t="shared" si="18"/>
        <v>25.9</v>
      </c>
      <c r="H288" s="40">
        <f t="shared" si="18"/>
        <v>5.6</v>
      </c>
      <c r="I288" s="38">
        <f t="shared" si="18"/>
        <v>176.6</v>
      </c>
      <c r="J288" s="39">
        <f t="shared" si="18"/>
        <v>268.2</v>
      </c>
      <c r="K288" s="40">
        <f t="shared" si="18"/>
        <v>44.2</v>
      </c>
      <c r="L288" s="38">
        <f t="shared" si="18"/>
        <v>27.1</v>
      </c>
      <c r="M288" s="39">
        <f t="shared" si="18"/>
        <v>46.8</v>
      </c>
    </row>
    <row r="289" spans="1:13" ht="17.149999999999999" customHeight="1" thickBot="1" x14ac:dyDescent="0.35">
      <c r="A289" s="65" t="s">
        <v>34</v>
      </c>
      <c r="B289" s="45">
        <f t="shared" si="18"/>
        <v>16.7</v>
      </c>
      <c r="C289" s="43">
        <f t="shared" si="18"/>
        <v>188.6</v>
      </c>
      <c r="D289" s="44">
        <f t="shared" si="18"/>
        <v>35.1</v>
      </c>
      <c r="E289" s="45">
        <f t="shared" si="18"/>
        <v>40.799999999999997</v>
      </c>
      <c r="F289" s="43">
        <f t="shared" si="18"/>
        <v>262.8</v>
      </c>
      <c r="G289" s="44">
        <f t="shared" si="18"/>
        <v>32.799999999999997</v>
      </c>
      <c r="H289" s="45">
        <f t="shared" si="18"/>
        <v>6.9</v>
      </c>
      <c r="I289" s="43">
        <f t="shared" si="18"/>
        <v>130.1</v>
      </c>
      <c r="J289" s="44">
        <f t="shared" si="18"/>
        <v>248.8</v>
      </c>
      <c r="K289" s="45">
        <f t="shared" si="18"/>
        <v>40.1</v>
      </c>
      <c r="L289" s="43">
        <f t="shared" si="18"/>
        <v>25.9</v>
      </c>
      <c r="M289" s="44">
        <f t="shared" si="18"/>
        <v>50.2</v>
      </c>
    </row>
    <row r="290" spans="1:13" ht="17.149999999999999" customHeight="1" thickBot="1" x14ac:dyDescent="0.35">
      <c r="A290" s="28" t="s">
        <v>59</v>
      </c>
      <c r="B290" s="59">
        <f>SUM(B278:B289)</f>
        <v>140</v>
      </c>
      <c r="C290" s="56">
        <f t="shared" ref="C290:M290" si="19">SUM(C278:C289)</f>
        <v>2197.9</v>
      </c>
      <c r="D290" s="56">
        <f t="shared" si="19"/>
        <v>402.50000000000006</v>
      </c>
      <c r="E290" s="56">
        <f t="shared" si="19"/>
        <v>516.79999999999995</v>
      </c>
      <c r="F290" s="56">
        <f t="shared" si="19"/>
        <v>2748.9000000000005</v>
      </c>
      <c r="G290" s="56">
        <f t="shared" si="19"/>
        <v>398.8</v>
      </c>
      <c r="H290" s="56">
        <f t="shared" si="19"/>
        <v>90.5</v>
      </c>
      <c r="I290" s="56">
        <f t="shared" si="19"/>
        <v>1424.7999999999997</v>
      </c>
      <c r="J290" s="56">
        <f t="shared" si="19"/>
        <v>2587</v>
      </c>
      <c r="K290" s="56">
        <f t="shared" si="19"/>
        <v>627.50000000000011</v>
      </c>
      <c r="L290" s="56">
        <f t="shared" si="19"/>
        <v>420.6</v>
      </c>
      <c r="M290" s="58">
        <f t="shared" si="19"/>
        <v>608.80000000000007</v>
      </c>
    </row>
    <row r="291" spans="1:13" ht="17.149999999999999" customHeight="1" x14ac:dyDescent="0.3">
      <c r="A291" s="522" t="s">
        <v>35</v>
      </c>
      <c r="B291" s="523">
        <f t="shared" ref="B291:M291" si="20">SUM(B246)/5</f>
        <v>12</v>
      </c>
      <c r="C291" s="524">
        <f t="shared" si="20"/>
        <v>222.9</v>
      </c>
      <c r="D291" s="525">
        <f t="shared" si="20"/>
        <v>39.1</v>
      </c>
      <c r="E291" s="523">
        <f t="shared" si="20"/>
        <v>41.6</v>
      </c>
      <c r="F291" s="524">
        <f t="shared" si="20"/>
        <v>202.5</v>
      </c>
      <c r="G291" s="525">
        <f t="shared" si="20"/>
        <v>28</v>
      </c>
      <c r="H291" s="523">
        <f t="shared" si="20"/>
        <v>5.8</v>
      </c>
      <c r="I291" s="524">
        <f t="shared" si="20"/>
        <v>90.6</v>
      </c>
      <c r="J291" s="525">
        <f t="shared" si="20"/>
        <v>235.1</v>
      </c>
      <c r="K291" s="53">
        <f t="shared" si="20"/>
        <v>45</v>
      </c>
      <c r="L291" s="35">
        <f t="shared" si="20"/>
        <v>32.200000000000003</v>
      </c>
      <c r="M291" s="36">
        <f t="shared" si="20"/>
        <v>44.9</v>
      </c>
    </row>
    <row r="292" spans="1:13" ht="17.149999999999999" customHeight="1" x14ac:dyDescent="0.3">
      <c r="A292" s="64" t="s">
        <v>36</v>
      </c>
      <c r="B292" s="40">
        <f t="shared" ref="B292:M292" si="21">SUM(B247)/5</f>
        <v>14.3</v>
      </c>
      <c r="C292" s="38">
        <f t="shared" si="21"/>
        <v>256</v>
      </c>
      <c r="D292" s="39">
        <f t="shared" si="21"/>
        <v>54.3</v>
      </c>
      <c r="E292" s="40">
        <f t="shared" si="21"/>
        <v>36.700000000000003</v>
      </c>
      <c r="F292" s="38">
        <f t="shared" si="21"/>
        <v>225.3</v>
      </c>
      <c r="G292" s="39">
        <f t="shared" si="21"/>
        <v>29.2</v>
      </c>
      <c r="H292" s="40">
        <f t="shared" si="21"/>
        <v>7.2</v>
      </c>
      <c r="I292" s="38">
        <f t="shared" si="21"/>
        <v>111.7</v>
      </c>
      <c r="J292" s="39">
        <f t="shared" si="21"/>
        <v>260.39999999999998</v>
      </c>
      <c r="K292" s="526">
        <f t="shared" si="21"/>
        <v>55.4</v>
      </c>
      <c r="L292" s="38">
        <f t="shared" si="21"/>
        <v>39.299999999999997</v>
      </c>
      <c r="M292" s="39">
        <f t="shared" si="21"/>
        <v>62.1</v>
      </c>
    </row>
    <row r="293" spans="1:13" ht="17.149999999999999" customHeight="1" x14ac:dyDescent="0.3">
      <c r="A293" s="64" t="s">
        <v>37</v>
      </c>
      <c r="B293" s="40">
        <f t="shared" ref="B293:M302" si="22">SUM(B248)/5</f>
        <v>12.5</v>
      </c>
      <c r="C293" s="38">
        <f t="shared" si="22"/>
        <v>279.10000000000002</v>
      </c>
      <c r="D293" s="39">
        <f t="shared" si="22"/>
        <v>44.2</v>
      </c>
      <c r="E293" s="40">
        <f t="shared" si="22"/>
        <v>48.4</v>
      </c>
      <c r="F293" s="38">
        <f t="shared" si="22"/>
        <v>265.3</v>
      </c>
      <c r="G293" s="39">
        <f t="shared" si="22"/>
        <v>25.3</v>
      </c>
      <c r="H293" s="40">
        <f t="shared" si="22"/>
        <v>7.6</v>
      </c>
      <c r="I293" s="38">
        <f t="shared" si="22"/>
        <v>136.9</v>
      </c>
      <c r="J293" s="39">
        <f t="shared" si="22"/>
        <v>247.1</v>
      </c>
      <c r="K293" s="526">
        <f t="shared" si="22"/>
        <v>53.4</v>
      </c>
      <c r="L293" s="38">
        <f t="shared" si="22"/>
        <v>40.299999999999997</v>
      </c>
      <c r="M293" s="39">
        <f t="shared" si="22"/>
        <v>44.7</v>
      </c>
    </row>
    <row r="294" spans="1:13" ht="17.149999999999999" customHeight="1" x14ac:dyDescent="0.3">
      <c r="A294" s="64" t="s">
        <v>38</v>
      </c>
      <c r="B294" s="40">
        <f t="shared" si="22"/>
        <v>8.4</v>
      </c>
      <c r="C294" s="38">
        <f t="shared" si="22"/>
        <v>314.39999999999998</v>
      </c>
      <c r="D294" s="39">
        <f t="shared" si="22"/>
        <v>46.7</v>
      </c>
      <c r="E294" s="40">
        <f t="shared" si="22"/>
        <v>46.1</v>
      </c>
      <c r="F294" s="38">
        <f t="shared" si="22"/>
        <v>298.89999999999998</v>
      </c>
      <c r="G294" s="39">
        <f t="shared" si="22"/>
        <v>25.8</v>
      </c>
      <c r="H294" s="40">
        <f t="shared" si="22"/>
        <v>13</v>
      </c>
      <c r="I294" s="38">
        <f t="shared" si="22"/>
        <v>134.4</v>
      </c>
      <c r="J294" s="39">
        <f t="shared" si="22"/>
        <v>273.3</v>
      </c>
      <c r="K294" s="526">
        <f t="shared" si="22"/>
        <v>55.2</v>
      </c>
      <c r="L294" s="38">
        <f t="shared" si="22"/>
        <v>38.700000000000003</v>
      </c>
      <c r="M294" s="39">
        <f t="shared" si="22"/>
        <v>45.6</v>
      </c>
    </row>
    <row r="295" spans="1:13" ht="17.149999999999999" customHeight="1" x14ac:dyDescent="0.3">
      <c r="A295" s="64" t="s">
        <v>39</v>
      </c>
      <c r="B295" s="40">
        <f t="shared" si="22"/>
        <v>12</v>
      </c>
      <c r="C295" s="38">
        <f t="shared" si="22"/>
        <v>368.8</v>
      </c>
      <c r="D295" s="39">
        <f t="shared" si="22"/>
        <v>37.700000000000003</v>
      </c>
      <c r="E295" s="40">
        <f t="shared" si="22"/>
        <v>39</v>
      </c>
      <c r="F295" s="38">
        <f t="shared" si="22"/>
        <v>303.3</v>
      </c>
      <c r="G295" s="39">
        <f t="shared" si="22"/>
        <v>42.4</v>
      </c>
      <c r="H295" s="40">
        <f t="shared" si="22"/>
        <v>11.3</v>
      </c>
      <c r="I295" s="38">
        <f t="shared" si="22"/>
        <v>137.6</v>
      </c>
      <c r="J295" s="39">
        <f t="shared" si="22"/>
        <v>309.89999999999998</v>
      </c>
      <c r="K295" s="526">
        <f t="shared" si="22"/>
        <v>53.2</v>
      </c>
      <c r="L295" s="38">
        <f t="shared" si="22"/>
        <v>40.700000000000003</v>
      </c>
      <c r="M295" s="39">
        <f t="shared" si="22"/>
        <v>53.7</v>
      </c>
    </row>
    <row r="296" spans="1:13" ht="17.149999999999999" customHeight="1" x14ac:dyDescent="0.3">
      <c r="A296" s="64" t="s">
        <v>40</v>
      </c>
      <c r="B296" s="40">
        <f t="shared" si="22"/>
        <v>11.1</v>
      </c>
      <c r="C296" s="38">
        <f t="shared" si="22"/>
        <v>354.6</v>
      </c>
      <c r="D296" s="39">
        <f t="shared" si="22"/>
        <v>36.299999999999997</v>
      </c>
      <c r="E296" s="40">
        <f t="shared" si="22"/>
        <v>39.9</v>
      </c>
      <c r="F296" s="38">
        <f t="shared" si="22"/>
        <v>294.89999999999998</v>
      </c>
      <c r="G296" s="39">
        <f t="shared" si="22"/>
        <v>27.4</v>
      </c>
      <c r="H296" s="40">
        <f t="shared" si="22"/>
        <v>8.3000000000000007</v>
      </c>
      <c r="I296" s="38">
        <f t="shared" si="22"/>
        <v>125.9</v>
      </c>
      <c r="J296" s="39">
        <f t="shared" si="22"/>
        <v>318.89999999999998</v>
      </c>
      <c r="K296" s="526">
        <f t="shared" si="22"/>
        <v>54.5</v>
      </c>
      <c r="L296" s="38">
        <f t="shared" si="22"/>
        <v>42</v>
      </c>
      <c r="M296" s="39">
        <f t="shared" si="22"/>
        <v>41.8</v>
      </c>
    </row>
    <row r="297" spans="1:13" ht="17.149999999999999" customHeight="1" x14ac:dyDescent="0.3">
      <c r="A297" s="64" t="s">
        <v>41</v>
      </c>
      <c r="B297" s="40">
        <f t="shared" si="22"/>
        <v>8.9</v>
      </c>
      <c r="C297" s="38">
        <f t="shared" si="22"/>
        <v>379.5</v>
      </c>
      <c r="D297" s="39">
        <f t="shared" si="22"/>
        <v>39.700000000000003</v>
      </c>
      <c r="E297" s="40">
        <f t="shared" si="22"/>
        <v>38.5</v>
      </c>
      <c r="F297" s="38">
        <f t="shared" si="22"/>
        <v>317.2</v>
      </c>
      <c r="G297" s="39">
        <f t="shared" si="22"/>
        <v>44.2</v>
      </c>
      <c r="H297" s="40">
        <f t="shared" si="22"/>
        <v>5</v>
      </c>
      <c r="I297" s="38">
        <f t="shared" si="22"/>
        <v>128.4</v>
      </c>
      <c r="J297" s="39">
        <f t="shared" si="22"/>
        <v>314.39999999999998</v>
      </c>
      <c r="K297" s="526">
        <f t="shared" si="22"/>
        <v>52.3</v>
      </c>
      <c r="L297" s="38">
        <f t="shared" si="22"/>
        <v>37.6</v>
      </c>
      <c r="M297" s="39">
        <f t="shared" si="22"/>
        <v>49.5</v>
      </c>
    </row>
    <row r="298" spans="1:13" ht="17.149999999999999" customHeight="1" x14ac:dyDescent="0.3">
      <c r="A298" s="64" t="s">
        <v>42</v>
      </c>
      <c r="B298" s="40">
        <f t="shared" si="22"/>
        <v>9.6</v>
      </c>
      <c r="C298" s="38">
        <f t="shared" si="22"/>
        <v>343.9</v>
      </c>
      <c r="D298" s="39">
        <f t="shared" si="22"/>
        <v>32.200000000000003</v>
      </c>
      <c r="E298" s="40">
        <f t="shared" si="22"/>
        <v>39.1</v>
      </c>
      <c r="F298" s="38">
        <f t="shared" si="22"/>
        <v>290.3</v>
      </c>
      <c r="G298" s="39">
        <f t="shared" si="22"/>
        <v>38.200000000000003</v>
      </c>
      <c r="H298" s="40">
        <f t="shared" si="22"/>
        <v>5.8</v>
      </c>
      <c r="I298" s="38">
        <f t="shared" si="22"/>
        <v>117.8</v>
      </c>
      <c r="J298" s="39">
        <f t="shared" si="22"/>
        <v>293.8</v>
      </c>
      <c r="K298" s="526">
        <f t="shared" si="22"/>
        <v>44.2</v>
      </c>
      <c r="L298" s="38">
        <f t="shared" si="22"/>
        <v>33</v>
      </c>
      <c r="M298" s="39">
        <f t="shared" si="22"/>
        <v>48.3</v>
      </c>
    </row>
    <row r="299" spans="1:13" ht="17.149999999999999" customHeight="1" x14ac:dyDescent="0.3">
      <c r="A299" s="64" t="s">
        <v>43</v>
      </c>
      <c r="B299" s="40">
        <f t="shared" si="22"/>
        <v>7.8</v>
      </c>
      <c r="C299" s="38">
        <f t="shared" si="22"/>
        <v>266.39999999999998</v>
      </c>
      <c r="D299" s="39">
        <f t="shared" si="22"/>
        <v>22.1</v>
      </c>
      <c r="E299" s="40">
        <f t="shared" si="22"/>
        <v>36</v>
      </c>
      <c r="F299" s="38">
        <f t="shared" si="22"/>
        <v>286.39999999999998</v>
      </c>
      <c r="G299" s="39">
        <f t="shared" si="22"/>
        <v>34</v>
      </c>
      <c r="H299" s="40">
        <f t="shared" si="22"/>
        <v>7.3</v>
      </c>
      <c r="I299" s="38">
        <f t="shared" si="22"/>
        <v>110.3</v>
      </c>
      <c r="J299" s="39">
        <f t="shared" si="22"/>
        <v>313</v>
      </c>
      <c r="K299" s="526">
        <f t="shared" si="22"/>
        <v>48</v>
      </c>
      <c r="L299" s="38">
        <f t="shared" si="22"/>
        <v>37.200000000000003</v>
      </c>
      <c r="M299" s="39">
        <f t="shared" si="22"/>
        <v>48.4</v>
      </c>
    </row>
    <row r="300" spans="1:13" ht="17.149999999999999" customHeight="1" x14ac:dyDescent="0.3">
      <c r="A300" s="64" t="s">
        <v>44</v>
      </c>
      <c r="B300" s="40">
        <f t="shared" si="22"/>
        <v>8.4</v>
      </c>
      <c r="C300" s="38">
        <f t="shared" si="22"/>
        <v>344.5</v>
      </c>
      <c r="D300" s="39">
        <f t="shared" si="22"/>
        <v>29.3</v>
      </c>
      <c r="E300" s="40">
        <f t="shared" si="22"/>
        <v>39.6</v>
      </c>
      <c r="F300" s="38">
        <f t="shared" si="22"/>
        <v>276.89999999999998</v>
      </c>
      <c r="G300" s="39">
        <f t="shared" si="22"/>
        <v>40.200000000000003</v>
      </c>
      <c r="H300" s="40">
        <f t="shared" si="22"/>
        <v>5.6</v>
      </c>
      <c r="I300" s="38">
        <f t="shared" si="22"/>
        <v>111</v>
      </c>
      <c r="J300" s="39">
        <f t="shared" si="22"/>
        <v>317.60000000000002</v>
      </c>
      <c r="K300" s="526">
        <f t="shared" si="22"/>
        <v>46</v>
      </c>
      <c r="L300" s="38">
        <f t="shared" si="22"/>
        <v>32.4</v>
      </c>
      <c r="M300" s="39">
        <f t="shared" si="22"/>
        <v>57.5</v>
      </c>
    </row>
    <row r="301" spans="1:13" ht="17.149999999999999" customHeight="1" x14ac:dyDescent="0.3">
      <c r="A301" s="64" t="s">
        <v>45</v>
      </c>
      <c r="B301" s="40">
        <f t="shared" si="22"/>
        <v>8.1</v>
      </c>
      <c r="C301" s="38">
        <f t="shared" si="22"/>
        <v>333.6</v>
      </c>
      <c r="D301" s="39">
        <f t="shared" si="22"/>
        <v>47.8</v>
      </c>
      <c r="E301" s="40">
        <f t="shared" si="22"/>
        <v>46.6</v>
      </c>
      <c r="F301" s="38">
        <f t="shared" si="22"/>
        <v>343.8</v>
      </c>
      <c r="G301" s="39">
        <f t="shared" si="22"/>
        <v>47.9</v>
      </c>
      <c r="H301" s="40">
        <f t="shared" si="22"/>
        <v>5.2</v>
      </c>
      <c r="I301" s="38">
        <f t="shared" si="22"/>
        <v>103</v>
      </c>
      <c r="J301" s="39">
        <f t="shared" si="22"/>
        <v>324.7</v>
      </c>
      <c r="K301" s="526">
        <f t="shared" si="22"/>
        <v>37.299999999999997</v>
      </c>
      <c r="L301" s="38">
        <f t="shared" si="22"/>
        <v>28</v>
      </c>
      <c r="M301" s="39">
        <f t="shared" si="22"/>
        <v>45</v>
      </c>
    </row>
    <row r="302" spans="1:13" ht="17.149999999999999" customHeight="1" thickBot="1" x14ac:dyDescent="0.35">
      <c r="A302" s="65" t="s">
        <v>46</v>
      </c>
      <c r="B302" s="45">
        <f t="shared" si="22"/>
        <v>6.7</v>
      </c>
      <c r="C302" s="43">
        <f t="shared" si="22"/>
        <v>355.6</v>
      </c>
      <c r="D302" s="44">
        <f t="shared" si="22"/>
        <v>39.799999999999997</v>
      </c>
      <c r="E302" s="45">
        <f t="shared" si="22"/>
        <v>33.6</v>
      </c>
      <c r="F302" s="43">
        <f t="shared" si="22"/>
        <v>277.39999999999998</v>
      </c>
      <c r="G302" s="44">
        <f t="shared" si="22"/>
        <v>35</v>
      </c>
      <c r="H302" s="45">
        <f t="shared" si="22"/>
        <v>6</v>
      </c>
      <c r="I302" s="43">
        <f t="shared" si="22"/>
        <v>102.7</v>
      </c>
      <c r="J302" s="44">
        <f t="shared" si="22"/>
        <v>312.7</v>
      </c>
      <c r="K302" s="527">
        <f t="shared" si="22"/>
        <v>40.5</v>
      </c>
      <c r="L302" s="43">
        <f t="shared" si="22"/>
        <v>31.5</v>
      </c>
      <c r="M302" s="44">
        <f t="shared" si="22"/>
        <v>54.9</v>
      </c>
    </row>
    <row r="303" spans="1:13" ht="17.149999999999999" customHeight="1" thickBot="1" x14ac:dyDescent="0.35">
      <c r="A303" s="34" t="s">
        <v>60</v>
      </c>
      <c r="B303" s="59">
        <f>SUM(B291:B302)</f>
        <v>119.8</v>
      </c>
      <c r="C303" s="56">
        <f t="shared" ref="C303:M303" si="23">SUM(C291:C302)</f>
        <v>3819.3</v>
      </c>
      <c r="D303" s="58">
        <f t="shared" si="23"/>
        <v>469.20000000000005</v>
      </c>
      <c r="E303" s="59">
        <f t="shared" si="23"/>
        <v>485.10000000000014</v>
      </c>
      <c r="F303" s="56">
        <f t="shared" si="23"/>
        <v>3382.2000000000003</v>
      </c>
      <c r="G303" s="58">
        <f t="shared" si="23"/>
        <v>417.59999999999997</v>
      </c>
      <c r="H303" s="59">
        <f t="shared" si="23"/>
        <v>88.1</v>
      </c>
      <c r="I303" s="56">
        <f t="shared" si="23"/>
        <v>1410.3</v>
      </c>
      <c r="J303" s="58">
        <f t="shared" si="23"/>
        <v>3520.9</v>
      </c>
      <c r="K303" s="528">
        <f t="shared" si="23"/>
        <v>585</v>
      </c>
      <c r="L303" s="56">
        <f t="shared" si="23"/>
        <v>432.9</v>
      </c>
      <c r="M303" s="58">
        <f t="shared" si="23"/>
        <v>596.4</v>
      </c>
    </row>
    <row r="304" spans="1:13" ht="17.149999999999999" customHeight="1" thickBot="1" x14ac:dyDescent="0.35">
      <c r="A304" s="529" t="s">
        <v>47</v>
      </c>
      <c r="B304" s="530">
        <f t="shared" ref="B304:M304" si="24">SUM(B258)/5</f>
        <v>371.6</v>
      </c>
      <c r="C304" s="531">
        <f t="shared" si="24"/>
        <v>8898.6</v>
      </c>
      <c r="D304" s="532">
        <f t="shared" si="24"/>
        <v>1262.7</v>
      </c>
      <c r="E304" s="530">
        <f t="shared" si="24"/>
        <v>1684.2</v>
      </c>
      <c r="F304" s="531">
        <f t="shared" si="24"/>
        <v>11093.7</v>
      </c>
      <c r="G304" s="532">
        <f t="shared" si="24"/>
        <v>1311.4</v>
      </c>
      <c r="H304" s="530">
        <f t="shared" si="24"/>
        <v>287.7</v>
      </c>
      <c r="I304" s="531">
        <f t="shared" si="24"/>
        <v>3877.4</v>
      </c>
      <c r="J304" s="532">
        <f t="shared" si="24"/>
        <v>8250.5</v>
      </c>
      <c r="K304" s="533">
        <f t="shared" si="24"/>
        <v>1868.5</v>
      </c>
      <c r="L304" s="531">
        <f t="shared" si="24"/>
        <v>1294.8</v>
      </c>
      <c r="M304" s="532">
        <f t="shared" si="24"/>
        <v>1958.1</v>
      </c>
    </row>
    <row r="306" spans="1:2" x14ac:dyDescent="0.3">
      <c r="A306" s="291" t="s">
        <v>126</v>
      </c>
      <c r="B306" s="1">
        <v>372</v>
      </c>
    </row>
    <row r="307" spans="1:2" x14ac:dyDescent="0.3">
      <c r="A307" s="291" t="s">
        <v>61</v>
      </c>
      <c r="B307" s="1">
        <v>8899</v>
      </c>
    </row>
    <row r="308" spans="1:2" x14ac:dyDescent="0.3">
      <c r="A308" s="291" t="s">
        <v>112</v>
      </c>
      <c r="B308" s="1">
        <v>1263</v>
      </c>
    </row>
    <row r="309" spans="1:2" x14ac:dyDescent="0.3">
      <c r="A309" s="291" t="s">
        <v>113</v>
      </c>
      <c r="B309" s="1">
        <v>1684</v>
      </c>
    </row>
    <row r="310" spans="1:2" x14ac:dyDescent="0.3">
      <c r="A310" s="291" t="s">
        <v>114</v>
      </c>
      <c r="B310" s="1">
        <v>11094</v>
      </c>
    </row>
    <row r="311" spans="1:2" x14ac:dyDescent="0.3">
      <c r="A311" s="291" t="s">
        <v>135</v>
      </c>
      <c r="B311" s="1">
        <v>1311</v>
      </c>
    </row>
    <row r="312" spans="1:2" x14ac:dyDescent="0.3">
      <c r="A312" s="291" t="s">
        <v>127</v>
      </c>
      <c r="B312" s="1">
        <v>288</v>
      </c>
    </row>
    <row r="313" spans="1:2" x14ac:dyDescent="0.3">
      <c r="A313" s="291" t="s">
        <v>62</v>
      </c>
      <c r="B313" s="1">
        <v>3877</v>
      </c>
    </row>
    <row r="314" spans="1:2" x14ac:dyDescent="0.3">
      <c r="A314" s="291" t="s">
        <v>63</v>
      </c>
      <c r="B314" s="1">
        <v>8251</v>
      </c>
    </row>
    <row r="315" spans="1:2" x14ac:dyDescent="0.3">
      <c r="A315" s="291" t="s">
        <v>64</v>
      </c>
      <c r="B315" s="1">
        <v>1869</v>
      </c>
    </row>
    <row r="316" spans="1:2" x14ac:dyDescent="0.3">
      <c r="A316" s="291" t="s">
        <v>65</v>
      </c>
      <c r="B316" s="1">
        <v>1295</v>
      </c>
    </row>
    <row r="317" spans="1:2" x14ac:dyDescent="0.3">
      <c r="A317" s="291" t="s">
        <v>115</v>
      </c>
      <c r="B317" s="1">
        <v>1958</v>
      </c>
    </row>
  </sheetData>
  <mergeCells count="49">
    <mergeCell ref="A2:M2"/>
    <mergeCell ref="I3:M3"/>
    <mergeCell ref="A4:A5"/>
    <mergeCell ref="B4:D4"/>
    <mergeCell ref="E4:G4"/>
    <mergeCell ref="H4:J4"/>
    <mergeCell ref="K4:M4"/>
    <mergeCell ref="A44:M44"/>
    <mergeCell ref="A45:M45"/>
    <mergeCell ref="J46:M46"/>
    <mergeCell ref="A47:A48"/>
    <mergeCell ref="B47:D47"/>
    <mergeCell ref="E47:G47"/>
    <mergeCell ref="H47:J47"/>
    <mergeCell ref="K47:M47"/>
    <mergeCell ref="A88:M88"/>
    <mergeCell ref="J89:M89"/>
    <mergeCell ref="A90:A91"/>
    <mergeCell ref="B90:D90"/>
    <mergeCell ref="E90:G90"/>
    <mergeCell ref="H90:J90"/>
    <mergeCell ref="K90:M90"/>
    <mergeCell ref="A132:M132"/>
    <mergeCell ref="J133:M133"/>
    <mergeCell ref="A134:A135"/>
    <mergeCell ref="B134:D134"/>
    <mergeCell ref="E134:G134"/>
    <mergeCell ref="H134:J134"/>
    <mergeCell ref="K134:M134"/>
    <mergeCell ref="A175:M175"/>
    <mergeCell ref="J176:M176"/>
    <mergeCell ref="A177:A178"/>
    <mergeCell ref="B177:D177"/>
    <mergeCell ref="E177:G177"/>
    <mergeCell ref="H177:J177"/>
    <mergeCell ref="K177:M177"/>
    <mergeCell ref="A218:M218"/>
    <mergeCell ref="A220:A221"/>
    <mergeCell ref="B220:D220"/>
    <mergeCell ref="E220:G220"/>
    <mergeCell ref="H220:J220"/>
    <mergeCell ref="K220:M220"/>
    <mergeCell ref="A261:M261"/>
    <mergeCell ref="A262:B262"/>
    <mergeCell ref="A263:A264"/>
    <mergeCell ref="B263:D263"/>
    <mergeCell ref="E263:G263"/>
    <mergeCell ref="H263:J263"/>
    <mergeCell ref="K263:M263"/>
  </mergeCells>
  <pageMargins left="0.7" right="0.7" top="0.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N311"/>
  <sheetViews>
    <sheetView workbookViewId="0">
      <selection activeCell="A300" sqref="A300:A311"/>
    </sheetView>
  </sheetViews>
  <sheetFormatPr defaultColWidth="9.1796875" defaultRowHeight="13" x14ac:dyDescent="0.3"/>
  <cols>
    <col min="1" max="1" width="14.81640625" style="1" customWidth="1"/>
    <col min="2" max="2" width="5.81640625" style="1" customWidth="1"/>
    <col min="3" max="3" width="6.1796875" style="1" customWidth="1"/>
    <col min="4" max="4" width="5.81640625" style="1" customWidth="1"/>
    <col min="5" max="5" width="6.453125" style="1" customWidth="1"/>
    <col min="6" max="6" width="6.54296875" style="1" customWidth="1"/>
    <col min="7" max="7" width="5.26953125" style="1" customWidth="1"/>
    <col min="8" max="8" width="6.81640625" style="1" customWidth="1"/>
    <col min="9" max="9" width="5.26953125" style="1" customWidth="1"/>
    <col min="10" max="10" width="5.81640625" style="1" customWidth="1"/>
    <col min="11" max="12" width="6" style="1" customWidth="1"/>
    <col min="13" max="13" width="6.26953125" style="1" customWidth="1"/>
    <col min="14" max="16384" width="9.1796875" style="1"/>
  </cols>
  <sheetData>
    <row r="2" spans="1:14" ht="15" customHeight="1" x14ac:dyDescent="0.3">
      <c r="A2" s="561" t="s">
        <v>161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4" ht="16" customHeight="1" thickBot="1" x14ac:dyDescent="0.35">
      <c r="A3" s="2" t="s">
        <v>1</v>
      </c>
      <c r="J3" s="572" t="s">
        <v>160</v>
      </c>
      <c r="K3" s="572"/>
      <c r="L3" s="572"/>
      <c r="M3" s="572"/>
      <c r="N3" s="534"/>
    </row>
    <row r="4" spans="1:14" ht="18" customHeight="1" x14ac:dyDescent="0.3">
      <c r="A4" s="573" t="s">
        <v>3</v>
      </c>
      <c r="B4" s="566" t="s">
        <v>4</v>
      </c>
      <c r="C4" s="565"/>
      <c r="D4" s="567"/>
      <c r="E4" s="566" t="s">
        <v>5</v>
      </c>
      <c r="F4" s="565"/>
      <c r="G4" s="567"/>
      <c r="H4" s="566" t="s">
        <v>6</v>
      </c>
      <c r="I4" s="565"/>
      <c r="J4" s="567"/>
      <c r="K4" s="571" t="s">
        <v>7</v>
      </c>
      <c r="L4" s="569"/>
      <c r="M4" s="570"/>
    </row>
    <row r="5" spans="1:14" ht="18" customHeight="1" thickBot="1" x14ac:dyDescent="0.35">
      <c r="A5" s="574"/>
      <c r="B5" s="3" t="s">
        <v>8</v>
      </c>
      <c r="C5" s="4" t="s">
        <v>9</v>
      </c>
      <c r="D5" s="5" t="s">
        <v>10</v>
      </c>
      <c r="E5" s="3" t="s">
        <v>8</v>
      </c>
      <c r="F5" s="4" t="s">
        <v>9</v>
      </c>
      <c r="G5" s="5" t="s">
        <v>10</v>
      </c>
      <c r="H5" s="3" t="s">
        <v>8</v>
      </c>
      <c r="I5" s="4" t="s">
        <v>9</v>
      </c>
      <c r="J5" s="5" t="s">
        <v>10</v>
      </c>
      <c r="K5" s="6" t="s">
        <v>8</v>
      </c>
      <c r="L5" s="4" t="s">
        <v>9</v>
      </c>
      <c r="M5" s="5" t="s">
        <v>10</v>
      </c>
    </row>
    <row r="6" spans="1:14" ht="18" customHeight="1" x14ac:dyDescent="0.3">
      <c r="A6" s="7" t="s">
        <v>11</v>
      </c>
      <c r="B6" s="8">
        <v>27</v>
      </c>
      <c r="C6" s="9">
        <v>96</v>
      </c>
      <c r="D6" s="10">
        <v>53</v>
      </c>
      <c r="E6" s="11">
        <v>40</v>
      </c>
      <c r="F6" s="12">
        <v>309</v>
      </c>
      <c r="G6" s="13">
        <v>41</v>
      </c>
      <c r="H6" s="8">
        <v>20</v>
      </c>
      <c r="I6" s="9">
        <v>20</v>
      </c>
      <c r="J6" s="10">
        <v>30</v>
      </c>
      <c r="K6" s="14">
        <v>76</v>
      </c>
      <c r="L6" s="9">
        <v>58</v>
      </c>
      <c r="M6" s="10">
        <v>16</v>
      </c>
    </row>
    <row r="7" spans="1:14" ht="18" customHeight="1" x14ac:dyDescent="0.3">
      <c r="A7" s="15" t="s">
        <v>12</v>
      </c>
      <c r="B7" s="16">
        <v>25</v>
      </c>
      <c r="C7" s="17">
        <v>122</v>
      </c>
      <c r="D7" s="18">
        <v>61</v>
      </c>
      <c r="E7" s="16">
        <v>38</v>
      </c>
      <c r="F7" s="17">
        <v>380</v>
      </c>
      <c r="G7" s="18">
        <v>30</v>
      </c>
      <c r="H7" s="16">
        <v>50</v>
      </c>
      <c r="I7" s="17">
        <v>75</v>
      </c>
      <c r="J7" s="18">
        <v>50</v>
      </c>
      <c r="K7" s="19">
        <v>83</v>
      </c>
      <c r="L7" s="17">
        <v>108</v>
      </c>
      <c r="M7" s="18">
        <v>12</v>
      </c>
    </row>
    <row r="8" spans="1:14" ht="18" customHeight="1" x14ac:dyDescent="0.3">
      <c r="A8" s="7" t="s">
        <v>13</v>
      </c>
      <c r="B8" s="16">
        <v>19</v>
      </c>
      <c r="C8" s="17">
        <v>134</v>
      </c>
      <c r="D8" s="18">
        <v>57</v>
      </c>
      <c r="E8" s="16">
        <v>44</v>
      </c>
      <c r="F8" s="17">
        <v>410</v>
      </c>
      <c r="G8" s="18">
        <v>28</v>
      </c>
      <c r="H8" s="16">
        <v>75</v>
      </c>
      <c r="I8" s="17">
        <v>50</v>
      </c>
      <c r="J8" s="18">
        <v>50</v>
      </c>
      <c r="K8" s="19">
        <v>120</v>
      </c>
      <c r="L8" s="17">
        <v>160</v>
      </c>
      <c r="M8" s="18">
        <v>13</v>
      </c>
    </row>
    <row r="9" spans="1:14" ht="18" customHeight="1" x14ac:dyDescent="0.3">
      <c r="A9" s="15" t="s">
        <v>14</v>
      </c>
      <c r="B9" s="16">
        <v>21</v>
      </c>
      <c r="C9" s="17">
        <v>119</v>
      </c>
      <c r="D9" s="18">
        <v>46</v>
      </c>
      <c r="E9" s="16">
        <v>45</v>
      </c>
      <c r="F9" s="17">
        <v>430</v>
      </c>
      <c r="G9" s="18">
        <v>35</v>
      </c>
      <c r="H9" s="16">
        <v>45</v>
      </c>
      <c r="I9" s="17">
        <v>70</v>
      </c>
      <c r="J9" s="18">
        <v>65</v>
      </c>
      <c r="K9" s="19">
        <v>109</v>
      </c>
      <c r="L9" s="17">
        <v>110</v>
      </c>
      <c r="M9" s="18">
        <v>15</v>
      </c>
    </row>
    <row r="10" spans="1:14" ht="18" customHeight="1" x14ac:dyDescent="0.3">
      <c r="A10" s="7" t="s">
        <v>15</v>
      </c>
      <c r="B10" s="16">
        <v>17</v>
      </c>
      <c r="C10" s="17">
        <v>131</v>
      </c>
      <c r="D10" s="18">
        <v>55</v>
      </c>
      <c r="E10" s="16">
        <v>40</v>
      </c>
      <c r="F10" s="17">
        <v>441</v>
      </c>
      <c r="G10" s="18">
        <v>40</v>
      </c>
      <c r="H10" s="16">
        <v>50</v>
      </c>
      <c r="I10" s="17">
        <v>75</v>
      </c>
      <c r="J10" s="18">
        <v>75</v>
      </c>
      <c r="K10" s="19">
        <v>122</v>
      </c>
      <c r="L10" s="17">
        <v>115</v>
      </c>
      <c r="M10" s="18">
        <v>12</v>
      </c>
    </row>
    <row r="11" spans="1:14" ht="18" customHeight="1" x14ac:dyDescent="0.3">
      <c r="A11" s="15" t="s">
        <v>16</v>
      </c>
      <c r="B11" s="16">
        <v>15</v>
      </c>
      <c r="C11" s="17">
        <v>113</v>
      </c>
      <c r="D11" s="18">
        <v>42</v>
      </c>
      <c r="E11" s="16">
        <v>35</v>
      </c>
      <c r="F11" s="17">
        <v>429</v>
      </c>
      <c r="G11" s="18">
        <v>35</v>
      </c>
      <c r="H11" s="16">
        <v>35</v>
      </c>
      <c r="I11" s="17">
        <v>50</v>
      </c>
      <c r="J11" s="18">
        <v>50</v>
      </c>
      <c r="K11" s="19">
        <v>119</v>
      </c>
      <c r="L11" s="17">
        <v>113</v>
      </c>
      <c r="M11" s="18">
        <v>7</v>
      </c>
    </row>
    <row r="12" spans="1:14" ht="18" customHeight="1" x14ac:dyDescent="0.3">
      <c r="A12" s="7" t="s">
        <v>17</v>
      </c>
      <c r="B12" s="16">
        <v>13</v>
      </c>
      <c r="C12" s="17">
        <v>122</v>
      </c>
      <c r="D12" s="18">
        <v>46</v>
      </c>
      <c r="E12" s="16">
        <v>28</v>
      </c>
      <c r="F12" s="17">
        <v>435</v>
      </c>
      <c r="G12" s="18">
        <v>33</v>
      </c>
      <c r="H12" s="16">
        <v>40</v>
      </c>
      <c r="I12" s="17">
        <v>75</v>
      </c>
      <c r="J12" s="18">
        <v>35</v>
      </c>
      <c r="K12" s="19">
        <v>132</v>
      </c>
      <c r="L12" s="17">
        <v>100</v>
      </c>
      <c r="M12" s="18">
        <v>8</v>
      </c>
    </row>
    <row r="13" spans="1:14" ht="18" customHeight="1" x14ac:dyDescent="0.3">
      <c r="A13" s="7" t="s">
        <v>18</v>
      </c>
      <c r="B13" s="16">
        <v>20</v>
      </c>
      <c r="C13" s="17">
        <v>101</v>
      </c>
      <c r="D13" s="18">
        <v>52</v>
      </c>
      <c r="E13" s="16">
        <v>35</v>
      </c>
      <c r="F13" s="17">
        <v>420</v>
      </c>
      <c r="G13" s="18">
        <v>29</v>
      </c>
      <c r="H13" s="16">
        <v>52</v>
      </c>
      <c r="I13" s="17">
        <v>52</v>
      </c>
      <c r="J13" s="26">
        <v>50</v>
      </c>
      <c r="K13" s="19">
        <v>130</v>
      </c>
      <c r="L13" s="17">
        <v>106</v>
      </c>
      <c r="M13" s="18">
        <v>7</v>
      </c>
    </row>
    <row r="14" spans="1:14" ht="18" customHeight="1" x14ac:dyDescent="0.3">
      <c r="A14" s="15" t="s">
        <v>19</v>
      </c>
      <c r="B14" s="16">
        <v>16</v>
      </c>
      <c r="C14" s="17">
        <v>142</v>
      </c>
      <c r="D14" s="18">
        <v>37</v>
      </c>
      <c r="E14" s="16">
        <v>27</v>
      </c>
      <c r="F14" s="17">
        <v>409</v>
      </c>
      <c r="G14" s="18">
        <v>28</v>
      </c>
      <c r="H14" s="16">
        <v>75</v>
      </c>
      <c r="I14" s="17">
        <v>50</v>
      </c>
      <c r="J14" s="18">
        <v>51</v>
      </c>
      <c r="K14" s="19">
        <v>132</v>
      </c>
      <c r="L14" s="17">
        <v>112</v>
      </c>
      <c r="M14" s="18">
        <v>6</v>
      </c>
    </row>
    <row r="15" spans="1:14" ht="18" customHeight="1" x14ac:dyDescent="0.3">
      <c r="A15" s="7" t="s">
        <v>20</v>
      </c>
      <c r="B15" s="16">
        <v>14</v>
      </c>
      <c r="C15" s="17">
        <v>123</v>
      </c>
      <c r="D15" s="18">
        <v>42</v>
      </c>
      <c r="E15" s="16">
        <v>25</v>
      </c>
      <c r="F15" s="17">
        <v>410</v>
      </c>
      <c r="G15" s="18">
        <v>20</v>
      </c>
      <c r="H15" s="16">
        <v>60</v>
      </c>
      <c r="I15" s="17">
        <v>40</v>
      </c>
      <c r="J15" s="18">
        <v>45</v>
      </c>
      <c r="K15" s="19">
        <v>120</v>
      </c>
      <c r="L15" s="17">
        <v>90</v>
      </c>
      <c r="M15" s="18">
        <v>10</v>
      </c>
    </row>
    <row r="16" spans="1:14" ht="18" customHeight="1" x14ac:dyDescent="0.3">
      <c r="A16" s="7" t="s">
        <v>21</v>
      </c>
      <c r="B16" s="16">
        <v>22</v>
      </c>
      <c r="C16" s="17">
        <v>109</v>
      </c>
      <c r="D16" s="18">
        <v>51</v>
      </c>
      <c r="E16" s="16">
        <v>20</v>
      </c>
      <c r="F16" s="17">
        <v>394</v>
      </c>
      <c r="G16" s="18">
        <v>24</v>
      </c>
      <c r="H16" s="20">
        <v>25</v>
      </c>
      <c r="I16" s="17">
        <v>52</v>
      </c>
      <c r="J16" s="18">
        <v>76</v>
      </c>
      <c r="K16" s="19">
        <v>100</v>
      </c>
      <c r="L16" s="17">
        <v>73</v>
      </c>
      <c r="M16" s="18">
        <v>8</v>
      </c>
    </row>
    <row r="17" spans="1:13" ht="18" customHeight="1" x14ac:dyDescent="0.3">
      <c r="A17" s="15" t="s">
        <v>22</v>
      </c>
      <c r="B17" s="16">
        <v>16</v>
      </c>
      <c r="C17" s="17">
        <v>124</v>
      </c>
      <c r="D17" s="18">
        <v>57</v>
      </c>
      <c r="E17" s="16">
        <v>35</v>
      </c>
      <c r="F17" s="17">
        <v>380</v>
      </c>
      <c r="G17" s="18">
        <v>30</v>
      </c>
      <c r="H17" s="16">
        <v>26</v>
      </c>
      <c r="I17" s="17">
        <v>50</v>
      </c>
      <c r="J17" s="18">
        <v>69</v>
      </c>
      <c r="K17" s="19">
        <v>90</v>
      </c>
      <c r="L17" s="17">
        <v>80</v>
      </c>
      <c r="M17" s="18">
        <v>13</v>
      </c>
    </row>
    <row r="18" spans="1:13" ht="18" customHeight="1" x14ac:dyDescent="0.3">
      <c r="A18" s="7" t="s">
        <v>23</v>
      </c>
      <c r="B18" s="16">
        <v>22</v>
      </c>
      <c r="C18" s="17">
        <v>97</v>
      </c>
      <c r="D18" s="18">
        <v>61</v>
      </c>
      <c r="E18" s="16">
        <v>38</v>
      </c>
      <c r="F18" s="17">
        <v>268</v>
      </c>
      <c r="G18" s="18">
        <v>35</v>
      </c>
      <c r="H18" s="16">
        <v>40</v>
      </c>
      <c r="I18" s="17">
        <v>25</v>
      </c>
      <c r="J18" s="18">
        <v>50</v>
      </c>
      <c r="K18" s="19">
        <v>116</v>
      </c>
      <c r="L18" s="17">
        <v>91</v>
      </c>
      <c r="M18" s="18">
        <v>15</v>
      </c>
    </row>
    <row r="19" spans="1:13" ht="18" customHeight="1" x14ac:dyDescent="0.3">
      <c r="A19" s="15" t="s">
        <v>24</v>
      </c>
      <c r="B19" s="16">
        <v>16</v>
      </c>
      <c r="C19" s="17">
        <v>126</v>
      </c>
      <c r="D19" s="18">
        <v>53</v>
      </c>
      <c r="E19" s="16">
        <v>45</v>
      </c>
      <c r="F19" s="17">
        <v>275</v>
      </c>
      <c r="G19" s="18">
        <v>39</v>
      </c>
      <c r="H19" s="16">
        <v>50</v>
      </c>
      <c r="I19" s="17">
        <v>50</v>
      </c>
      <c r="J19" s="18">
        <v>65</v>
      </c>
      <c r="K19" s="19">
        <v>150</v>
      </c>
      <c r="L19" s="17">
        <v>110</v>
      </c>
      <c r="M19" s="18">
        <v>10</v>
      </c>
    </row>
    <row r="20" spans="1:13" ht="18" customHeight="1" x14ac:dyDescent="0.3">
      <c r="A20" s="7" t="s">
        <v>25</v>
      </c>
      <c r="B20" s="16">
        <v>13</v>
      </c>
      <c r="C20" s="17">
        <v>110</v>
      </c>
      <c r="D20" s="18">
        <v>46</v>
      </c>
      <c r="E20" s="16">
        <v>35</v>
      </c>
      <c r="F20" s="17">
        <v>270</v>
      </c>
      <c r="G20" s="18">
        <v>50</v>
      </c>
      <c r="H20" s="16">
        <v>25</v>
      </c>
      <c r="I20" s="17">
        <v>75</v>
      </c>
      <c r="J20" s="18">
        <v>51</v>
      </c>
      <c r="K20" s="19">
        <v>135</v>
      </c>
      <c r="L20" s="17">
        <v>80</v>
      </c>
      <c r="M20" s="18">
        <v>13</v>
      </c>
    </row>
    <row r="21" spans="1:13" ht="18" customHeight="1" x14ac:dyDescent="0.3">
      <c r="A21" s="15" t="s">
        <v>26</v>
      </c>
      <c r="B21" s="16">
        <v>17</v>
      </c>
      <c r="C21" s="17">
        <v>109</v>
      </c>
      <c r="D21" s="18">
        <v>44</v>
      </c>
      <c r="E21" s="16">
        <v>30</v>
      </c>
      <c r="F21" s="17">
        <v>238</v>
      </c>
      <c r="G21" s="18">
        <v>45</v>
      </c>
      <c r="H21" s="16">
        <v>24</v>
      </c>
      <c r="I21" s="17">
        <v>15</v>
      </c>
      <c r="J21" s="18">
        <v>25</v>
      </c>
      <c r="K21" s="19">
        <v>130</v>
      </c>
      <c r="L21" s="17">
        <v>87</v>
      </c>
      <c r="M21" s="18">
        <v>11</v>
      </c>
    </row>
    <row r="22" spans="1:13" ht="18" customHeight="1" x14ac:dyDescent="0.3">
      <c r="A22" s="7" t="s">
        <v>27</v>
      </c>
      <c r="B22" s="16">
        <v>31</v>
      </c>
      <c r="C22" s="17">
        <v>116</v>
      </c>
      <c r="D22" s="18">
        <v>50</v>
      </c>
      <c r="E22" s="16">
        <v>25</v>
      </c>
      <c r="F22" s="17">
        <v>220</v>
      </c>
      <c r="G22" s="18">
        <v>50</v>
      </c>
      <c r="H22" s="16">
        <v>65</v>
      </c>
      <c r="I22" s="17">
        <v>30</v>
      </c>
      <c r="J22" s="18">
        <v>45</v>
      </c>
      <c r="K22" s="19">
        <v>100</v>
      </c>
      <c r="L22" s="17">
        <v>90</v>
      </c>
      <c r="M22" s="18">
        <v>9</v>
      </c>
    </row>
    <row r="23" spans="1:13" ht="18" customHeight="1" x14ac:dyDescent="0.3">
      <c r="A23" s="15" t="s">
        <v>28</v>
      </c>
      <c r="B23" s="16">
        <v>19</v>
      </c>
      <c r="C23" s="17">
        <v>132</v>
      </c>
      <c r="D23" s="18">
        <v>47</v>
      </c>
      <c r="E23" s="16">
        <v>26</v>
      </c>
      <c r="F23" s="17">
        <v>227</v>
      </c>
      <c r="G23" s="18">
        <v>35</v>
      </c>
      <c r="H23" s="16">
        <v>78</v>
      </c>
      <c r="I23" s="17">
        <v>52</v>
      </c>
      <c r="J23" s="18">
        <v>37</v>
      </c>
      <c r="K23" s="19">
        <v>148</v>
      </c>
      <c r="L23" s="17">
        <v>86</v>
      </c>
      <c r="M23" s="18">
        <v>16</v>
      </c>
    </row>
    <row r="24" spans="1:13" ht="18" customHeight="1" x14ac:dyDescent="0.3">
      <c r="A24" s="7" t="s">
        <v>29</v>
      </c>
      <c r="B24" s="16">
        <v>20</v>
      </c>
      <c r="C24" s="17">
        <v>123</v>
      </c>
      <c r="D24" s="18">
        <v>51</v>
      </c>
      <c r="E24" s="16">
        <v>24</v>
      </c>
      <c r="F24" s="17">
        <v>205</v>
      </c>
      <c r="G24" s="18">
        <v>37</v>
      </c>
      <c r="H24" s="16">
        <v>28</v>
      </c>
      <c r="I24" s="17">
        <v>66</v>
      </c>
      <c r="J24" s="18">
        <v>44</v>
      </c>
      <c r="K24" s="19">
        <v>106</v>
      </c>
      <c r="L24" s="17">
        <v>72</v>
      </c>
      <c r="M24" s="18">
        <v>10</v>
      </c>
    </row>
    <row r="25" spans="1:13" ht="18" customHeight="1" x14ac:dyDescent="0.3">
      <c r="A25" s="15" t="s">
        <v>30</v>
      </c>
      <c r="B25" s="16">
        <v>13</v>
      </c>
      <c r="C25" s="17">
        <v>107</v>
      </c>
      <c r="D25" s="18">
        <v>46</v>
      </c>
      <c r="E25" s="16">
        <v>33</v>
      </c>
      <c r="F25" s="17">
        <v>200</v>
      </c>
      <c r="G25" s="18">
        <v>40</v>
      </c>
      <c r="H25" s="16">
        <v>90</v>
      </c>
      <c r="I25" s="17">
        <v>50</v>
      </c>
      <c r="J25" s="18">
        <v>46</v>
      </c>
      <c r="K25" s="19">
        <v>102</v>
      </c>
      <c r="L25" s="17">
        <v>83</v>
      </c>
      <c r="M25" s="18">
        <v>15</v>
      </c>
    </row>
    <row r="26" spans="1:13" ht="18" customHeight="1" x14ac:dyDescent="0.3">
      <c r="A26" s="7" t="s">
        <v>31</v>
      </c>
      <c r="B26" s="16">
        <v>12</v>
      </c>
      <c r="C26" s="17">
        <v>117</v>
      </c>
      <c r="D26" s="18">
        <v>63</v>
      </c>
      <c r="E26" s="16">
        <v>30</v>
      </c>
      <c r="F26" s="17">
        <v>203</v>
      </c>
      <c r="G26" s="18">
        <v>33</v>
      </c>
      <c r="H26" s="16">
        <v>53</v>
      </c>
      <c r="I26" s="17">
        <v>49</v>
      </c>
      <c r="J26" s="18">
        <v>78</v>
      </c>
      <c r="K26" s="19">
        <v>133</v>
      </c>
      <c r="L26" s="17">
        <v>84</v>
      </c>
      <c r="M26" s="18">
        <v>15</v>
      </c>
    </row>
    <row r="27" spans="1:13" ht="18" customHeight="1" x14ac:dyDescent="0.3">
      <c r="A27" s="15" t="s">
        <v>32</v>
      </c>
      <c r="B27" s="16">
        <v>21</v>
      </c>
      <c r="C27" s="17">
        <v>121</v>
      </c>
      <c r="D27" s="18">
        <v>66</v>
      </c>
      <c r="E27" s="16">
        <v>25</v>
      </c>
      <c r="F27" s="17">
        <v>210</v>
      </c>
      <c r="G27" s="18">
        <v>29</v>
      </c>
      <c r="H27" s="16">
        <v>40</v>
      </c>
      <c r="I27" s="17">
        <v>45</v>
      </c>
      <c r="J27" s="18">
        <v>53</v>
      </c>
      <c r="K27" s="19">
        <v>137</v>
      </c>
      <c r="L27" s="17">
        <v>75</v>
      </c>
      <c r="M27" s="18">
        <v>16</v>
      </c>
    </row>
    <row r="28" spans="1:13" ht="18" customHeight="1" x14ac:dyDescent="0.3">
      <c r="A28" s="7" t="s">
        <v>33</v>
      </c>
      <c r="B28" s="16">
        <v>14</v>
      </c>
      <c r="C28" s="17">
        <v>125</v>
      </c>
      <c r="D28" s="18">
        <v>45</v>
      </c>
      <c r="E28" s="16">
        <v>34</v>
      </c>
      <c r="F28" s="17">
        <v>215</v>
      </c>
      <c r="G28" s="18">
        <v>35</v>
      </c>
      <c r="H28" s="16">
        <v>49</v>
      </c>
      <c r="I28" s="17">
        <v>67</v>
      </c>
      <c r="J28" s="18">
        <v>50</v>
      </c>
      <c r="K28" s="19">
        <v>94</v>
      </c>
      <c r="L28" s="17">
        <v>80</v>
      </c>
      <c r="M28" s="18">
        <v>14</v>
      </c>
    </row>
    <row r="29" spans="1:13" ht="18" customHeight="1" x14ac:dyDescent="0.3">
      <c r="A29" s="15" t="s">
        <v>34</v>
      </c>
      <c r="B29" s="16">
        <v>18</v>
      </c>
      <c r="C29" s="21">
        <v>117</v>
      </c>
      <c r="D29" s="18">
        <v>52</v>
      </c>
      <c r="E29" s="16">
        <v>30</v>
      </c>
      <c r="F29" s="17">
        <v>210</v>
      </c>
      <c r="G29" s="18">
        <v>33</v>
      </c>
      <c r="H29" s="16">
        <v>54</v>
      </c>
      <c r="I29" s="17">
        <v>78</v>
      </c>
      <c r="J29" s="18">
        <v>25</v>
      </c>
      <c r="K29" s="19">
        <v>106</v>
      </c>
      <c r="L29" s="17">
        <v>72</v>
      </c>
      <c r="M29" s="18">
        <v>16</v>
      </c>
    </row>
    <row r="30" spans="1:13" ht="18" customHeight="1" x14ac:dyDescent="0.3">
      <c r="A30" s="15" t="s">
        <v>35</v>
      </c>
      <c r="B30" s="16">
        <v>14</v>
      </c>
      <c r="C30" s="17">
        <v>126</v>
      </c>
      <c r="D30" s="18">
        <v>57</v>
      </c>
      <c r="E30" s="16">
        <v>35</v>
      </c>
      <c r="F30" s="17">
        <v>320</v>
      </c>
      <c r="G30" s="18">
        <v>49</v>
      </c>
      <c r="H30" s="16">
        <v>40</v>
      </c>
      <c r="I30" s="17">
        <v>35</v>
      </c>
      <c r="J30" s="18">
        <v>50</v>
      </c>
      <c r="K30" s="19">
        <v>90</v>
      </c>
      <c r="L30" s="17">
        <v>70</v>
      </c>
      <c r="M30" s="18">
        <v>16</v>
      </c>
    </row>
    <row r="31" spans="1:13" ht="18" customHeight="1" x14ac:dyDescent="0.3">
      <c r="A31" s="15" t="s">
        <v>36</v>
      </c>
      <c r="B31" s="16">
        <v>21</v>
      </c>
      <c r="C31" s="17">
        <v>118</v>
      </c>
      <c r="D31" s="18">
        <v>46</v>
      </c>
      <c r="E31" s="16">
        <v>43</v>
      </c>
      <c r="F31" s="17">
        <v>338</v>
      </c>
      <c r="G31" s="18">
        <v>51</v>
      </c>
      <c r="H31" s="16">
        <v>53</v>
      </c>
      <c r="I31" s="17">
        <v>28</v>
      </c>
      <c r="J31" s="18">
        <v>26</v>
      </c>
      <c r="K31" s="19">
        <v>86</v>
      </c>
      <c r="L31" s="17">
        <v>60</v>
      </c>
      <c r="M31" s="18">
        <v>15</v>
      </c>
    </row>
    <row r="32" spans="1:13" ht="18" customHeight="1" x14ac:dyDescent="0.3">
      <c r="A32" s="15" t="s">
        <v>37</v>
      </c>
      <c r="B32" s="16">
        <v>16</v>
      </c>
      <c r="C32" s="17">
        <v>97</v>
      </c>
      <c r="D32" s="18">
        <v>73</v>
      </c>
      <c r="E32" s="16">
        <v>35</v>
      </c>
      <c r="F32" s="17">
        <v>343</v>
      </c>
      <c r="G32" s="18">
        <v>50</v>
      </c>
      <c r="H32" s="16">
        <v>79</v>
      </c>
      <c r="I32" s="17">
        <v>103</v>
      </c>
      <c r="J32" s="18">
        <v>77</v>
      </c>
      <c r="K32" s="19">
        <v>125</v>
      </c>
      <c r="L32" s="17">
        <v>100</v>
      </c>
      <c r="M32" s="18">
        <v>22</v>
      </c>
    </row>
    <row r="33" spans="1:13" ht="18" customHeight="1" x14ac:dyDescent="0.3">
      <c r="A33" s="15" t="s">
        <v>38</v>
      </c>
      <c r="B33" s="16">
        <v>15</v>
      </c>
      <c r="C33" s="17">
        <v>132</v>
      </c>
      <c r="D33" s="18">
        <v>66</v>
      </c>
      <c r="E33" s="16">
        <v>40</v>
      </c>
      <c r="F33" s="17">
        <v>390</v>
      </c>
      <c r="G33" s="18">
        <v>60</v>
      </c>
      <c r="H33" s="16">
        <v>75</v>
      </c>
      <c r="I33" s="17">
        <v>53</v>
      </c>
      <c r="J33" s="18">
        <v>60</v>
      </c>
      <c r="K33" s="19">
        <v>76</v>
      </c>
      <c r="L33" s="17">
        <v>77</v>
      </c>
      <c r="M33" s="18">
        <v>12</v>
      </c>
    </row>
    <row r="34" spans="1:13" ht="18" customHeight="1" x14ac:dyDescent="0.3">
      <c r="A34" s="15" t="s">
        <v>39</v>
      </c>
      <c r="B34" s="16">
        <v>20</v>
      </c>
      <c r="C34" s="17">
        <v>142</v>
      </c>
      <c r="D34" s="18">
        <v>54</v>
      </c>
      <c r="E34" s="16">
        <v>43</v>
      </c>
      <c r="F34" s="17">
        <v>405</v>
      </c>
      <c r="G34" s="18">
        <v>59</v>
      </c>
      <c r="H34" s="16">
        <v>20</v>
      </c>
      <c r="I34" s="17">
        <v>29</v>
      </c>
      <c r="J34" s="18">
        <v>53</v>
      </c>
      <c r="K34" s="19">
        <v>88</v>
      </c>
      <c r="L34" s="17">
        <v>103</v>
      </c>
      <c r="M34" s="18">
        <v>19</v>
      </c>
    </row>
    <row r="35" spans="1:13" ht="18" customHeight="1" x14ac:dyDescent="0.3">
      <c r="A35" s="15" t="s">
        <v>40</v>
      </c>
      <c r="B35" s="16">
        <v>12</v>
      </c>
      <c r="C35" s="17">
        <v>131</v>
      </c>
      <c r="D35" s="18">
        <v>47</v>
      </c>
      <c r="E35" s="16">
        <v>33</v>
      </c>
      <c r="F35" s="17">
        <v>420</v>
      </c>
      <c r="G35" s="18">
        <v>63</v>
      </c>
      <c r="H35" s="16">
        <v>76</v>
      </c>
      <c r="I35" s="17">
        <v>128</v>
      </c>
      <c r="J35" s="18">
        <v>90</v>
      </c>
      <c r="K35" s="19">
        <v>86</v>
      </c>
      <c r="L35" s="17">
        <v>80</v>
      </c>
      <c r="M35" s="18">
        <v>26</v>
      </c>
    </row>
    <row r="36" spans="1:13" ht="18" customHeight="1" x14ac:dyDescent="0.3">
      <c r="A36" s="15" t="s">
        <v>41</v>
      </c>
      <c r="B36" s="16">
        <v>13</v>
      </c>
      <c r="C36" s="17">
        <v>124</v>
      </c>
      <c r="D36" s="18">
        <v>49</v>
      </c>
      <c r="E36" s="16">
        <v>35</v>
      </c>
      <c r="F36" s="17">
        <v>417</v>
      </c>
      <c r="G36" s="18">
        <v>55</v>
      </c>
      <c r="H36" s="16">
        <v>102</v>
      </c>
      <c r="I36" s="17">
        <v>50</v>
      </c>
      <c r="J36" s="18">
        <v>28</v>
      </c>
      <c r="K36" s="19">
        <v>104</v>
      </c>
      <c r="L36" s="17">
        <v>98</v>
      </c>
      <c r="M36" s="18">
        <v>16</v>
      </c>
    </row>
    <row r="37" spans="1:13" ht="18" customHeight="1" x14ac:dyDescent="0.3">
      <c r="A37" s="15" t="s">
        <v>42</v>
      </c>
      <c r="B37" s="16">
        <v>9</v>
      </c>
      <c r="C37" s="17">
        <v>111</v>
      </c>
      <c r="D37" s="18">
        <v>60</v>
      </c>
      <c r="E37" s="16">
        <v>37</v>
      </c>
      <c r="F37" s="17">
        <v>400</v>
      </c>
      <c r="G37" s="18">
        <v>50</v>
      </c>
      <c r="H37" s="16">
        <v>127</v>
      </c>
      <c r="I37" s="17">
        <v>79</v>
      </c>
      <c r="J37" s="18">
        <v>26</v>
      </c>
      <c r="K37" s="19">
        <v>88</v>
      </c>
      <c r="L37" s="17">
        <v>77</v>
      </c>
      <c r="M37" s="18">
        <v>26</v>
      </c>
    </row>
    <row r="38" spans="1:13" ht="18" customHeight="1" x14ac:dyDescent="0.3">
      <c r="A38" s="15" t="s">
        <v>43</v>
      </c>
      <c r="B38" s="16">
        <v>11</v>
      </c>
      <c r="C38" s="17">
        <v>126</v>
      </c>
      <c r="D38" s="18">
        <v>51</v>
      </c>
      <c r="E38" s="16">
        <v>36</v>
      </c>
      <c r="F38" s="17">
        <v>358</v>
      </c>
      <c r="G38" s="18">
        <v>53</v>
      </c>
      <c r="H38" s="16">
        <v>65</v>
      </c>
      <c r="I38" s="17">
        <v>80</v>
      </c>
      <c r="J38" s="18">
        <v>35</v>
      </c>
      <c r="K38" s="19">
        <v>74</v>
      </c>
      <c r="L38" s="17">
        <v>75</v>
      </c>
      <c r="M38" s="18">
        <v>20</v>
      </c>
    </row>
    <row r="39" spans="1:13" ht="18" customHeight="1" x14ac:dyDescent="0.3">
      <c r="A39" s="15" t="s">
        <v>44</v>
      </c>
      <c r="B39" s="16">
        <v>13</v>
      </c>
      <c r="C39" s="17">
        <v>130</v>
      </c>
      <c r="D39" s="18">
        <v>52</v>
      </c>
      <c r="E39" s="16">
        <v>30</v>
      </c>
      <c r="F39" s="17">
        <v>350</v>
      </c>
      <c r="G39" s="25">
        <v>45</v>
      </c>
      <c r="H39" s="16">
        <v>125</v>
      </c>
      <c r="I39" s="17">
        <v>104</v>
      </c>
      <c r="J39" s="18">
        <v>52</v>
      </c>
      <c r="K39" s="19">
        <v>85</v>
      </c>
      <c r="L39" s="17">
        <v>79</v>
      </c>
      <c r="M39" s="18">
        <v>12</v>
      </c>
    </row>
    <row r="40" spans="1:13" ht="18" customHeight="1" x14ac:dyDescent="0.3">
      <c r="A40" s="15" t="s">
        <v>45</v>
      </c>
      <c r="B40" s="16">
        <v>6</v>
      </c>
      <c r="C40" s="17">
        <v>122</v>
      </c>
      <c r="D40" s="18">
        <v>43</v>
      </c>
      <c r="E40" s="16">
        <v>28</v>
      </c>
      <c r="F40" s="15">
        <v>340</v>
      </c>
      <c r="G40" s="18">
        <v>48</v>
      </c>
      <c r="H40" s="16">
        <v>53</v>
      </c>
      <c r="I40" s="17">
        <v>28</v>
      </c>
      <c r="J40" s="18">
        <v>54</v>
      </c>
      <c r="K40" s="19">
        <v>80</v>
      </c>
      <c r="L40" s="17">
        <v>82</v>
      </c>
      <c r="M40" s="18">
        <v>15</v>
      </c>
    </row>
    <row r="41" spans="1:13" ht="18" customHeight="1" thickBot="1" x14ac:dyDescent="0.35">
      <c r="A41" s="22" t="s">
        <v>46</v>
      </c>
      <c r="B41" s="23">
        <v>12</v>
      </c>
      <c r="C41" s="24">
        <v>124</v>
      </c>
      <c r="D41" s="25">
        <v>57</v>
      </c>
      <c r="E41" s="23">
        <v>34</v>
      </c>
      <c r="F41" s="24">
        <v>342</v>
      </c>
      <c r="G41" s="26">
        <v>40</v>
      </c>
      <c r="H41" s="23">
        <v>50</v>
      </c>
      <c r="I41" s="24">
        <v>65</v>
      </c>
      <c r="J41" s="25">
        <v>25</v>
      </c>
      <c r="K41" s="27">
        <v>69</v>
      </c>
      <c r="L41" s="24">
        <v>74</v>
      </c>
      <c r="M41" s="25">
        <v>12</v>
      </c>
    </row>
    <row r="42" spans="1:13" ht="18" customHeight="1" thickBot="1" x14ac:dyDescent="0.35">
      <c r="A42" s="28" t="s">
        <v>47</v>
      </c>
      <c r="B42" s="29">
        <f>SUM(B6:B41)</f>
        <v>603</v>
      </c>
      <c r="C42" s="30">
        <f t="shared" ref="C42:M42" si="0">SUM(C6:C41)</f>
        <v>4319</v>
      </c>
      <c r="D42" s="31">
        <f t="shared" si="0"/>
        <v>1878</v>
      </c>
      <c r="E42" s="29">
        <f t="shared" si="0"/>
        <v>1216</v>
      </c>
      <c r="F42" s="30">
        <f t="shared" si="0"/>
        <v>12011</v>
      </c>
      <c r="G42" s="31">
        <f t="shared" si="0"/>
        <v>1457</v>
      </c>
      <c r="H42" s="29">
        <f t="shared" si="0"/>
        <v>2014</v>
      </c>
      <c r="I42" s="30">
        <f t="shared" si="0"/>
        <v>2043</v>
      </c>
      <c r="J42" s="31">
        <f t="shared" si="0"/>
        <v>1791</v>
      </c>
      <c r="K42" s="32">
        <f t="shared" si="0"/>
        <v>3841</v>
      </c>
      <c r="L42" s="30">
        <f t="shared" si="0"/>
        <v>3210</v>
      </c>
      <c r="M42" s="31">
        <f t="shared" si="0"/>
        <v>498</v>
      </c>
    </row>
    <row r="45" spans="1:13" ht="18" customHeight="1" x14ac:dyDescent="0.3">
      <c r="A45" s="561" t="s">
        <v>161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</row>
    <row r="46" spans="1:13" ht="18" customHeight="1" thickBot="1" x14ac:dyDescent="0.35">
      <c r="A46" s="2" t="s">
        <v>48</v>
      </c>
      <c r="J46" s="572" t="s">
        <v>49</v>
      </c>
      <c r="K46" s="572"/>
      <c r="L46" s="572"/>
      <c r="M46" s="572"/>
    </row>
    <row r="47" spans="1:13" ht="18" customHeight="1" x14ac:dyDescent="0.3">
      <c r="A47" s="563" t="s">
        <v>3</v>
      </c>
      <c r="B47" s="566" t="s">
        <v>4</v>
      </c>
      <c r="C47" s="565"/>
      <c r="D47" s="567"/>
      <c r="E47" s="566" t="s">
        <v>5</v>
      </c>
      <c r="F47" s="565"/>
      <c r="G47" s="567"/>
      <c r="H47" s="566" t="s">
        <v>6</v>
      </c>
      <c r="I47" s="565"/>
      <c r="J47" s="567"/>
      <c r="K47" s="568" t="s">
        <v>7</v>
      </c>
      <c r="L47" s="569"/>
      <c r="M47" s="570"/>
    </row>
    <row r="48" spans="1:13" ht="18" customHeight="1" thickBot="1" x14ac:dyDescent="0.35">
      <c r="A48" s="564"/>
      <c r="B48" s="3" t="s">
        <v>8</v>
      </c>
      <c r="C48" s="4" t="s">
        <v>9</v>
      </c>
      <c r="D48" s="5" t="s">
        <v>10</v>
      </c>
      <c r="E48" s="3" t="s">
        <v>8</v>
      </c>
      <c r="F48" s="4" t="s">
        <v>9</v>
      </c>
      <c r="G48" s="5" t="s">
        <v>10</v>
      </c>
      <c r="H48" s="535" t="s">
        <v>8</v>
      </c>
      <c r="I48" s="4" t="s">
        <v>9</v>
      </c>
      <c r="J48" s="5" t="s">
        <v>10</v>
      </c>
      <c r="K48" s="3" t="s">
        <v>8</v>
      </c>
      <c r="L48" s="4" t="s">
        <v>9</v>
      </c>
      <c r="M48" s="5" t="s">
        <v>10</v>
      </c>
    </row>
    <row r="49" spans="1:13" ht="18" customHeight="1" x14ac:dyDescent="0.3">
      <c r="A49" s="7" t="s">
        <v>11</v>
      </c>
      <c r="B49" s="8">
        <v>13</v>
      </c>
      <c r="C49" s="9">
        <v>112</v>
      </c>
      <c r="D49" s="10">
        <v>51</v>
      </c>
      <c r="E49" s="11">
        <v>20</v>
      </c>
      <c r="F49" s="12">
        <v>400</v>
      </c>
      <c r="G49" s="13">
        <v>60</v>
      </c>
      <c r="H49" s="16">
        <v>79</v>
      </c>
      <c r="I49" s="9">
        <v>28</v>
      </c>
      <c r="J49" s="10">
        <v>27</v>
      </c>
      <c r="K49" s="8">
        <v>120</v>
      </c>
      <c r="L49" s="9">
        <v>90</v>
      </c>
      <c r="M49" s="10">
        <v>13</v>
      </c>
    </row>
    <row r="50" spans="1:13" ht="18" customHeight="1" x14ac:dyDescent="0.3">
      <c r="A50" s="15" t="s">
        <v>12</v>
      </c>
      <c r="B50" s="16">
        <v>16</v>
      </c>
      <c r="C50" s="17">
        <v>121</v>
      </c>
      <c r="D50" s="18">
        <v>46</v>
      </c>
      <c r="E50" s="16">
        <v>25</v>
      </c>
      <c r="F50" s="17">
        <v>420</v>
      </c>
      <c r="G50" s="18">
        <v>65</v>
      </c>
      <c r="H50" s="16">
        <v>15</v>
      </c>
      <c r="I50" s="17">
        <v>25</v>
      </c>
      <c r="J50" s="18">
        <v>53</v>
      </c>
      <c r="K50" s="16">
        <v>144</v>
      </c>
      <c r="L50" s="17">
        <v>135</v>
      </c>
      <c r="M50" s="18">
        <v>20</v>
      </c>
    </row>
    <row r="51" spans="1:13" ht="18" customHeight="1" x14ac:dyDescent="0.3">
      <c r="A51" s="7" t="s">
        <v>13</v>
      </c>
      <c r="B51" s="16">
        <v>12</v>
      </c>
      <c r="C51" s="17">
        <v>120</v>
      </c>
      <c r="D51" s="18">
        <v>42</v>
      </c>
      <c r="E51" s="16">
        <v>21</v>
      </c>
      <c r="F51" s="17">
        <v>415</v>
      </c>
      <c r="G51" s="18">
        <v>75</v>
      </c>
      <c r="H51" s="16">
        <v>25</v>
      </c>
      <c r="I51" s="17">
        <v>20</v>
      </c>
      <c r="J51" s="18">
        <v>50</v>
      </c>
      <c r="K51" s="16">
        <v>159</v>
      </c>
      <c r="L51" s="17">
        <v>111</v>
      </c>
      <c r="M51" s="18">
        <v>21</v>
      </c>
    </row>
    <row r="52" spans="1:13" ht="18" customHeight="1" x14ac:dyDescent="0.3">
      <c r="A52" s="15" t="s">
        <v>14</v>
      </c>
      <c r="B52" s="16">
        <v>13</v>
      </c>
      <c r="C52" s="17">
        <v>131</v>
      </c>
      <c r="D52" s="18">
        <v>51</v>
      </c>
      <c r="E52" s="16">
        <v>23</v>
      </c>
      <c r="F52" s="17">
        <v>423</v>
      </c>
      <c r="G52" s="18">
        <v>80</v>
      </c>
      <c r="H52" s="16">
        <v>70</v>
      </c>
      <c r="I52" s="17">
        <v>28</v>
      </c>
      <c r="J52" s="18">
        <v>65</v>
      </c>
      <c r="K52" s="16">
        <v>128</v>
      </c>
      <c r="L52" s="17">
        <v>114</v>
      </c>
      <c r="M52" s="18">
        <v>22</v>
      </c>
    </row>
    <row r="53" spans="1:13" ht="18" customHeight="1" x14ac:dyDescent="0.3">
      <c r="A53" s="7" t="s">
        <v>15</v>
      </c>
      <c r="B53" s="16">
        <v>22</v>
      </c>
      <c r="C53" s="17">
        <v>124</v>
      </c>
      <c r="D53" s="18">
        <v>47</v>
      </c>
      <c r="E53" s="16">
        <v>15</v>
      </c>
      <c r="F53" s="17">
        <v>430</v>
      </c>
      <c r="G53" s="18">
        <v>69</v>
      </c>
      <c r="H53" s="16">
        <v>103</v>
      </c>
      <c r="I53" s="17">
        <v>51</v>
      </c>
      <c r="J53" s="18">
        <v>79</v>
      </c>
      <c r="K53" s="16">
        <v>141</v>
      </c>
      <c r="L53" s="17">
        <v>126</v>
      </c>
      <c r="M53" s="18">
        <v>17</v>
      </c>
    </row>
    <row r="54" spans="1:13" ht="18" customHeight="1" x14ac:dyDescent="0.3">
      <c r="A54" s="15" t="s">
        <v>16</v>
      </c>
      <c r="B54" s="16">
        <v>11</v>
      </c>
      <c r="C54" s="17">
        <v>117</v>
      </c>
      <c r="D54" s="18">
        <v>52</v>
      </c>
      <c r="E54" s="16">
        <v>20</v>
      </c>
      <c r="F54" s="17">
        <v>428</v>
      </c>
      <c r="G54" s="18">
        <v>60</v>
      </c>
      <c r="H54" s="16">
        <v>35</v>
      </c>
      <c r="I54" s="17">
        <v>65</v>
      </c>
      <c r="J54" s="18">
        <v>54</v>
      </c>
      <c r="K54" s="16">
        <v>124</v>
      </c>
      <c r="L54" s="17">
        <v>92</v>
      </c>
      <c r="M54" s="18">
        <v>20</v>
      </c>
    </row>
    <row r="55" spans="1:13" ht="18" customHeight="1" x14ac:dyDescent="0.3">
      <c r="A55" s="15" t="s">
        <v>17</v>
      </c>
      <c r="B55" s="16">
        <v>17</v>
      </c>
      <c r="C55" s="17">
        <v>98</v>
      </c>
      <c r="D55" s="18">
        <v>49</v>
      </c>
      <c r="E55" s="16">
        <v>22</v>
      </c>
      <c r="F55" s="17">
        <v>380</v>
      </c>
      <c r="G55" s="18">
        <v>45</v>
      </c>
      <c r="H55" s="16">
        <v>54</v>
      </c>
      <c r="I55" s="17">
        <v>26</v>
      </c>
      <c r="J55" s="18">
        <v>28</v>
      </c>
      <c r="K55" s="16">
        <v>106</v>
      </c>
      <c r="L55" s="17">
        <v>86</v>
      </c>
      <c r="M55" s="18">
        <v>13</v>
      </c>
    </row>
    <row r="56" spans="1:13" ht="18" customHeight="1" x14ac:dyDescent="0.3">
      <c r="A56" s="7" t="s">
        <v>18</v>
      </c>
      <c r="B56" s="16">
        <v>14</v>
      </c>
      <c r="C56" s="17">
        <v>109</v>
      </c>
      <c r="D56" s="18">
        <v>42</v>
      </c>
      <c r="E56" s="16">
        <v>30</v>
      </c>
      <c r="F56" s="17">
        <v>385</v>
      </c>
      <c r="G56" s="18">
        <v>40</v>
      </c>
      <c r="H56" s="16">
        <v>45</v>
      </c>
      <c r="I56" s="17">
        <v>28</v>
      </c>
      <c r="J56" s="18">
        <v>20</v>
      </c>
      <c r="K56" s="16">
        <v>104</v>
      </c>
      <c r="L56" s="17">
        <v>100</v>
      </c>
      <c r="M56" s="18">
        <v>15</v>
      </c>
    </row>
    <row r="57" spans="1:13" ht="18" customHeight="1" x14ac:dyDescent="0.3">
      <c r="A57" s="15" t="s">
        <v>19</v>
      </c>
      <c r="B57" s="16">
        <v>19</v>
      </c>
      <c r="C57" s="17">
        <v>133</v>
      </c>
      <c r="D57" s="18">
        <v>51</v>
      </c>
      <c r="E57" s="16">
        <v>25</v>
      </c>
      <c r="F57" s="17">
        <v>370</v>
      </c>
      <c r="G57" s="18">
        <v>50</v>
      </c>
      <c r="H57" s="16">
        <v>95</v>
      </c>
      <c r="I57" s="17">
        <v>53</v>
      </c>
      <c r="J57" s="18">
        <v>78</v>
      </c>
      <c r="K57" s="16">
        <v>135</v>
      </c>
      <c r="L57" s="17">
        <v>98</v>
      </c>
      <c r="M57" s="18">
        <v>12</v>
      </c>
    </row>
    <row r="58" spans="1:13" ht="18" customHeight="1" x14ac:dyDescent="0.3">
      <c r="A58" s="7" t="s">
        <v>20</v>
      </c>
      <c r="B58" s="16">
        <v>13</v>
      </c>
      <c r="C58" s="17">
        <v>125</v>
      </c>
      <c r="D58" s="18">
        <v>46</v>
      </c>
      <c r="E58" s="16">
        <v>20</v>
      </c>
      <c r="F58" s="17">
        <v>360</v>
      </c>
      <c r="G58" s="18">
        <v>40</v>
      </c>
      <c r="H58" s="16">
        <v>103</v>
      </c>
      <c r="I58" s="17">
        <v>75</v>
      </c>
      <c r="J58" s="18">
        <v>76</v>
      </c>
      <c r="K58" s="16">
        <v>98</v>
      </c>
      <c r="L58" s="17">
        <v>85</v>
      </c>
      <c r="M58" s="18">
        <v>13</v>
      </c>
    </row>
    <row r="59" spans="1:13" ht="18" customHeight="1" x14ac:dyDescent="0.3">
      <c r="A59" s="7" t="s">
        <v>21</v>
      </c>
      <c r="B59" s="16">
        <v>21</v>
      </c>
      <c r="C59" s="17">
        <v>118</v>
      </c>
      <c r="D59" s="18">
        <v>37</v>
      </c>
      <c r="E59" s="16">
        <v>23</v>
      </c>
      <c r="F59" s="17">
        <v>358</v>
      </c>
      <c r="G59" s="18">
        <v>38</v>
      </c>
      <c r="H59" s="16">
        <v>27</v>
      </c>
      <c r="I59" s="17">
        <v>52</v>
      </c>
      <c r="J59" s="18">
        <v>50</v>
      </c>
      <c r="K59" s="16">
        <v>125</v>
      </c>
      <c r="L59" s="17">
        <v>97</v>
      </c>
      <c r="M59" s="18">
        <v>18</v>
      </c>
    </row>
    <row r="60" spans="1:13" ht="18" customHeight="1" x14ac:dyDescent="0.3">
      <c r="A60" s="15" t="s">
        <v>22</v>
      </c>
      <c r="B60" s="16">
        <v>16</v>
      </c>
      <c r="C60" s="17">
        <v>124</v>
      </c>
      <c r="D60" s="18">
        <v>42</v>
      </c>
      <c r="E60" s="16">
        <v>20</v>
      </c>
      <c r="F60" s="17">
        <v>345</v>
      </c>
      <c r="G60" s="18">
        <v>40</v>
      </c>
      <c r="H60" s="16">
        <v>70</v>
      </c>
      <c r="I60" s="17">
        <v>28</v>
      </c>
      <c r="J60" s="18">
        <v>20</v>
      </c>
      <c r="K60" s="16">
        <v>122</v>
      </c>
      <c r="L60" s="17">
        <v>93</v>
      </c>
      <c r="M60" s="18">
        <v>20</v>
      </c>
    </row>
    <row r="61" spans="1:13" ht="18" customHeight="1" x14ac:dyDescent="0.3">
      <c r="A61" s="7" t="s">
        <v>23</v>
      </c>
      <c r="B61" s="16">
        <v>13</v>
      </c>
      <c r="C61" s="17">
        <v>117</v>
      </c>
      <c r="D61" s="18">
        <v>38</v>
      </c>
      <c r="E61" s="16">
        <v>20</v>
      </c>
      <c r="F61" s="17">
        <v>392</v>
      </c>
      <c r="G61" s="18">
        <v>47</v>
      </c>
      <c r="H61" s="16">
        <v>100</v>
      </c>
      <c r="I61" s="17">
        <v>65</v>
      </c>
      <c r="J61" s="18">
        <v>102</v>
      </c>
      <c r="K61" s="16">
        <v>76</v>
      </c>
      <c r="L61" s="17">
        <v>57</v>
      </c>
      <c r="M61" s="18">
        <v>12</v>
      </c>
    </row>
    <row r="62" spans="1:13" ht="18" customHeight="1" x14ac:dyDescent="0.3">
      <c r="A62" s="15" t="s">
        <v>24</v>
      </c>
      <c r="B62" s="16">
        <v>23</v>
      </c>
      <c r="C62" s="17">
        <v>125</v>
      </c>
      <c r="D62" s="18">
        <v>51</v>
      </c>
      <c r="E62" s="16">
        <v>25</v>
      </c>
      <c r="F62" s="17">
        <v>384</v>
      </c>
      <c r="G62" s="18">
        <v>55</v>
      </c>
      <c r="H62" s="16">
        <v>78</v>
      </c>
      <c r="I62" s="17">
        <v>50</v>
      </c>
      <c r="J62" s="18">
        <v>73</v>
      </c>
      <c r="K62" s="16">
        <v>147</v>
      </c>
      <c r="L62" s="17">
        <v>94</v>
      </c>
      <c r="M62" s="18">
        <v>19</v>
      </c>
    </row>
    <row r="63" spans="1:13" ht="18" customHeight="1" x14ac:dyDescent="0.3">
      <c r="A63" s="7" t="s">
        <v>25</v>
      </c>
      <c r="B63" s="16">
        <v>14</v>
      </c>
      <c r="C63" s="17">
        <v>119</v>
      </c>
      <c r="D63" s="18">
        <v>47</v>
      </c>
      <c r="E63" s="16">
        <v>35</v>
      </c>
      <c r="F63" s="17">
        <v>370</v>
      </c>
      <c r="G63" s="18">
        <v>45</v>
      </c>
      <c r="H63" s="16">
        <v>75</v>
      </c>
      <c r="I63" s="17">
        <v>29</v>
      </c>
      <c r="J63" s="18">
        <v>53</v>
      </c>
      <c r="K63" s="16">
        <v>131</v>
      </c>
      <c r="L63" s="17">
        <v>81</v>
      </c>
      <c r="M63" s="18">
        <v>26</v>
      </c>
    </row>
    <row r="64" spans="1:13" ht="18" customHeight="1" x14ac:dyDescent="0.3">
      <c r="A64" s="15" t="s">
        <v>26</v>
      </c>
      <c r="B64" s="16">
        <v>12</v>
      </c>
      <c r="C64" s="17">
        <v>152</v>
      </c>
      <c r="D64" s="18">
        <v>41</v>
      </c>
      <c r="E64" s="16">
        <v>32</v>
      </c>
      <c r="F64" s="17">
        <v>340</v>
      </c>
      <c r="G64" s="18">
        <v>48</v>
      </c>
      <c r="H64" s="16">
        <v>53</v>
      </c>
      <c r="I64" s="17">
        <v>78</v>
      </c>
      <c r="J64" s="18">
        <v>65</v>
      </c>
      <c r="K64" s="16">
        <v>117</v>
      </c>
      <c r="L64" s="17">
        <v>80</v>
      </c>
      <c r="M64" s="18">
        <v>23</v>
      </c>
    </row>
    <row r="65" spans="1:13" ht="18" customHeight="1" x14ac:dyDescent="0.3">
      <c r="A65" s="7" t="s">
        <v>27</v>
      </c>
      <c r="B65" s="16">
        <v>17</v>
      </c>
      <c r="C65" s="17">
        <v>132</v>
      </c>
      <c r="D65" s="18">
        <v>52</v>
      </c>
      <c r="E65" s="16">
        <v>30</v>
      </c>
      <c r="F65" s="17">
        <v>306</v>
      </c>
      <c r="G65" s="18">
        <v>55</v>
      </c>
      <c r="H65" s="16">
        <v>50</v>
      </c>
      <c r="I65" s="17">
        <v>60</v>
      </c>
      <c r="J65" s="18">
        <v>45</v>
      </c>
      <c r="K65" s="16">
        <v>130</v>
      </c>
      <c r="L65" s="17">
        <v>75</v>
      </c>
      <c r="M65" s="18">
        <v>28</v>
      </c>
    </row>
    <row r="66" spans="1:13" ht="18" customHeight="1" x14ac:dyDescent="0.3">
      <c r="A66" s="15" t="s">
        <v>28</v>
      </c>
      <c r="B66" s="16">
        <v>21</v>
      </c>
      <c r="C66" s="17">
        <v>124</v>
      </c>
      <c r="D66" s="18">
        <v>45</v>
      </c>
      <c r="E66" s="16">
        <v>25</v>
      </c>
      <c r="F66" s="17">
        <v>300</v>
      </c>
      <c r="G66" s="18">
        <v>50</v>
      </c>
      <c r="H66" s="16">
        <v>65</v>
      </c>
      <c r="I66" s="17">
        <v>40</v>
      </c>
      <c r="J66" s="18">
        <v>49</v>
      </c>
      <c r="K66" s="16">
        <v>136</v>
      </c>
      <c r="L66" s="17">
        <v>72</v>
      </c>
      <c r="M66" s="18">
        <v>22</v>
      </c>
    </row>
    <row r="67" spans="1:13" ht="18" customHeight="1" x14ac:dyDescent="0.3">
      <c r="A67" s="7" t="s">
        <v>29</v>
      </c>
      <c r="B67" s="16">
        <v>16</v>
      </c>
      <c r="C67" s="17">
        <v>127</v>
      </c>
      <c r="D67" s="18">
        <v>37</v>
      </c>
      <c r="E67" s="16">
        <v>28</v>
      </c>
      <c r="F67" s="17">
        <v>320</v>
      </c>
      <c r="G67" s="18">
        <v>37</v>
      </c>
      <c r="H67" s="16">
        <v>78</v>
      </c>
      <c r="I67" s="17">
        <v>53</v>
      </c>
      <c r="J67" s="18">
        <v>65</v>
      </c>
      <c r="K67" s="16">
        <v>113</v>
      </c>
      <c r="L67" s="17">
        <v>80</v>
      </c>
      <c r="M67" s="18">
        <v>21</v>
      </c>
    </row>
    <row r="68" spans="1:13" ht="18" customHeight="1" x14ac:dyDescent="0.3">
      <c r="A68" s="15" t="s">
        <v>30</v>
      </c>
      <c r="B68" s="16">
        <v>12</v>
      </c>
      <c r="C68" s="17">
        <v>119</v>
      </c>
      <c r="D68" s="18">
        <v>41</v>
      </c>
      <c r="E68" s="16">
        <v>25</v>
      </c>
      <c r="F68" s="17">
        <v>350</v>
      </c>
      <c r="G68" s="18">
        <v>54</v>
      </c>
      <c r="H68" s="16">
        <v>60</v>
      </c>
      <c r="I68" s="17">
        <v>50</v>
      </c>
      <c r="J68" s="18">
        <v>54</v>
      </c>
      <c r="K68" s="16">
        <v>107</v>
      </c>
      <c r="L68" s="17">
        <v>61</v>
      </c>
      <c r="M68" s="18">
        <v>21</v>
      </c>
    </row>
    <row r="69" spans="1:13" ht="18" customHeight="1" x14ac:dyDescent="0.3">
      <c r="A69" s="7" t="s">
        <v>31</v>
      </c>
      <c r="B69" s="16">
        <v>19</v>
      </c>
      <c r="C69" s="17">
        <v>128</v>
      </c>
      <c r="D69" s="18">
        <v>46</v>
      </c>
      <c r="E69" s="16">
        <v>17</v>
      </c>
      <c r="F69" s="17">
        <v>370</v>
      </c>
      <c r="G69" s="18">
        <v>50</v>
      </c>
      <c r="H69" s="16">
        <v>54</v>
      </c>
      <c r="I69" s="17">
        <v>65</v>
      </c>
      <c r="J69" s="18">
        <v>78</v>
      </c>
      <c r="K69" s="16">
        <v>111</v>
      </c>
      <c r="L69" s="17">
        <v>55</v>
      </c>
      <c r="M69" s="18">
        <v>20</v>
      </c>
    </row>
    <row r="70" spans="1:13" ht="18" customHeight="1" x14ac:dyDescent="0.3">
      <c r="A70" s="15" t="s">
        <v>32</v>
      </c>
      <c r="B70" s="16">
        <v>14</v>
      </c>
      <c r="C70" s="17">
        <v>122</v>
      </c>
      <c r="D70" s="18">
        <v>51</v>
      </c>
      <c r="E70" s="16">
        <v>15</v>
      </c>
      <c r="F70" s="17">
        <v>359</v>
      </c>
      <c r="G70" s="18">
        <v>48</v>
      </c>
      <c r="H70" s="16">
        <v>65</v>
      </c>
      <c r="I70" s="17">
        <v>25</v>
      </c>
      <c r="J70" s="18">
        <v>52</v>
      </c>
      <c r="K70" s="16">
        <v>136</v>
      </c>
      <c r="L70" s="17">
        <v>73</v>
      </c>
      <c r="M70" s="18">
        <v>24</v>
      </c>
    </row>
    <row r="71" spans="1:13" ht="18" customHeight="1" x14ac:dyDescent="0.3">
      <c r="A71" s="7" t="s">
        <v>33</v>
      </c>
      <c r="B71" s="16">
        <v>17</v>
      </c>
      <c r="C71" s="17">
        <v>133</v>
      </c>
      <c r="D71" s="18">
        <v>55</v>
      </c>
      <c r="E71" s="16">
        <v>35</v>
      </c>
      <c r="F71" s="17">
        <v>353</v>
      </c>
      <c r="G71" s="18">
        <v>35</v>
      </c>
      <c r="H71" s="16">
        <v>95</v>
      </c>
      <c r="I71" s="17">
        <v>35</v>
      </c>
      <c r="J71" s="18">
        <v>53</v>
      </c>
      <c r="K71" s="16">
        <v>105</v>
      </c>
      <c r="L71" s="17">
        <v>68</v>
      </c>
      <c r="M71" s="18">
        <v>22</v>
      </c>
    </row>
    <row r="72" spans="1:13" ht="18" customHeight="1" x14ac:dyDescent="0.3">
      <c r="A72" s="15" t="s">
        <v>34</v>
      </c>
      <c r="B72" s="16">
        <v>21</v>
      </c>
      <c r="C72" s="17">
        <v>120</v>
      </c>
      <c r="D72" s="18">
        <v>52</v>
      </c>
      <c r="E72" s="16">
        <v>20</v>
      </c>
      <c r="F72" s="17">
        <v>314</v>
      </c>
      <c r="G72" s="18">
        <v>42</v>
      </c>
      <c r="H72" s="16">
        <v>52</v>
      </c>
      <c r="I72" s="17">
        <v>20</v>
      </c>
      <c r="J72" s="18">
        <v>27</v>
      </c>
      <c r="K72" s="16">
        <v>131</v>
      </c>
      <c r="L72" s="17">
        <v>60</v>
      </c>
      <c r="M72" s="18">
        <v>28</v>
      </c>
    </row>
    <row r="73" spans="1:13" ht="18" customHeight="1" x14ac:dyDescent="0.3">
      <c r="A73" s="15" t="s">
        <v>35</v>
      </c>
      <c r="B73" s="16">
        <v>14</v>
      </c>
      <c r="C73" s="17">
        <v>142</v>
      </c>
      <c r="D73" s="18">
        <v>47</v>
      </c>
      <c r="E73" s="16">
        <v>30</v>
      </c>
      <c r="F73" s="17">
        <v>300</v>
      </c>
      <c r="G73" s="18">
        <v>30</v>
      </c>
      <c r="H73" s="16">
        <v>53</v>
      </c>
      <c r="I73" s="17">
        <v>45</v>
      </c>
      <c r="J73" s="18">
        <v>52</v>
      </c>
      <c r="K73" s="16">
        <v>101</v>
      </c>
      <c r="L73" s="17">
        <v>81</v>
      </c>
      <c r="M73" s="18">
        <v>26</v>
      </c>
    </row>
    <row r="74" spans="1:13" ht="18" customHeight="1" x14ac:dyDescent="0.3">
      <c r="A74" s="15" t="s">
        <v>36</v>
      </c>
      <c r="B74" s="16">
        <v>10</v>
      </c>
      <c r="C74" s="17">
        <v>121</v>
      </c>
      <c r="D74" s="18">
        <v>42</v>
      </c>
      <c r="E74" s="16">
        <v>35</v>
      </c>
      <c r="F74" s="17">
        <v>320</v>
      </c>
      <c r="G74" s="18">
        <v>35</v>
      </c>
      <c r="H74" s="16">
        <v>75</v>
      </c>
      <c r="I74" s="17">
        <v>40</v>
      </c>
      <c r="J74" s="18">
        <v>65</v>
      </c>
      <c r="K74" s="16">
        <v>100</v>
      </c>
      <c r="L74" s="17">
        <v>80</v>
      </c>
      <c r="M74" s="18">
        <v>32</v>
      </c>
    </row>
    <row r="75" spans="1:13" ht="18" customHeight="1" x14ac:dyDescent="0.3">
      <c r="A75" s="15" t="s">
        <v>37</v>
      </c>
      <c r="B75" s="16">
        <v>16</v>
      </c>
      <c r="C75" s="17">
        <v>149</v>
      </c>
      <c r="D75" s="18">
        <v>36</v>
      </c>
      <c r="E75" s="16">
        <v>33</v>
      </c>
      <c r="F75" s="17">
        <v>310</v>
      </c>
      <c r="G75" s="18">
        <v>39</v>
      </c>
      <c r="H75" s="16">
        <v>90</v>
      </c>
      <c r="I75" s="17">
        <v>26</v>
      </c>
      <c r="J75" s="18">
        <v>53</v>
      </c>
      <c r="K75" s="16">
        <v>134</v>
      </c>
      <c r="L75" s="17">
        <v>85</v>
      </c>
      <c r="M75" s="18">
        <v>26</v>
      </c>
    </row>
    <row r="76" spans="1:13" ht="18" customHeight="1" x14ac:dyDescent="0.3">
      <c r="A76" s="15" t="s">
        <v>38</v>
      </c>
      <c r="B76" s="16">
        <v>7</v>
      </c>
      <c r="C76" s="17">
        <v>136</v>
      </c>
      <c r="D76" s="18">
        <v>50</v>
      </c>
      <c r="E76" s="16">
        <v>40</v>
      </c>
      <c r="F76" s="17">
        <v>328</v>
      </c>
      <c r="G76" s="18">
        <v>45</v>
      </c>
      <c r="H76" s="16">
        <v>54</v>
      </c>
      <c r="I76" s="17">
        <v>52</v>
      </c>
      <c r="J76" s="18">
        <v>53</v>
      </c>
      <c r="K76" s="16">
        <v>122</v>
      </c>
      <c r="L76" s="17">
        <v>95</v>
      </c>
      <c r="M76" s="18">
        <v>25</v>
      </c>
    </row>
    <row r="77" spans="1:13" ht="18" customHeight="1" x14ac:dyDescent="0.3">
      <c r="A77" s="15" t="s">
        <v>39</v>
      </c>
      <c r="B77" s="16">
        <v>15</v>
      </c>
      <c r="C77" s="17">
        <v>127</v>
      </c>
      <c r="D77" s="18">
        <v>24</v>
      </c>
      <c r="E77" s="16">
        <v>35</v>
      </c>
      <c r="F77" s="17">
        <v>320</v>
      </c>
      <c r="G77" s="18">
        <v>44</v>
      </c>
      <c r="H77" s="16">
        <v>70</v>
      </c>
      <c r="I77" s="17">
        <v>65</v>
      </c>
      <c r="J77" s="18">
        <v>40</v>
      </c>
      <c r="K77" s="16">
        <v>119</v>
      </c>
      <c r="L77" s="17">
        <v>78</v>
      </c>
      <c r="M77" s="18">
        <v>18</v>
      </c>
    </row>
    <row r="78" spans="1:13" ht="18" customHeight="1" x14ac:dyDescent="0.3">
      <c r="A78" s="15" t="s">
        <v>40</v>
      </c>
      <c r="B78" s="16">
        <v>16</v>
      </c>
      <c r="C78" s="17">
        <v>118</v>
      </c>
      <c r="D78" s="18">
        <v>33</v>
      </c>
      <c r="E78" s="16">
        <v>25</v>
      </c>
      <c r="F78" s="17">
        <v>330</v>
      </c>
      <c r="G78" s="18">
        <v>70</v>
      </c>
      <c r="H78" s="16">
        <v>50</v>
      </c>
      <c r="I78" s="17">
        <v>77</v>
      </c>
      <c r="J78" s="18">
        <v>65</v>
      </c>
      <c r="K78" s="16">
        <v>113</v>
      </c>
      <c r="L78" s="17">
        <v>92</v>
      </c>
      <c r="M78" s="18">
        <v>29</v>
      </c>
    </row>
    <row r="79" spans="1:13" ht="18" customHeight="1" x14ac:dyDescent="0.3">
      <c r="A79" s="15" t="s">
        <v>41</v>
      </c>
      <c r="B79" s="16">
        <v>22</v>
      </c>
      <c r="C79" s="17">
        <v>112</v>
      </c>
      <c r="D79" s="18">
        <v>36</v>
      </c>
      <c r="E79" s="16">
        <v>20</v>
      </c>
      <c r="F79" s="17">
        <v>335</v>
      </c>
      <c r="G79" s="18">
        <v>50</v>
      </c>
      <c r="H79" s="16">
        <v>27</v>
      </c>
      <c r="I79" s="17">
        <v>79</v>
      </c>
      <c r="J79" s="18">
        <v>90</v>
      </c>
      <c r="K79" s="16">
        <v>138</v>
      </c>
      <c r="L79" s="17">
        <v>77</v>
      </c>
      <c r="M79" s="18">
        <v>26</v>
      </c>
    </row>
    <row r="80" spans="1:13" ht="18" customHeight="1" x14ac:dyDescent="0.3">
      <c r="A80" s="15" t="s">
        <v>42</v>
      </c>
      <c r="B80" s="16">
        <v>13</v>
      </c>
      <c r="C80" s="17">
        <v>164</v>
      </c>
      <c r="D80" s="18">
        <v>41</v>
      </c>
      <c r="E80" s="16">
        <v>17</v>
      </c>
      <c r="F80" s="17">
        <v>328</v>
      </c>
      <c r="G80" s="18">
        <v>38</v>
      </c>
      <c r="H80" s="16">
        <v>54</v>
      </c>
      <c r="I80" s="17">
        <v>59</v>
      </c>
      <c r="J80" s="18">
        <v>52</v>
      </c>
      <c r="K80" s="16">
        <v>101</v>
      </c>
      <c r="L80" s="17">
        <v>97</v>
      </c>
      <c r="M80" s="18">
        <v>30</v>
      </c>
    </row>
    <row r="81" spans="1:13" ht="18" customHeight="1" x14ac:dyDescent="0.3">
      <c r="A81" s="15" t="s">
        <v>43</v>
      </c>
      <c r="B81" s="16">
        <v>10</v>
      </c>
      <c r="C81" s="17">
        <v>126</v>
      </c>
      <c r="D81" s="18">
        <v>29</v>
      </c>
      <c r="E81" s="16">
        <v>26</v>
      </c>
      <c r="F81" s="17">
        <v>308</v>
      </c>
      <c r="G81" s="18">
        <v>40</v>
      </c>
      <c r="H81" s="16">
        <v>100</v>
      </c>
      <c r="I81" s="17">
        <v>77</v>
      </c>
      <c r="J81" s="18">
        <v>90</v>
      </c>
      <c r="K81" s="16">
        <v>110</v>
      </c>
      <c r="L81" s="17">
        <v>90</v>
      </c>
      <c r="M81" s="18">
        <v>25</v>
      </c>
    </row>
    <row r="82" spans="1:13" ht="18" customHeight="1" x14ac:dyDescent="0.3">
      <c r="A82" s="15" t="s">
        <v>44</v>
      </c>
      <c r="B82" s="16">
        <v>11</v>
      </c>
      <c r="C82" s="17">
        <v>131</v>
      </c>
      <c r="D82" s="18">
        <v>32</v>
      </c>
      <c r="E82" s="16">
        <v>31</v>
      </c>
      <c r="F82" s="17">
        <v>292</v>
      </c>
      <c r="G82" s="18">
        <v>54</v>
      </c>
      <c r="H82" s="16">
        <v>78</v>
      </c>
      <c r="I82" s="17">
        <v>27</v>
      </c>
      <c r="J82" s="18">
        <v>70</v>
      </c>
      <c r="K82" s="16">
        <v>104</v>
      </c>
      <c r="L82" s="17">
        <v>92</v>
      </c>
      <c r="M82" s="18">
        <v>28</v>
      </c>
    </row>
    <row r="83" spans="1:13" ht="18" customHeight="1" x14ac:dyDescent="0.3">
      <c r="A83" s="15" t="s">
        <v>45</v>
      </c>
      <c r="B83" s="16">
        <v>14</v>
      </c>
      <c r="C83" s="17">
        <v>122</v>
      </c>
      <c r="D83" s="18">
        <v>19</v>
      </c>
      <c r="E83" s="16">
        <v>30</v>
      </c>
      <c r="F83" s="17">
        <v>251</v>
      </c>
      <c r="G83" s="18">
        <v>51</v>
      </c>
      <c r="H83" s="16">
        <v>115</v>
      </c>
      <c r="I83" s="17">
        <v>40</v>
      </c>
      <c r="J83" s="18">
        <v>69</v>
      </c>
      <c r="K83" s="16">
        <v>98</v>
      </c>
      <c r="L83" s="17">
        <v>88</v>
      </c>
      <c r="M83" s="18">
        <v>20</v>
      </c>
    </row>
    <row r="84" spans="1:13" ht="18" customHeight="1" thickBot="1" x14ac:dyDescent="0.35">
      <c r="A84" s="22" t="s">
        <v>46</v>
      </c>
      <c r="B84" s="23">
        <v>17</v>
      </c>
      <c r="C84" s="24">
        <v>128</v>
      </c>
      <c r="D84" s="25">
        <v>12</v>
      </c>
      <c r="E84" s="23">
        <v>20</v>
      </c>
      <c r="F84" s="24">
        <v>236</v>
      </c>
      <c r="G84" s="25">
        <v>46</v>
      </c>
      <c r="H84" s="23">
        <v>117</v>
      </c>
      <c r="I84" s="24">
        <v>60</v>
      </c>
      <c r="J84" s="25">
        <v>65</v>
      </c>
      <c r="K84" s="23">
        <v>99</v>
      </c>
      <c r="L84" s="24">
        <v>90</v>
      </c>
      <c r="M84" s="25">
        <v>18</v>
      </c>
    </row>
    <row r="85" spans="1:13" ht="18" customHeight="1" thickBot="1" x14ac:dyDescent="0.35">
      <c r="A85" s="34" t="s">
        <v>47</v>
      </c>
      <c r="B85" s="29">
        <f t="shared" ref="B85:M85" si="1">SUM(B49:B84)</f>
        <v>551</v>
      </c>
      <c r="C85" s="30">
        <f t="shared" si="1"/>
        <v>4526</v>
      </c>
      <c r="D85" s="31">
        <f t="shared" si="1"/>
        <v>1513</v>
      </c>
      <c r="E85" s="29">
        <f t="shared" si="1"/>
        <v>913</v>
      </c>
      <c r="F85" s="30">
        <f t="shared" si="1"/>
        <v>12530</v>
      </c>
      <c r="G85" s="31">
        <f t="shared" si="1"/>
        <v>1770</v>
      </c>
      <c r="H85" s="29">
        <f t="shared" si="1"/>
        <v>2429</v>
      </c>
      <c r="I85" s="30">
        <f t="shared" si="1"/>
        <v>1696</v>
      </c>
      <c r="J85" s="31">
        <f t="shared" si="1"/>
        <v>2080</v>
      </c>
      <c r="K85" s="57">
        <f t="shared" si="1"/>
        <v>4285</v>
      </c>
      <c r="L85" s="30">
        <f t="shared" si="1"/>
        <v>3128</v>
      </c>
      <c r="M85" s="31">
        <f t="shared" si="1"/>
        <v>773</v>
      </c>
    </row>
    <row r="87" spans="1:13" ht="18" customHeight="1" x14ac:dyDescent="0.3">
      <c r="A87" s="561" t="s">
        <v>161</v>
      </c>
      <c r="B87" s="561"/>
      <c r="C87" s="561"/>
      <c r="D87" s="561"/>
      <c r="E87" s="561"/>
      <c r="F87" s="561"/>
      <c r="G87" s="561"/>
      <c r="H87" s="561"/>
      <c r="I87" s="561"/>
      <c r="J87" s="561"/>
      <c r="K87" s="561"/>
      <c r="L87" s="561"/>
      <c r="M87" s="561"/>
    </row>
    <row r="88" spans="1:13" ht="18" customHeight="1" thickBot="1" x14ac:dyDescent="0.35">
      <c r="A88" s="2" t="s">
        <v>50</v>
      </c>
      <c r="J88" s="572" t="s">
        <v>51</v>
      </c>
      <c r="K88" s="572"/>
      <c r="L88" s="572"/>
      <c r="M88" s="572"/>
    </row>
    <row r="89" spans="1:13" ht="18" customHeight="1" x14ac:dyDescent="0.3">
      <c r="A89" s="563" t="s">
        <v>3</v>
      </c>
      <c r="B89" s="566" t="s">
        <v>4</v>
      </c>
      <c r="C89" s="565"/>
      <c r="D89" s="567"/>
      <c r="E89" s="566" t="s">
        <v>5</v>
      </c>
      <c r="F89" s="565"/>
      <c r="G89" s="567"/>
      <c r="H89" s="566" t="s">
        <v>6</v>
      </c>
      <c r="I89" s="565"/>
      <c r="J89" s="567"/>
      <c r="K89" s="568" t="s">
        <v>7</v>
      </c>
      <c r="L89" s="569"/>
      <c r="M89" s="570"/>
    </row>
    <row r="90" spans="1:13" ht="18" customHeight="1" thickBot="1" x14ac:dyDescent="0.35">
      <c r="A90" s="564"/>
      <c r="B90" s="3" t="s">
        <v>8</v>
      </c>
      <c r="C90" s="4" t="s">
        <v>9</v>
      </c>
      <c r="D90" s="5" t="s">
        <v>10</v>
      </c>
      <c r="E90" s="3" t="s">
        <v>8</v>
      </c>
      <c r="F90" s="4" t="s">
        <v>9</v>
      </c>
      <c r="G90" s="5" t="s">
        <v>10</v>
      </c>
      <c r="H90" s="3" t="s">
        <v>8</v>
      </c>
      <c r="I90" s="4" t="s">
        <v>9</v>
      </c>
      <c r="J90" s="5" t="s">
        <v>10</v>
      </c>
      <c r="K90" s="3" t="s">
        <v>8</v>
      </c>
      <c r="L90" s="4" t="s">
        <v>9</v>
      </c>
      <c r="M90" s="5" t="s">
        <v>10</v>
      </c>
    </row>
    <row r="91" spans="1:13" ht="18" customHeight="1" x14ac:dyDescent="0.3">
      <c r="A91" s="62" t="s">
        <v>11</v>
      </c>
      <c r="B91" s="37">
        <f t="shared" ref="B91:M91" si="2">SUM(B6+B49)/2</f>
        <v>20</v>
      </c>
      <c r="C91" s="35">
        <f t="shared" si="2"/>
        <v>104</v>
      </c>
      <c r="D91" s="36">
        <f t="shared" si="2"/>
        <v>52</v>
      </c>
      <c r="E91" s="37">
        <f t="shared" si="2"/>
        <v>30</v>
      </c>
      <c r="F91" s="35">
        <f t="shared" si="2"/>
        <v>354.5</v>
      </c>
      <c r="G91" s="36">
        <f t="shared" si="2"/>
        <v>50.5</v>
      </c>
      <c r="H91" s="37">
        <f t="shared" si="2"/>
        <v>49.5</v>
      </c>
      <c r="I91" s="35">
        <f t="shared" si="2"/>
        <v>24</v>
      </c>
      <c r="J91" s="36">
        <f t="shared" si="2"/>
        <v>28.5</v>
      </c>
      <c r="K91" s="37">
        <f t="shared" si="2"/>
        <v>98</v>
      </c>
      <c r="L91" s="35">
        <f t="shared" si="2"/>
        <v>74</v>
      </c>
      <c r="M91" s="36">
        <f t="shared" si="2"/>
        <v>14.5</v>
      </c>
    </row>
    <row r="92" spans="1:13" ht="18" customHeight="1" x14ac:dyDescent="0.3">
      <c r="A92" s="64" t="s">
        <v>12</v>
      </c>
      <c r="B92" s="40">
        <f t="shared" ref="B92:M92" si="3">SUM(B7+B50)/2</f>
        <v>20.5</v>
      </c>
      <c r="C92" s="38">
        <f t="shared" si="3"/>
        <v>121.5</v>
      </c>
      <c r="D92" s="39">
        <f t="shared" si="3"/>
        <v>53.5</v>
      </c>
      <c r="E92" s="40">
        <f t="shared" si="3"/>
        <v>31.5</v>
      </c>
      <c r="F92" s="38">
        <f t="shared" si="3"/>
        <v>400</v>
      </c>
      <c r="G92" s="39">
        <f t="shared" si="3"/>
        <v>47.5</v>
      </c>
      <c r="H92" s="40">
        <f t="shared" si="3"/>
        <v>32.5</v>
      </c>
      <c r="I92" s="38">
        <f t="shared" si="3"/>
        <v>50</v>
      </c>
      <c r="J92" s="39">
        <f t="shared" si="3"/>
        <v>51.5</v>
      </c>
      <c r="K92" s="40">
        <f t="shared" si="3"/>
        <v>113.5</v>
      </c>
      <c r="L92" s="38">
        <f t="shared" si="3"/>
        <v>121.5</v>
      </c>
      <c r="M92" s="39">
        <f t="shared" si="3"/>
        <v>16</v>
      </c>
    </row>
    <row r="93" spans="1:13" ht="18" customHeight="1" x14ac:dyDescent="0.3">
      <c r="A93" s="62" t="s">
        <v>13</v>
      </c>
      <c r="B93" s="40">
        <f t="shared" ref="B93:M108" si="4">SUM(B8+B51)/2</f>
        <v>15.5</v>
      </c>
      <c r="C93" s="38">
        <f t="shared" si="4"/>
        <v>127</v>
      </c>
      <c r="D93" s="39">
        <f t="shared" si="4"/>
        <v>49.5</v>
      </c>
      <c r="E93" s="40">
        <f t="shared" si="4"/>
        <v>32.5</v>
      </c>
      <c r="F93" s="38">
        <f t="shared" si="4"/>
        <v>412.5</v>
      </c>
      <c r="G93" s="39">
        <f t="shared" si="4"/>
        <v>51.5</v>
      </c>
      <c r="H93" s="40">
        <f t="shared" si="4"/>
        <v>50</v>
      </c>
      <c r="I93" s="38">
        <f t="shared" si="4"/>
        <v>35</v>
      </c>
      <c r="J93" s="39">
        <f t="shared" si="4"/>
        <v>50</v>
      </c>
      <c r="K93" s="40">
        <f t="shared" si="4"/>
        <v>139.5</v>
      </c>
      <c r="L93" s="38">
        <f t="shared" si="4"/>
        <v>135.5</v>
      </c>
      <c r="M93" s="39">
        <f t="shared" si="4"/>
        <v>17</v>
      </c>
    </row>
    <row r="94" spans="1:13" ht="18" customHeight="1" x14ac:dyDescent="0.3">
      <c r="A94" s="64" t="s">
        <v>14</v>
      </c>
      <c r="B94" s="40">
        <f t="shared" si="4"/>
        <v>17</v>
      </c>
      <c r="C94" s="38">
        <f t="shared" si="4"/>
        <v>125</v>
      </c>
      <c r="D94" s="39">
        <f t="shared" si="4"/>
        <v>48.5</v>
      </c>
      <c r="E94" s="40">
        <f t="shared" si="4"/>
        <v>34</v>
      </c>
      <c r="F94" s="38">
        <f t="shared" si="4"/>
        <v>426.5</v>
      </c>
      <c r="G94" s="39">
        <f t="shared" si="4"/>
        <v>57.5</v>
      </c>
      <c r="H94" s="40">
        <f t="shared" si="4"/>
        <v>57.5</v>
      </c>
      <c r="I94" s="38">
        <f t="shared" si="4"/>
        <v>49</v>
      </c>
      <c r="J94" s="39">
        <f t="shared" si="4"/>
        <v>65</v>
      </c>
      <c r="K94" s="40">
        <f t="shared" si="4"/>
        <v>118.5</v>
      </c>
      <c r="L94" s="38">
        <f t="shared" si="4"/>
        <v>112</v>
      </c>
      <c r="M94" s="39">
        <f t="shared" si="4"/>
        <v>18.5</v>
      </c>
    </row>
    <row r="95" spans="1:13" ht="18" customHeight="1" x14ac:dyDescent="0.3">
      <c r="A95" s="62" t="s">
        <v>15</v>
      </c>
      <c r="B95" s="40">
        <f t="shared" si="4"/>
        <v>19.5</v>
      </c>
      <c r="C95" s="38">
        <f t="shared" si="4"/>
        <v>127.5</v>
      </c>
      <c r="D95" s="39">
        <f t="shared" si="4"/>
        <v>51</v>
      </c>
      <c r="E95" s="40">
        <f t="shared" si="4"/>
        <v>27.5</v>
      </c>
      <c r="F95" s="38">
        <f t="shared" si="4"/>
        <v>435.5</v>
      </c>
      <c r="G95" s="39">
        <f t="shared" si="4"/>
        <v>54.5</v>
      </c>
      <c r="H95" s="40">
        <f t="shared" si="4"/>
        <v>76.5</v>
      </c>
      <c r="I95" s="38">
        <f t="shared" si="4"/>
        <v>63</v>
      </c>
      <c r="J95" s="39">
        <f t="shared" si="4"/>
        <v>77</v>
      </c>
      <c r="K95" s="40">
        <f t="shared" si="4"/>
        <v>131.5</v>
      </c>
      <c r="L95" s="38">
        <f t="shared" si="4"/>
        <v>120.5</v>
      </c>
      <c r="M95" s="39">
        <f t="shared" si="4"/>
        <v>14.5</v>
      </c>
    </row>
    <row r="96" spans="1:13" ht="18" customHeight="1" x14ac:dyDescent="0.3">
      <c r="A96" s="64" t="s">
        <v>16</v>
      </c>
      <c r="B96" s="40">
        <f t="shared" si="4"/>
        <v>13</v>
      </c>
      <c r="C96" s="38">
        <f t="shared" si="4"/>
        <v>115</v>
      </c>
      <c r="D96" s="39">
        <f t="shared" si="4"/>
        <v>47</v>
      </c>
      <c r="E96" s="40">
        <f t="shared" si="4"/>
        <v>27.5</v>
      </c>
      <c r="F96" s="38">
        <f t="shared" si="4"/>
        <v>428.5</v>
      </c>
      <c r="G96" s="39">
        <f t="shared" si="4"/>
        <v>47.5</v>
      </c>
      <c r="H96" s="40">
        <f t="shared" si="4"/>
        <v>35</v>
      </c>
      <c r="I96" s="38">
        <f t="shared" si="4"/>
        <v>57.5</v>
      </c>
      <c r="J96" s="39">
        <f t="shared" si="4"/>
        <v>52</v>
      </c>
      <c r="K96" s="40">
        <f t="shared" si="4"/>
        <v>121.5</v>
      </c>
      <c r="L96" s="38">
        <f t="shared" si="4"/>
        <v>102.5</v>
      </c>
      <c r="M96" s="39">
        <f t="shared" si="4"/>
        <v>13.5</v>
      </c>
    </row>
    <row r="97" spans="1:13" ht="18" customHeight="1" x14ac:dyDescent="0.3">
      <c r="A97" s="64" t="s">
        <v>17</v>
      </c>
      <c r="B97" s="40">
        <f t="shared" si="4"/>
        <v>15</v>
      </c>
      <c r="C97" s="38">
        <f t="shared" si="4"/>
        <v>110</v>
      </c>
      <c r="D97" s="39">
        <f t="shared" si="4"/>
        <v>47.5</v>
      </c>
      <c r="E97" s="40">
        <f t="shared" si="4"/>
        <v>25</v>
      </c>
      <c r="F97" s="38">
        <f t="shared" si="4"/>
        <v>407.5</v>
      </c>
      <c r="G97" s="39">
        <f t="shared" si="4"/>
        <v>39</v>
      </c>
      <c r="H97" s="40">
        <f t="shared" si="4"/>
        <v>47</v>
      </c>
      <c r="I97" s="38">
        <f t="shared" si="4"/>
        <v>50.5</v>
      </c>
      <c r="J97" s="39">
        <f t="shared" si="4"/>
        <v>31.5</v>
      </c>
      <c r="K97" s="40">
        <f t="shared" si="4"/>
        <v>119</v>
      </c>
      <c r="L97" s="38">
        <f t="shared" si="4"/>
        <v>93</v>
      </c>
      <c r="M97" s="39">
        <f t="shared" si="4"/>
        <v>10.5</v>
      </c>
    </row>
    <row r="98" spans="1:13" ht="18" customHeight="1" x14ac:dyDescent="0.3">
      <c r="A98" s="62" t="s">
        <v>18</v>
      </c>
      <c r="B98" s="40">
        <f t="shared" si="4"/>
        <v>17</v>
      </c>
      <c r="C98" s="38">
        <f t="shared" si="4"/>
        <v>105</v>
      </c>
      <c r="D98" s="39">
        <f t="shared" si="4"/>
        <v>47</v>
      </c>
      <c r="E98" s="40">
        <f t="shared" si="4"/>
        <v>32.5</v>
      </c>
      <c r="F98" s="38">
        <f t="shared" si="4"/>
        <v>402.5</v>
      </c>
      <c r="G98" s="39">
        <f t="shared" si="4"/>
        <v>34.5</v>
      </c>
      <c r="H98" s="40">
        <f t="shared" si="4"/>
        <v>48.5</v>
      </c>
      <c r="I98" s="38">
        <f t="shared" si="4"/>
        <v>40</v>
      </c>
      <c r="J98" s="39">
        <f t="shared" si="4"/>
        <v>35</v>
      </c>
      <c r="K98" s="40">
        <f t="shared" si="4"/>
        <v>117</v>
      </c>
      <c r="L98" s="38">
        <f t="shared" si="4"/>
        <v>103</v>
      </c>
      <c r="M98" s="39">
        <f t="shared" si="4"/>
        <v>11</v>
      </c>
    </row>
    <row r="99" spans="1:13" ht="18" customHeight="1" x14ac:dyDescent="0.3">
      <c r="A99" s="64" t="s">
        <v>19</v>
      </c>
      <c r="B99" s="40">
        <f t="shared" si="4"/>
        <v>17.5</v>
      </c>
      <c r="C99" s="38">
        <f t="shared" si="4"/>
        <v>137.5</v>
      </c>
      <c r="D99" s="39">
        <f t="shared" si="4"/>
        <v>44</v>
      </c>
      <c r="E99" s="40">
        <f t="shared" si="4"/>
        <v>26</v>
      </c>
      <c r="F99" s="38">
        <f t="shared" si="4"/>
        <v>389.5</v>
      </c>
      <c r="G99" s="39">
        <f t="shared" si="4"/>
        <v>39</v>
      </c>
      <c r="H99" s="40">
        <f t="shared" si="4"/>
        <v>85</v>
      </c>
      <c r="I99" s="38">
        <f t="shared" si="4"/>
        <v>51.5</v>
      </c>
      <c r="J99" s="39">
        <f t="shared" si="4"/>
        <v>64.5</v>
      </c>
      <c r="K99" s="40">
        <f t="shared" si="4"/>
        <v>133.5</v>
      </c>
      <c r="L99" s="38">
        <f t="shared" si="4"/>
        <v>105</v>
      </c>
      <c r="M99" s="39">
        <f t="shared" si="4"/>
        <v>9</v>
      </c>
    </row>
    <row r="100" spans="1:13" ht="18" customHeight="1" x14ac:dyDescent="0.3">
      <c r="A100" s="62" t="s">
        <v>20</v>
      </c>
      <c r="B100" s="40">
        <f t="shared" si="4"/>
        <v>13.5</v>
      </c>
      <c r="C100" s="38">
        <f t="shared" si="4"/>
        <v>124</v>
      </c>
      <c r="D100" s="39">
        <f t="shared" si="4"/>
        <v>44</v>
      </c>
      <c r="E100" s="40">
        <f t="shared" si="4"/>
        <v>22.5</v>
      </c>
      <c r="F100" s="38">
        <f t="shared" si="4"/>
        <v>385</v>
      </c>
      <c r="G100" s="39">
        <f t="shared" si="4"/>
        <v>30</v>
      </c>
      <c r="H100" s="40">
        <f t="shared" si="4"/>
        <v>81.5</v>
      </c>
      <c r="I100" s="38">
        <f t="shared" si="4"/>
        <v>57.5</v>
      </c>
      <c r="J100" s="39">
        <f t="shared" si="4"/>
        <v>60.5</v>
      </c>
      <c r="K100" s="40">
        <f t="shared" si="4"/>
        <v>109</v>
      </c>
      <c r="L100" s="38">
        <f t="shared" si="4"/>
        <v>87.5</v>
      </c>
      <c r="M100" s="39">
        <f t="shared" si="4"/>
        <v>11.5</v>
      </c>
    </row>
    <row r="101" spans="1:13" ht="18" customHeight="1" x14ac:dyDescent="0.3">
      <c r="A101" s="62" t="s">
        <v>21</v>
      </c>
      <c r="B101" s="40">
        <f t="shared" si="4"/>
        <v>21.5</v>
      </c>
      <c r="C101" s="38">
        <f t="shared" si="4"/>
        <v>113.5</v>
      </c>
      <c r="D101" s="39">
        <f t="shared" si="4"/>
        <v>44</v>
      </c>
      <c r="E101" s="40">
        <f t="shared" si="4"/>
        <v>21.5</v>
      </c>
      <c r="F101" s="38">
        <f t="shared" si="4"/>
        <v>376</v>
      </c>
      <c r="G101" s="39">
        <f t="shared" si="4"/>
        <v>31</v>
      </c>
      <c r="H101" s="40">
        <f t="shared" si="4"/>
        <v>26</v>
      </c>
      <c r="I101" s="38">
        <f t="shared" si="4"/>
        <v>52</v>
      </c>
      <c r="J101" s="39">
        <f t="shared" si="4"/>
        <v>63</v>
      </c>
      <c r="K101" s="40">
        <f t="shared" si="4"/>
        <v>112.5</v>
      </c>
      <c r="L101" s="38">
        <f t="shared" si="4"/>
        <v>85</v>
      </c>
      <c r="M101" s="39">
        <f t="shared" si="4"/>
        <v>13</v>
      </c>
    </row>
    <row r="102" spans="1:13" ht="18" customHeight="1" x14ac:dyDescent="0.3">
      <c r="A102" s="64" t="s">
        <v>22</v>
      </c>
      <c r="B102" s="40">
        <f t="shared" si="4"/>
        <v>16</v>
      </c>
      <c r="C102" s="38">
        <f t="shared" si="4"/>
        <v>124</v>
      </c>
      <c r="D102" s="39">
        <f t="shared" si="4"/>
        <v>49.5</v>
      </c>
      <c r="E102" s="40">
        <f t="shared" si="4"/>
        <v>27.5</v>
      </c>
      <c r="F102" s="38">
        <f t="shared" si="4"/>
        <v>362.5</v>
      </c>
      <c r="G102" s="39">
        <f t="shared" si="4"/>
        <v>35</v>
      </c>
      <c r="H102" s="40">
        <f t="shared" si="4"/>
        <v>48</v>
      </c>
      <c r="I102" s="38">
        <f t="shared" si="4"/>
        <v>39</v>
      </c>
      <c r="J102" s="39">
        <f t="shared" si="4"/>
        <v>44.5</v>
      </c>
      <c r="K102" s="40">
        <f t="shared" si="4"/>
        <v>106</v>
      </c>
      <c r="L102" s="38">
        <f t="shared" si="4"/>
        <v>86.5</v>
      </c>
      <c r="M102" s="39">
        <f t="shared" si="4"/>
        <v>16.5</v>
      </c>
    </row>
    <row r="103" spans="1:13" ht="18" customHeight="1" x14ac:dyDescent="0.3">
      <c r="A103" s="62" t="s">
        <v>23</v>
      </c>
      <c r="B103" s="40">
        <f t="shared" si="4"/>
        <v>17.5</v>
      </c>
      <c r="C103" s="38">
        <f t="shared" si="4"/>
        <v>107</v>
      </c>
      <c r="D103" s="39">
        <f t="shared" si="4"/>
        <v>49.5</v>
      </c>
      <c r="E103" s="40">
        <f t="shared" si="4"/>
        <v>29</v>
      </c>
      <c r="F103" s="38">
        <f t="shared" si="4"/>
        <v>330</v>
      </c>
      <c r="G103" s="39">
        <f t="shared" si="4"/>
        <v>41</v>
      </c>
      <c r="H103" s="40">
        <f t="shared" si="4"/>
        <v>70</v>
      </c>
      <c r="I103" s="38">
        <f t="shared" si="4"/>
        <v>45</v>
      </c>
      <c r="J103" s="39">
        <f t="shared" si="4"/>
        <v>76</v>
      </c>
      <c r="K103" s="40">
        <f t="shared" si="4"/>
        <v>96</v>
      </c>
      <c r="L103" s="38">
        <f t="shared" si="4"/>
        <v>74</v>
      </c>
      <c r="M103" s="39">
        <f t="shared" si="4"/>
        <v>13.5</v>
      </c>
    </row>
    <row r="104" spans="1:13" ht="18" customHeight="1" x14ac:dyDescent="0.3">
      <c r="A104" s="64" t="s">
        <v>24</v>
      </c>
      <c r="B104" s="40">
        <f t="shared" si="4"/>
        <v>19.5</v>
      </c>
      <c r="C104" s="38">
        <f t="shared" si="4"/>
        <v>125.5</v>
      </c>
      <c r="D104" s="39">
        <f t="shared" si="4"/>
        <v>52</v>
      </c>
      <c r="E104" s="40">
        <f t="shared" si="4"/>
        <v>35</v>
      </c>
      <c r="F104" s="38">
        <f t="shared" si="4"/>
        <v>329.5</v>
      </c>
      <c r="G104" s="39">
        <f t="shared" si="4"/>
        <v>47</v>
      </c>
      <c r="H104" s="40">
        <f t="shared" si="4"/>
        <v>64</v>
      </c>
      <c r="I104" s="38">
        <f t="shared" si="4"/>
        <v>50</v>
      </c>
      <c r="J104" s="39">
        <f t="shared" si="4"/>
        <v>69</v>
      </c>
      <c r="K104" s="40">
        <f t="shared" si="4"/>
        <v>148.5</v>
      </c>
      <c r="L104" s="38">
        <f t="shared" si="4"/>
        <v>102</v>
      </c>
      <c r="M104" s="39">
        <f t="shared" si="4"/>
        <v>14.5</v>
      </c>
    </row>
    <row r="105" spans="1:13" ht="18" customHeight="1" x14ac:dyDescent="0.3">
      <c r="A105" s="62" t="s">
        <v>25</v>
      </c>
      <c r="B105" s="40">
        <f t="shared" si="4"/>
        <v>13.5</v>
      </c>
      <c r="C105" s="38">
        <f t="shared" si="4"/>
        <v>114.5</v>
      </c>
      <c r="D105" s="39">
        <f t="shared" si="4"/>
        <v>46.5</v>
      </c>
      <c r="E105" s="40">
        <f t="shared" si="4"/>
        <v>35</v>
      </c>
      <c r="F105" s="38">
        <f t="shared" si="4"/>
        <v>320</v>
      </c>
      <c r="G105" s="39">
        <f t="shared" si="4"/>
        <v>47.5</v>
      </c>
      <c r="H105" s="40">
        <f t="shared" si="4"/>
        <v>50</v>
      </c>
      <c r="I105" s="38">
        <f t="shared" si="4"/>
        <v>52</v>
      </c>
      <c r="J105" s="39">
        <f t="shared" si="4"/>
        <v>52</v>
      </c>
      <c r="K105" s="40">
        <f t="shared" si="4"/>
        <v>133</v>
      </c>
      <c r="L105" s="38">
        <f t="shared" si="4"/>
        <v>80.5</v>
      </c>
      <c r="M105" s="39">
        <f t="shared" si="4"/>
        <v>19.5</v>
      </c>
    </row>
    <row r="106" spans="1:13" ht="18" customHeight="1" x14ac:dyDescent="0.3">
      <c r="A106" s="64" t="s">
        <v>26</v>
      </c>
      <c r="B106" s="40">
        <f t="shared" si="4"/>
        <v>14.5</v>
      </c>
      <c r="C106" s="38">
        <f t="shared" si="4"/>
        <v>130.5</v>
      </c>
      <c r="D106" s="39">
        <f t="shared" si="4"/>
        <v>42.5</v>
      </c>
      <c r="E106" s="40">
        <f t="shared" si="4"/>
        <v>31</v>
      </c>
      <c r="F106" s="38">
        <f t="shared" si="4"/>
        <v>289</v>
      </c>
      <c r="G106" s="39">
        <f t="shared" si="4"/>
        <v>46.5</v>
      </c>
      <c r="H106" s="40">
        <f t="shared" si="4"/>
        <v>38.5</v>
      </c>
      <c r="I106" s="38">
        <f t="shared" si="4"/>
        <v>46.5</v>
      </c>
      <c r="J106" s="39">
        <f t="shared" si="4"/>
        <v>45</v>
      </c>
      <c r="K106" s="40">
        <f t="shared" si="4"/>
        <v>123.5</v>
      </c>
      <c r="L106" s="38">
        <f t="shared" si="4"/>
        <v>83.5</v>
      </c>
      <c r="M106" s="39">
        <f t="shared" si="4"/>
        <v>17</v>
      </c>
    </row>
    <row r="107" spans="1:13" ht="18" customHeight="1" x14ac:dyDescent="0.3">
      <c r="A107" s="62" t="s">
        <v>27</v>
      </c>
      <c r="B107" s="40">
        <f t="shared" si="4"/>
        <v>24</v>
      </c>
      <c r="C107" s="38">
        <f t="shared" si="4"/>
        <v>124</v>
      </c>
      <c r="D107" s="39">
        <f t="shared" si="4"/>
        <v>51</v>
      </c>
      <c r="E107" s="40">
        <f t="shared" si="4"/>
        <v>27.5</v>
      </c>
      <c r="F107" s="38">
        <f t="shared" si="4"/>
        <v>263</v>
      </c>
      <c r="G107" s="39">
        <f t="shared" si="4"/>
        <v>52.5</v>
      </c>
      <c r="H107" s="40">
        <f t="shared" si="4"/>
        <v>57.5</v>
      </c>
      <c r="I107" s="38">
        <f t="shared" si="4"/>
        <v>45</v>
      </c>
      <c r="J107" s="39">
        <f t="shared" si="4"/>
        <v>45</v>
      </c>
      <c r="K107" s="40">
        <f t="shared" si="4"/>
        <v>115</v>
      </c>
      <c r="L107" s="38">
        <f t="shared" si="4"/>
        <v>82.5</v>
      </c>
      <c r="M107" s="39">
        <f t="shared" si="4"/>
        <v>18.5</v>
      </c>
    </row>
    <row r="108" spans="1:13" ht="18" customHeight="1" x14ac:dyDescent="0.3">
      <c r="A108" s="64" t="s">
        <v>28</v>
      </c>
      <c r="B108" s="40">
        <f t="shared" si="4"/>
        <v>20</v>
      </c>
      <c r="C108" s="38">
        <f t="shared" si="4"/>
        <v>128</v>
      </c>
      <c r="D108" s="39">
        <f t="shared" si="4"/>
        <v>46</v>
      </c>
      <c r="E108" s="40">
        <f t="shared" si="4"/>
        <v>25.5</v>
      </c>
      <c r="F108" s="38">
        <f t="shared" si="4"/>
        <v>263.5</v>
      </c>
      <c r="G108" s="39">
        <f t="shared" si="4"/>
        <v>42.5</v>
      </c>
      <c r="H108" s="40">
        <f t="shared" si="4"/>
        <v>71.5</v>
      </c>
      <c r="I108" s="38">
        <f t="shared" si="4"/>
        <v>46</v>
      </c>
      <c r="J108" s="39">
        <f t="shared" si="4"/>
        <v>43</v>
      </c>
      <c r="K108" s="40">
        <f t="shared" si="4"/>
        <v>142</v>
      </c>
      <c r="L108" s="38">
        <f t="shared" si="4"/>
        <v>79</v>
      </c>
      <c r="M108" s="39">
        <f t="shared" si="4"/>
        <v>19</v>
      </c>
    </row>
    <row r="109" spans="1:13" ht="18" customHeight="1" x14ac:dyDescent="0.3">
      <c r="A109" s="62" t="s">
        <v>29</v>
      </c>
      <c r="B109" s="40">
        <f t="shared" ref="B109:M124" si="5">SUM(B24+B67)/2</f>
        <v>18</v>
      </c>
      <c r="C109" s="38">
        <f t="shared" si="5"/>
        <v>125</v>
      </c>
      <c r="D109" s="39">
        <f t="shared" si="5"/>
        <v>44</v>
      </c>
      <c r="E109" s="40">
        <f t="shared" si="5"/>
        <v>26</v>
      </c>
      <c r="F109" s="38">
        <f t="shared" si="5"/>
        <v>262.5</v>
      </c>
      <c r="G109" s="39">
        <f t="shared" si="5"/>
        <v>37</v>
      </c>
      <c r="H109" s="40">
        <f t="shared" si="5"/>
        <v>53</v>
      </c>
      <c r="I109" s="38">
        <f t="shared" si="5"/>
        <v>59.5</v>
      </c>
      <c r="J109" s="39">
        <f t="shared" si="5"/>
        <v>54.5</v>
      </c>
      <c r="K109" s="40">
        <f t="shared" si="5"/>
        <v>109.5</v>
      </c>
      <c r="L109" s="38">
        <f t="shared" si="5"/>
        <v>76</v>
      </c>
      <c r="M109" s="39">
        <f t="shared" si="5"/>
        <v>15.5</v>
      </c>
    </row>
    <row r="110" spans="1:13" ht="18" customHeight="1" x14ac:dyDescent="0.3">
      <c r="A110" s="64" t="s">
        <v>30</v>
      </c>
      <c r="B110" s="40">
        <f t="shared" si="5"/>
        <v>12.5</v>
      </c>
      <c r="C110" s="38">
        <f t="shared" si="5"/>
        <v>113</v>
      </c>
      <c r="D110" s="39">
        <f t="shared" si="5"/>
        <v>43.5</v>
      </c>
      <c r="E110" s="40">
        <f t="shared" si="5"/>
        <v>29</v>
      </c>
      <c r="F110" s="38">
        <f t="shared" si="5"/>
        <v>275</v>
      </c>
      <c r="G110" s="39">
        <f t="shared" si="5"/>
        <v>47</v>
      </c>
      <c r="H110" s="40">
        <f t="shared" si="5"/>
        <v>75</v>
      </c>
      <c r="I110" s="38">
        <f t="shared" si="5"/>
        <v>50</v>
      </c>
      <c r="J110" s="39">
        <f t="shared" si="5"/>
        <v>50</v>
      </c>
      <c r="K110" s="40">
        <f t="shared" si="5"/>
        <v>104.5</v>
      </c>
      <c r="L110" s="38">
        <f t="shared" si="5"/>
        <v>72</v>
      </c>
      <c r="M110" s="39">
        <f t="shared" si="5"/>
        <v>18</v>
      </c>
    </row>
    <row r="111" spans="1:13" ht="18" customHeight="1" x14ac:dyDescent="0.3">
      <c r="A111" s="62" t="s">
        <v>31</v>
      </c>
      <c r="B111" s="40">
        <f t="shared" si="5"/>
        <v>15.5</v>
      </c>
      <c r="C111" s="38">
        <f t="shared" si="5"/>
        <v>122.5</v>
      </c>
      <c r="D111" s="39">
        <f t="shared" si="5"/>
        <v>54.5</v>
      </c>
      <c r="E111" s="40">
        <f t="shared" si="5"/>
        <v>23.5</v>
      </c>
      <c r="F111" s="38">
        <f t="shared" si="5"/>
        <v>286.5</v>
      </c>
      <c r="G111" s="39">
        <f t="shared" si="5"/>
        <v>41.5</v>
      </c>
      <c r="H111" s="40">
        <f t="shared" si="5"/>
        <v>53.5</v>
      </c>
      <c r="I111" s="38">
        <f t="shared" si="5"/>
        <v>57</v>
      </c>
      <c r="J111" s="39">
        <f t="shared" si="5"/>
        <v>78</v>
      </c>
      <c r="K111" s="40">
        <f t="shared" si="5"/>
        <v>122</v>
      </c>
      <c r="L111" s="38">
        <f t="shared" si="5"/>
        <v>69.5</v>
      </c>
      <c r="M111" s="39">
        <f t="shared" si="5"/>
        <v>17.5</v>
      </c>
    </row>
    <row r="112" spans="1:13" ht="18" customHeight="1" x14ac:dyDescent="0.3">
      <c r="A112" s="64" t="s">
        <v>32</v>
      </c>
      <c r="B112" s="40">
        <f t="shared" si="5"/>
        <v>17.5</v>
      </c>
      <c r="C112" s="38">
        <f t="shared" si="5"/>
        <v>121.5</v>
      </c>
      <c r="D112" s="39">
        <f t="shared" si="5"/>
        <v>58.5</v>
      </c>
      <c r="E112" s="40">
        <f t="shared" si="5"/>
        <v>20</v>
      </c>
      <c r="F112" s="38">
        <f t="shared" si="5"/>
        <v>284.5</v>
      </c>
      <c r="G112" s="39">
        <f t="shared" si="5"/>
        <v>38.5</v>
      </c>
      <c r="H112" s="40">
        <f t="shared" si="5"/>
        <v>52.5</v>
      </c>
      <c r="I112" s="38">
        <f t="shared" si="5"/>
        <v>35</v>
      </c>
      <c r="J112" s="39">
        <f t="shared" si="5"/>
        <v>52.5</v>
      </c>
      <c r="K112" s="40">
        <f t="shared" si="5"/>
        <v>136.5</v>
      </c>
      <c r="L112" s="38">
        <f t="shared" si="5"/>
        <v>74</v>
      </c>
      <c r="M112" s="39">
        <f t="shared" si="5"/>
        <v>20</v>
      </c>
    </row>
    <row r="113" spans="1:13" ht="18" customHeight="1" x14ac:dyDescent="0.3">
      <c r="A113" s="62" t="s">
        <v>33</v>
      </c>
      <c r="B113" s="40">
        <f t="shared" si="5"/>
        <v>15.5</v>
      </c>
      <c r="C113" s="38">
        <f t="shared" si="5"/>
        <v>129</v>
      </c>
      <c r="D113" s="39">
        <f t="shared" si="5"/>
        <v>50</v>
      </c>
      <c r="E113" s="40">
        <f t="shared" si="5"/>
        <v>34.5</v>
      </c>
      <c r="F113" s="38">
        <f t="shared" si="5"/>
        <v>284</v>
      </c>
      <c r="G113" s="39">
        <f t="shared" si="5"/>
        <v>35</v>
      </c>
      <c r="H113" s="40">
        <f t="shared" si="5"/>
        <v>72</v>
      </c>
      <c r="I113" s="38">
        <f t="shared" si="5"/>
        <v>51</v>
      </c>
      <c r="J113" s="39">
        <f t="shared" si="5"/>
        <v>51.5</v>
      </c>
      <c r="K113" s="40">
        <f t="shared" si="5"/>
        <v>99.5</v>
      </c>
      <c r="L113" s="38">
        <f t="shared" si="5"/>
        <v>74</v>
      </c>
      <c r="M113" s="39">
        <f t="shared" si="5"/>
        <v>18</v>
      </c>
    </row>
    <row r="114" spans="1:13" ht="18" customHeight="1" x14ac:dyDescent="0.3">
      <c r="A114" s="64" t="s">
        <v>34</v>
      </c>
      <c r="B114" s="40">
        <f t="shared" si="5"/>
        <v>19.5</v>
      </c>
      <c r="C114" s="38">
        <f t="shared" si="5"/>
        <v>118.5</v>
      </c>
      <c r="D114" s="39">
        <f t="shared" si="5"/>
        <v>52</v>
      </c>
      <c r="E114" s="40">
        <f t="shared" si="5"/>
        <v>25</v>
      </c>
      <c r="F114" s="38">
        <f t="shared" si="5"/>
        <v>262</v>
      </c>
      <c r="G114" s="39">
        <f t="shared" si="5"/>
        <v>37.5</v>
      </c>
      <c r="H114" s="40">
        <f t="shared" si="5"/>
        <v>53</v>
      </c>
      <c r="I114" s="38">
        <f t="shared" si="5"/>
        <v>49</v>
      </c>
      <c r="J114" s="39">
        <f t="shared" si="5"/>
        <v>26</v>
      </c>
      <c r="K114" s="40">
        <f t="shared" si="5"/>
        <v>118.5</v>
      </c>
      <c r="L114" s="38">
        <f t="shared" si="5"/>
        <v>66</v>
      </c>
      <c r="M114" s="39">
        <f t="shared" si="5"/>
        <v>22</v>
      </c>
    </row>
    <row r="115" spans="1:13" ht="18" customHeight="1" x14ac:dyDescent="0.3">
      <c r="A115" s="64" t="s">
        <v>35</v>
      </c>
      <c r="B115" s="40">
        <f t="shared" si="5"/>
        <v>14</v>
      </c>
      <c r="C115" s="38">
        <f t="shared" si="5"/>
        <v>134</v>
      </c>
      <c r="D115" s="39">
        <f t="shared" si="5"/>
        <v>52</v>
      </c>
      <c r="E115" s="40">
        <f t="shared" si="5"/>
        <v>32.5</v>
      </c>
      <c r="F115" s="38">
        <f t="shared" si="5"/>
        <v>310</v>
      </c>
      <c r="G115" s="39">
        <f t="shared" si="5"/>
        <v>39.5</v>
      </c>
      <c r="H115" s="40">
        <f t="shared" si="5"/>
        <v>46.5</v>
      </c>
      <c r="I115" s="38">
        <f t="shared" si="5"/>
        <v>40</v>
      </c>
      <c r="J115" s="39">
        <f t="shared" si="5"/>
        <v>51</v>
      </c>
      <c r="K115" s="40">
        <f t="shared" si="5"/>
        <v>95.5</v>
      </c>
      <c r="L115" s="38">
        <f t="shared" si="5"/>
        <v>75.5</v>
      </c>
      <c r="M115" s="39">
        <f t="shared" si="5"/>
        <v>21</v>
      </c>
    </row>
    <row r="116" spans="1:13" ht="18" customHeight="1" x14ac:dyDescent="0.3">
      <c r="A116" s="64" t="s">
        <v>36</v>
      </c>
      <c r="B116" s="40">
        <f t="shared" si="5"/>
        <v>15.5</v>
      </c>
      <c r="C116" s="38">
        <f t="shared" si="5"/>
        <v>119.5</v>
      </c>
      <c r="D116" s="39">
        <f t="shared" si="5"/>
        <v>44</v>
      </c>
      <c r="E116" s="40">
        <f t="shared" si="5"/>
        <v>39</v>
      </c>
      <c r="F116" s="38">
        <f t="shared" si="5"/>
        <v>329</v>
      </c>
      <c r="G116" s="39">
        <f t="shared" si="5"/>
        <v>43</v>
      </c>
      <c r="H116" s="40">
        <f t="shared" si="5"/>
        <v>64</v>
      </c>
      <c r="I116" s="38">
        <f t="shared" si="5"/>
        <v>34</v>
      </c>
      <c r="J116" s="39">
        <f t="shared" si="5"/>
        <v>45.5</v>
      </c>
      <c r="K116" s="40">
        <f t="shared" si="5"/>
        <v>93</v>
      </c>
      <c r="L116" s="38">
        <f t="shared" si="5"/>
        <v>70</v>
      </c>
      <c r="M116" s="39">
        <f t="shared" si="5"/>
        <v>23.5</v>
      </c>
    </row>
    <row r="117" spans="1:13" ht="18" customHeight="1" x14ac:dyDescent="0.3">
      <c r="A117" s="64" t="s">
        <v>37</v>
      </c>
      <c r="B117" s="40">
        <f t="shared" si="5"/>
        <v>16</v>
      </c>
      <c r="C117" s="38">
        <f t="shared" si="5"/>
        <v>123</v>
      </c>
      <c r="D117" s="39">
        <f t="shared" si="5"/>
        <v>54.5</v>
      </c>
      <c r="E117" s="40">
        <f t="shared" si="5"/>
        <v>34</v>
      </c>
      <c r="F117" s="38">
        <f t="shared" si="5"/>
        <v>326.5</v>
      </c>
      <c r="G117" s="39">
        <f t="shared" si="5"/>
        <v>44.5</v>
      </c>
      <c r="H117" s="40">
        <f t="shared" si="5"/>
        <v>84.5</v>
      </c>
      <c r="I117" s="38">
        <f t="shared" si="5"/>
        <v>64.5</v>
      </c>
      <c r="J117" s="39">
        <f t="shared" si="5"/>
        <v>65</v>
      </c>
      <c r="K117" s="40">
        <f t="shared" si="5"/>
        <v>129.5</v>
      </c>
      <c r="L117" s="38">
        <f t="shared" si="5"/>
        <v>92.5</v>
      </c>
      <c r="M117" s="39">
        <f t="shared" si="5"/>
        <v>24</v>
      </c>
    </row>
    <row r="118" spans="1:13" ht="18" customHeight="1" x14ac:dyDescent="0.3">
      <c r="A118" s="64" t="s">
        <v>38</v>
      </c>
      <c r="B118" s="40">
        <f t="shared" si="5"/>
        <v>11</v>
      </c>
      <c r="C118" s="38">
        <f t="shared" si="5"/>
        <v>134</v>
      </c>
      <c r="D118" s="39">
        <f t="shared" si="5"/>
        <v>58</v>
      </c>
      <c r="E118" s="40">
        <f t="shared" si="5"/>
        <v>40</v>
      </c>
      <c r="F118" s="38">
        <f t="shared" si="5"/>
        <v>359</v>
      </c>
      <c r="G118" s="39">
        <f t="shared" si="5"/>
        <v>52.5</v>
      </c>
      <c r="H118" s="40">
        <f t="shared" si="5"/>
        <v>64.5</v>
      </c>
      <c r="I118" s="38">
        <f t="shared" si="5"/>
        <v>52.5</v>
      </c>
      <c r="J118" s="39">
        <f t="shared" si="5"/>
        <v>56.5</v>
      </c>
      <c r="K118" s="40">
        <f t="shared" si="5"/>
        <v>99</v>
      </c>
      <c r="L118" s="38">
        <f t="shared" si="5"/>
        <v>86</v>
      </c>
      <c r="M118" s="39">
        <f t="shared" si="5"/>
        <v>18.5</v>
      </c>
    </row>
    <row r="119" spans="1:13" ht="18" customHeight="1" x14ac:dyDescent="0.3">
      <c r="A119" s="64" t="s">
        <v>39</v>
      </c>
      <c r="B119" s="40">
        <f t="shared" si="5"/>
        <v>17.5</v>
      </c>
      <c r="C119" s="38">
        <f t="shared" si="5"/>
        <v>134.5</v>
      </c>
      <c r="D119" s="39">
        <f t="shared" si="5"/>
        <v>39</v>
      </c>
      <c r="E119" s="40">
        <f t="shared" si="5"/>
        <v>39</v>
      </c>
      <c r="F119" s="38">
        <f t="shared" si="5"/>
        <v>362.5</v>
      </c>
      <c r="G119" s="39">
        <f t="shared" si="5"/>
        <v>51.5</v>
      </c>
      <c r="H119" s="40">
        <f t="shared" si="5"/>
        <v>45</v>
      </c>
      <c r="I119" s="38">
        <f t="shared" si="5"/>
        <v>47</v>
      </c>
      <c r="J119" s="39">
        <f t="shared" si="5"/>
        <v>46.5</v>
      </c>
      <c r="K119" s="40">
        <f t="shared" si="5"/>
        <v>103.5</v>
      </c>
      <c r="L119" s="38">
        <f t="shared" si="5"/>
        <v>90.5</v>
      </c>
      <c r="M119" s="39">
        <f t="shared" si="5"/>
        <v>18.5</v>
      </c>
    </row>
    <row r="120" spans="1:13" ht="18" customHeight="1" x14ac:dyDescent="0.3">
      <c r="A120" s="64" t="s">
        <v>40</v>
      </c>
      <c r="B120" s="40">
        <f t="shared" si="5"/>
        <v>14</v>
      </c>
      <c r="C120" s="38">
        <f t="shared" si="5"/>
        <v>124.5</v>
      </c>
      <c r="D120" s="39">
        <f t="shared" si="5"/>
        <v>40</v>
      </c>
      <c r="E120" s="40">
        <f t="shared" si="5"/>
        <v>29</v>
      </c>
      <c r="F120" s="38">
        <f t="shared" si="5"/>
        <v>375</v>
      </c>
      <c r="G120" s="39">
        <f t="shared" si="5"/>
        <v>66.5</v>
      </c>
      <c r="H120" s="40">
        <f t="shared" si="5"/>
        <v>63</v>
      </c>
      <c r="I120" s="38">
        <f t="shared" si="5"/>
        <v>102.5</v>
      </c>
      <c r="J120" s="39">
        <f t="shared" si="5"/>
        <v>77.5</v>
      </c>
      <c r="K120" s="40">
        <f t="shared" si="5"/>
        <v>99.5</v>
      </c>
      <c r="L120" s="38">
        <f t="shared" si="5"/>
        <v>86</v>
      </c>
      <c r="M120" s="39">
        <f t="shared" si="5"/>
        <v>27.5</v>
      </c>
    </row>
    <row r="121" spans="1:13" ht="18" customHeight="1" x14ac:dyDescent="0.3">
      <c r="A121" s="64" t="s">
        <v>41</v>
      </c>
      <c r="B121" s="40">
        <f t="shared" si="5"/>
        <v>17.5</v>
      </c>
      <c r="C121" s="38">
        <f t="shared" si="5"/>
        <v>118</v>
      </c>
      <c r="D121" s="39">
        <f t="shared" si="5"/>
        <v>42.5</v>
      </c>
      <c r="E121" s="40">
        <f t="shared" si="5"/>
        <v>27.5</v>
      </c>
      <c r="F121" s="38">
        <f t="shared" si="5"/>
        <v>376</v>
      </c>
      <c r="G121" s="39">
        <f t="shared" si="5"/>
        <v>52.5</v>
      </c>
      <c r="H121" s="40">
        <f t="shared" si="5"/>
        <v>64.5</v>
      </c>
      <c r="I121" s="38">
        <f t="shared" si="5"/>
        <v>64.5</v>
      </c>
      <c r="J121" s="39">
        <f t="shared" si="5"/>
        <v>59</v>
      </c>
      <c r="K121" s="40">
        <f t="shared" si="5"/>
        <v>121</v>
      </c>
      <c r="L121" s="38">
        <f t="shared" si="5"/>
        <v>87.5</v>
      </c>
      <c r="M121" s="39">
        <f t="shared" si="5"/>
        <v>21</v>
      </c>
    </row>
    <row r="122" spans="1:13" ht="18" customHeight="1" x14ac:dyDescent="0.3">
      <c r="A122" s="64" t="s">
        <v>42</v>
      </c>
      <c r="B122" s="40">
        <f t="shared" si="5"/>
        <v>11</v>
      </c>
      <c r="C122" s="38">
        <f t="shared" si="5"/>
        <v>137.5</v>
      </c>
      <c r="D122" s="39">
        <f t="shared" si="5"/>
        <v>50.5</v>
      </c>
      <c r="E122" s="40">
        <f t="shared" si="5"/>
        <v>27</v>
      </c>
      <c r="F122" s="38">
        <f t="shared" si="5"/>
        <v>364</v>
      </c>
      <c r="G122" s="39">
        <f t="shared" si="5"/>
        <v>44</v>
      </c>
      <c r="H122" s="40">
        <f t="shared" si="5"/>
        <v>90.5</v>
      </c>
      <c r="I122" s="38">
        <f t="shared" si="5"/>
        <v>69</v>
      </c>
      <c r="J122" s="39">
        <f t="shared" si="5"/>
        <v>39</v>
      </c>
      <c r="K122" s="40">
        <f t="shared" si="5"/>
        <v>94.5</v>
      </c>
      <c r="L122" s="38">
        <f t="shared" si="5"/>
        <v>87</v>
      </c>
      <c r="M122" s="39">
        <f t="shared" si="5"/>
        <v>28</v>
      </c>
    </row>
    <row r="123" spans="1:13" ht="18" customHeight="1" x14ac:dyDescent="0.3">
      <c r="A123" s="64" t="s">
        <v>43</v>
      </c>
      <c r="B123" s="40">
        <f t="shared" si="5"/>
        <v>10.5</v>
      </c>
      <c r="C123" s="38">
        <f t="shared" si="5"/>
        <v>126</v>
      </c>
      <c r="D123" s="39">
        <f t="shared" si="5"/>
        <v>40</v>
      </c>
      <c r="E123" s="40">
        <f t="shared" si="5"/>
        <v>31</v>
      </c>
      <c r="F123" s="38">
        <f t="shared" si="5"/>
        <v>333</v>
      </c>
      <c r="G123" s="39">
        <f t="shared" si="5"/>
        <v>46.5</v>
      </c>
      <c r="H123" s="40">
        <f t="shared" si="5"/>
        <v>82.5</v>
      </c>
      <c r="I123" s="38">
        <f t="shared" si="5"/>
        <v>78.5</v>
      </c>
      <c r="J123" s="39">
        <f t="shared" si="5"/>
        <v>62.5</v>
      </c>
      <c r="K123" s="40">
        <f t="shared" si="5"/>
        <v>92</v>
      </c>
      <c r="L123" s="38">
        <f t="shared" si="5"/>
        <v>82.5</v>
      </c>
      <c r="M123" s="39">
        <f t="shared" si="5"/>
        <v>22.5</v>
      </c>
    </row>
    <row r="124" spans="1:13" ht="18" customHeight="1" x14ac:dyDescent="0.3">
      <c r="A124" s="64" t="s">
        <v>44</v>
      </c>
      <c r="B124" s="40">
        <f t="shared" si="5"/>
        <v>12</v>
      </c>
      <c r="C124" s="38">
        <f t="shared" si="5"/>
        <v>130.5</v>
      </c>
      <c r="D124" s="39">
        <f t="shared" si="5"/>
        <v>42</v>
      </c>
      <c r="E124" s="40">
        <f t="shared" si="5"/>
        <v>30.5</v>
      </c>
      <c r="F124" s="38">
        <f t="shared" si="5"/>
        <v>321</v>
      </c>
      <c r="G124" s="39">
        <f t="shared" si="5"/>
        <v>49.5</v>
      </c>
      <c r="H124" s="40">
        <f t="shared" si="5"/>
        <v>101.5</v>
      </c>
      <c r="I124" s="38">
        <f t="shared" si="5"/>
        <v>65.5</v>
      </c>
      <c r="J124" s="39">
        <f t="shared" si="5"/>
        <v>61</v>
      </c>
      <c r="K124" s="40">
        <f t="shared" si="5"/>
        <v>94.5</v>
      </c>
      <c r="L124" s="38">
        <f t="shared" si="5"/>
        <v>85.5</v>
      </c>
      <c r="M124" s="39">
        <f t="shared" si="5"/>
        <v>20</v>
      </c>
    </row>
    <row r="125" spans="1:13" ht="18" customHeight="1" x14ac:dyDescent="0.3">
      <c r="A125" s="64" t="s">
        <v>45</v>
      </c>
      <c r="B125" s="40">
        <f t="shared" ref="B125:M126" si="6">SUM(B40+B83)/2</f>
        <v>10</v>
      </c>
      <c r="C125" s="38">
        <f t="shared" si="6"/>
        <v>122</v>
      </c>
      <c r="D125" s="39">
        <f t="shared" si="6"/>
        <v>31</v>
      </c>
      <c r="E125" s="40">
        <f t="shared" si="6"/>
        <v>29</v>
      </c>
      <c r="F125" s="38">
        <f t="shared" si="6"/>
        <v>295.5</v>
      </c>
      <c r="G125" s="39">
        <f t="shared" si="6"/>
        <v>49.5</v>
      </c>
      <c r="H125" s="40">
        <f t="shared" si="6"/>
        <v>84</v>
      </c>
      <c r="I125" s="38">
        <f t="shared" si="6"/>
        <v>34</v>
      </c>
      <c r="J125" s="39">
        <f t="shared" si="6"/>
        <v>61.5</v>
      </c>
      <c r="K125" s="40">
        <f t="shared" si="6"/>
        <v>89</v>
      </c>
      <c r="L125" s="38">
        <f t="shared" si="6"/>
        <v>85</v>
      </c>
      <c r="M125" s="39">
        <f t="shared" si="6"/>
        <v>17.5</v>
      </c>
    </row>
    <row r="126" spans="1:13" ht="18" customHeight="1" thickBot="1" x14ac:dyDescent="0.35">
      <c r="A126" s="65" t="s">
        <v>46</v>
      </c>
      <c r="B126" s="45">
        <f t="shared" si="6"/>
        <v>14.5</v>
      </c>
      <c r="C126" s="43">
        <f t="shared" si="6"/>
        <v>126</v>
      </c>
      <c r="D126" s="44">
        <f t="shared" si="6"/>
        <v>34.5</v>
      </c>
      <c r="E126" s="45">
        <f t="shared" si="6"/>
        <v>27</v>
      </c>
      <c r="F126" s="43">
        <f t="shared" si="6"/>
        <v>289</v>
      </c>
      <c r="G126" s="44">
        <f t="shared" si="6"/>
        <v>43</v>
      </c>
      <c r="H126" s="45">
        <f t="shared" si="6"/>
        <v>83.5</v>
      </c>
      <c r="I126" s="43">
        <f t="shared" si="6"/>
        <v>62.5</v>
      </c>
      <c r="J126" s="44">
        <f t="shared" si="6"/>
        <v>45</v>
      </c>
      <c r="K126" s="45">
        <f t="shared" si="6"/>
        <v>84</v>
      </c>
      <c r="L126" s="43">
        <f t="shared" si="6"/>
        <v>82</v>
      </c>
      <c r="M126" s="44">
        <f t="shared" si="6"/>
        <v>15</v>
      </c>
    </row>
    <row r="127" spans="1:13" ht="18" customHeight="1" thickBot="1" x14ac:dyDescent="0.35">
      <c r="A127" s="536" t="s">
        <v>47</v>
      </c>
      <c r="B127" s="59">
        <f t="shared" ref="B127:M127" si="7">SUM(B91:B126)</f>
        <v>577</v>
      </c>
      <c r="C127" s="56">
        <f t="shared" si="7"/>
        <v>4422.5</v>
      </c>
      <c r="D127" s="58">
        <f t="shared" si="7"/>
        <v>1695.5</v>
      </c>
      <c r="E127" s="59">
        <f t="shared" si="7"/>
        <v>1064.5</v>
      </c>
      <c r="F127" s="56">
        <f t="shared" si="7"/>
        <v>12270.5</v>
      </c>
      <c r="G127" s="58">
        <f t="shared" si="7"/>
        <v>1613.5</v>
      </c>
      <c r="H127" s="59">
        <f t="shared" si="7"/>
        <v>2221.5</v>
      </c>
      <c r="I127" s="56">
        <f t="shared" si="7"/>
        <v>1869.5</v>
      </c>
      <c r="J127" s="58">
        <f t="shared" si="7"/>
        <v>1935.5</v>
      </c>
      <c r="K127" s="59">
        <f t="shared" si="7"/>
        <v>4063</v>
      </c>
      <c r="L127" s="56">
        <f t="shared" si="7"/>
        <v>3169</v>
      </c>
      <c r="M127" s="58">
        <f t="shared" si="7"/>
        <v>635.5</v>
      </c>
    </row>
    <row r="129" spans="1:13" ht="18" customHeight="1" x14ac:dyDescent="0.3">
      <c r="A129" s="561" t="s">
        <v>161</v>
      </c>
      <c r="B129" s="561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</row>
    <row r="130" spans="1:13" ht="18" customHeight="1" thickBot="1" x14ac:dyDescent="0.35">
      <c r="A130" s="2" t="s">
        <v>52</v>
      </c>
      <c r="J130" s="572" t="s">
        <v>53</v>
      </c>
      <c r="K130" s="572"/>
      <c r="L130" s="572"/>
      <c r="M130" s="572"/>
    </row>
    <row r="131" spans="1:13" ht="18" customHeight="1" x14ac:dyDescent="0.3">
      <c r="A131" s="563" t="s">
        <v>3</v>
      </c>
      <c r="B131" s="566" t="s">
        <v>4</v>
      </c>
      <c r="C131" s="565"/>
      <c r="D131" s="567"/>
      <c r="E131" s="566" t="s">
        <v>5</v>
      </c>
      <c r="F131" s="565"/>
      <c r="G131" s="567"/>
      <c r="H131" s="566" t="s">
        <v>6</v>
      </c>
      <c r="I131" s="565"/>
      <c r="J131" s="567"/>
      <c r="K131" s="568" t="s">
        <v>7</v>
      </c>
      <c r="L131" s="569"/>
      <c r="M131" s="570"/>
    </row>
    <row r="132" spans="1:13" ht="18" customHeight="1" thickBot="1" x14ac:dyDescent="0.35">
      <c r="A132" s="564"/>
      <c r="B132" s="3" t="s">
        <v>8</v>
      </c>
      <c r="C132" s="4" t="s">
        <v>9</v>
      </c>
      <c r="D132" s="5" t="s">
        <v>10</v>
      </c>
      <c r="E132" s="3" t="s">
        <v>8</v>
      </c>
      <c r="F132" s="4" t="s">
        <v>9</v>
      </c>
      <c r="G132" s="5" t="s">
        <v>10</v>
      </c>
      <c r="H132" s="3" t="s">
        <v>8</v>
      </c>
      <c r="I132" s="4" t="s">
        <v>9</v>
      </c>
      <c r="J132" s="5" t="s">
        <v>10</v>
      </c>
      <c r="K132" s="3" t="s">
        <v>8</v>
      </c>
      <c r="L132" s="4" t="s">
        <v>9</v>
      </c>
      <c r="M132" s="5" t="s">
        <v>10</v>
      </c>
    </row>
    <row r="133" spans="1:13" ht="18" customHeight="1" x14ac:dyDescent="0.3">
      <c r="A133" s="62" t="s">
        <v>11</v>
      </c>
      <c r="B133" s="11">
        <v>15</v>
      </c>
      <c r="C133" s="12">
        <v>94</v>
      </c>
      <c r="D133" s="13">
        <v>46</v>
      </c>
      <c r="E133" s="11">
        <v>40</v>
      </c>
      <c r="F133" s="49">
        <v>334</v>
      </c>
      <c r="G133" s="13">
        <v>43</v>
      </c>
      <c r="H133" s="11">
        <v>15</v>
      </c>
      <c r="I133" s="12">
        <v>27</v>
      </c>
      <c r="J133" s="13">
        <v>10</v>
      </c>
      <c r="K133" s="11">
        <v>116</v>
      </c>
      <c r="L133" s="12">
        <v>76</v>
      </c>
      <c r="M133" s="13">
        <v>21</v>
      </c>
    </row>
    <row r="134" spans="1:13" ht="18" customHeight="1" x14ac:dyDescent="0.3">
      <c r="A134" s="64" t="s">
        <v>12</v>
      </c>
      <c r="B134" s="16">
        <v>13</v>
      </c>
      <c r="C134" s="17">
        <v>122</v>
      </c>
      <c r="D134" s="18">
        <v>39</v>
      </c>
      <c r="E134" s="16">
        <v>38</v>
      </c>
      <c r="F134" s="19">
        <v>350</v>
      </c>
      <c r="G134" s="18">
        <v>50</v>
      </c>
      <c r="H134" s="16">
        <v>43</v>
      </c>
      <c r="I134" s="17">
        <v>20</v>
      </c>
      <c r="J134" s="18">
        <v>19</v>
      </c>
      <c r="K134" s="16">
        <v>104</v>
      </c>
      <c r="L134" s="17">
        <v>86</v>
      </c>
      <c r="M134" s="18">
        <v>25</v>
      </c>
    </row>
    <row r="135" spans="1:13" ht="18" customHeight="1" x14ac:dyDescent="0.3">
      <c r="A135" s="62" t="s">
        <v>13</v>
      </c>
      <c r="B135" s="16">
        <v>16</v>
      </c>
      <c r="C135" s="17">
        <v>117</v>
      </c>
      <c r="D135" s="18">
        <v>41</v>
      </c>
      <c r="E135" s="16">
        <v>35</v>
      </c>
      <c r="F135" s="19">
        <v>365</v>
      </c>
      <c r="G135" s="18">
        <v>45</v>
      </c>
      <c r="H135" s="16">
        <v>40</v>
      </c>
      <c r="I135" s="17">
        <v>35</v>
      </c>
      <c r="J135" s="18">
        <v>25</v>
      </c>
      <c r="K135" s="16">
        <v>131</v>
      </c>
      <c r="L135" s="17">
        <v>92</v>
      </c>
      <c r="M135" s="18">
        <v>24</v>
      </c>
    </row>
    <row r="136" spans="1:13" ht="18" customHeight="1" x14ac:dyDescent="0.3">
      <c r="A136" s="64" t="s">
        <v>14</v>
      </c>
      <c r="B136" s="16">
        <v>12</v>
      </c>
      <c r="C136" s="17">
        <v>119</v>
      </c>
      <c r="D136" s="18">
        <v>36</v>
      </c>
      <c r="E136" s="16">
        <v>30</v>
      </c>
      <c r="F136" s="19">
        <v>359</v>
      </c>
      <c r="G136" s="18">
        <v>55</v>
      </c>
      <c r="H136" s="16">
        <v>54</v>
      </c>
      <c r="I136" s="17">
        <v>45</v>
      </c>
      <c r="J136" s="18">
        <v>3</v>
      </c>
      <c r="K136" s="16">
        <v>136</v>
      </c>
      <c r="L136" s="17">
        <v>97</v>
      </c>
      <c r="M136" s="18">
        <v>35</v>
      </c>
    </row>
    <row r="137" spans="1:13" ht="18" customHeight="1" x14ac:dyDescent="0.3">
      <c r="A137" s="62" t="s">
        <v>15</v>
      </c>
      <c r="B137" s="16">
        <v>15</v>
      </c>
      <c r="C137" s="17">
        <v>109</v>
      </c>
      <c r="D137" s="18">
        <v>42</v>
      </c>
      <c r="E137" s="16">
        <v>40</v>
      </c>
      <c r="F137" s="19">
        <v>397</v>
      </c>
      <c r="G137" s="18">
        <v>50</v>
      </c>
      <c r="H137" s="16">
        <v>45</v>
      </c>
      <c r="I137" s="17">
        <v>70</v>
      </c>
      <c r="J137" s="18">
        <v>24</v>
      </c>
      <c r="K137" s="16">
        <v>157</v>
      </c>
      <c r="L137" s="17">
        <v>112</v>
      </c>
      <c r="M137" s="18">
        <v>27</v>
      </c>
    </row>
    <row r="138" spans="1:13" ht="18" customHeight="1" x14ac:dyDescent="0.3">
      <c r="A138" s="64" t="s">
        <v>16</v>
      </c>
      <c r="B138" s="16">
        <v>20</v>
      </c>
      <c r="C138" s="17">
        <v>121</v>
      </c>
      <c r="D138" s="18">
        <v>49</v>
      </c>
      <c r="E138" s="16">
        <v>37</v>
      </c>
      <c r="F138" s="19">
        <v>420</v>
      </c>
      <c r="G138" s="18">
        <v>55</v>
      </c>
      <c r="H138" s="16">
        <v>73</v>
      </c>
      <c r="I138" s="17">
        <v>69</v>
      </c>
      <c r="J138" s="18">
        <v>45</v>
      </c>
      <c r="K138" s="16">
        <v>135</v>
      </c>
      <c r="L138" s="17">
        <v>110</v>
      </c>
      <c r="M138" s="18">
        <v>31</v>
      </c>
    </row>
    <row r="139" spans="1:13" ht="18" customHeight="1" x14ac:dyDescent="0.3">
      <c r="A139" s="64" t="s">
        <v>17</v>
      </c>
      <c r="B139" s="16">
        <v>12</v>
      </c>
      <c r="C139" s="17">
        <v>124</v>
      </c>
      <c r="D139" s="18">
        <v>37</v>
      </c>
      <c r="E139" s="16">
        <v>43</v>
      </c>
      <c r="F139" s="19">
        <v>431</v>
      </c>
      <c r="G139" s="18">
        <v>65</v>
      </c>
      <c r="H139" s="16">
        <v>23</v>
      </c>
      <c r="I139" s="17">
        <v>78</v>
      </c>
      <c r="J139" s="18">
        <v>29</v>
      </c>
      <c r="K139" s="16">
        <v>140</v>
      </c>
      <c r="L139" s="17">
        <v>138</v>
      </c>
      <c r="M139" s="18">
        <v>29</v>
      </c>
    </row>
    <row r="140" spans="1:13" ht="18" customHeight="1" x14ac:dyDescent="0.3">
      <c r="A140" s="62" t="s">
        <v>18</v>
      </c>
      <c r="B140" s="16">
        <v>16</v>
      </c>
      <c r="C140" s="17">
        <v>126</v>
      </c>
      <c r="D140" s="18">
        <v>45</v>
      </c>
      <c r="E140" s="16">
        <v>48</v>
      </c>
      <c r="F140" s="19">
        <v>498</v>
      </c>
      <c r="G140" s="18">
        <v>63</v>
      </c>
      <c r="H140" s="16">
        <v>45</v>
      </c>
      <c r="I140" s="17">
        <v>35</v>
      </c>
      <c r="J140" s="18">
        <v>27</v>
      </c>
      <c r="K140" s="16">
        <v>151</v>
      </c>
      <c r="L140" s="17">
        <v>120</v>
      </c>
      <c r="M140" s="18">
        <v>35</v>
      </c>
    </row>
    <row r="141" spans="1:13" ht="18" customHeight="1" x14ac:dyDescent="0.3">
      <c r="A141" s="64" t="s">
        <v>19</v>
      </c>
      <c r="B141" s="16">
        <v>12</v>
      </c>
      <c r="C141" s="17">
        <v>110</v>
      </c>
      <c r="D141" s="18">
        <v>51</v>
      </c>
      <c r="E141" s="16">
        <v>40</v>
      </c>
      <c r="F141" s="19">
        <v>545</v>
      </c>
      <c r="G141" s="18">
        <v>70</v>
      </c>
      <c r="H141" s="16">
        <v>49</v>
      </c>
      <c r="I141" s="17">
        <v>60</v>
      </c>
      <c r="J141" s="18">
        <v>29</v>
      </c>
      <c r="K141" s="16">
        <v>120</v>
      </c>
      <c r="L141" s="17">
        <v>100</v>
      </c>
      <c r="M141" s="18">
        <v>22</v>
      </c>
    </row>
    <row r="142" spans="1:13" ht="18" customHeight="1" x14ac:dyDescent="0.3">
      <c r="A142" s="62" t="s">
        <v>20</v>
      </c>
      <c r="B142" s="16">
        <v>13</v>
      </c>
      <c r="C142" s="17">
        <v>107</v>
      </c>
      <c r="D142" s="18">
        <v>36</v>
      </c>
      <c r="E142" s="16">
        <v>41</v>
      </c>
      <c r="F142" s="19">
        <v>529</v>
      </c>
      <c r="G142" s="18">
        <v>62</v>
      </c>
      <c r="H142" s="16">
        <v>45</v>
      </c>
      <c r="I142" s="17">
        <v>27</v>
      </c>
      <c r="J142" s="18">
        <v>40</v>
      </c>
      <c r="K142" s="16">
        <v>82</v>
      </c>
      <c r="L142" s="17">
        <v>80</v>
      </c>
      <c r="M142" s="18">
        <v>17</v>
      </c>
    </row>
    <row r="143" spans="1:13" ht="18" customHeight="1" x14ac:dyDescent="0.3">
      <c r="A143" s="62" t="s">
        <v>21</v>
      </c>
      <c r="B143" s="16">
        <v>20</v>
      </c>
      <c r="C143" s="17">
        <v>124</v>
      </c>
      <c r="D143" s="18">
        <v>51</v>
      </c>
      <c r="E143" s="16">
        <v>45</v>
      </c>
      <c r="F143" s="19">
        <v>490</v>
      </c>
      <c r="G143" s="18">
        <v>50</v>
      </c>
      <c r="H143" s="16">
        <v>48</v>
      </c>
      <c r="I143" s="17">
        <v>28</v>
      </c>
      <c r="J143" s="18">
        <v>27</v>
      </c>
      <c r="K143" s="16">
        <v>120</v>
      </c>
      <c r="L143" s="17">
        <v>87</v>
      </c>
      <c r="M143" s="18">
        <v>30</v>
      </c>
    </row>
    <row r="144" spans="1:13" ht="18" customHeight="1" x14ac:dyDescent="0.3">
      <c r="A144" s="64" t="s">
        <v>22</v>
      </c>
      <c r="B144" s="16">
        <v>15</v>
      </c>
      <c r="C144" s="17">
        <v>122</v>
      </c>
      <c r="D144" s="18">
        <v>43</v>
      </c>
      <c r="E144" s="16">
        <v>43</v>
      </c>
      <c r="F144" s="19">
        <v>487</v>
      </c>
      <c r="G144" s="18">
        <v>55</v>
      </c>
      <c r="H144" s="16">
        <v>65</v>
      </c>
      <c r="I144" s="17">
        <v>45</v>
      </c>
      <c r="J144" s="18">
        <v>53</v>
      </c>
      <c r="K144" s="16">
        <v>136</v>
      </c>
      <c r="L144" s="17">
        <v>96</v>
      </c>
      <c r="M144" s="18">
        <v>33</v>
      </c>
    </row>
    <row r="145" spans="1:13" ht="18" customHeight="1" x14ac:dyDescent="0.3">
      <c r="A145" s="62" t="s">
        <v>23</v>
      </c>
      <c r="B145" s="16">
        <v>24</v>
      </c>
      <c r="C145" s="17">
        <v>112</v>
      </c>
      <c r="D145" s="18">
        <v>49</v>
      </c>
      <c r="E145" s="16">
        <v>30</v>
      </c>
      <c r="F145" s="19">
        <v>347</v>
      </c>
      <c r="G145" s="18">
        <v>60</v>
      </c>
      <c r="H145" s="16">
        <v>52</v>
      </c>
      <c r="I145" s="17">
        <v>48</v>
      </c>
      <c r="J145" s="18">
        <v>29</v>
      </c>
      <c r="K145" s="16">
        <v>128</v>
      </c>
      <c r="L145" s="17">
        <v>88</v>
      </c>
      <c r="M145" s="18">
        <v>37</v>
      </c>
    </row>
    <row r="146" spans="1:13" ht="18" customHeight="1" x14ac:dyDescent="0.3">
      <c r="A146" s="64" t="s">
        <v>24</v>
      </c>
      <c r="B146" s="16">
        <v>17</v>
      </c>
      <c r="C146" s="17">
        <v>131</v>
      </c>
      <c r="D146" s="18">
        <v>51</v>
      </c>
      <c r="E146" s="16">
        <v>35</v>
      </c>
      <c r="F146" s="19">
        <v>324</v>
      </c>
      <c r="G146" s="18">
        <v>58</v>
      </c>
      <c r="H146" s="16">
        <v>40</v>
      </c>
      <c r="I146" s="17">
        <v>55</v>
      </c>
      <c r="J146" s="18">
        <v>30</v>
      </c>
      <c r="K146" s="16">
        <v>123</v>
      </c>
      <c r="L146" s="17">
        <v>61</v>
      </c>
      <c r="M146" s="18">
        <v>42</v>
      </c>
    </row>
    <row r="147" spans="1:13" ht="18" customHeight="1" x14ac:dyDescent="0.3">
      <c r="A147" s="62" t="s">
        <v>25</v>
      </c>
      <c r="B147" s="16">
        <v>18</v>
      </c>
      <c r="C147" s="17">
        <v>126</v>
      </c>
      <c r="D147" s="18">
        <v>58</v>
      </c>
      <c r="E147" s="16">
        <v>32</v>
      </c>
      <c r="F147" s="19">
        <v>330</v>
      </c>
      <c r="G147" s="18">
        <v>55</v>
      </c>
      <c r="H147" s="16">
        <v>50</v>
      </c>
      <c r="I147" s="17">
        <v>53</v>
      </c>
      <c r="J147" s="18">
        <v>33</v>
      </c>
      <c r="K147" s="16">
        <v>136</v>
      </c>
      <c r="L147" s="17">
        <v>88</v>
      </c>
      <c r="M147" s="18">
        <v>40</v>
      </c>
    </row>
    <row r="148" spans="1:13" ht="18" customHeight="1" x14ac:dyDescent="0.3">
      <c r="A148" s="64" t="s">
        <v>26</v>
      </c>
      <c r="B148" s="16">
        <v>13</v>
      </c>
      <c r="C148" s="17">
        <v>130</v>
      </c>
      <c r="D148" s="18">
        <v>47</v>
      </c>
      <c r="E148" s="16">
        <v>25</v>
      </c>
      <c r="F148" s="19">
        <v>320</v>
      </c>
      <c r="G148" s="18">
        <v>45</v>
      </c>
      <c r="H148" s="16">
        <v>45</v>
      </c>
      <c r="I148" s="17">
        <v>64</v>
      </c>
      <c r="J148" s="18">
        <v>48</v>
      </c>
      <c r="K148" s="16">
        <v>120</v>
      </c>
      <c r="L148" s="17">
        <v>70</v>
      </c>
      <c r="M148" s="18">
        <v>39</v>
      </c>
    </row>
    <row r="149" spans="1:13" ht="18" customHeight="1" x14ac:dyDescent="0.3">
      <c r="A149" s="62" t="s">
        <v>27</v>
      </c>
      <c r="B149" s="16">
        <v>21</v>
      </c>
      <c r="C149" s="17">
        <v>116</v>
      </c>
      <c r="D149" s="18">
        <v>62</v>
      </c>
      <c r="E149" s="16">
        <v>22</v>
      </c>
      <c r="F149" s="19">
        <v>324</v>
      </c>
      <c r="G149" s="18">
        <v>50</v>
      </c>
      <c r="H149" s="16">
        <v>38</v>
      </c>
      <c r="I149" s="17">
        <v>53</v>
      </c>
      <c r="J149" s="18">
        <v>60</v>
      </c>
      <c r="K149" s="16">
        <v>130</v>
      </c>
      <c r="L149" s="17">
        <v>60</v>
      </c>
      <c r="M149" s="18">
        <v>42</v>
      </c>
    </row>
    <row r="150" spans="1:13" ht="18" customHeight="1" x14ac:dyDescent="0.3">
      <c r="A150" s="64" t="s">
        <v>28</v>
      </c>
      <c r="B150" s="16">
        <v>19</v>
      </c>
      <c r="C150" s="17">
        <v>124</v>
      </c>
      <c r="D150" s="18">
        <v>46</v>
      </c>
      <c r="E150" s="16">
        <v>30</v>
      </c>
      <c r="F150" s="19">
        <v>315</v>
      </c>
      <c r="G150" s="18">
        <v>54</v>
      </c>
      <c r="H150" s="16">
        <v>74</v>
      </c>
      <c r="I150" s="17">
        <v>45</v>
      </c>
      <c r="J150" s="18">
        <v>53</v>
      </c>
      <c r="K150" s="16">
        <v>153</v>
      </c>
      <c r="L150" s="17">
        <v>77</v>
      </c>
      <c r="M150" s="18">
        <v>34</v>
      </c>
    </row>
    <row r="151" spans="1:13" ht="18" customHeight="1" x14ac:dyDescent="0.3">
      <c r="A151" s="62" t="s">
        <v>29</v>
      </c>
      <c r="B151" s="16">
        <v>23</v>
      </c>
      <c r="C151" s="17">
        <v>127</v>
      </c>
      <c r="D151" s="18">
        <v>54</v>
      </c>
      <c r="E151" s="16">
        <v>25</v>
      </c>
      <c r="F151" s="19">
        <v>320</v>
      </c>
      <c r="G151" s="18">
        <v>55</v>
      </c>
      <c r="H151" s="16">
        <v>95</v>
      </c>
      <c r="I151" s="17">
        <v>65</v>
      </c>
      <c r="J151" s="18">
        <v>77</v>
      </c>
      <c r="K151" s="16">
        <v>113</v>
      </c>
      <c r="L151" s="17">
        <v>60</v>
      </c>
      <c r="M151" s="18">
        <v>29</v>
      </c>
    </row>
    <row r="152" spans="1:13" ht="18" customHeight="1" x14ac:dyDescent="0.3">
      <c r="A152" s="64" t="s">
        <v>30</v>
      </c>
      <c r="B152" s="16">
        <v>22</v>
      </c>
      <c r="C152" s="17">
        <v>131</v>
      </c>
      <c r="D152" s="18">
        <v>48</v>
      </c>
      <c r="E152" s="16">
        <v>35</v>
      </c>
      <c r="F152" s="19">
        <v>305</v>
      </c>
      <c r="G152" s="18">
        <v>48</v>
      </c>
      <c r="H152" s="16">
        <v>40</v>
      </c>
      <c r="I152" s="17">
        <v>30</v>
      </c>
      <c r="J152" s="18">
        <v>20</v>
      </c>
      <c r="K152" s="16">
        <v>172</v>
      </c>
      <c r="L152" s="17">
        <v>78</v>
      </c>
      <c r="M152" s="18">
        <v>51</v>
      </c>
    </row>
    <row r="153" spans="1:13" ht="18" customHeight="1" x14ac:dyDescent="0.3">
      <c r="A153" s="62" t="s">
        <v>31</v>
      </c>
      <c r="B153" s="16">
        <v>25</v>
      </c>
      <c r="C153" s="17">
        <v>133</v>
      </c>
      <c r="D153" s="18">
        <v>51</v>
      </c>
      <c r="E153" s="16">
        <v>30</v>
      </c>
      <c r="F153" s="19">
        <v>294</v>
      </c>
      <c r="G153" s="18">
        <v>40</v>
      </c>
      <c r="H153" s="16">
        <v>44</v>
      </c>
      <c r="I153" s="17">
        <v>85</v>
      </c>
      <c r="J153" s="18">
        <v>54</v>
      </c>
      <c r="K153" s="16">
        <v>148</v>
      </c>
      <c r="L153" s="17">
        <v>80</v>
      </c>
      <c r="M153" s="18">
        <v>35</v>
      </c>
    </row>
    <row r="154" spans="1:13" ht="18" customHeight="1" x14ac:dyDescent="0.3">
      <c r="A154" s="64" t="s">
        <v>32</v>
      </c>
      <c r="B154" s="16">
        <v>17</v>
      </c>
      <c r="C154" s="17">
        <v>128</v>
      </c>
      <c r="D154" s="18">
        <v>53</v>
      </c>
      <c r="E154" s="16">
        <v>25</v>
      </c>
      <c r="F154" s="19">
        <v>300</v>
      </c>
      <c r="G154" s="18">
        <v>45</v>
      </c>
      <c r="H154" s="16">
        <v>77</v>
      </c>
      <c r="I154" s="17">
        <v>90</v>
      </c>
      <c r="J154" s="18">
        <v>63</v>
      </c>
      <c r="K154" s="16">
        <v>130</v>
      </c>
      <c r="L154" s="17">
        <v>52</v>
      </c>
      <c r="M154" s="18">
        <v>19</v>
      </c>
    </row>
    <row r="155" spans="1:13" ht="18" customHeight="1" x14ac:dyDescent="0.3">
      <c r="A155" s="62" t="s">
        <v>33</v>
      </c>
      <c r="B155" s="16">
        <v>22</v>
      </c>
      <c r="C155" s="17">
        <v>117</v>
      </c>
      <c r="D155" s="18">
        <v>45</v>
      </c>
      <c r="E155" s="16">
        <v>29</v>
      </c>
      <c r="F155" s="19">
        <v>325</v>
      </c>
      <c r="G155" s="18">
        <v>47</v>
      </c>
      <c r="H155" s="16">
        <v>55</v>
      </c>
      <c r="I155" s="17">
        <v>53</v>
      </c>
      <c r="J155" s="18">
        <v>65</v>
      </c>
      <c r="K155" s="16">
        <v>122</v>
      </c>
      <c r="L155" s="17">
        <v>64</v>
      </c>
      <c r="M155" s="18">
        <v>40</v>
      </c>
    </row>
    <row r="156" spans="1:13" ht="18" customHeight="1" x14ac:dyDescent="0.3">
      <c r="A156" s="64" t="s">
        <v>34</v>
      </c>
      <c r="B156" s="16">
        <v>26</v>
      </c>
      <c r="C156" s="17">
        <v>127</v>
      </c>
      <c r="D156" s="18">
        <v>52</v>
      </c>
      <c r="E156" s="16">
        <v>27</v>
      </c>
      <c r="F156" s="19">
        <v>322</v>
      </c>
      <c r="G156" s="18">
        <v>40</v>
      </c>
      <c r="H156" s="16">
        <v>65</v>
      </c>
      <c r="I156" s="17">
        <v>68</v>
      </c>
      <c r="J156" s="18">
        <v>51</v>
      </c>
      <c r="K156" s="16">
        <v>145</v>
      </c>
      <c r="L156" s="17">
        <v>73</v>
      </c>
      <c r="M156" s="18">
        <v>40</v>
      </c>
    </row>
    <row r="157" spans="1:13" ht="18" customHeight="1" x14ac:dyDescent="0.3">
      <c r="A157" s="64" t="s">
        <v>35</v>
      </c>
      <c r="B157" s="16">
        <v>12</v>
      </c>
      <c r="C157" s="17">
        <v>134</v>
      </c>
      <c r="D157" s="18">
        <v>39</v>
      </c>
      <c r="E157" s="16">
        <v>25</v>
      </c>
      <c r="F157" s="19">
        <v>300</v>
      </c>
      <c r="G157" s="18">
        <v>39</v>
      </c>
      <c r="H157" s="16">
        <v>40</v>
      </c>
      <c r="I157" s="17">
        <v>26</v>
      </c>
      <c r="J157" s="18">
        <v>40</v>
      </c>
      <c r="K157" s="16">
        <v>155</v>
      </c>
      <c r="L157" s="17">
        <v>80</v>
      </c>
      <c r="M157" s="18">
        <v>34</v>
      </c>
    </row>
    <row r="158" spans="1:13" ht="18" customHeight="1" x14ac:dyDescent="0.3">
      <c r="A158" s="64" t="s">
        <v>36</v>
      </c>
      <c r="B158" s="16">
        <v>16</v>
      </c>
      <c r="C158" s="17">
        <v>128</v>
      </c>
      <c r="D158" s="18">
        <v>42</v>
      </c>
      <c r="E158" s="16">
        <v>28</v>
      </c>
      <c r="F158" s="19">
        <v>330</v>
      </c>
      <c r="G158" s="18">
        <v>48</v>
      </c>
      <c r="H158" s="16">
        <v>45</v>
      </c>
      <c r="I158" s="17">
        <v>44</v>
      </c>
      <c r="J158" s="18">
        <v>52</v>
      </c>
      <c r="K158" s="16">
        <v>110</v>
      </c>
      <c r="L158" s="17">
        <v>80</v>
      </c>
      <c r="M158" s="18">
        <v>31</v>
      </c>
    </row>
    <row r="159" spans="1:13" ht="18" customHeight="1" x14ac:dyDescent="0.3">
      <c r="A159" s="64" t="s">
        <v>37</v>
      </c>
      <c r="B159" s="16">
        <v>12</v>
      </c>
      <c r="C159" s="17">
        <v>119</v>
      </c>
      <c r="D159" s="18">
        <v>41</v>
      </c>
      <c r="E159" s="16">
        <v>35</v>
      </c>
      <c r="F159" s="19">
        <v>338</v>
      </c>
      <c r="G159" s="18">
        <v>54</v>
      </c>
      <c r="H159" s="16">
        <v>51</v>
      </c>
      <c r="I159" s="17">
        <v>45</v>
      </c>
      <c r="J159" s="18">
        <v>49</v>
      </c>
      <c r="K159" s="16">
        <v>137</v>
      </c>
      <c r="L159" s="17">
        <v>77</v>
      </c>
      <c r="M159" s="18">
        <v>32</v>
      </c>
    </row>
    <row r="160" spans="1:13" ht="18" customHeight="1" x14ac:dyDescent="0.3">
      <c r="A160" s="64" t="s">
        <v>38</v>
      </c>
      <c r="B160" s="16">
        <v>18</v>
      </c>
      <c r="C160" s="17">
        <v>123</v>
      </c>
      <c r="D160" s="18">
        <v>54</v>
      </c>
      <c r="E160" s="16">
        <v>43</v>
      </c>
      <c r="F160" s="19">
        <v>342</v>
      </c>
      <c r="G160" s="18">
        <v>58</v>
      </c>
      <c r="H160" s="16">
        <v>54</v>
      </c>
      <c r="I160" s="17">
        <v>72</v>
      </c>
      <c r="J160" s="18">
        <v>50</v>
      </c>
      <c r="K160" s="16">
        <v>120</v>
      </c>
      <c r="L160" s="17">
        <v>70</v>
      </c>
      <c r="M160" s="18">
        <v>26</v>
      </c>
    </row>
    <row r="161" spans="1:13" ht="18" customHeight="1" x14ac:dyDescent="0.3">
      <c r="A161" s="64" t="s">
        <v>39</v>
      </c>
      <c r="B161" s="16">
        <v>21</v>
      </c>
      <c r="C161" s="17">
        <v>137</v>
      </c>
      <c r="D161" s="18">
        <v>32</v>
      </c>
      <c r="E161" s="16">
        <v>51</v>
      </c>
      <c r="F161" s="19">
        <v>376</v>
      </c>
      <c r="G161" s="18">
        <v>69</v>
      </c>
      <c r="H161" s="20">
        <v>51</v>
      </c>
      <c r="I161" s="17">
        <v>53</v>
      </c>
      <c r="J161" s="18">
        <v>62</v>
      </c>
      <c r="K161" s="16">
        <v>130</v>
      </c>
      <c r="L161" s="17">
        <v>110</v>
      </c>
      <c r="M161" s="18">
        <v>28</v>
      </c>
    </row>
    <row r="162" spans="1:13" ht="18" customHeight="1" x14ac:dyDescent="0.3">
      <c r="A162" s="64" t="s">
        <v>40</v>
      </c>
      <c r="B162" s="16">
        <v>14</v>
      </c>
      <c r="C162" s="17">
        <v>123</v>
      </c>
      <c r="D162" s="18">
        <v>47</v>
      </c>
      <c r="E162" s="16">
        <v>55</v>
      </c>
      <c r="F162" s="19">
        <v>398</v>
      </c>
      <c r="G162" s="18">
        <v>73</v>
      </c>
      <c r="H162" s="16">
        <v>40</v>
      </c>
      <c r="I162" s="17">
        <v>45</v>
      </c>
      <c r="J162" s="18">
        <v>28</v>
      </c>
      <c r="K162" s="16">
        <v>100</v>
      </c>
      <c r="L162" s="17">
        <v>82</v>
      </c>
      <c r="M162" s="18">
        <v>23</v>
      </c>
    </row>
    <row r="163" spans="1:13" ht="18" customHeight="1" x14ac:dyDescent="0.3">
      <c r="A163" s="64" t="s">
        <v>41</v>
      </c>
      <c r="B163" s="16">
        <v>19</v>
      </c>
      <c r="C163" s="17">
        <v>132</v>
      </c>
      <c r="D163" s="18">
        <v>42</v>
      </c>
      <c r="E163" s="16">
        <v>50</v>
      </c>
      <c r="F163" s="19">
        <v>405</v>
      </c>
      <c r="G163" s="18">
        <v>78</v>
      </c>
      <c r="H163" s="16">
        <v>35</v>
      </c>
      <c r="I163" s="17">
        <v>48</v>
      </c>
      <c r="J163" s="18">
        <v>53</v>
      </c>
      <c r="K163" s="16">
        <v>135</v>
      </c>
      <c r="L163" s="17">
        <v>71</v>
      </c>
      <c r="M163" s="18">
        <v>22</v>
      </c>
    </row>
    <row r="164" spans="1:13" ht="18" customHeight="1" x14ac:dyDescent="0.3">
      <c r="A164" s="64" t="s">
        <v>42</v>
      </c>
      <c r="B164" s="16">
        <v>23</v>
      </c>
      <c r="C164" s="17">
        <v>128</v>
      </c>
      <c r="D164" s="18">
        <v>37</v>
      </c>
      <c r="E164" s="16">
        <v>57</v>
      </c>
      <c r="F164" s="19">
        <v>423</v>
      </c>
      <c r="G164" s="18">
        <v>76</v>
      </c>
      <c r="H164" s="16">
        <v>30</v>
      </c>
      <c r="I164" s="17">
        <v>54</v>
      </c>
      <c r="J164" s="18">
        <v>78</v>
      </c>
      <c r="K164" s="16">
        <v>153</v>
      </c>
      <c r="L164" s="17">
        <v>85</v>
      </c>
      <c r="M164" s="18">
        <v>37</v>
      </c>
    </row>
    <row r="165" spans="1:13" ht="18" customHeight="1" x14ac:dyDescent="0.3">
      <c r="A165" s="64" t="s">
        <v>43</v>
      </c>
      <c r="B165" s="16">
        <v>11</v>
      </c>
      <c r="C165" s="17">
        <v>99</v>
      </c>
      <c r="D165" s="18">
        <v>24</v>
      </c>
      <c r="E165" s="16">
        <v>64</v>
      </c>
      <c r="F165" s="19">
        <v>420</v>
      </c>
      <c r="G165" s="18">
        <v>75</v>
      </c>
      <c r="H165" s="16">
        <v>26</v>
      </c>
      <c r="I165" s="17">
        <v>70</v>
      </c>
      <c r="J165" s="18">
        <v>45</v>
      </c>
      <c r="K165" s="16">
        <v>154</v>
      </c>
      <c r="L165" s="17">
        <v>90</v>
      </c>
      <c r="M165" s="18">
        <v>34</v>
      </c>
    </row>
    <row r="166" spans="1:13" ht="18" customHeight="1" x14ac:dyDescent="0.3">
      <c r="A166" s="64" t="s">
        <v>44</v>
      </c>
      <c r="B166" s="16">
        <v>10</v>
      </c>
      <c r="C166" s="17">
        <v>136</v>
      </c>
      <c r="D166" s="18">
        <v>39</v>
      </c>
      <c r="E166" s="16">
        <v>60</v>
      </c>
      <c r="F166" s="19">
        <v>417</v>
      </c>
      <c r="G166" s="18">
        <v>70</v>
      </c>
      <c r="H166" s="16">
        <v>52</v>
      </c>
      <c r="I166" s="17">
        <v>27</v>
      </c>
      <c r="J166" s="18">
        <v>51</v>
      </c>
      <c r="K166" s="16">
        <v>120</v>
      </c>
      <c r="L166" s="17">
        <v>71</v>
      </c>
      <c r="M166" s="18">
        <v>28</v>
      </c>
    </row>
    <row r="167" spans="1:13" ht="18" customHeight="1" x14ac:dyDescent="0.3">
      <c r="A167" s="64" t="s">
        <v>45</v>
      </c>
      <c r="B167" s="16">
        <v>16</v>
      </c>
      <c r="C167" s="17">
        <v>122</v>
      </c>
      <c r="D167" s="18">
        <v>40</v>
      </c>
      <c r="E167" s="16">
        <v>65</v>
      </c>
      <c r="F167" s="19">
        <v>423</v>
      </c>
      <c r="G167" s="18">
        <v>69</v>
      </c>
      <c r="H167" s="16">
        <v>76</v>
      </c>
      <c r="I167" s="17">
        <v>42</v>
      </c>
      <c r="J167" s="18">
        <v>28</v>
      </c>
      <c r="K167" s="16">
        <v>91</v>
      </c>
      <c r="L167" s="17">
        <v>85</v>
      </c>
      <c r="M167" s="18">
        <v>26</v>
      </c>
    </row>
    <row r="168" spans="1:13" ht="18" customHeight="1" thickBot="1" x14ac:dyDescent="0.35">
      <c r="A168" s="65" t="s">
        <v>46</v>
      </c>
      <c r="B168" s="23">
        <v>8</v>
      </c>
      <c r="C168" s="24">
        <v>126</v>
      </c>
      <c r="D168" s="25">
        <v>25</v>
      </c>
      <c r="E168" s="23">
        <v>68</v>
      </c>
      <c r="F168" s="27">
        <v>415</v>
      </c>
      <c r="G168" s="25">
        <v>62</v>
      </c>
      <c r="H168" s="23">
        <v>53</v>
      </c>
      <c r="I168" s="537">
        <v>45</v>
      </c>
      <c r="J168" s="25">
        <v>53</v>
      </c>
      <c r="K168" s="23">
        <v>70</v>
      </c>
      <c r="L168" s="24">
        <v>80</v>
      </c>
      <c r="M168" s="25">
        <v>25</v>
      </c>
    </row>
    <row r="169" spans="1:13" ht="18" customHeight="1" thickBot="1" x14ac:dyDescent="0.35">
      <c r="A169" s="34" t="s">
        <v>47</v>
      </c>
      <c r="B169" s="29">
        <f>SUM(B133:B168)</f>
        <v>606</v>
      </c>
      <c r="C169" s="30">
        <f t="shared" ref="C169:M169" si="8">SUM(C133:C168)</f>
        <v>4404</v>
      </c>
      <c r="D169" s="31">
        <f t="shared" si="8"/>
        <v>1594</v>
      </c>
      <c r="E169" s="29">
        <f t="shared" si="8"/>
        <v>1426</v>
      </c>
      <c r="F169" s="30">
        <f t="shared" si="8"/>
        <v>13618</v>
      </c>
      <c r="G169" s="31">
        <f t="shared" si="8"/>
        <v>2031</v>
      </c>
      <c r="H169" s="29">
        <f t="shared" si="8"/>
        <v>1773</v>
      </c>
      <c r="I169" s="30">
        <f t="shared" si="8"/>
        <v>1819</v>
      </c>
      <c r="J169" s="31">
        <f t="shared" si="8"/>
        <v>1503</v>
      </c>
      <c r="K169" s="29">
        <f t="shared" si="8"/>
        <v>4623</v>
      </c>
      <c r="L169" s="30">
        <f t="shared" si="8"/>
        <v>3026</v>
      </c>
      <c r="M169" s="31">
        <f t="shared" si="8"/>
        <v>1123</v>
      </c>
    </row>
    <row r="171" spans="1:13" ht="18" customHeight="1" x14ac:dyDescent="0.3">
      <c r="A171" s="561" t="s">
        <v>161</v>
      </c>
      <c r="B171" s="561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</row>
    <row r="172" spans="1:13" ht="18" customHeight="1" thickBot="1" x14ac:dyDescent="0.35">
      <c r="A172" s="2" t="s">
        <v>54</v>
      </c>
      <c r="J172" s="572" t="s">
        <v>55</v>
      </c>
      <c r="K172" s="572"/>
      <c r="L172" s="572"/>
      <c r="M172" s="572"/>
    </row>
    <row r="173" spans="1:13" ht="18" customHeight="1" x14ac:dyDescent="0.3">
      <c r="A173" s="573" t="s">
        <v>3</v>
      </c>
      <c r="B173" s="566" t="s">
        <v>4</v>
      </c>
      <c r="C173" s="565"/>
      <c r="D173" s="567"/>
      <c r="E173" s="566" t="s">
        <v>5</v>
      </c>
      <c r="F173" s="565"/>
      <c r="G173" s="567"/>
      <c r="H173" s="566" t="s">
        <v>6</v>
      </c>
      <c r="I173" s="565"/>
      <c r="J173" s="567"/>
      <c r="K173" s="568" t="s">
        <v>7</v>
      </c>
      <c r="L173" s="569"/>
      <c r="M173" s="570"/>
    </row>
    <row r="174" spans="1:13" ht="18" customHeight="1" thickBot="1" x14ac:dyDescent="0.35">
      <c r="A174" s="574"/>
      <c r="B174" s="3" t="s">
        <v>8</v>
      </c>
      <c r="C174" s="4" t="s">
        <v>9</v>
      </c>
      <c r="D174" s="5" t="s">
        <v>10</v>
      </c>
      <c r="E174" s="3" t="s">
        <v>8</v>
      </c>
      <c r="F174" s="4" t="s">
        <v>9</v>
      </c>
      <c r="G174" s="5" t="s">
        <v>10</v>
      </c>
      <c r="H174" s="3" t="s">
        <v>8</v>
      </c>
      <c r="I174" s="4" t="s">
        <v>9</v>
      </c>
      <c r="J174" s="5" t="s">
        <v>10</v>
      </c>
      <c r="K174" s="3" t="s">
        <v>8</v>
      </c>
      <c r="L174" s="4" t="s">
        <v>9</v>
      </c>
      <c r="M174" s="5" t="s">
        <v>10</v>
      </c>
    </row>
    <row r="175" spans="1:13" ht="18" customHeight="1" x14ac:dyDescent="0.3">
      <c r="A175" s="7" t="s">
        <v>11</v>
      </c>
      <c r="B175" s="8">
        <v>13</v>
      </c>
      <c r="C175" s="9">
        <v>97</v>
      </c>
      <c r="D175" s="10">
        <v>34</v>
      </c>
      <c r="E175" s="11">
        <v>30</v>
      </c>
      <c r="F175" s="12">
        <v>270</v>
      </c>
      <c r="G175" s="13">
        <v>45</v>
      </c>
      <c r="H175" s="8">
        <v>29</v>
      </c>
      <c r="I175" s="9">
        <v>26</v>
      </c>
      <c r="J175" s="10">
        <v>40</v>
      </c>
      <c r="K175" s="8">
        <v>78</v>
      </c>
      <c r="L175" s="9">
        <v>61</v>
      </c>
      <c r="M175" s="10">
        <v>9</v>
      </c>
    </row>
    <row r="176" spans="1:13" ht="18" customHeight="1" x14ac:dyDescent="0.3">
      <c r="A176" s="15" t="s">
        <v>12</v>
      </c>
      <c r="B176" s="16">
        <v>11</v>
      </c>
      <c r="C176" s="17">
        <v>104</v>
      </c>
      <c r="D176" s="18">
        <v>41</v>
      </c>
      <c r="E176" s="16">
        <v>35</v>
      </c>
      <c r="F176" s="17">
        <v>283</v>
      </c>
      <c r="G176" s="18">
        <v>51</v>
      </c>
      <c r="H176" s="16">
        <v>10</v>
      </c>
      <c r="I176" s="17">
        <v>29</v>
      </c>
      <c r="J176" s="18">
        <v>15</v>
      </c>
      <c r="K176" s="16">
        <v>123</v>
      </c>
      <c r="L176" s="17">
        <v>80</v>
      </c>
      <c r="M176" s="18">
        <v>26</v>
      </c>
    </row>
    <row r="177" spans="1:13" ht="18" customHeight="1" x14ac:dyDescent="0.3">
      <c r="A177" s="7" t="s">
        <v>13</v>
      </c>
      <c r="B177" s="16">
        <v>10</v>
      </c>
      <c r="C177" s="17">
        <v>93</v>
      </c>
      <c r="D177" s="18">
        <v>32</v>
      </c>
      <c r="E177" s="16">
        <v>39</v>
      </c>
      <c r="F177" s="17">
        <v>275</v>
      </c>
      <c r="G177" s="18">
        <v>55</v>
      </c>
      <c r="H177" s="16">
        <v>26</v>
      </c>
      <c r="I177" s="17">
        <v>20</v>
      </c>
      <c r="J177" s="18">
        <v>24</v>
      </c>
      <c r="K177" s="16">
        <v>51</v>
      </c>
      <c r="L177" s="17">
        <v>48</v>
      </c>
      <c r="M177" s="18">
        <v>14</v>
      </c>
    </row>
    <row r="178" spans="1:13" ht="18" customHeight="1" x14ac:dyDescent="0.3">
      <c r="A178" s="15" t="s">
        <v>14</v>
      </c>
      <c r="B178" s="16">
        <v>13</v>
      </c>
      <c r="C178" s="17">
        <v>106</v>
      </c>
      <c r="D178" s="18">
        <v>37</v>
      </c>
      <c r="E178" s="16">
        <v>30</v>
      </c>
      <c r="F178" s="17">
        <v>263</v>
      </c>
      <c r="G178" s="18">
        <v>52</v>
      </c>
      <c r="H178" s="16">
        <v>51</v>
      </c>
      <c r="I178" s="17">
        <v>45</v>
      </c>
      <c r="J178" s="18">
        <v>40</v>
      </c>
      <c r="K178" s="16">
        <v>110</v>
      </c>
      <c r="L178" s="17">
        <v>82</v>
      </c>
      <c r="M178" s="18">
        <v>28</v>
      </c>
    </row>
    <row r="179" spans="1:13" ht="18" customHeight="1" x14ac:dyDescent="0.3">
      <c r="A179" s="7" t="s">
        <v>15</v>
      </c>
      <c r="B179" s="16">
        <v>16</v>
      </c>
      <c r="C179" s="17">
        <v>121</v>
      </c>
      <c r="D179" s="18">
        <v>52</v>
      </c>
      <c r="E179" s="16">
        <v>35</v>
      </c>
      <c r="F179" s="17">
        <v>270</v>
      </c>
      <c r="G179" s="18">
        <v>60</v>
      </c>
      <c r="H179" s="16">
        <v>10</v>
      </c>
      <c r="I179" s="17">
        <v>20</v>
      </c>
      <c r="J179" s="18">
        <v>18</v>
      </c>
      <c r="K179" s="16">
        <v>120</v>
      </c>
      <c r="L179" s="17">
        <v>100</v>
      </c>
      <c r="M179" s="18">
        <v>26</v>
      </c>
    </row>
    <row r="180" spans="1:13" ht="18" customHeight="1" x14ac:dyDescent="0.3">
      <c r="A180" s="15" t="s">
        <v>16</v>
      </c>
      <c r="B180" s="16">
        <v>14</v>
      </c>
      <c r="C180" s="17">
        <v>123</v>
      </c>
      <c r="D180" s="18">
        <v>37</v>
      </c>
      <c r="E180" s="16">
        <v>38</v>
      </c>
      <c r="F180" s="17">
        <v>269</v>
      </c>
      <c r="G180" s="18">
        <v>50</v>
      </c>
      <c r="H180" s="16">
        <v>54</v>
      </c>
      <c r="I180" s="17">
        <v>28</v>
      </c>
      <c r="J180" s="18">
        <v>51</v>
      </c>
      <c r="K180" s="16">
        <v>112</v>
      </c>
      <c r="L180" s="17">
        <v>90</v>
      </c>
      <c r="M180" s="18">
        <v>22</v>
      </c>
    </row>
    <row r="181" spans="1:13" ht="18" customHeight="1" x14ac:dyDescent="0.3">
      <c r="A181" s="15" t="s">
        <v>17</v>
      </c>
      <c r="B181" s="16">
        <v>22</v>
      </c>
      <c r="C181" s="17">
        <v>119</v>
      </c>
      <c r="D181" s="18">
        <v>53</v>
      </c>
      <c r="E181" s="16">
        <v>40</v>
      </c>
      <c r="F181" s="17">
        <v>275</v>
      </c>
      <c r="G181" s="18">
        <v>43</v>
      </c>
      <c r="H181" s="16">
        <v>30</v>
      </c>
      <c r="I181" s="17">
        <v>18</v>
      </c>
      <c r="J181" s="18">
        <v>15</v>
      </c>
      <c r="K181" s="16">
        <v>123</v>
      </c>
      <c r="L181" s="17">
        <v>80</v>
      </c>
      <c r="M181" s="18">
        <v>30</v>
      </c>
    </row>
    <row r="182" spans="1:13" ht="18" customHeight="1" x14ac:dyDescent="0.3">
      <c r="A182" s="7" t="s">
        <v>18</v>
      </c>
      <c r="B182" s="16">
        <v>19</v>
      </c>
      <c r="C182" s="17">
        <v>132</v>
      </c>
      <c r="D182" s="18">
        <v>46</v>
      </c>
      <c r="E182" s="16">
        <v>35</v>
      </c>
      <c r="F182" s="17">
        <v>288</v>
      </c>
      <c r="G182" s="18">
        <v>45</v>
      </c>
      <c r="H182" s="16">
        <v>40</v>
      </c>
      <c r="I182" s="17">
        <v>15</v>
      </c>
      <c r="J182" s="18">
        <v>25</v>
      </c>
      <c r="K182" s="16">
        <v>136</v>
      </c>
      <c r="L182" s="17">
        <v>94</v>
      </c>
      <c r="M182" s="18">
        <v>30</v>
      </c>
    </row>
    <row r="183" spans="1:13" ht="18" customHeight="1" x14ac:dyDescent="0.3">
      <c r="A183" s="15" t="s">
        <v>19</v>
      </c>
      <c r="B183" s="16">
        <v>21</v>
      </c>
      <c r="C183" s="17">
        <v>124</v>
      </c>
      <c r="D183" s="18">
        <v>52</v>
      </c>
      <c r="E183" s="16">
        <v>30</v>
      </c>
      <c r="F183" s="17">
        <v>274</v>
      </c>
      <c r="G183" s="18">
        <v>38</v>
      </c>
      <c r="H183" s="16">
        <v>28</v>
      </c>
      <c r="I183" s="17">
        <v>20</v>
      </c>
      <c r="J183" s="18">
        <v>15</v>
      </c>
      <c r="K183" s="16">
        <v>114</v>
      </c>
      <c r="L183" s="17">
        <v>100</v>
      </c>
      <c r="M183" s="18">
        <v>28</v>
      </c>
    </row>
    <row r="184" spans="1:13" ht="18" customHeight="1" x14ac:dyDescent="0.3">
      <c r="A184" s="7" t="s">
        <v>20</v>
      </c>
      <c r="B184" s="16">
        <v>16</v>
      </c>
      <c r="C184" s="17">
        <v>131</v>
      </c>
      <c r="D184" s="18">
        <v>47</v>
      </c>
      <c r="E184" s="16">
        <v>27</v>
      </c>
      <c r="F184" s="17">
        <v>315</v>
      </c>
      <c r="G184" s="18">
        <v>44</v>
      </c>
      <c r="H184" s="16">
        <v>49</v>
      </c>
      <c r="I184" s="17">
        <v>27</v>
      </c>
      <c r="J184" s="18">
        <v>23</v>
      </c>
      <c r="K184" s="16">
        <v>90</v>
      </c>
      <c r="L184" s="17">
        <v>94</v>
      </c>
      <c r="M184" s="18">
        <v>41</v>
      </c>
    </row>
    <row r="185" spans="1:13" ht="18" customHeight="1" x14ac:dyDescent="0.3">
      <c r="A185" s="7" t="s">
        <v>21</v>
      </c>
      <c r="B185" s="16">
        <v>20</v>
      </c>
      <c r="C185" s="17">
        <v>126</v>
      </c>
      <c r="D185" s="18">
        <v>43</v>
      </c>
      <c r="E185" s="16">
        <v>34</v>
      </c>
      <c r="F185" s="17">
        <v>322</v>
      </c>
      <c r="G185" s="18">
        <v>55</v>
      </c>
      <c r="H185" s="16">
        <v>27</v>
      </c>
      <c r="I185" s="17">
        <v>15</v>
      </c>
      <c r="J185" s="18">
        <v>19</v>
      </c>
      <c r="K185" s="16">
        <v>110</v>
      </c>
      <c r="L185" s="17">
        <v>90</v>
      </c>
      <c r="M185" s="18">
        <v>44</v>
      </c>
    </row>
    <row r="186" spans="1:13" ht="18" customHeight="1" x14ac:dyDescent="0.3">
      <c r="A186" s="15" t="s">
        <v>22</v>
      </c>
      <c r="B186" s="16">
        <v>17</v>
      </c>
      <c r="C186" s="17">
        <v>119</v>
      </c>
      <c r="D186" s="18">
        <v>51</v>
      </c>
      <c r="E186" s="16">
        <v>36</v>
      </c>
      <c r="F186" s="17">
        <v>320</v>
      </c>
      <c r="G186" s="18">
        <v>60</v>
      </c>
      <c r="H186" s="16">
        <v>47</v>
      </c>
      <c r="I186" s="17">
        <v>23</v>
      </c>
      <c r="J186" s="18">
        <v>19</v>
      </c>
      <c r="K186" s="16">
        <v>115</v>
      </c>
      <c r="L186" s="17">
        <v>87</v>
      </c>
      <c r="M186" s="18">
        <v>42</v>
      </c>
    </row>
    <row r="187" spans="1:13" ht="18" customHeight="1" x14ac:dyDescent="0.3">
      <c r="A187" s="7" t="s">
        <v>23</v>
      </c>
      <c r="B187" s="16">
        <v>14</v>
      </c>
      <c r="C187" s="17">
        <v>123</v>
      </c>
      <c r="D187" s="18">
        <v>42</v>
      </c>
      <c r="E187" s="16">
        <v>30</v>
      </c>
      <c r="F187" s="17">
        <v>420</v>
      </c>
      <c r="G187" s="18">
        <v>74</v>
      </c>
      <c r="H187" s="16">
        <v>53</v>
      </c>
      <c r="I187" s="17">
        <v>24</v>
      </c>
      <c r="J187" s="18">
        <v>38</v>
      </c>
      <c r="K187" s="16">
        <v>83</v>
      </c>
      <c r="L187" s="17">
        <v>80</v>
      </c>
      <c r="M187" s="18">
        <v>23</v>
      </c>
    </row>
    <row r="188" spans="1:13" ht="18" customHeight="1" x14ac:dyDescent="0.3">
      <c r="A188" s="15" t="s">
        <v>24</v>
      </c>
      <c r="B188" s="16">
        <v>22</v>
      </c>
      <c r="C188" s="17">
        <v>113</v>
      </c>
      <c r="D188" s="18">
        <v>64</v>
      </c>
      <c r="E188" s="16">
        <v>30</v>
      </c>
      <c r="F188" s="17">
        <v>415</v>
      </c>
      <c r="G188" s="18">
        <v>70</v>
      </c>
      <c r="H188" s="16">
        <v>40</v>
      </c>
      <c r="I188" s="17">
        <v>35</v>
      </c>
      <c r="J188" s="18">
        <v>33</v>
      </c>
      <c r="K188" s="16">
        <v>151</v>
      </c>
      <c r="L188" s="17">
        <v>76</v>
      </c>
      <c r="M188" s="18">
        <v>32</v>
      </c>
    </row>
    <row r="189" spans="1:13" ht="18" customHeight="1" x14ac:dyDescent="0.3">
      <c r="A189" s="7" t="s">
        <v>25</v>
      </c>
      <c r="B189" s="16">
        <v>25</v>
      </c>
      <c r="C189" s="17">
        <v>131</v>
      </c>
      <c r="D189" s="18">
        <v>36</v>
      </c>
      <c r="E189" s="16">
        <v>34</v>
      </c>
      <c r="F189" s="17">
        <v>422</v>
      </c>
      <c r="G189" s="18">
        <v>65</v>
      </c>
      <c r="H189" s="16">
        <v>60</v>
      </c>
      <c r="I189" s="17">
        <v>52</v>
      </c>
      <c r="J189" s="18">
        <v>37</v>
      </c>
      <c r="K189" s="16">
        <v>140</v>
      </c>
      <c r="L189" s="17">
        <v>80</v>
      </c>
      <c r="M189" s="18">
        <v>33</v>
      </c>
    </row>
    <row r="190" spans="1:13" ht="18" customHeight="1" x14ac:dyDescent="0.3">
      <c r="A190" s="15" t="s">
        <v>26</v>
      </c>
      <c r="B190" s="16">
        <v>17</v>
      </c>
      <c r="C190" s="17">
        <v>129</v>
      </c>
      <c r="D190" s="18">
        <v>42</v>
      </c>
      <c r="E190" s="16">
        <v>25</v>
      </c>
      <c r="F190" s="17">
        <v>420</v>
      </c>
      <c r="G190" s="18">
        <v>72</v>
      </c>
      <c r="H190" s="16">
        <v>68</v>
      </c>
      <c r="I190" s="17">
        <v>35</v>
      </c>
      <c r="J190" s="18">
        <v>40</v>
      </c>
      <c r="K190" s="16">
        <v>138</v>
      </c>
      <c r="L190" s="17">
        <v>70</v>
      </c>
      <c r="M190" s="18">
        <v>23</v>
      </c>
    </row>
    <row r="191" spans="1:13" ht="18" customHeight="1" x14ac:dyDescent="0.3">
      <c r="A191" s="7" t="s">
        <v>27</v>
      </c>
      <c r="B191" s="16">
        <v>16</v>
      </c>
      <c r="C191" s="17">
        <v>108</v>
      </c>
      <c r="D191" s="18">
        <v>49</v>
      </c>
      <c r="E191" s="16">
        <v>28</v>
      </c>
      <c r="F191" s="17">
        <v>418</v>
      </c>
      <c r="G191" s="18">
        <v>85</v>
      </c>
      <c r="H191" s="16">
        <v>40</v>
      </c>
      <c r="I191" s="17">
        <v>23</v>
      </c>
      <c r="J191" s="18">
        <v>30</v>
      </c>
      <c r="K191" s="16">
        <v>146</v>
      </c>
      <c r="L191" s="17">
        <v>91</v>
      </c>
      <c r="M191" s="18">
        <v>20</v>
      </c>
    </row>
    <row r="192" spans="1:13" ht="18" customHeight="1" x14ac:dyDescent="0.3">
      <c r="A192" s="15" t="s">
        <v>28</v>
      </c>
      <c r="B192" s="16">
        <v>24</v>
      </c>
      <c r="C192" s="17">
        <v>122</v>
      </c>
      <c r="D192" s="18">
        <v>53</v>
      </c>
      <c r="E192" s="16">
        <v>26</v>
      </c>
      <c r="F192" s="17">
        <v>423</v>
      </c>
      <c r="G192" s="18">
        <v>87</v>
      </c>
      <c r="H192" s="16">
        <v>35</v>
      </c>
      <c r="I192" s="17">
        <v>40</v>
      </c>
      <c r="J192" s="18">
        <v>47</v>
      </c>
      <c r="K192" s="16">
        <v>141</v>
      </c>
      <c r="L192" s="17">
        <v>88</v>
      </c>
      <c r="M192" s="18">
        <v>27</v>
      </c>
    </row>
    <row r="193" spans="1:13" ht="18" customHeight="1" x14ac:dyDescent="0.3">
      <c r="A193" s="7" t="s">
        <v>29</v>
      </c>
      <c r="B193" s="16">
        <v>22</v>
      </c>
      <c r="C193" s="17">
        <v>131</v>
      </c>
      <c r="D193" s="18">
        <v>55</v>
      </c>
      <c r="E193" s="16">
        <v>25</v>
      </c>
      <c r="F193" s="17">
        <v>415</v>
      </c>
      <c r="G193" s="18">
        <v>70</v>
      </c>
      <c r="H193" s="16">
        <v>24</v>
      </c>
      <c r="I193" s="17">
        <v>30</v>
      </c>
      <c r="J193" s="18">
        <v>18</v>
      </c>
      <c r="K193" s="16">
        <v>123</v>
      </c>
      <c r="L193" s="17">
        <v>80</v>
      </c>
      <c r="M193" s="18">
        <v>26</v>
      </c>
    </row>
    <row r="194" spans="1:13" ht="18" customHeight="1" x14ac:dyDescent="0.3">
      <c r="A194" s="15" t="s">
        <v>30</v>
      </c>
      <c r="B194" s="16">
        <v>17</v>
      </c>
      <c r="C194" s="17">
        <v>124</v>
      </c>
      <c r="D194" s="18">
        <v>32</v>
      </c>
      <c r="E194" s="16">
        <v>30</v>
      </c>
      <c r="F194" s="17">
        <v>404</v>
      </c>
      <c r="G194" s="18">
        <v>65</v>
      </c>
      <c r="H194" s="16">
        <v>68</v>
      </c>
      <c r="I194" s="17">
        <v>68</v>
      </c>
      <c r="J194" s="18">
        <v>46</v>
      </c>
      <c r="K194" s="16">
        <v>120</v>
      </c>
      <c r="L194" s="17">
        <v>82</v>
      </c>
      <c r="M194" s="18">
        <v>35</v>
      </c>
    </row>
    <row r="195" spans="1:13" ht="18" customHeight="1" x14ac:dyDescent="0.3">
      <c r="A195" s="7" t="s">
        <v>31</v>
      </c>
      <c r="B195" s="16">
        <v>28</v>
      </c>
      <c r="C195" s="17">
        <v>136</v>
      </c>
      <c r="D195" s="18">
        <v>44</v>
      </c>
      <c r="E195" s="16">
        <v>33</v>
      </c>
      <c r="F195" s="17">
        <v>400</v>
      </c>
      <c r="G195" s="18">
        <v>74</v>
      </c>
      <c r="H195" s="16">
        <v>46</v>
      </c>
      <c r="I195" s="17">
        <v>76</v>
      </c>
      <c r="J195" s="18">
        <v>70</v>
      </c>
      <c r="K195" s="16">
        <v>113</v>
      </c>
      <c r="L195" s="17">
        <v>84</v>
      </c>
      <c r="M195" s="18">
        <v>39</v>
      </c>
    </row>
    <row r="196" spans="1:13" ht="18" customHeight="1" x14ac:dyDescent="0.3">
      <c r="A196" s="15" t="s">
        <v>32</v>
      </c>
      <c r="B196" s="16">
        <v>16</v>
      </c>
      <c r="C196" s="17">
        <v>99</v>
      </c>
      <c r="D196" s="18">
        <v>51</v>
      </c>
      <c r="E196" s="16">
        <v>29</v>
      </c>
      <c r="F196" s="17">
        <v>390</v>
      </c>
      <c r="G196" s="18">
        <v>68</v>
      </c>
      <c r="H196" s="16">
        <v>60</v>
      </c>
      <c r="I196" s="17">
        <v>48</v>
      </c>
      <c r="J196" s="18">
        <v>44</v>
      </c>
      <c r="K196" s="16">
        <v>120</v>
      </c>
      <c r="L196" s="17">
        <v>64</v>
      </c>
      <c r="M196" s="18">
        <v>19</v>
      </c>
    </row>
    <row r="197" spans="1:13" ht="18" customHeight="1" x14ac:dyDescent="0.3">
      <c r="A197" s="7" t="s">
        <v>33</v>
      </c>
      <c r="B197" s="16">
        <v>12</v>
      </c>
      <c r="C197" s="17">
        <v>128</v>
      </c>
      <c r="D197" s="18">
        <v>46</v>
      </c>
      <c r="E197" s="16">
        <v>26</v>
      </c>
      <c r="F197" s="17">
        <v>385</v>
      </c>
      <c r="G197" s="18">
        <v>54</v>
      </c>
      <c r="H197" s="16">
        <v>23</v>
      </c>
      <c r="I197" s="17">
        <v>40</v>
      </c>
      <c r="J197" s="18">
        <v>45</v>
      </c>
      <c r="K197" s="16">
        <v>125</v>
      </c>
      <c r="L197" s="17">
        <v>83</v>
      </c>
      <c r="M197" s="18">
        <v>38</v>
      </c>
    </row>
    <row r="198" spans="1:13" ht="18" customHeight="1" x14ac:dyDescent="0.3">
      <c r="A198" s="15" t="s">
        <v>34</v>
      </c>
      <c r="B198" s="16">
        <v>20</v>
      </c>
      <c r="C198" s="17">
        <v>121</v>
      </c>
      <c r="D198" s="18">
        <v>42</v>
      </c>
      <c r="E198" s="16">
        <v>30</v>
      </c>
      <c r="F198" s="17">
        <v>376</v>
      </c>
      <c r="G198" s="18">
        <v>73</v>
      </c>
      <c r="H198" s="16">
        <v>42</v>
      </c>
      <c r="I198" s="17">
        <v>55</v>
      </c>
      <c r="J198" s="18">
        <v>40</v>
      </c>
      <c r="K198" s="16">
        <v>140</v>
      </c>
      <c r="L198" s="17">
        <v>70</v>
      </c>
      <c r="M198" s="18">
        <v>22</v>
      </c>
    </row>
    <row r="199" spans="1:13" ht="18" customHeight="1" x14ac:dyDescent="0.3">
      <c r="A199" s="15" t="s">
        <v>35</v>
      </c>
      <c r="B199" s="16">
        <v>14</v>
      </c>
      <c r="C199" s="17">
        <v>136</v>
      </c>
      <c r="D199" s="18">
        <v>47</v>
      </c>
      <c r="E199" s="16">
        <v>35</v>
      </c>
      <c r="F199" s="17">
        <v>340</v>
      </c>
      <c r="G199" s="18">
        <v>78</v>
      </c>
      <c r="H199" s="16">
        <v>40</v>
      </c>
      <c r="I199" s="17">
        <v>70</v>
      </c>
      <c r="J199" s="18">
        <v>65</v>
      </c>
      <c r="K199" s="16">
        <v>131</v>
      </c>
      <c r="L199" s="17">
        <v>67</v>
      </c>
      <c r="M199" s="18">
        <v>34</v>
      </c>
    </row>
    <row r="200" spans="1:13" ht="18" customHeight="1" x14ac:dyDescent="0.3">
      <c r="A200" s="15" t="s">
        <v>36</v>
      </c>
      <c r="B200" s="16">
        <v>23</v>
      </c>
      <c r="C200" s="17">
        <v>127</v>
      </c>
      <c r="D200" s="18">
        <v>54</v>
      </c>
      <c r="E200" s="16">
        <v>40</v>
      </c>
      <c r="F200" s="17">
        <v>397</v>
      </c>
      <c r="G200" s="18">
        <v>84</v>
      </c>
      <c r="H200" s="16">
        <v>30</v>
      </c>
      <c r="I200" s="17">
        <v>80</v>
      </c>
      <c r="J200" s="18">
        <v>51</v>
      </c>
      <c r="K200" s="16">
        <v>143</v>
      </c>
      <c r="L200" s="17">
        <v>94</v>
      </c>
      <c r="M200" s="18">
        <v>35</v>
      </c>
    </row>
    <row r="201" spans="1:13" ht="18" customHeight="1" x14ac:dyDescent="0.3">
      <c r="A201" s="15" t="s">
        <v>37</v>
      </c>
      <c r="B201" s="16">
        <v>16</v>
      </c>
      <c r="C201" s="17">
        <v>142</v>
      </c>
      <c r="D201" s="18">
        <v>49</v>
      </c>
      <c r="E201" s="16">
        <v>42</v>
      </c>
      <c r="F201" s="17">
        <v>424</v>
      </c>
      <c r="G201" s="18">
        <v>90</v>
      </c>
      <c r="H201" s="16">
        <v>55</v>
      </c>
      <c r="I201" s="17">
        <v>95</v>
      </c>
      <c r="J201" s="18">
        <v>50</v>
      </c>
      <c r="K201" s="16">
        <v>141</v>
      </c>
      <c r="L201" s="17">
        <v>91</v>
      </c>
      <c r="M201" s="18">
        <v>41</v>
      </c>
    </row>
    <row r="202" spans="1:13" ht="18" customHeight="1" x14ac:dyDescent="0.3">
      <c r="A202" s="15" t="s">
        <v>38</v>
      </c>
      <c r="B202" s="16">
        <v>27</v>
      </c>
      <c r="C202" s="17">
        <v>128</v>
      </c>
      <c r="D202" s="18">
        <v>34</v>
      </c>
      <c r="E202" s="16">
        <v>36</v>
      </c>
      <c r="F202" s="17">
        <v>440</v>
      </c>
      <c r="G202" s="18">
        <v>94</v>
      </c>
      <c r="H202" s="16">
        <v>78</v>
      </c>
      <c r="I202" s="17">
        <v>70</v>
      </c>
      <c r="J202" s="18">
        <v>78</v>
      </c>
      <c r="K202" s="16">
        <v>147</v>
      </c>
      <c r="L202" s="17">
        <v>95</v>
      </c>
      <c r="M202" s="18">
        <v>39</v>
      </c>
    </row>
    <row r="203" spans="1:13" ht="18" customHeight="1" x14ac:dyDescent="0.3">
      <c r="A203" s="15" t="s">
        <v>39</v>
      </c>
      <c r="B203" s="16">
        <v>22</v>
      </c>
      <c r="C203" s="17">
        <v>130</v>
      </c>
      <c r="D203" s="18">
        <v>41</v>
      </c>
      <c r="E203" s="16">
        <v>40</v>
      </c>
      <c r="F203" s="17">
        <v>455</v>
      </c>
      <c r="G203" s="18">
        <v>98</v>
      </c>
      <c r="H203" s="16">
        <v>75</v>
      </c>
      <c r="I203" s="17">
        <v>68</v>
      </c>
      <c r="J203" s="18">
        <v>50</v>
      </c>
      <c r="K203" s="16">
        <v>168</v>
      </c>
      <c r="L203" s="17">
        <v>78</v>
      </c>
      <c r="M203" s="18">
        <v>40</v>
      </c>
    </row>
    <row r="204" spans="1:13" ht="18" customHeight="1" x14ac:dyDescent="0.3">
      <c r="A204" s="15" t="s">
        <v>40</v>
      </c>
      <c r="B204" s="16">
        <v>18</v>
      </c>
      <c r="C204" s="17">
        <v>144</v>
      </c>
      <c r="D204" s="18">
        <v>25</v>
      </c>
      <c r="E204" s="16">
        <v>35</v>
      </c>
      <c r="F204" s="17">
        <v>460</v>
      </c>
      <c r="G204" s="18">
        <v>87</v>
      </c>
      <c r="H204" s="16">
        <v>43</v>
      </c>
      <c r="I204" s="17">
        <v>51</v>
      </c>
      <c r="J204" s="18">
        <v>72</v>
      </c>
      <c r="K204" s="16">
        <v>140</v>
      </c>
      <c r="L204" s="17">
        <v>90</v>
      </c>
      <c r="M204" s="18">
        <v>39</v>
      </c>
    </row>
    <row r="205" spans="1:13" ht="18" customHeight="1" x14ac:dyDescent="0.3">
      <c r="A205" s="15" t="s">
        <v>41</v>
      </c>
      <c r="B205" s="16">
        <v>9</v>
      </c>
      <c r="C205" s="17">
        <v>137</v>
      </c>
      <c r="D205" s="18">
        <v>37</v>
      </c>
      <c r="E205" s="16">
        <v>43</v>
      </c>
      <c r="F205" s="17">
        <v>450</v>
      </c>
      <c r="G205" s="18">
        <v>89</v>
      </c>
      <c r="H205" s="16">
        <v>52</v>
      </c>
      <c r="I205" s="17">
        <v>45</v>
      </c>
      <c r="J205" s="18">
        <v>53</v>
      </c>
      <c r="K205" s="16">
        <v>160</v>
      </c>
      <c r="L205" s="17">
        <v>100</v>
      </c>
      <c r="M205" s="18">
        <v>37</v>
      </c>
    </row>
    <row r="206" spans="1:13" ht="18" customHeight="1" x14ac:dyDescent="0.3">
      <c r="A206" s="15" t="s">
        <v>42</v>
      </c>
      <c r="B206" s="16">
        <v>17</v>
      </c>
      <c r="C206" s="17">
        <v>129</v>
      </c>
      <c r="D206" s="18">
        <v>42</v>
      </c>
      <c r="E206" s="16">
        <v>40</v>
      </c>
      <c r="F206" s="17">
        <v>470</v>
      </c>
      <c r="G206" s="18">
        <v>85</v>
      </c>
      <c r="H206" s="16">
        <v>30</v>
      </c>
      <c r="I206" s="17">
        <v>26</v>
      </c>
      <c r="J206" s="18">
        <v>43</v>
      </c>
      <c r="K206" s="16">
        <v>135</v>
      </c>
      <c r="L206" s="17">
        <v>90</v>
      </c>
      <c r="M206" s="18">
        <v>46</v>
      </c>
    </row>
    <row r="207" spans="1:13" ht="18" customHeight="1" x14ac:dyDescent="0.3">
      <c r="A207" s="15" t="s">
        <v>43</v>
      </c>
      <c r="B207" s="16">
        <v>12</v>
      </c>
      <c r="C207" s="17">
        <v>148</v>
      </c>
      <c r="D207" s="18">
        <v>47</v>
      </c>
      <c r="E207" s="16">
        <v>34</v>
      </c>
      <c r="F207" s="17">
        <v>447</v>
      </c>
      <c r="G207" s="18">
        <v>90</v>
      </c>
      <c r="H207" s="16">
        <v>40</v>
      </c>
      <c r="I207" s="17">
        <v>24</v>
      </c>
      <c r="J207" s="18">
        <v>45</v>
      </c>
      <c r="K207" s="16">
        <v>99</v>
      </c>
      <c r="L207" s="17">
        <v>80</v>
      </c>
      <c r="M207" s="18">
        <v>38</v>
      </c>
    </row>
    <row r="208" spans="1:13" ht="18" customHeight="1" x14ac:dyDescent="0.3">
      <c r="A208" s="15" t="s">
        <v>44</v>
      </c>
      <c r="B208" s="16">
        <v>11</v>
      </c>
      <c r="C208" s="17">
        <v>120</v>
      </c>
      <c r="D208" s="18">
        <v>25</v>
      </c>
      <c r="E208" s="16">
        <v>35</v>
      </c>
      <c r="F208" s="17">
        <v>440</v>
      </c>
      <c r="G208" s="18">
        <v>84</v>
      </c>
      <c r="H208" s="16">
        <v>46</v>
      </c>
      <c r="I208" s="17">
        <v>18</v>
      </c>
      <c r="J208" s="18">
        <v>30</v>
      </c>
      <c r="K208" s="16">
        <v>110</v>
      </c>
      <c r="L208" s="17">
        <v>91</v>
      </c>
      <c r="M208" s="18">
        <v>36</v>
      </c>
    </row>
    <row r="209" spans="1:13" ht="18" customHeight="1" x14ac:dyDescent="0.3">
      <c r="A209" s="15" t="s">
        <v>45</v>
      </c>
      <c r="B209" s="16">
        <v>9</v>
      </c>
      <c r="C209" s="17">
        <v>131</v>
      </c>
      <c r="D209" s="18">
        <v>30</v>
      </c>
      <c r="E209" s="16">
        <v>30</v>
      </c>
      <c r="F209" s="17">
        <v>448</v>
      </c>
      <c r="G209" s="18">
        <v>96</v>
      </c>
      <c r="H209" s="16">
        <v>65</v>
      </c>
      <c r="I209" s="17">
        <v>26</v>
      </c>
      <c r="J209" s="18">
        <v>77</v>
      </c>
      <c r="K209" s="16">
        <v>118</v>
      </c>
      <c r="L209" s="17">
        <v>95</v>
      </c>
      <c r="M209" s="18">
        <v>32</v>
      </c>
    </row>
    <row r="210" spans="1:13" ht="18" customHeight="1" thickBot="1" x14ac:dyDescent="0.35">
      <c r="A210" s="22" t="s">
        <v>46</v>
      </c>
      <c r="B210" s="23">
        <v>6</v>
      </c>
      <c r="C210" s="24">
        <v>126</v>
      </c>
      <c r="D210" s="25">
        <v>17</v>
      </c>
      <c r="E210" s="23">
        <v>27</v>
      </c>
      <c r="F210" s="24">
        <v>457</v>
      </c>
      <c r="G210" s="25">
        <v>85</v>
      </c>
      <c r="H210" s="23">
        <v>52</v>
      </c>
      <c r="I210" s="24">
        <v>48</v>
      </c>
      <c r="J210" s="25">
        <v>51</v>
      </c>
      <c r="K210" s="23">
        <v>110</v>
      </c>
      <c r="L210" s="24">
        <v>106</v>
      </c>
      <c r="M210" s="25">
        <v>33</v>
      </c>
    </row>
    <row r="211" spans="1:13" ht="18" customHeight="1" thickBot="1" x14ac:dyDescent="0.35">
      <c r="A211" s="28" t="s">
        <v>47</v>
      </c>
      <c r="B211" s="29">
        <f>SUM(B175:B210)</f>
        <v>609</v>
      </c>
      <c r="C211" s="30">
        <f t="shared" ref="C211:M211" si="9">SUM(C175:C210)</f>
        <v>4458</v>
      </c>
      <c r="D211" s="31">
        <f t="shared" si="9"/>
        <v>1529</v>
      </c>
      <c r="E211" s="29">
        <f t="shared" si="9"/>
        <v>1192</v>
      </c>
      <c r="F211" s="30">
        <f t="shared" si="9"/>
        <v>13540</v>
      </c>
      <c r="G211" s="31">
        <f t="shared" si="9"/>
        <v>2515</v>
      </c>
      <c r="H211" s="29">
        <f t="shared" si="9"/>
        <v>1566</v>
      </c>
      <c r="I211" s="30">
        <f t="shared" si="9"/>
        <v>1433</v>
      </c>
      <c r="J211" s="31">
        <f t="shared" si="9"/>
        <v>1457</v>
      </c>
      <c r="K211" s="29">
        <f t="shared" si="9"/>
        <v>4424</v>
      </c>
      <c r="L211" s="30">
        <f t="shared" si="9"/>
        <v>3031</v>
      </c>
      <c r="M211" s="31">
        <f t="shared" si="9"/>
        <v>1127</v>
      </c>
    </row>
    <row r="213" spans="1:13" ht="18" customHeight="1" x14ac:dyDescent="0.3">
      <c r="A213" s="561" t="s">
        <v>161</v>
      </c>
      <c r="B213" s="561"/>
      <c r="C213" s="561"/>
      <c r="D213" s="561"/>
      <c r="E213" s="561"/>
      <c r="F213" s="561"/>
      <c r="G213" s="561"/>
      <c r="H213" s="561"/>
      <c r="I213" s="561"/>
      <c r="J213" s="561"/>
      <c r="K213" s="561"/>
      <c r="L213" s="561"/>
      <c r="M213" s="561"/>
    </row>
    <row r="214" spans="1:13" ht="18" customHeight="1" thickBot="1" x14ac:dyDescent="0.35">
      <c r="A214" s="52" t="s">
        <v>56</v>
      </c>
    </row>
    <row r="215" spans="1:13" ht="18" customHeight="1" x14ac:dyDescent="0.3">
      <c r="A215" s="563" t="s">
        <v>3</v>
      </c>
      <c r="B215" s="566" t="s">
        <v>4</v>
      </c>
      <c r="C215" s="565"/>
      <c r="D215" s="567"/>
      <c r="E215" s="566" t="s">
        <v>5</v>
      </c>
      <c r="F215" s="565"/>
      <c r="G215" s="567"/>
      <c r="H215" s="566" t="s">
        <v>6</v>
      </c>
      <c r="I215" s="565"/>
      <c r="J215" s="567"/>
      <c r="K215" s="568" t="s">
        <v>7</v>
      </c>
      <c r="L215" s="569"/>
      <c r="M215" s="570"/>
    </row>
    <row r="216" spans="1:13" ht="18" customHeight="1" thickBot="1" x14ac:dyDescent="0.35">
      <c r="A216" s="564"/>
      <c r="B216" s="3" t="s">
        <v>8</v>
      </c>
      <c r="C216" s="4" t="s">
        <v>9</v>
      </c>
      <c r="D216" s="5" t="s">
        <v>10</v>
      </c>
      <c r="E216" s="3" t="s">
        <v>8</v>
      </c>
      <c r="F216" s="4" t="s">
        <v>9</v>
      </c>
      <c r="G216" s="5" t="s">
        <v>10</v>
      </c>
      <c r="H216" s="3" t="s">
        <v>8</v>
      </c>
      <c r="I216" s="4" t="s">
        <v>9</v>
      </c>
      <c r="J216" s="5" t="s">
        <v>10</v>
      </c>
      <c r="K216" s="3" t="s">
        <v>8</v>
      </c>
      <c r="L216" s="4" t="s">
        <v>9</v>
      </c>
      <c r="M216" s="5" t="s">
        <v>10</v>
      </c>
    </row>
    <row r="217" spans="1:13" ht="18" customHeight="1" x14ac:dyDescent="0.3">
      <c r="A217" s="62" t="s">
        <v>11</v>
      </c>
      <c r="B217" s="37">
        <f t="shared" ref="B217:M232" si="10">SUM(B6+B49+B91+B133+B175)</f>
        <v>88</v>
      </c>
      <c r="C217" s="35">
        <f t="shared" si="10"/>
        <v>503</v>
      </c>
      <c r="D217" s="36">
        <f t="shared" si="10"/>
        <v>236</v>
      </c>
      <c r="E217" s="37">
        <f t="shared" si="10"/>
        <v>160</v>
      </c>
      <c r="F217" s="35">
        <f t="shared" si="10"/>
        <v>1667.5</v>
      </c>
      <c r="G217" s="36">
        <f t="shared" si="10"/>
        <v>239.5</v>
      </c>
      <c r="H217" s="37">
        <f t="shared" si="10"/>
        <v>192.5</v>
      </c>
      <c r="I217" s="35">
        <f t="shared" si="10"/>
        <v>125</v>
      </c>
      <c r="J217" s="36">
        <f t="shared" si="10"/>
        <v>135.5</v>
      </c>
      <c r="K217" s="37">
        <f t="shared" si="10"/>
        <v>488</v>
      </c>
      <c r="L217" s="35">
        <f t="shared" si="10"/>
        <v>359</v>
      </c>
      <c r="M217" s="36">
        <f t="shared" si="10"/>
        <v>73.5</v>
      </c>
    </row>
    <row r="218" spans="1:13" ht="18" customHeight="1" x14ac:dyDescent="0.3">
      <c r="A218" s="64" t="s">
        <v>12</v>
      </c>
      <c r="B218" s="40">
        <f t="shared" si="10"/>
        <v>85.5</v>
      </c>
      <c r="C218" s="38">
        <f t="shared" si="10"/>
        <v>590.5</v>
      </c>
      <c r="D218" s="39">
        <f t="shared" si="10"/>
        <v>240.5</v>
      </c>
      <c r="E218" s="40">
        <f t="shared" si="10"/>
        <v>167.5</v>
      </c>
      <c r="F218" s="38">
        <f t="shared" si="10"/>
        <v>1833</v>
      </c>
      <c r="G218" s="39">
        <f t="shared" si="10"/>
        <v>243.5</v>
      </c>
      <c r="H218" s="40">
        <f t="shared" si="10"/>
        <v>150.5</v>
      </c>
      <c r="I218" s="38">
        <f t="shared" si="10"/>
        <v>199</v>
      </c>
      <c r="J218" s="39">
        <f t="shared" si="10"/>
        <v>188.5</v>
      </c>
      <c r="K218" s="40">
        <f t="shared" si="10"/>
        <v>567.5</v>
      </c>
      <c r="L218" s="38">
        <f t="shared" si="10"/>
        <v>530.5</v>
      </c>
      <c r="M218" s="39">
        <f t="shared" si="10"/>
        <v>99</v>
      </c>
    </row>
    <row r="219" spans="1:13" ht="18" customHeight="1" x14ac:dyDescent="0.3">
      <c r="A219" s="62" t="s">
        <v>13</v>
      </c>
      <c r="B219" s="40">
        <f t="shared" si="10"/>
        <v>72.5</v>
      </c>
      <c r="C219" s="38">
        <f t="shared" si="10"/>
        <v>591</v>
      </c>
      <c r="D219" s="39">
        <f t="shared" si="10"/>
        <v>221.5</v>
      </c>
      <c r="E219" s="40">
        <f t="shared" si="10"/>
        <v>171.5</v>
      </c>
      <c r="F219" s="38">
        <f t="shared" si="10"/>
        <v>1877.5</v>
      </c>
      <c r="G219" s="39">
        <f t="shared" si="10"/>
        <v>254.5</v>
      </c>
      <c r="H219" s="40">
        <f t="shared" si="10"/>
        <v>216</v>
      </c>
      <c r="I219" s="38">
        <f t="shared" si="10"/>
        <v>160</v>
      </c>
      <c r="J219" s="39">
        <f t="shared" si="10"/>
        <v>199</v>
      </c>
      <c r="K219" s="40">
        <f t="shared" si="10"/>
        <v>600.5</v>
      </c>
      <c r="L219" s="38">
        <f t="shared" si="10"/>
        <v>546.5</v>
      </c>
      <c r="M219" s="39">
        <f t="shared" si="10"/>
        <v>89</v>
      </c>
    </row>
    <row r="220" spans="1:13" ht="18" customHeight="1" x14ac:dyDescent="0.3">
      <c r="A220" s="64" t="s">
        <v>14</v>
      </c>
      <c r="B220" s="40">
        <f t="shared" si="10"/>
        <v>76</v>
      </c>
      <c r="C220" s="38">
        <f t="shared" si="10"/>
        <v>600</v>
      </c>
      <c r="D220" s="39">
        <f t="shared" si="10"/>
        <v>218.5</v>
      </c>
      <c r="E220" s="40">
        <f t="shared" si="10"/>
        <v>162</v>
      </c>
      <c r="F220" s="38">
        <f t="shared" si="10"/>
        <v>1901.5</v>
      </c>
      <c r="G220" s="39">
        <f t="shared" si="10"/>
        <v>279.5</v>
      </c>
      <c r="H220" s="40">
        <f t="shared" si="10"/>
        <v>277.5</v>
      </c>
      <c r="I220" s="38">
        <f t="shared" si="10"/>
        <v>237</v>
      </c>
      <c r="J220" s="39">
        <f t="shared" si="10"/>
        <v>238</v>
      </c>
      <c r="K220" s="40">
        <f t="shared" si="10"/>
        <v>601.5</v>
      </c>
      <c r="L220" s="38">
        <f t="shared" si="10"/>
        <v>515</v>
      </c>
      <c r="M220" s="39">
        <f t="shared" si="10"/>
        <v>118.5</v>
      </c>
    </row>
    <row r="221" spans="1:13" ht="18" customHeight="1" x14ac:dyDescent="0.3">
      <c r="A221" s="62" t="s">
        <v>15</v>
      </c>
      <c r="B221" s="40">
        <f t="shared" si="10"/>
        <v>89.5</v>
      </c>
      <c r="C221" s="38">
        <f t="shared" si="10"/>
        <v>612.5</v>
      </c>
      <c r="D221" s="39">
        <f t="shared" si="10"/>
        <v>247</v>
      </c>
      <c r="E221" s="40">
        <f t="shared" si="10"/>
        <v>157.5</v>
      </c>
      <c r="F221" s="38">
        <f t="shared" si="10"/>
        <v>1973.5</v>
      </c>
      <c r="G221" s="39">
        <f t="shared" si="10"/>
        <v>273.5</v>
      </c>
      <c r="H221" s="40">
        <f t="shared" si="10"/>
        <v>284.5</v>
      </c>
      <c r="I221" s="38">
        <f t="shared" si="10"/>
        <v>279</v>
      </c>
      <c r="J221" s="39">
        <f t="shared" si="10"/>
        <v>273</v>
      </c>
      <c r="K221" s="40">
        <f t="shared" si="10"/>
        <v>671.5</v>
      </c>
      <c r="L221" s="38">
        <f t="shared" si="10"/>
        <v>573.5</v>
      </c>
      <c r="M221" s="39">
        <f t="shared" si="10"/>
        <v>96.5</v>
      </c>
    </row>
    <row r="222" spans="1:13" ht="18" customHeight="1" x14ac:dyDescent="0.3">
      <c r="A222" s="64" t="s">
        <v>16</v>
      </c>
      <c r="B222" s="40">
        <f t="shared" si="10"/>
        <v>73</v>
      </c>
      <c r="C222" s="38">
        <f t="shared" si="10"/>
        <v>589</v>
      </c>
      <c r="D222" s="39">
        <f t="shared" si="10"/>
        <v>227</v>
      </c>
      <c r="E222" s="40">
        <f t="shared" si="10"/>
        <v>157.5</v>
      </c>
      <c r="F222" s="38">
        <f t="shared" si="10"/>
        <v>1974.5</v>
      </c>
      <c r="G222" s="39">
        <f t="shared" si="10"/>
        <v>247.5</v>
      </c>
      <c r="H222" s="40">
        <f t="shared" si="10"/>
        <v>232</v>
      </c>
      <c r="I222" s="38">
        <f t="shared" si="10"/>
        <v>269.5</v>
      </c>
      <c r="J222" s="39">
        <f t="shared" si="10"/>
        <v>252</v>
      </c>
      <c r="K222" s="40">
        <f t="shared" si="10"/>
        <v>611.5</v>
      </c>
      <c r="L222" s="38">
        <f t="shared" si="10"/>
        <v>507.5</v>
      </c>
      <c r="M222" s="39">
        <f t="shared" si="10"/>
        <v>93.5</v>
      </c>
    </row>
    <row r="223" spans="1:13" ht="18" customHeight="1" x14ac:dyDescent="0.3">
      <c r="A223" s="64" t="s">
        <v>17</v>
      </c>
      <c r="B223" s="40">
        <f t="shared" si="10"/>
        <v>79</v>
      </c>
      <c r="C223" s="38">
        <f t="shared" si="10"/>
        <v>573</v>
      </c>
      <c r="D223" s="39">
        <f t="shared" si="10"/>
        <v>232.5</v>
      </c>
      <c r="E223" s="40">
        <f t="shared" si="10"/>
        <v>158</v>
      </c>
      <c r="F223" s="38">
        <f t="shared" si="10"/>
        <v>1928.5</v>
      </c>
      <c r="G223" s="39">
        <f t="shared" si="10"/>
        <v>225</v>
      </c>
      <c r="H223" s="40">
        <f t="shared" si="10"/>
        <v>194</v>
      </c>
      <c r="I223" s="38">
        <f t="shared" si="10"/>
        <v>247.5</v>
      </c>
      <c r="J223" s="39">
        <f t="shared" si="10"/>
        <v>138.5</v>
      </c>
      <c r="K223" s="40">
        <f t="shared" si="10"/>
        <v>620</v>
      </c>
      <c r="L223" s="38">
        <f t="shared" si="10"/>
        <v>497</v>
      </c>
      <c r="M223" s="39">
        <f t="shared" si="10"/>
        <v>90.5</v>
      </c>
    </row>
    <row r="224" spans="1:13" ht="18" customHeight="1" x14ac:dyDescent="0.3">
      <c r="A224" s="62" t="s">
        <v>18</v>
      </c>
      <c r="B224" s="40">
        <f t="shared" si="10"/>
        <v>86</v>
      </c>
      <c r="C224" s="38">
        <f t="shared" si="10"/>
        <v>573</v>
      </c>
      <c r="D224" s="39">
        <f t="shared" si="10"/>
        <v>232</v>
      </c>
      <c r="E224" s="40">
        <f t="shared" si="10"/>
        <v>180.5</v>
      </c>
      <c r="F224" s="38">
        <f t="shared" si="10"/>
        <v>1993.5</v>
      </c>
      <c r="G224" s="39">
        <f t="shared" si="10"/>
        <v>211.5</v>
      </c>
      <c r="H224" s="40">
        <f t="shared" si="10"/>
        <v>230.5</v>
      </c>
      <c r="I224" s="38">
        <f t="shared" si="10"/>
        <v>170</v>
      </c>
      <c r="J224" s="39">
        <f t="shared" si="10"/>
        <v>157</v>
      </c>
      <c r="K224" s="40">
        <f t="shared" si="10"/>
        <v>638</v>
      </c>
      <c r="L224" s="38">
        <f t="shared" si="10"/>
        <v>523</v>
      </c>
      <c r="M224" s="39">
        <f t="shared" si="10"/>
        <v>98</v>
      </c>
    </row>
    <row r="225" spans="1:13" ht="18" customHeight="1" x14ac:dyDescent="0.3">
      <c r="A225" s="64" t="s">
        <v>19</v>
      </c>
      <c r="B225" s="40">
        <f t="shared" si="10"/>
        <v>85.5</v>
      </c>
      <c r="C225" s="38">
        <f t="shared" si="10"/>
        <v>646.5</v>
      </c>
      <c r="D225" s="39">
        <f t="shared" si="10"/>
        <v>235</v>
      </c>
      <c r="E225" s="40">
        <f t="shared" si="10"/>
        <v>148</v>
      </c>
      <c r="F225" s="38">
        <f t="shared" si="10"/>
        <v>1987.5</v>
      </c>
      <c r="G225" s="39">
        <f t="shared" si="10"/>
        <v>225</v>
      </c>
      <c r="H225" s="40">
        <f t="shared" si="10"/>
        <v>332</v>
      </c>
      <c r="I225" s="38">
        <f t="shared" si="10"/>
        <v>234.5</v>
      </c>
      <c r="J225" s="39">
        <f t="shared" si="10"/>
        <v>237.5</v>
      </c>
      <c r="K225" s="40">
        <f t="shared" si="10"/>
        <v>634.5</v>
      </c>
      <c r="L225" s="38">
        <f t="shared" si="10"/>
        <v>515</v>
      </c>
      <c r="M225" s="39">
        <f t="shared" si="10"/>
        <v>77</v>
      </c>
    </row>
    <row r="226" spans="1:13" ht="18" customHeight="1" x14ac:dyDescent="0.3">
      <c r="A226" s="62" t="s">
        <v>20</v>
      </c>
      <c r="B226" s="40">
        <f t="shared" si="10"/>
        <v>69.5</v>
      </c>
      <c r="C226" s="38">
        <f t="shared" si="10"/>
        <v>610</v>
      </c>
      <c r="D226" s="39">
        <f t="shared" si="10"/>
        <v>215</v>
      </c>
      <c r="E226" s="40">
        <f t="shared" si="10"/>
        <v>135.5</v>
      </c>
      <c r="F226" s="38">
        <f t="shared" si="10"/>
        <v>1999</v>
      </c>
      <c r="G226" s="39">
        <f t="shared" si="10"/>
        <v>196</v>
      </c>
      <c r="H226" s="40">
        <f t="shared" si="10"/>
        <v>338.5</v>
      </c>
      <c r="I226" s="38">
        <f t="shared" si="10"/>
        <v>226.5</v>
      </c>
      <c r="J226" s="39">
        <f t="shared" si="10"/>
        <v>244.5</v>
      </c>
      <c r="K226" s="40">
        <f t="shared" si="10"/>
        <v>499</v>
      </c>
      <c r="L226" s="38">
        <f t="shared" si="10"/>
        <v>436.5</v>
      </c>
      <c r="M226" s="39">
        <f t="shared" si="10"/>
        <v>92.5</v>
      </c>
    </row>
    <row r="227" spans="1:13" ht="18" customHeight="1" x14ac:dyDescent="0.3">
      <c r="A227" s="62" t="s">
        <v>21</v>
      </c>
      <c r="B227" s="40">
        <f t="shared" si="10"/>
        <v>104.5</v>
      </c>
      <c r="C227" s="38">
        <f t="shared" si="10"/>
        <v>590.5</v>
      </c>
      <c r="D227" s="39">
        <f t="shared" si="10"/>
        <v>226</v>
      </c>
      <c r="E227" s="40">
        <f t="shared" si="10"/>
        <v>143.5</v>
      </c>
      <c r="F227" s="38">
        <f t="shared" si="10"/>
        <v>1940</v>
      </c>
      <c r="G227" s="39">
        <f t="shared" si="10"/>
        <v>198</v>
      </c>
      <c r="H227" s="40">
        <f t="shared" si="10"/>
        <v>153</v>
      </c>
      <c r="I227" s="38">
        <f t="shared" si="10"/>
        <v>199</v>
      </c>
      <c r="J227" s="39">
        <f t="shared" si="10"/>
        <v>235</v>
      </c>
      <c r="K227" s="40">
        <f t="shared" si="10"/>
        <v>567.5</v>
      </c>
      <c r="L227" s="38">
        <f t="shared" si="10"/>
        <v>432</v>
      </c>
      <c r="M227" s="39">
        <f t="shared" si="10"/>
        <v>113</v>
      </c>
    </row>
    <row r="228" spans="1:13" ht="18" customHeight="1" x14ac:dyDescent="0.3">
      <c r="A228" s="64" t="s">
        <v>22</v>
      </c>
      <c r="B228" s="40">
        <f t="shared" si="10"/>
        <v>80</v>
      </c>
      <c r="C228" s="38">
        <f t="shared" si="10"/>
        <v>613</v>
      </c>
      <c r="D228" s="39">
        <f t="shared" si="10"/>
        <v>242.5</v>
      </c>
      <c r="E228" s="40">
        <f t="shared" si="10"/>
        <v>161.5</v>
      </c>
      <c r="F228" s="38">
        <f t="shared" si="10"/>
        <v>1894.5</v>
      </c>
      <c r="G228" s="39">
        <f t="shared" si="10"/>
        <v>220</v>
      </c>
      <c r="H228" s="40">
        <f t="shared" si="10"/>
        <v>256</v>
      </c>
      <c r="I228" s="38">
        <f t="shared" si="10"/>
        <v>185</v>
      </c>
      <c r="J228" s="39">
        <f t="shared" si="10"/>
        <v>205.5</v>
      </c>
      <c r="K228" s="40">
        <f t="shared" si="10"/>
        <v>569</v>
      </c>
      <c r="L228" s="38">
        <f t="shared" si="10"/>
        <v>442.5</v>
      </c>
      <c r="M228" s="39">
        <f t="shared" si="10"/>
        <v>124.5</v>
      </c>
    </row>
    <row r="229" spans="1:13" ht="18" customHeight="1" x14ac:dyDescent="0.3">
      <c r="A229" s="62" t="s">
        <v>23</v>
      </c>
      <c r="B229" s="40">
        <f t="shared" si="10"/>
        <v>90.5</v>
      </c>
      <c r="C229" s="38">
        <f t="shared" si="10"/>
        <v>556</v>
      </c>
      <c r="D229" s="39">
        <f t="shared" si="10"/>
        <v>239.5</v>
      </c>
      <c r="E229" s="40">
        <f t="shared" si="10"/>
        <v>147</v>
      </c>
      <c r="F229" s="38">
        <f t="shared" si="10"/>
        <v>1757</v>
      </c>
      <c r="G229" s="39">
        <f t="shared" si="10"/>
        <v>257</v>
      </c>
      <c r="H229" s="40">
        <f t="shared" si="10"/>
        <v>315</v>
      </c>
      <c r="I229" s="38">
        <f t="shared" si="10"/>
        <v>207</v>
      </c>
      <c r="J229" s="39">
        <f t="shared" si="10"/>
        <v>295</v>
      </c>
      <c r="K229" s="40">
        <f t="shared" si="10"/>
        <v>499</v>
      </c>
      <c r="L229" s="38">
        <f t="shared" si="10"/>
        <v>390</v>
      </c>
      <c r="M229" s="39">
        <f t="shared" si="10"/>
        <v>100.5</v>
      </c>
    </row>
    <row r="230" spans="1:13" ht="18" customHeight="1" x14ac:dyDescent="0.3">
      <c r="A230" s="64" t="s">
        <v>24</v>
      </c>
      <c r="B230" s="40">
        <f t="shared" si="10"/>
        <v>97.5</v>
      </c>
      <c r="C230" s="38">
        <f t="shared" si="10"/>
        <v>620.5</v>
      </c>
      <c r="D230" s="39">
        <f t="shared" si="10"/>
        <v>271</v>
      </c>
      <c r="E230" s="40">
        <f t="shared" si="10"/>
        <v>170</v>
      </c>
      <c r="F230" s="38">
        <f t="shared" si="10"/>
        <v>1727.5</v>
      </c>
      <c r="G230" s="39">
        <f t="shared" si="10"/>
        <v>269</v>
      </c>
      <c r="H230" s="40">
        <f t="shared" si="10"/>
        <v>272</v>
      </c>
      <c r="I230" s="38">
        <f t="shared" si="10"/>
        <v>240</v>
      </c>
      <c r="J230" s="39">
        <f t="shared" si="10"/>
        <v>270</v>
      </c>
      <c r="K230" s="40">
        <f t="shared" si="10"/>
        <v>719.5</v>
      </c>
      <c r="L230" s="38">
        <f t="shared" si="10"/>
        <v>443</v>
      </c>
      <c r="M230" s="39">
        <f t="shared" si="10"/>
        <v>117.5</v>
      </c>
    </row>
    <row r="231" spans="1:13" ht="18" customHeight="1" x14ac:dyDescent="0.3">
      <c r="A231" s="62" t="s">
        <v>25</v>
      </c>
      <c r="B231" s="40">
        <f t="shared" si="10"/>
        <v>83.5</v>
      </c>
      <c r="C231" s="38">
        <f t="shared" si="10"/>
        <v>600.5</v>
      </c>
      <c r="D231" s="39">
        <f t="shared" si="10"/>
        <v>233.5</v>
      </c>
      <c r="E231" s="40">
        <f t="shared" si="10"/>
        <v>171</v>
      </c>
      <c r="F231" s="38">
        <f t="shared" si="10"/>
        <v>1712</v>
      </c>
      <c r="G231" s="39">
        <f t="shared" si="10"/>
        <v>262.5</v>
      </c>
      <c r="H231" s="40">
        <f t="shared" si="10"/>
        <v>260</v>
      </c>
      <c r="I231" s="38">
        <f t="shared" si="10"/>
        <v>261</v>
      </c>
      <c r="J231" s="39">
        <f t="shared" si="10"/>
        <v>226</v>
      </c>
      <c r="K231" s="40">
        <f t="shared" si="10"/>
        <v>675</v>
      </c>
      <c r="L231" s="38">
        <f t="shared" si="10"/>
        <v>409.5</v>
      </c>
      <c r="M231" s="39">
        <f t="shared" si="10"/>
        <v>131.5</v>
      </c>
    </row>
    <row r="232" spans="1:13" ht="18" customHeight="1" x14ac:dyDescent="0.3">
      <c r="A232" s="64" t="s">
        <v>26</v>
      </c>
      <c r="B232" s="40">
        <f t="shared" si="10"/>
        <v>73.5</v>
      </c>
      <c r="C232" s="38">
        <f t="shared" si="10"/>
        <v>650.5</v>
      </c>
      <c r="D232" s="39">
        <f t="shared" si="10"/>
        <v>216.5</v>
      </c>
      <c r="E232" s="40">
        <f t="shared" si="10"/>
        <v>143</v>
      </c>
      <c r="F232" s="38">
        <f t="shared" si="10"/>
        <v>1607</v>
      </c>
      <c r="G232" s="39">
        <f t="shared" si="10"/>
        <v>256.5</v>
      </c>
      <c r="H232" s="40">
        <f t="shared" si="10"/>
        <v>228.5</v>
      </c>
      <c r="I232" s="38">
        <f t="shared" si="10"/>
        <v>238.5</v>
      </c>
      <c r="J232" s="39">
        <f t="shared" si="10"/>
        <v>223</v>
      </c>
      <c r="K232" s="40">
        <f t="shared" si="10"/>
        <v>628.5</v>
      </c>
      <c r="L232" s="38">
        <f t="shared" si="10"/>
        <v>390.5</v>
      </c>
      <c r="M232" s="39">
        <f t="shared" si="10"/>
        <v>113</v>
      </c>
    </row>
    <row r="233" spans="1:13" ht="18" customHeight="1" x14ac:dyDescent="0.3">
      <c r="A233" s="62" t="s">
        <v>27</v>
      </c>
      <c r="B233" s="40">
        <f t="shared" ref="B233:M248" si="11">SUM(B22+B65+B107+B149+B191)</f>
        <v>109</v>
      </c>
      <c r="C233" s="38">
        <f t="shared" si="11"/>
        <v>596</v>
      </c>
      <c r="D233" s="39">
        <f t="shared" si="11"/>
        <v>264</v>
      </c>
      <c r="E233" s="40">
        <f t="shared" si="11"/>
        <v>132.5</v>
      </c>
      <c r="F233" s="38">
        <f t="shared" si="11"/>
        <v>1531</v>
      </c>
      <c r="G233" s="39">
        <f t="shared" si="11"/>
        <v>292.5</v>
      </c>
      <c r="H233" s="40">
        <f t="shared" si="11"/>
        <v>250.5</v>
      </c>
      <c r="I233" s="38">
        <f t="shared" si="11"/>
        <v>211</v>
      </c>
      <c r="J233" s="39">
        <f t="shared" si="11"/>
        <v>225</v>
      </c>
      <c r="K233" s="40">
        <f t="shared" si="11"/>
        <v>621</v>
      </c>
      <c r="L233" s="38">
        <f t="shared" si="11"/>
        <v>398.5</v>
      </c>
      <c r="M233" s="39">
        <f t="shared" si="11"/>
        <v>117.5</v>
      </c>
    </row>
    <row r="234" spans="1:13" ht="18" customHeight="1" x14ac:dyDescent="0.3">
      <c r="A234" s="64" t="s">
        <v>28</v>
      </c>
      <c r="B234" s="40">
        <f t="shared" si="11"/>
        <v>103</v>
      </c>
      <c r="C234" s="38">
        <f t="shared" si="11"/>
        <v>630</v>
      </c>
      <c r="D234" s="39">
        <f t="shared" si="11"/>
        <v>237</v>
      </c>
      <c r="E234" s="40">
        <f t="shared" si="11"/>
        <v>132.5</v>
      </c>
      <c r="F234" s="38">
        <f t="shared" si="11"/>
        <v>1528.5</v>
      </c>
      <c r="G234" s="39">
        <f t="shared" si="11"/>
        <v>268.5</v>
      </c>
      <c r="H234" s="40">
        <f t="shared" si="11"/>
        <v>323.5</v>
      </c>
      <c r="I234" s="38">
        <f t="shared" si="11"/>
        <v>223</v>
      </c>
      <c r="J234" s="39">
        <f t="shared" si="11"/>
        <v>229</v>
      </c>
      <c r="K234" s="40">
        <f t="shared" si="11"/>
        <v>720</v>
      </c>
      <c r="L234" s="38">
        <f t="shared" si="11"/>
        <v>402</v>
      </c>
      <c r="M234" s="39">
        <f t="shared" si="11"/>
        <v>118</v>
      </c>
    </row>
    <row r="235" spans="1:13" ht="18" customHeight="1" x14ac:dyDescent="0.3">
      <c r="A235" s="62" t="s">
        <v>29</v>
      </c>
      <c r="B235" s="40">
        <f t="shared" si="11"/>
        <v>99</v>
      </c>
      <c r="C235" s="38">
        <f t="shared" si="11"/>
        <v>633</v>
      </c>
      <c r="D235" s="39">
        <f t="shared" si="11"/>
        <v>241</v>
      </c>
      <c r="E235" s="40">
        <f t="shared" si="11"/>
        <v>128</v>
      </c>
      <c r="F235" s="38">
        <f t="shared" si="11"/>
        <v>1522.5</v>
      </c>
      <c r="G235" s="39">
        <f t="shared" si="11"/>
        <v>236</v>
      </c>
      <c r="H235" s="40">
        <f t="shared" si="11"/>
        <v>278</v>
      </c>
      <c r="I235" s="38">
        <f t="shared" si="11"/>
        <v>273.5</v>
      </c>
      <c r="J235" s="39">
        <f t="shared" si="11"/>
        <v>258.5</v>
      </c>
      <c r="K235" s="40">
        <f t="shared" si="11"/>
        <v>564.5</v>
      </c>
      <c r="L235" s="38">
        <f t="shared" si="11"/>
        <v>368</v>
      </c>
      <c r="M235" s="39">
        <f t="shared" si="11"/>
        <v>101.5</v>
      </c>
    </row>
    <row r="236" spans="1:13" ht="18" customHeight="1" x14ac:dyDescent="0.3">
      <c r="A236" s="64" t="s">
        <v>30</v>
      </c>
      <c r="B236" s="40">
        <f t="shared" si="11"/>
        <v>76.5</v>
      </c>
      <c r="C236" s="38">
        <f t="shared" si="11"/>
        <v>594</v>
      </c>
      <c r="D236" s="39">
        <f t="shared" si="11"/>
        <v>210.5</v>
      </c>
      <c r="E236" s="40">
        <f t="shared" si="11"/>
        <v>152</v>
      </c>
      <c r="F236" s="38">
        <f t="shared" si="11"/>
        <v>1534</v>
      </c>
      <c r="G236" s="39">
        <f t="shared" si="11"/>
        <v>254</v>
      </c>
      <c r="H236" s="40">
        <f t="shared" si="11"/>
        <v>333</v>
      </c>
      <c r="I236" s="38">
        <f t="shared" si="11"/>
        <v>248</v>
      </c>
      <c r="J236" s="39">
        <f t="shared" si="11"/>
        <v>216</v>
      </c>
      <c r="K236" s="40">
        <f t="shared" si="11"/>
        <v>605.5</v>
      </c>
      <c r="L236" s="38">
        <f t="shared" si="11"/>
        <v>376</v>
      </c>
      <c r="M236" s="39">
        <f t="shared" si="11"/>
        <v>140</v>
      </c>
    </row>
    <row r="237" spans="1:13" ht="18" customHeight="1" x14ac:dyDescent="0.3">
      <c r="A237" s="62" t="s">
        <v>31</v>
      </c>
      <c r="B237" s="40">
        <f t="shared" si="11"/>
        <v>99.5</v>
      </c>
      <c r="C237" s="38">
        <f t="shared" si="11"/>
        <v>636.5</v>
      </c>
      <c r="D237" s="39">
        <f t="shared" si="11"/>
        <v>258.5</v>
      </c>
      <c r="E237" s="40">
        <f t="shared" si="11"/>
        <v>133.5</v>
      </c>
      <c r="F237" s="38">
        <f t="shared" si="11"/>
        <v>1553.5</v>
      </c>
      <c r="G237" s="39">
        <f t="shared" si="11"/>
        <v>238.5</v>
      </c>
      <c r="H237" s="40">
        <f t="shared" si="11"/>
        <v>250.5</v>
      </c>
      <c r="I237" s="38">
        <f t="shared" si="11"/>
        <v>332</v>
      </c>
      <c r="J237" s="39">
        <f t="shared" si="11"/>
        <v>358</v>
      </c>
      <c r="K237" s="40">
        <f t="shared" si="11"/>
        <v>627</v>
      </c>
      <c r="L237" s="38">
        <f t="shared" si="11"/>
        <v>372.5</v>
      </c>
      <c r="M237" s="39">
        <f t="shared" si="11"/>
        <v>126.5</v>
      </c>
    </row>
    <row r="238" spans="1:13" ht="18" customHeight="1" x14ac:dyDescent="0.3">
      <c r="A238" s="64" t="s">
        <v>32</v>
      </c>
      <c r="B238" s="40">
        <f t="shared" si="11"/>
        <v>85.5</v>
      </c>
      <c r="C238" s="38">
        <f t="shared" si="11"/>
        <v>591.5</v>
      </c>
      <c r="D238" s="39">
        <f t="shared" si="11"/>
        <v>279.5</v>
      </c>
      <c r="E238" s="40">
        <f t="shared" si="11"/>
        <v>114</v>
      </c>
      <c r="F238" s="38">
        <f t="shared" si="11"/>
        <v>1543.5</v>
      </c>
      <c r="G238" s="39">
        <f t="shared" si="11"/>
        <v>228.5</v>
      </c>
      <c r="H238" s="40">
        <f t="shared" si="11"/>
        <v>294.5</v>
      </c>
      <c r="I238" s="38">
        <f t="shared" si="11"/>
        <v>243</v>
      </c>
      <c r="J238" s="39">
        <f t="shared" si="11"/>
        <v>264.5</v>
      </c>
      <c r="K238" s="40">
        <f t="shared" si="11"/>
        <v>659.5</v>
      </c>
      <c r="L238" s="38">
        <f t="shared" si="11"/>
        <v>338</v>
      </c>
      <c r="M238" s="39">
        <f t="shared" si="11"/>
        <v>98</v>
      </c>
    </row>
    <row r="239" spans="1:13" ht="18" customHeight="1" x14ac:dyDescent="0.3">
      <c r="A239" s="62" t="s">
        <v>33</v>
      </c>
      <c r="B239" s="40">
        <f t="shared" si="11"/>
        <v>80.5</v>
      </c>
      <c r="C239" s="38">
        <f t="shared" si="11"/>
        <v>632</v>
      </c>
      <c r="D239" s="39">
        <f t="shared" si="11"/>
        <v>241</v>
      </c>
      <c r="E239" s="40">
        <f t="shared" si="11"/>
        <v>158.5</v>
      </c>
      <c r="F239" s="38">
        <f t="shared" si="11"/>
        <v>1562</v>
      </c>
      <c r="G239" s="39">
        <f t="shared" si="11"/>
        <v>206</v>
      </c>
      <c r="H239" s="40">
        <f t="shared" si="11"/>
        <v>294</v>
      </c>
      <c r="I239" s="38">
        <f t="shared" si="11"/>
        <v>246</v>
      </c>
      <c r="J239" s="39">
        <f t="shared" si="11"/>
        <v>264.5</v>
      </c>
      <c r="K239" s="40">
        <f t="shared" si="11"/>
        <v>545.5</v>
      </c>
      <c r="L239" s="38">
        <f t="shared" si="11"/>
        <v>369</v>
      </c>
      <c r="M239" s="39">
        <f t="shared" si="11"/>
        <v>132</v>
      </c>
    </row>
    <row r="240" spans="1:13" ht="18" customHeight="1" x14ac:dyDescent="0.3">
      <c r="A240" s="64" t="s">
        <v>34</v>
      </c>
      <c r="B240" s="40">
        <f t="shared" si="11"/>
        <v>104.5</v>
      </c>
      <c r="C240" s="38">
        <f t="shared" si="11"/>
        <v>603.5</v>
      </c>
      <c r="D240" s="39">
        <f t="shared" si="11"/>
        <v>250</v>
      </c>
      <c r="E240" s="40">
        <f t="shared" si="11"/>
        <v>132</v>
      </c>
      <c r="F240" s="38">
        <f t="shared" si="11"/>
        <v>1484</v>
      </c>
      <c r="G240" s="39">
        <f t="shared" si="11"/>
        <v>225.5</v>
      </c>
      <c r="H240" s="40">
        <f t="shared" si="11"/>
        <v>266</v>
      </c>
      <c r="I240" s="38">
        <f t="shared" si="11"/>
        <v>270</v>
      </c>
      <c r="J240" s="39">
        <f t="shared" si="11"/>
        <v>169</v>
      </c>
      <c r="K240" s="40">
        <f t="shared" si="11"/>
        <v>640.5</v>
      </c>
      <c r="L240" s="38">
        <f t="shared" si="11"/>
        <v>341</v>
      </c>
      <c r="M240" s="39">
        <f t="shared" si="11"/>
        <v>128</v>
      </c>
    </row>
    <row r="241" spans="1:13" ht="18" customHeight="1" x14ac:dyDescent="0.3">
      <c r="A241" s="64" t="s">
        <v>35</v>
      </c>
      <c r="B241" s="40">
        <f t="shared" si="11"/>
        <v>68</v>
      </c>
      <c r="C241" s="38">
        <f t="shared" si="11"/>
        <v>672</v>
      </c>
      <c r="D241" s="39">
        <f t="shared" si="11"/>
        <v>242</v>
      </c>
      <c r="E241" s="40">
        <f t="shared" si="11"/>
        <v>157.5</v>
      </c>
      <c r="F241" s="38">
        <f t="shared" si="11"/>
        <v>1570</v>
      </c>
      <c r="G241" s="39">
        <f t="shared" si="11"/>
        <v>235.5</v>
      </c>
      <c r="H241" s="40">
        <f t="shared" si="11"/>
        <v>219.5</v>
      </c>
      <c r="I241" s="38">
        <f t="shared" si="11"/>
        <v>216</v>
      </c>
      <c r="J241" s="39">
        <f t="shared" si="11"/>
        <v>258</v>
      </c>
      <c r="K241" s="40">
        <f t="shared" si="11"/>
        <v>572.5</v>
      </c>
      <c r="L241" s="38">
        <f t="shared" si="11"/>
        <v>373.5</v>
      </c>
      <c r="M241" s="39">
        <f t="shared" si="11"/>
        <v>131</v>
      </c>
    </row>
    <row r="242" spans="1:13" ht="18" customHeight="1" x14ac:dyDescent="0.3">
      <c r="A242" s="64" t="s">
        <v>36</v>
      </c>
      <c r="B242" s="40">
        <f t="shared" si="11"/>
        <v>85.5</v>
      </c>
      <c r="C242" s="38">
        <f t="shared" si="11"/>
        <v>613.5</v>
      </c>
      <c r="D242" s="39">
        <f t="shared" si="11"/>
        <v>228</v>
      </c>
      <c r="E242" s="40">
        <f t="shared" si="11"/>
        <v>185</v>
      </c>
      <c r="F242" s="38">
        <f t="shared" si="11"/>
        <v>1714</v>
      </c>
      <c r="G242" s="39">
        <f t="shared" si="11"/>
        <v>261</v>
      </c>
      <c r="H242" s="40">
        <f t="shared" si="11"/>
        <v>267</v>
      </c>
      <c r="I242" s="38">
        <f t="shared" si="11"/>
        <v>226</v>
      </c>
      <c r="J242" s="39">
        <f t="shared" si="11"/>
        <v>239.5</v>
      </c>
      <c r="K242" s="40">
        <f t="shared" si="11"/>
        <v>532</v>
      </c>
      <c r="L242" s="38">
        <f t="shared" si="11"/>
        <v>384</v>
      </c>
      <c r="M242" s="39">
        <f t="shared" si="11"/>
        <v>136.5</v>
      </c>
    </row>
    <row r="243" spans="1:13" ht="18" customHeight="1" x14ac:dyDescent="0.3">
      <c r="A243" s="64" t="s">
        <v>37</v>
      </c>
      <c r="B243" s="40">
        <f t="shared" si="11"/>
        <v>76</v>
      </c>
      <c r="C243" s="38">
        <f t="shared" si="11"/>
        <v>630</v>
      </c>
      <c r="D243" s="39">
        <f t="shared" si="11"/>
        <v>253.5</v>
      </c>
      <c r="E243" s="40">
        <f t="shared" si="11"/>
        <v>179</v>
      </c>
      <c r="F243" s="38">
        <f t="shared" si="11"/>
        <v>1741.5</v>
      </c>
      <c r="G243" s="39">
        <f t="shared" si="11"/>
        <v>277.5</v>
      </c>
      <c r="H243" s="40">
        <f t="shared" si="11"/>
        <v>359.5</v>
      </c>
      <c r="I243" s="38">
        <f t="shared" si="11"/>
        <v>333.5</v>
      </c>
      <c r="J243" s="39">
        <f t="shared" si="11"/>
        <v>294</v>
      </c>
      <c r="K243" s="40">
        <f t="shared" si="11"/>
        <v>666.5</v>
      </c>
      <c r="L243" s="38">
        <f t="shared" si="11"/>
        <v>445.5</v>
      </c>
      <c r="M243" s="39">
        <f t="shared" si="11"/>
        <v>145</v>
      </c>
    </row>
    <row r="244" spans="1:13" ht="18" customHeight="1" x14ac:dyDescent="0.3">
      <c r="A244" s="64" t="s">
        <v>38</v>
      </c>
      <c r="B244" s="40">
        <f t="shared" si="11"/>
        <v>78</v>
      </c>
      <c r="C244" s="38">
        <f t="shared" si="11"/>
        <v>653</v>
      </c>
      <c r="D244" s="39">
        <f t="shared" si="11"/>
        <v>262</v>
      </c>
      <c r="E244" s="40">
        <f t="shared" si="11"/>
        <v>199</v>
      </c>
      <c r="F244" s="38">
        <f t="shared" si="11"/>
        <v>1859</v>
      </c>
      <c r="G244" s="39">
        <f t="shared" si="11"/>
        <v>309.5</v>
      </c>
      <c r="H244" s="40">
        <f t="shared" si="11"/>
        <v>325.5</v>
      </c>
      <c r="I244" s="38">
        <f t="shared" si="11"/>
        <v>299.5</v>
      </c>
      <c r="J244" s="39">
        <f t="shared" si="11"/>
        <v>297.5</v>
      </c>
      <c r="K244" s="40">
        <f t="shared" si="11"/>
        <v>564</v>
      </c>
      <c r="L244" s="38">
        <f t="shared" si="11"/>
        <v>423</v>
      </c>
      <c r="M244" s="39">
        <f t="shared" si="11"/>
        <v>120.5</v>
      </c>
    </row>
    <row r="245" spans="1:13" ht="18" customHeight="1" x14ac:dyDescent="0.3">
      <c r="A245" s="64" t="s">
        <v>39</v>
      </c>
      <c r="B245" s="40">
        <f t="shared" si="11"/>
        <v>95.5</v>
      </c>
      <c r="C245" s="38">
        <f t="shared" si="11"/>
        <v>670.5</v>
      </c>
      <c r="D245" s="39">
        <f t="shared" si="11"/>
        <v>190</v>
      </c>
      <c r="E245" s="40">
        <f t="shared" si="11"/>
        <v>208</v>
      </c>
      <c r="F245" s="38">
        <f t="shared" si="11"/>
        <v>1918.5</v>
      </c>
      <c r="G245" s="39">
        <f t="shared" si="11"/>
        <v>321.5</v>
      </c>
      <c r="H245" s="40">
        <f t="shared" si="11"/>
        <v>261</v>
      </c>
      <c r="I245" s="38">
        <f t="shared" si="11"/>
        <v>262</v>
      </c>
      <c r="J245" s="39">
        <f t="shared" si="11"/>
        <v>251.5</v>
      </c>
      <c r="K245" s="40">
        <f t="shared" si="11"/>
        <v>608.5</v>
      </c>
      <c r="L245" s="38">
        <f t="shared" si="11"/>
        <v>459.5</v>
      </c>
      <c r="M245" s="39">
        <f t="shared" si="11"/>
        <v>123.5</v>
      </c>
    </row>
    <row r="246" spans="1:13" ht="18" customHeight="1" x14ac:dyDescent="0.3">
      <c r="A246" s="64" t="s">
        <v>40</v>
      </c>
      <c r="B246" s="40">
        <f t="shared" si="11"/>
        <v>74</v>
      </c>
      <c r="C246" s="38">
        <f t="shared" si="11"/>
        <v>640.5</v>
      </c>
      <c r="D246" s="39">
        <f t="shared" si="11"/>
        <v>192</v>
      </c>
      <c r="E246" s="40">
        <f t="shared" si="11"/>
        <v>177</v>
      </c>
      <c r="F246" s="38">
        <f t="shared" si="11"/>
        <v>1983</v>
      </c>
      <c r="G246" s="39">
        <f t="shared" si="11"/>
        <v>359.5</v>
      </c>
      <c r="H246" s="40">
        <f t="shared" si="11"/>
        <v>272</v>
      </c>
      <c r="I246" s="38">
        <f t="shared" si="11"/>
        <v>403.5</v>
      </c>
      <c r="J246" s="39">
        <f t="shared" si="11"/>
        <v>332.5</v>
      </c>
      <c r="K246" s="40">
        <f t="shared" si="11"/>
        <v>538.5</v>
      </c>
      <c r="L246" s="38">
        <f t="shared" si="11"/>
        <v>430</v>
      </c>
      <c r="M246" s="39">
        <f t="shared" si="11"/>
        <v>144.5</v>
      </c>
    </row>
    <row r="247" spans="1:13" ht="18" customHeight="1" x14ac:dyDescent="0.3">
      <c r="A247" s="64" t="s">
        <v>41</v>
      </c>
      <c r="B247" s="40">
        <f t="shared" si="11"/>
        <v>80.5</v>
      </c>
      <c r="C247" s="38">
        <f t="shared" si="11"/>
        <v>623</v>
      </c>
      <c r="D247" s="39">
        <f t="shared" si="11"/>
        <v>206.5</v>
      </c>
      <c r="E247" s="40">
        <f t="shared" si="11"/>
        <v>175.5</v>
      </c>
      <c r="F247" s="38">
        <f t="shared" si="11"/>
        <v>1983</v>
      </c>
      <c r="G247" s="39">
        <f t="shared" si="11"/>
        <v>324.5</v>
      </c>
      <c r="H247" s="40">
        <f t="shared" si="11"/>
        <v>280.5</v>
      </c>
      <c r="I247" s="38">
        <f t="shared" si="11"/>
        <v>286.5</v>
      </c>
      <c r="J247" s="39">
        <f t="shared" si="11"/>
        <v>283</v>
      </c>
      <c r="K247" s="40">
        <f t="shared" si="11"/>
        <v>658</v>
      </c>
      <c r="L247" s="38">
        <f t="shared" si="11"/>
        <v>433.5</v>
      </c>
      <c r="M247" s="39">
        <f t="shared" si="11"/>
        <v>122</v>
      </c>
    </row>
    <row r="248" spans="1:13" ht="18" customHeight="1" x14ac:dyDescent="0.3">
      <c r="A248" s="64" t="s">
        <v>42</v>
      </c>
      <c r="B248" s="40">
        <f t="shared" si="11"/>
        <v>73</v>
      </c>
      <c r="C248" s="38">
        <f t="shared" si="11"/>
        <v>669.5</v>
      </c>
      <c r="D248" s="39">
        <f t="shared" si="11"/>
        <v>230.5</v>
      </c>
      <c r="E248" s="40">
        <f t="shared" si="11"/>
        <v>178</v>
      </c>
      <c r="F248" s="38">
        <f t="shared" si="11"/>
        <v>1985</v>
      </c>
      <c r="G248" s="39">
        <f t="shared" si="11"/>
        <v>293</v>
      </c>
      <c r="H248" s="40">
        <f t="shared" si="11"/>
        <v>331.5</v>
      </c>
      <c r="I248" s="38">
        <f t="shared" si="11"/>
        <v>287</v>
      </c>
      <c r="J248" s="39">
        <f t="shared" si="11"/>
        <v>238</v>
      </c>
      <c r="K248" s="40">
        <f t="shared" si="11"/>
        <v>571.5</v>
      </c>
      <c r="L248" s="38">
        <f t="shared" si="11"/>
        <v>436</v>
      </c>
      <c r="M248" s="39">
        <f t="shared" si="11"/>
        <v>167</v>
      </c>
    </row>
    <row r="249" spans="1:13" ht="18" customHeight="1" x14ac:dyDescent="0.3">
      <c r="A249" s="64" t="s">
        <v>43</v>
      </c>
      <c r="B249" s="40">
        <f t="shared" ref="B249:M253" si="12">SUM(B38+B81+B123+B165+B207)</f>
        <v>54.5</v>
      </c>
      <c r="C249" s="38">
        <f t="shared" si="12"/>
        <v>625</v>
      </c>
      <c r="D249" s="39">
        <f t="shared" si="12"/>
        <v>191</v>
      </c>
      <c r="E249" s="40">
        <f t="shared" si="12"/>
        <v>191</v>
      </c>
      <c r="F249" s="38">
        <f t="shared" si="12"/>
        <v>1866</v>
      </c>
      <c r="G249" s="39">
        <f t="shared" si="12"/>
        <v>304.5</v>
      </c>
      <c r="H249" s="40">
        <f t="shared" si="12"/>
        <v>313.5</v>
      </c>
      <c r="I249" s="38">
        <f t="shared" si="12"/>
        <v>329.5</v>
      </c>
      <c r="J249" s="39">
        <f t="shared" si="12"/>
        <v>277.5</v>
      </c>
      <c r="K249" s="40">
        <f t="shared" si="12"/>
        <v>529</v>
      </c>
      <c r="L249" s="38">
        <f t="shared" si="12"/>
        <v>417.5</v>
      </c>
      <c r="M249" s="39">
        <f t="shared" si="12"/>
        <v>139.5</v>
      </c>
    </row>
    <row r="250" spans="1:13" ht="18" customHeight="1" x14ac:dyDescent="0.3">
      <c r="A250" s="64" t="s">
        <v>44</v>
      </c>
      <c r="B250" s="40">
        <f t="shared" si="12"/>
        <v>57</v>
      </c>
      <c r="C250" s="38">
        <f t="shared" si="12"/>
        <v>647.5</v>
      </c>
      <c r="D250" s="39">
        <f t="shared" si="12"/>
        <v>190</v>
      </c>
      <c r="E250" s="40">
        <f t="shared" si="12"/>
        <v>186.5</v>
      </c>
      <c r="F250" s="38">
        <f t="shared" si="12"/>
        <v>1820</v>
      </c>
      <c r="G250" s="39">
        <f t="shared" si="12"/>
        <v>302.5</v>
      </c>
      <c r="H250" s="40">
        <f t="shared" si="12"/>
        <v>402.5</v>
      </c>
      <c r="I250" s="38">
        <f t="shared" si="12"/>
        <v>241.5</v>
      </c>
      <c r="J250" s="39">
        <f t="shared" si="12"/>
        <v>264</v>
      </c>
      <c r="K250" s="40">
        <f t="shared" si="12"/>
        <v>513.5</v>
      </c>
      <c r="L250" s="38">
        <f t="shared" si="12"/>
        <v>418.5</v>
      </c>
      <c r="M250" s="39">
        <f t="shared" si="12"/>
        <v>124</v>
      </c>
    </row>
    <row r="251" spans="1:13" ht="18" customHeight="1" x14ac:dyDescent="0.3">
      <c r="A251" s="64" t="s">
        <v>45</v>
      </c>
      <c r="B251" s="40">
        <f t="shared" si="12"/>
        <v>55</v>
      </c>
      <c r="C251" s="38">
        <f t="shared" si="12"/>
        <v>619</v>
      </c>
      <c r="D251" s="39">
        <f t="shared" si="12"/>
        <v>163</v>
      </c>
      <c r="E251" s="40">
        <f t="shared" si="12"/>
        <v>182</v>
      </c>
      <c r="F251" s="38">
        <f t="shared" si="12"/>
        <v>1757.5</v>
      </c>
      <c r="G251" s="39">
        <f t="shared" si="12"/>
        <v>313.5</v>
      </c>
      <c r="H251" s="40">
        <f t="shared" si="12"/>
        <v>393</v>
      </c>
      <c r="I251" s="38">
        <f t="shared" si="12"/>
        <v>170</v>
      </c>
      <c r="J251" s="39">
        <f t="shared" si="12"/>
        <v>289.5</v>
      </c>
      <c r="K251" s="40">
        <f t="shared" si="12"/>
        <v>476</v>
      </c>
      <c r="L251" s="38">
        <f t="shared" si="12"/>
        <v>435</v>
      </c>
      <c r="M251" s="39">
        <f t="shared" si="12"/>
        <v>110.5</v>
      </c>
    </row>
    <row r="252" spans="1:13" ht="18" customHeight="1" thickBot="1" x14ac:dyDescent="0.35">
      <c r="A252" s="65" t="s">
        <v>46</v>
      </c>
      <c r="B252" s="45">
        <f t="shared" si="12"/>
        <v>57.5</v>
      </c>
      <c r="C252" s="43">
        <f t="shared" si="12"/>
        <v>630</v>
      </c>
      <c r="D252" s="44">
        <f t="shared" si="12"/>
        <v>145.5</v>
      </c>
      <c r="E252" s="45">
        <f t="shared" si="12"/>
        <v>176</v>
      </c>
      <c r="F252" s="43">
        <f t="shared" si="12"/>
        <v>1739</v>
      </c>
      <c r="G252" s="44">
        <f t="shared" si="12"/>
        <v>276</v>
      </c>
      <c r="H252" s="45">
        <f t="shared" si="12"/>
        <v>355.5</v>
      </c>
      <c r="I252" s="43">
        <f t="shared" si="12"/>
        <v>280.5</v>
      </c>
      <c r="J252" s="44">
        <f t="shared" si="12"/>
        <v>239</v>
      </c>
      <c r="K252" s="45">
        <f t="shared" si="12"/>
        <v>432</v>
      </c>
      <c r="L252" s="43">
        <f t="shared" si="12"/>
        <v>432</v>
      </c>
      <c r="M252" s="44">
        <f t="shared" si="12"/>
        <v>103</v>
      </c>
    </row>
    <row r="253" spans="1:13" ht="18" customHeight="1" thickBot="1" x14ac:dyDescent="0.35">
      <c r="A253" s="34" t="s">
        <v>47</v>
      </c>
      <c r="B253" s="59">
        <f t="shared" si="12"/>
        <v>2946</v>
      </c>
      <c r="C253" s="56">
        <f t="shared" si="12"/>
        <v>22129.5</v>
      </c>
      <c r="D253" s="58">
        <f t="shared" si="12"/>
        <v>8209.5</v>
      </c>
      <c r="E253" s="59">
        <f t="shared" si="12"/>
        <v>5811.5</v>
      </c>
      <c r="F253" s="56">
        <f t="shared" si="12"/>
        <v>63969.5</v>
      </c>
      <c r="G253" s="58">
        <f t="shared" si="12"/>
        <v>9386.5</v>
      </c>
      <c r="H253" s="59">
        <f t="shared" si="12"/>
        <v>10003.5</v>
      </c>
      <c r="I253" s="56">
        <f t="shared" si="12"/>
        <v>8860.5</v>
      </c>
      <c r="J253" s="58">
        <f t="shared" si="12"/>
        <v>8766.5</v>
      </c>
      <c r="K253" s="59">
        <f t="shared" si="12"/>
        <v>21236</v>
      </c>
      <c r="L253" s="56">
        <f t="shared" si="12"/>
        <v>15564</v>
      </c>
      <c r="M253" s="58">
        <f t="shared" si="12"/>
        <v>4156.5</v>
      </c>
    </row>
    <row r="255" spans="1:13" ht="16" customHeight="1" x14ac:dyDescent="0.3">
      <c r="A255" s="561" t="s">
        <v>161</v>
      </c>
      <c r="B255" s="561"/>
      <c r="C255" s="561"/>
      <c r="D255" s="561"/>
      <c r="E255" s="561"/>
      <c r="F255" s="561"/>
      <c r="G255" s="561"/>
      <c r="H255" s="561"/>
      <c r="I255" s="561"/>
      <c r="J255" s="561"/>
      <c r="K255" s="561"/>
      <c r="L255" s="561"/>
      <c r="M255" s="561"/>
    </row>
    <row r="256" spans="1:13" ht="16" customHeight="1" thickBot="1" x14ac:dyDescent="0.35">
      <c r="A256" s="562" t="s">
        <v>57</v>
      </c>
      <c r="B256" s="562"/>
    </row>
    <row r="257" spans="1:13" ht="16" customHeight="1" x14ac:dyDescent="0.3">
      <c r="A257" s="563" t="s">
        <v>3</v>
      </c>
      <c r="B257" s="566" t="s">
        <v>4</v>
      </c>
      <c r="C257" s="565"/>
      <c r="D257" s="567"/>
      <c r="E257" s="566" t="s">
        <v>5</v>
      </c>
      <c r="F257" s="565"/>
      <c r="G257" s="567"/>
      <c r="H257" s="566" t="s">
        <v>6</v>
      </c>
      <c r="I257" s="565"/>
      <c r="J257" s="567"/>
      <c r="K257" s="568" t="s">
        <v>7</v>
      </c>
      <c r="L257" s="569"/>
      <c r="M257" s="570"/>
    </row>
    <row r="258" spans="1:13" ht="16" customHeight="1" thickBot="1" x14ac:dyDescent="0.35">
      <c r="A258" s="564"/>
      <c r="B258" s="3" t="s">
        <v>8</v>
      </c>
      <c r="C258" s="4" t="s">
        <v>9</v>
      </c>
      <c r="D258" s="5" t="s">
        <v>10</v>
      </c>
      <c r="E258" s="3" t="s">
        <v>8</v>
      </c>
      <c r="F258" s="4" t="s">
        <v>9</v>
      </c>
      <c r="G258" s="5" t="s">
        <v>10</v>
      </c>
      <c r="H258" s="3" t="s">
        <v>8</v>
      </c>
      <c r="I258" s="4" t="s">
        <v>9</v>
      </c>
      <c r="J258" s="5" t="s">
        <v>10</v>
      </c>
      <c r="K258" s="3" t="s">
        <v>8</v>
      </c>
      <c r="L258" s="4" t="s">
        <v>9</v>
      </c>
      <c r="M258" s="5" t="s">
        <v>10</v>
      </c>
    </row>
    <row r="259" spans="1:13" ht="17.149999999999999" customHeight="1" x14ac:dyDescent="0.3">
      <c r="A259" s="62" t="s">
        <v>11</v>
      </c>
      <c r="B259" s="37">
        <f>SUM(B217)/5</f>
        <v>17.600000000000001</v>
      </c>
      <c r="C259" s="35">
        <f t="shared" ref="C259:M259" si="13">SUM(C217)/5</f>
        <v>100.6</v>
      </c>
      <c r="D259" s="36">
        <f t="shared" si="13"/>
        <v>47.2</v>
      </c>
      <c r="E259" s="37">
        <f t="shared" si="13"/>
        <v>32</v>
      </c>
      <c r="F259" s="35">
        <f t="shared" si="13"/>
        <v>333.5</v>
      </c>
      <c r="G259" s="36">
        <f t="shared" si="13"/>
        <v>47.9</v>
      </c>
      <c r="H259" s="37">
        <f t="shared" si="13"/>
        <v>38.5</v>
      </c>
      <c r="I259" s="35">
        <f t="shared" si="13"/>
        <v>25</v>
      </c>
      <c r="J259" s="36">
        <f t="shared" si="13"/>
        <v>27.1</v>
      </c>
      <c r="K259" s="37">
        <f t="shared" si="13"/>
        <v>97.6</v>
      </c>
      <c r="L259" s="35">
        <f t="shared" si="13"/>
        <v>71.8</v>
      </c>
      <c r="M259" s="36">
        <f t="shared" si="13"/>
        <v>14.7</v>
      </c>
    </row>
    <row r="260" spans="1:13" ht="17.149999999999999" customHeight="1" x14ac:dyDescent="0.3">
      <c r="A260" s="64" t="s">
        <v>12</v>
      </c>
      <c r="B260" s="40">
        <f t="shared" ref="B260:M270" si="14">SUM(B218)/5</f>
        <v>17.100000000000001</v>
      </c>
      <c r="C260" s="38">
        <f t="shared" si="14"/>
        <v>118.1</v>
      </c>
      <c r="D260" s="39">
        <f t="shared" si="14"/>
        <v>48.1</v>
      </c>
      <c r="E260" s="40">
        <f t="shared" si="14"/>
        <v>33.5</v>
      </c>
      <c r="F260" s="38">
        <f t="shared" si="14"/>
        <v>366.6</v>
      </c>
      <c r="G260" s="39">
        <f t="shared" si="14"/>
        <v>48.7</v>
      </c>
      <c r="H260" s="40">
        <f t="shared" si="14"/>
        <v>30.1</v>
      </c>
      <c r="I260" s="38">
        <f t="shared" si="14"/>
        <v>39.799999999999997</v>
      </c>
      <c r="J260" s="39">
        <f t="shared" si="14"/>
        <v>37.700000000000003</v>
      </c>
      <c r="K260" s="40">
        <f t="shared" si="14"/>
        <v>113.5</v>
      </c>
      <c r="L260" s="38">
        <f t="shared" si="14"/>
        <v>106.1</v>
      </c>
      <c r="M260" s="39">
        <f t="shared" si="14"/>
        <v>19.8</v>
      </c>
    </row>
    <row r="261" spans="1:13" ht="17.149999999999999" customHeight="1" x14ac:dyDescent="0.3">
      <c r="A261" s="62" t="s">
        <v>13</v>
      </c>
      <c r="B261" s="40">
        <f t="shared" si="14"/>
        <v>14.5</v>
      </c>
      <c r="C261" s="38">
        <f t="shared" si="14"/>
        <v>118.2</v>
      </c>
      <c r="D261" s="39">
        <f t="shared" si="14"/>
        <v>44.3</v>
      </c>
      <c r="E261" s="40">
        <f t="shared" si="14"/>
        <v>34.299999999999997</v>
      </c>
      <c r="F261" s="38">
        <f t="shared" si="14"/>
        <v>375.5</v>
      </c>
      <c r="G261" s="39">
        <f t="shared" si="14"/>
        <v>50.9</v>
      </c>
      <c r="H261" s="40">
        <f t="shared" si="14"/>
        <v>43.2</v>
      </c>
      <c r="I261" s="38">
        <f t="shared" si="14"/>
        <v>32</v>
      </c>
      <c r="J261" s="39">
        <f t="shared" si="14"/>
        <v>39.799999999999997</v>
      </c>
      <c r="K261" s="40">
        <f t="shared" si="14"/>
        <v>120.1</v>
      </c>
      <c r="L261" s="38">
        <f t="shared" si="14"/>
        <v>109.3</v>
      </c>
      <c r="M261" s="39">
        <f t="shared" si="14"/>
        <v>17.8</v>
      </c>
    </row>
    <row r="262" spans="1:13" ht="17.149999999999999" customHeight="1" x14ac:dyDescent="0.3">
      <c r="A262" s="64" t="s">
        <v>14</v>
      </c>
      <c r="B262" s="40">
        <f t="shared" si="14"/>
        <v>15.2</v>
      </c>
      <c r="C262" s="38">
        <f t="shared" si="14"/>
        <v>120</v>
      </c>
      <c r="D262" s="39">
        <f t="shared" si="14"/>
        <v>43.7</v>
      </c>
      <c r="E262" s="40">
        <f t="shared" si="14"/>
        <v>32.4</v>
      </c>
      <c r="F262" s="38">
        <f t="shared" si="14"/>
        <v>380.3</v>
      </c>
      <c r="G262" s="39">
        <f t="shared" si="14"/>
        <v>55.9</v>
      </c>
      <c r="H262" s="40">
        <f t="shared" si="14"/>
        <v>55.5</v>
      </c>
      <c r="I262" s="38">
        <f t="shared" si="14"/>
        <v>47.4</v>
      </c>
      <c r="J262" s="39">
        <f t="shared" si="14"/>
        <v>47.6</v>
      </c>
      <c r="K262" s="40">
        <f t="shared" si="14"/>
        <v>120.3</v>
      </c>
      <c r="L262" s="38">
        <f t="shared" si="14"/>
        <v>103</v>
      </c>
      <c r="M262" s="39">
        <f t="shared" si="14"/>
        <v>23.7</v>
      </c>
    </row>
    <row r="263" spans="1:13" ht="17.149999999999999" customHeight="1" x14ac:dyDescent="0.3">
      <c r="A263" s="62" t="s">
        <v>15</v>
      </c>
      <c r="B263" s="40">
        <f t="shared" si="14"/>
        <v>17.899999999999999</v>
      </c>
      <c r="C263" s="38">
        <f t="shared" si="14"/>
        <v>122.5</v>
      </c>
      <c r="D263" s="39">
        <f t="shared" si="14"/>
        <v>49.4</v>
      </c>
      <c r="E263" s="40">
        <f t="shared" si="14"/>
        <v>31.5</v>
      </c>
      <c r="F263" s="38">
        <f t="shared" si="14"/>
        <v>394.7</v>
      </c>
      <c r="G263" s="39">
        <f t="shared" si="14"/>
        <v>54.7</v>
      </c>
      <c r="H263" s="40">
        <f t="shared" si="14"/>
        <v>56.9</v>
      </c>
      <c r="I263" s="38">
        <f t="shared" si="14"/>
        <v>55.8</v>
      </c>
      <c r="J263" s="39">
        <f t="shared" si="14"/>
        <v>54.6</v>
      </c>
      <c r="K263" s="40">
        <f t="shared" si="14"/>
        <v>134.30000000000001</v>
      </c>
      <c r="L263" s="38">
        <f t="shared" si="14"/>
        <v>114.7</v>
      </c>
      <c r="M263" s="39">
        <f t="shared" si="14"/>
        <v>19.3</v>
      </c>
    </row>
    <row r="264" spans="1:13" ht="17.149999999999999" customHeight="1" x14ac:dyDescent="0.3">
      <c r="A264" s="64" t="s">
        <v>16</v>
      </c>
      <c r="B264" s="40">
        <f t="shared" si="14"/>
        <v>14.6</v>
      </c>
      <c r="C264" s="38">
        <f t="shared" si="14"/>
        <v>117.8</v>
      </c>
      <c r="D264" s="39">
        <f t="shared" si="14"/>
        <v>45.4</v>
      </c>
      <c r="E264" s="40">
        <f t="shared" si="14"/>
        <v>31.5</v>
      </c>
      <c r="F264" s="38">
        <f t="shared" si="14"/>
        <v>394.9</v>
      </c>
      <c r="G264" s="39">
        <f t="shared" si="14"/>
        <v>49.5</v>
      </c>
      <c r="H264" s="40">
        <f t="shared" si="14"/>
        <v>46.4</v>
      </c>
      <c r="I264" s="38">
        <f t="shared" si="14"/>
        <v>53.9</v>
      </c>
      <c r="J264" s="39">
        <f t="shared" si="14"/>
        <v>50.4</v>
      </c>
      <c r="K264" s="40">
        <f t="shared" si="14"/>
        <v>122.3</v>
      </c>
      <c r="L264" s="38">
        <f t="shared" si="14"/>
        <v>101.5</v>
      </c>
      <c r="M264" s="39">
        <f t="shared" si="14"/>
        <v>18.7</v>
      </c>
    </row>
    <row r="265" spans="1:13" ht="17.149999999999999" customHeight="1" x14ac:dyDescent="0.3">
      <c r="A265" s="64" t="s">
        <v>17</v>
      </c>
      <c r="B265" s="40">
        <f t="shared" si="14"/>
        <v>15.8</v>
      </c>
      <c r="C265" s="38">
        <f t="shared" si="14"/>
        <v>114.6</v>
      </c>
      <c r="D265" s="39">
        <f t="shared" si="14"/>
        <v>46.5</v>
      </c>
      <c r="E265" s="40">
        <f t="shared" si="14"/>
        <v>31.6</v>
      </c>
      <c r="F265" s="38">
        <f t="shared" si="14"/>
        <v>385.7</v>
      </c>
      <c r="G265" s="39">
        <f t="shared" si="14"/>
        <v>45</v>
      </c>
      <c r="H265" s="40">
        <f t="shared" si="14"/>
        <v>38.799999999999997</v>
      </c>
      <c r="I265" s="38">
        <f t="shared" si="14"/>
        <v>49.5</v>
      </c>
      <c r="J265" s="39">
        <f t="shared" si="14"/>
        <v>27.7</v>
      </c>
      <c r="K265" s="40">
        <f t="shared" si="14"/>
        <v>124</v>
      </c>
      <c r="L265" s="38">
        <f t="shared" si="14"/>
        <v>99.4</v>
      </c>
      <c r="M265" s="39">
        <f t="shared" si="14"/>
        <v>18.100000000000001</v>
      </c>
    </row>
    <row r="266" spans="1:13" ht="17.149999999999999" customHeight="1" x14ac:dyDescent="0.3">
      <c r="A266" s="62" t="s">
        <v>18</v>
      </c>
      <c r="B266" s="40">
        <f t="shared" si="14"/>
        <v>17.2</v>
      </c>
      <c r="C266" s="38">
        <f t="shared" si="14"/>
        <v>114.6</v>
      </c>
      <c r="D266" s="39">
        <f t="shared" si="14"/>
        <v>46.4</v>
      </c>
      <c r="E266" s="40">
        <f t="shared" si="14"/>
        <v>36.1</v>
      </c>
      <c r="F266" s="38">
        <f t="shared" si="14"/>
        <v>398.7</v>
      </c>
      <c r="G266" s="39">
        <f t="shared" si="14"/>
        <v>42.3</v>
      </c>
      <c r="H266" s="40">
        <f t="shared" si="14"/>
        <v>46.1</v>
      </c>
      <c r="I266" s="38">
        <f t="shared" si="14"/>
        <v>34</v>
      </c>
      <c r="J266" s="39">
        <f t="shared" si="14"/>
        <v>31.4</v>
      </c>
      <c r="K266" s="40">
        <f t="shared" si="14"/>
        <v>127.6</v>
      </c>
      <c r="L266" s="38">
        <f t="shared" si="14"/>
        <v>104.6</v>
      </c>
      <c r="M266" s="39">
        <f t="shared" si="14"/>
        <v>19.600000000000001</v>
      </c>
    </row>
    <row r="267" spans="1:13" ht="17.149999999999999" customHeight="1" x14ac:dyDescent="0.3">
      <c r="A267" s="64" t="s">
        <v>19</v>
      </c>
      <c r="B267" s="40">
        <f t="shared" si="14"/>
        <v>17.100000000000001</v>
      </c>
      <c r="C267" s="38">
        <f t="shared" si="14"/>
        <v>129.30000000000001</v>
      </c>
      <c r="D267" s="39">
        <f t="shared" si="14"/>
        <v>47</v>
      </c>
      <c r="E267" s="40">
        <f t="shared" si="14"/>
        <v>29.6</v>
      </c>
      <c r="F267" s="38">
        <f t="shared" si="14"/>
        <v>397.5</v>
      </c>
      <c r="G267" s="39">
        <f t="shared" si="14"/>
        <v>45</v>
      </c>
      <c r="H267" s="40">
        <f t="shared" si="14"/>
        <v>66.400000000000006</v>
      </c>
      <c r="I267" s="38">
        <f t="shared" si="14"/>
        <v>46.9</v>
      </c>
      <c r="J267" s="39">
        <f t="shared" si="14"/>
        <v>47.5</v>
      </c>
      <c r="K267" s="40">
        <f t="shared" si="14"/>
        <v>126.9</v>
      </c>
      <c r="L267" s="38">
        <f t="shared" si="14"/>
        <v>103</v>
      </c>
      <c r="M267" s="39">
        <f t="shared" si="14"/>
        <v>15.4</v>
      </c>
    </row>
    <row r="268" spans="1:13" ht="17.149999999999999" customHeight="1" x14ac:dyDescent="0.3">
      <c r="A268" s="62" t="s">
        <v>20</v>
      </c>
      <c r="B268" s="40">
        <f t="shared" si="14"/>
        <v>13.9</v>
      </c>
      <c r="C268" s="38">
        <f t="shared" si="14"/>
        <v>122</v>
      </c>
      <c r="D268" s="39">
        <f t="shared" si="14"/>
        <v>43</v>
      </c>
      <c r="E268" s="40">
        <f t="shared" si="14"/>
        <v>27.1</v>
      </c>
      <c r="F268" s="38">
        <f t="shared" si="14"/>
        <v>399.8</v>
      </c>
      <c r="G268" s="39">
        <f t="shared" si="14"/>
        <v>39.200000000000003</v>
      </c>
      <c r="H268" s="40">
        <f t="shared" si="14"/>
        <v>67.7</v>
      </c>
      <c r="I268" s="38">
        <f t="shared" si="14"/>
        <v>45.3</v>
      </c>
      <c r="J268" s="39">
        <f t="shared" si="14"/>
        <v>48.9</v>
      </c>
      <c r="K268" s="40">
        <f t="shared" si="14"/>
        <v>99.8</v>
      </c>
      <c r="L268" s="38">
        <f t="shared" si="14"/>
        <v>87.3</v>
      </c>
      <c r="M268" s="39">
        <f t="shared" si="14"/>
        <v>18.5</v>
      </c>
    </row>
    <row r="269" spans="1:13" ht="17.149999999999999" customHeight="1" x14ac:dyDescent="0.3">
      <c r="A269" s="62" t="s">
        <v>21</v>
      </c>
      <c r="B269" s="40">
        <f t="shared" si="14"/>
        <v>20.9</v>
      </c>
      <c r="C269" s="38">
        <f t="shared" si="14"/>
        <v>118.1</v>
      </c>
      <c r="D269" s="39">
        <f t="shared" si="14"/>
        <v>45.2</v>
      </c>
      <c r="E269" s="40">
        <f t="shared" si="14"/>
        <v>28.7</v>
      </c>
      <c r="F269" s="38">
        <f t="shared" si="14"/>
        <v>388</v>
      </c>
      <c r="G269" s="39">
        <f t="shared" si="14"/>
        <v>39.6</v>
      </c>
      <c r="H269" s="40">
        <f t="shared" si="14"/>
        <v>30.6</v>
      </c>
      <c r="I269" s="38">
        <f t="shared" si="14"/>
        <v>39.799999999999997</v>
      </c>
      <c r="J269" s="39">
        <f t="shared" si="14"/>
        <v>47</v>
      </c>
      <c r="K269" s="40">
        <f t="shared" si="14"/>
        <v>113.5</v>
      </c>
      <c r="L269" s="38">
        <f t="shared" si="14"/>
        <v>86.4</v>
      </c>
      <c r="M269" s="39">
        <f t="shared" si="14"/>
        <v>22.6</v>
      </c>
    </row>
    <row r="270" spans="1:13" ht="17.149999999999999" customHeight="1" thickBot="1" x14ac:dyDescent="0.35">
      <c r="A270" s="65" t="s">
        <v>22</v>
      </c>
      <c r="B270" s="45">
        <f t="shared" si="14"/>
        <v>16</v>
      </c>
      <c r="C270" s="43">
        <f t="shared" si="14"/>
        <v>122.6</v>
      </c>
      <c r="D270" s="44">
        <f t="shared" si="14"/>
        <v>48.5</v>
      </c>
      <c r="E270" s="45">
        <f t="shared" si="14"/>
        <v>32.299999999999997</v>
      </c>
      <c r="F270" s="43">
        <f t="shared" si="14"/>
        <v>378.9</v>
      </c>
      <c r="G270" s="44">
        <f t="shared" si="14"/>
        <v>44</v>
      </c>
      <c r="H270" s="45">
        <f t="shared" si="14"/>
        <v>51.2</v>
      </c>
      <c r="I270" s="43">
        <f t="shared" si="14"/>
        <v>37</v>
      </c>
      <c r="J270" s="44">
        <f t="shared" si="14"/>
        <v>41.1</v>
      </c>
      <c r="K270" s="45">
        <f t="shared" si="14"/>
        <v>113.8</v>
      </c>
      <c r="L270" s="43">
        <f t="shared" si="14"/>
        <v>88.5</v>
      </c>
      <c r="M270" s="44">
        <f t="shared" si="14"/>
        <v>24.9</v>
      </c>
    </row>
    <row r="271" spans="1:13" ht="17.149999999999999" customHeight="1" thickBot="1" x14ac:dyDescent="0.35">
      <c r="A271" s="28" t="s">
        <v>58</v>
      </c>
      <c r="B271" s="56">
        <f>SUM(B259:B270)</f>
        <v>197.8</v>
      </c>
      <c r="C271" s="56">
        <f t="shared" ref="C271:M271" si="15">SUM(C259:C270)</f>
        <v>1418.3999999999999</v>
      </c>
      <c r="D271" s="56">
        <f t="shared" si="15"/>
        <v>554.70000000000005</v>
      </c>
      <c r="E271" s="56">
        <f t="shared" si="15"/>
        <v>380.6</v>
      </c>
      <c r="F271" s="56">
        <f t="shared" si="15"/>
        <v>4594.0999999999995</v>
      </c>
      <c r="G271" s="56">
        <f t="shared" si="15"/>
        <v>562.70000000000005</v>
      </c>
      <c r="H271" s="56">
        <f t="shared" si="15"/>
        <v>571.40000000000009</v>
      </c>
      <c r="I271" s="56">
        <f t="shared" si="15"/>
        <v>506.4</v>
      </c>
      <c r="J271" s="56">
        <f t="shared" si="15"/>
        <v>500.79999999999995</v>
      </c>
      <c r="K271" s="56">
        <f t="shared" si="15"/>
        <v>1413.6999999999998</v>
      </c>
      <c r="L271" s="56">
        <f t="shared" si="15"/>
        <v>1175.5999999999999</v>
      </c>
      <c r="M271" s="58">
        <f t="shared" si="15"/>
        <v>233.1</v>
      </c>
    </row>
    <row r="272" spans="1:13" ht="17.149999999999999" customHeight="1" x14ac:dyDescent="0.3">
      <c r="A272" s="62" t="s">
        <v>23</v>
      </c>
      <c r="B272" s="37">
        <f t="shared" ref="B272:M272" si="16">SUM(B229)/5</f>
        <v>18.100000000000001</v>
      </c>
      <c r="C272" s="35">
        <f t="shared" si="16"/>
        <v>111.2</v>
      </c>
      <c r="D272" s="36">
        <f t="shared" si="16"/>
        <v>47.9</v>
      </c>
      <c r="E272" s="37">
        <f t="shared" si="16"/>
        <v>29.4</v>
      </c>
      <c r="F272" s="35">
        <f t="shared" si="16"/>
        <v>351.4</v>
      </c>
      <c r="G272" s="36">
        <f t="shared" si="16"/>
        <v>51.4</v>
      </c>
      <c r="H272" s="37">
        <f t="shared" si="16"/>
        <v>63</v>
      </c>
      <c r="I272" s="35">
        <f t="shared" si="16"/>
        <v>41.4</v>
      </c>
      <c r="J272" s="36">
        <f t="shared" si="16"/>
        <v>59</v>
      </c>
      <c r="K272" s="37">
        <f t="shared" si="16"/>
        <v>99.8</v>
      </c>
      <c r="L272" s="35">
        <f t="shared" si="16"/>
        <v>78</v>
      </c>
      <c r="M272" s="36">
        <f t="shared" si="16"/>
        <v>20.100000000000001</v>
      </c>
    </row>
    <row r="273" spans="1:13" ht="17.149999999999999" customHeight="1" x14ac:dyDescent="0.3">
      <c r="A273" s="64" t="s">
        <v>24</v>
      </c>
      <c r="B273" s="40">
        <f t="shared" ref="B273:M273" si="17">SUM(B230)/5</f>
        <v>19.5</v>
      </c>
      <c r="C273" s="38">
        <f t="shared" si="17"/>
        <v>124.1</v>
      </c>
      <c r="D273" s="39">
        <f t="shared" si="17"/>
        <v>54.2</v>
      </c>
      <c r="E273" s="40">
        <f t="shared" si="17"/>
        <v>34</v>
      </c>
      <c r="F273" s="38">
        <f t="shared" si="17"/>
        <v>345.5</v>
      </c>
      <c r="G273" s="39">
        <f t="shared" si="17"/>
        <v>53.8</v>
      </c>
      <c r="H273" s="40">
        <f t="shared" si="17"/>
        <v>54.4</v>
      </c>
      <c r="I273" s="38">
        <f t="shared" si="17"/>
        <v>48</v>
      </c>
      <c r="J273" s="39">
        <f t="shared" si="17"/>
        <v>54</v>
      </c>
      <c r="K273" s="40">
        <f t="shared" si="17"/>
        <v>143.9</v>
      </c>
      <c r="L273" s="38">
        <f t="shared" si="17"/>
        <v>88.6</v>
      </c>
      <c r="M273" s="39">
        <f t="shared" si="17"/>
        <v>23.5</v>
      </c>
    </row>
    <row r="274" spans="1:13" ht="17.149999999999999" customHeight="1" x14ac:dyDescent="0.3">
      <c r="A274" s="62" t="s">
        <v>25</v>
      </c>
      <c r="B274" s="40">
        <f t="shared" ref="B274:M283" si="18">SUM(B231)/5</f>
        <v>16.7</v>
      </c>
      <c r="C274" s="38">
        <f t="shared" si="18"/>
        <v>120.1</v>
      </c>
      <c r="D274" s="39">
        <f t="shared" si="18"/>
        <v>46.7</v>
      </c>
      <c r="E274" s="40">
        <f t="shared" si="18"/>
        <v>34.200000000000003</v>
      </c>
      <c r="F274" s="38">
        <f t="shared" si="18"/>
        <v>342.4</v>
      </c>
      <c r="G274" s="39">
        <f t="shared" si="18"/>
        <v>52.5</v>
      </c>
      <c r="H274" s="40">
        <f t="shared" si="18"/>
        <v>52</v>
      </c>
      <c r="I274" s="38">
        <f t="shared" si="18"/>
        <v>52.2</v>
      </c>
      <c r="J274" s="39">
        <f t="shared" si="18"/>
        <v>45.2</v>
      </c>
      <c r="K274" s="40">
        <f t="shared" si="18"/>
        <v>135</v>
      </c>
      <c r="L274" s="38">
        <f t="shared" si="18"/>
        <v>81.900000000000006</v>
      </c>
      <c r="M274" s="39">
        <f t="shared" si="18"/>
        <v>26.3</v>
      </c>
    </row>
    <row r="275" spans="1:13" ht="17.149999999999999" customHeight="1" x14ac:dyDescent="0.3">
      <c r="A275" s="64" t="s">
        <v>26</v>
      </c>
      <c r="B275" s="40">
        <f t="shared" si="18"/>
        <v>14.7</v>
      </c>
      <c r="C275" s="38">
        <f t="shared" si="18"/>
        <v>130.1</v>
      </c>
      <c r="D275" s="39">
        <f t="shared" si="18"/>
        <v>43.3</v>
      </c>
      <c r="E275" s="40">
        <f t="shared" si="18"/>
        <v>28.6</v>
      </c>
      <c r="F275" s="38">
        <f t="shared" si="18"/>
        <v>321.39999999999998</v>
      </c>
      <c r="G275" s="39">
        <f t="shared" si="18"/>
        <v>51.3</v>
      </c>
      <c r="H275" s="40">
        <f t="shared" si="18"/>
        <v>45.7</v>
      </c>
      <c r="I275" s="38">
        <f t="shared" si="18"/>
        <v>47.7</v>
      </c>
      <c r="J275" s="39">
        <f t="shared" si="18"/>
        <v>44.6</v>
      </c>
      <c r="K275" s="40">
        <f t="shared" si="18"/>
        <v>125.7</v>
      </c>
      <c r="L275" s="38">
        <f t="shared" si="18"/>
        <v>78.099999999999994</v>
      </c>
      <c r="M275" s="39">
        <f t="shared" si="18"/>
        <v>22.6</v>
      </c>
    </row>
    <row r="276" spans="1:13" ht="17.149999999999999" customHeight="1" x14ac:dyDescent="0.3">
      <c r="A276" s="62" t="s">
        <v>27</v>
      </c>
      <c r="B276" s="40">
        <f t="shared" si="18"/>
        <v>21.8</v>
      </c>
      <c r="C276" s="38">
        <f t="shared" si="18"/>
        <v>119.2</v>
      </c>
      <c r="D276" s="39">
        <f t="shared" si="18"/>
        <v>52.8</v>
      </c>
      <c r="E276" s="40">
        <f t="shared" si="18"/>
        <v>26.5</v>
      </c>
      <c r="F276" s="38">
        <f t="shared" si="18"/>
        <v>306.2</v>
      </c>
      <c r="G276" s="39">
        <f t="shared" si="18"/>
        <v>58.5</v>
      </c>
      <c r="H276" s="40">
        <f t="shared" si="18"/>
        <v>50.1</v>
      </c>
      <c r="I276" s="38">
        <f t="shared" si="18"/>
        <v>42.2</v>
      </c>
      <c r="J276" s="39">
        <f t="shared" si="18"/>
        <v>45</v>
      </c>
      <c r="K276" s="40">
        <f t="shared" si="18"/>
        <v>124.2</v>
      </c>
      <c r="L276" s="38">
        <f t="shared" si="18"/>
        <v>79.7</v>
      </c>
      <c r="M276" s="39">
        <f t="shared" si="18"/>
        <v>23.5</v>
      </c>
    </row>
    <row r="277" spans="1:13" ht="17.149999999999999" customHeight="1" x14ac:dyDescent="0.3">
      <c r="A277" s="64" t="s">
        <v>28</v>
      </c>
      <c r="B277" s="40">
        <f t="shared" si="18"/>
        <v>20.6</v>
      </c>
      <c r="C277" s="38">
        <f t="shared" si="18"/>
        <v>126</v>
      </c>
      <c r="D277" s="39">
        <f t="shared" si="18"/>
        <v>47.4</v>
      </c>
      <c r="E277" s="40">
        <f t="shared" si="18"/>
        <v>26.5</v>
      </c>
      <c r="F277" s="38">
        <f t="shared" si="18"/>
        <v>305.7</v>
      </c>
      <c r="G277" s="39">
        <f t="shared" si="18"/>
        <v>53.7</v>
      </c>
      <c r="H277" s="40">
        <f t="shared" si="18"/>
        <v>64.7</v>
      </c>
      <c r="I277" s="38">
        <f t="shared" si="18"/>
        <v>44.6</v>
      </c>
      <c r="J277" s="39">
        <f t="shared" si="18"/>
        <v>45.8</v>
      </c>
      <c r="K277" s="40">
        <f t="shared" si="18"/>
        <v>144</v>
      </c>
      <c r="L277" s="38">
        <f t="shared" si="18"/>
        <v>80.400000000000006</v>
      </c>
      <c r="M277" s="39">
        <f t="shared" si="18"/>
        <v>23.6</v>
      </c>
    </row>
    <row r="278" spans="1:13" ht="17.149999999999999" customHeight="1" x14ac:dyDescent="0.3">
      <c r="A278" s="62" t="s">
        <v>29</v>
      </c>
      <c r="B278" s="40">
        <f t="shared" si="18"/>
        <v>19.8</v>
      </c>
      <c r="C278" s="38">
        <f t="shared" si="18"/>
        <v>126.6</v>
      </c>
      <c r="D278" s="39">
        <f t="shared" si="18"/>
        <v>48.2</v>
      </c>
      <c r="E278" s="40">
        <f t="shared" si="18"/>
        <v>25.6</v>
      </c>
      <c r="F278" s="38">
        <f t="shared" si="18"/>
        <v>304.5</v>
      </c>
      <c r="G278" s="39">
        <f t="shared" si="18"/>
        <v>47.2</v>
      </c>
      <c r="H278" s="40">
        <f t="shared" si="18"/>
        <v>55.6</v>
      </c>
      <c r="I278" s="38">
        <f t="shared" si="18"/>
        <v>54.7</v>
      </c>
      <c r="J278" s="39">
        <f t="shared" si="18"/>
        <v>51.7</v>
      </c>
      <c r="K278" s="40">
        <f t="shared" si="18"/>
        <v>112.9</v>
      </c>
      <c r="L278" s="38">
        <f t="shared" si="18"/>
        <v>73.599999999999994</v>
      </c>
      <c r="M278" s="39">
        <f t="shared" si="18"/>
        <v>20.3</v>
      </c>
    </row>
    <row r="279" spans="1:13" ht="17.149999999999999" customHeight="1" x14ac:dyDescent="0.3">
      <c r="A279" s="64" t="s">
        <v>30</v>
      </c>
      <c r="B279" s="40">
        <f t="shared" si="18"/>
        <v>15.3</v>
      </c>
      <c r="C279" s="38">
        <f t="shared" si="18"/>
        <v>118.8</v>
      </c>
      <c r="D279" s="39">
        <f t="shared" si="18"/>
        <v>42.1</v>
      </c>
      <c r="E279" s="40">
        <f t="shared" si="18"/>
        <v>30.4</v>
      </c>
      <c r="F279" s="38">
        <f t="shared" si="18"/>
        <v>306.8</v>
      </c>
      <c r="G279" s="39">
        <f t="shared" si="18"/>
        <v>50.8</v>
      </c>
      <c r="H279" s="40">
        <f t="shared" si="18"/>
        <v>66.599999999999994</v>
      </c>
      <c r="I279" s="38">
        <f t="shared" si="18"/>
        <v>49.6</v>
      </c>
      <c r="J279" s="39">
        <f t="shared" si="18"/>
        <v>43.2</v>
      </c>
      <c r="K279" s="40">
        <f t="shared" si="18"/>
        <v>121.1</v>
      </c>
      <c r="L279" s="38">
        <f t="shared" si="18"/>
        <v>75.2</v>
      </c>
      <c r="M279" s="39">
        <f t="shared" si="18"/>
        <v>28</v>
      </c>
    </row>
    <row r="280" spans="1:13" ht="17.149999999999999" customHeight="1" x14ac:dyDescent="0.3">
      <c r="A280" s="62" t="s">
        <v>31</v>
      </c>
      <c r="B280" s="40">
        <f t="shared" si="18"/>
        <v>19.899999999999999</v>
      </c>
      <c r="C280" s="38">
        <f t="shared" si="18"/>
        <v>127.3</v>
      </c>
      <c r="D280" s="39">
        <f t="shared" si="18"/>
        <v>51.7</v>
      </c>
      <c r="E280" s="40">
        <f t="shared" si="18"/>
        <v>26.7</v>
      </c>
      <c r="F280" s="38">
        <f t="shared" si="18"/>
        <v>310.7</v>
      </c>
      <c r="G280" s="39">
        <f t="shared" si="18"/>
        <v>47.7</v>
      </c>
      <c r="H280" s="40">
        <f t="shared" si="18"/>
        <v>50.1</v>
      </c>
      <c r="I280" s="38">
        <f t="shared" si="18"/>
        <v>66.400000000000006</v>
      </c>
      <c r="J280" s="39">
        <f t="shared" si="18"/>
        <v>71.599999999999994</v>
      </c>
      <c r="K280" s="40">
        <f t="shared" si="18"/>
        <v>125.4</v>
      </c>
      <c r="L280" s="38">
        <f t="shared" si="18"/>
        <v>74.5</v>
      </c>
      <c r="M280" s="39">
        <f t="shared" si="18"/>
        <v>25.3</v>
      </c>
    </row>
    <row r="281" spans="1:13" ht="17.149999999999999" customHeight="1" x14ac:dyDescent="0.3">
      <c r="A281" s="64" t="s">
        <v>32</v>
      </c>
      <c r="B281" s="40">
        <f t="shared" si="18"/>
        <v>17.100000000000001</v>
      </c>
      <c r="C281" s="38">
        <f t="shared" si="18"/>
        <v>118.3</v>
      </c>
      <c r="D281" s="39">
        <f t="shared" si="18"/>
        <v>55.9</v>
      </c>
      <c r="E281" s="40">
        <f t="shared" si="18"/>
        <v>22.8</v>
      </c>
      <c r="F281" s="38">
        <f t="shared" si="18"/>
        <v>308.7</v>
      </c>
      <c r="G281" s="39">
        <f t="shared" si="18"/>
        <v>45.7</v>
      </c>
      <c r="H281" s="40">
        <f t="shared" si="18"/>
        <v>58.9</v>
      </c>
      <c r="I281" s="38">
        <f t="shared" si="18"/>
        <v>48.6</v>
      </c>
      <c r="J281" s="39">
        <f t="shared" si="18"/>
        <v>52.9</v>
      </c>
      <c r="K281" s="40">
        <f t="shared" si="18"/>
        <v>131.9</v>
      </c>
      <c r="L281" s="38">
        <f t="shared" si="18"/>
        <v>67.599999999999994</v>
      </c>
      <c r="M281" s="39">
        <f t="shared" si="18"/>
        <v>19.600000000000001</v>
      </c>
    </row>
    <row r="282" spans="1:13" ht="17.149999999999999" customHeight="1" x14ac:dyDescent="0.3">
      <c r="A282" s="62" t="s">
        <v>33</v>
      </c>
      <c r="B282" s="40">
        <f t="shared" si="18"/>
        <v>16.100000000000001</v>
      </c>
      <c r="C282" s="38">
        <f t="shared" si="18"/>
        <v>126.4</v>
      </c>
      <c r="D282" s="39">
        <f t="shared" si="18"/>
        <v>48.2</v>
      </c>
      <c r="E282" s="40">
        <f t="shared" si="18"/>
        <v>31.7</v>
      </c>
      <c r="F282" s="38">
        <f t="shared" si="18"/>
        <v>312.39999999999998</v>
      </c>
      <c r="G282" s="39">
        <f t="shared" si="18"/>
        <v>41.2</v>
      </c>
      <c r="H282" s="40">
        <f t="shared" si="18"/>
        <v>58.8</v>
      </c>
      <c r="I282" s="38">
        <f t="shared" si="18"/>
        <v>49.2</v>
      </c>
      <c r="J282" s="39">
        <f t="shared" si="18"/>
        <v>52.9</v>
      </c>
      <c r="K282" s="40">
        <f t="shared" si="18"/>
        <v>109.1</v>
      </c>
      <c r="L282" s="38">
        <f t="shared" si="18"/>
        <v>73.8</v>
      </c>
      <c r="M282" s="39">
        <f t="shared" si="18"/>
        <v>26.4</v>
      </c>
    </row>
    <row r="283" spans="1:13" ht="17.149999999999999" customHeight="1" thickBot="1" x14ac:dyDescent="0.35">
      <c r="A283" s="65" t="s">
        <v>34</v>
      </c>
      <c r="B283" s="45">
        <f t="shared" si="18"/>
        <v>20.9</v>
      </c>
      <c r="C283" s="43">
        <f t="shared" si="18"/>
        <v>120.7</v>
      </c>
      <c r="D283" s="44">
        <f t="shared" si="18"/>
        <v>50</v>
      </c>
      <c r="E283" s="45">
        <f t="shared" si="18"/>
        <v>26.4</v>
      </c>
      <c r="F283" s="43">
        <f t="shared" si="18"/>
        <v>296.8</v>
      </c>
      <c r="G283" s="44">
        <f t="shared" si="18"/>
        <v>45.1</v>
      </c>
      <c r="H283" s="45">
        <f t="shared" si="18"/>
        <v>53.2</v>
      </c>
      <c r="I283" s="43">
        <f t="shared" si="18"/>
        <v>54</v>
      </c>
      <c r="J283" s="44">
        <f t="shared" si="18"/>
        <v>33.799999999999997</v>
      </c>
      <c r="K283" s="45">
        <f t="shared" si="18"/>
        <v>128.1</v>
      </c>
      <c r="L283" s="43">
        <f t="shared" si="18"/>
        <v>68.2</v>
      </c>
      <c r="M283" s="44">
        <f t="shared" si="18"/>
        <v>25.6</v>
      </c>
    </row>
    <row r="284" spans="1:13" ht="17.149999999999999" customHeight="1" thickBot="1" x14ac:dyDescent="0.35">
      <c r="A284" s="28" t="s">
        <v>59</v>
      </c>
      <c r="B284" s="56">
        <f>SUM(B272:B283)</f>
        <v>220.50000000000003</v>
      </c>
      <c r="C284" s="56">
        <f t="shared" ref="C284:M284" si="19">SUM(C272:C283)</f>
        <v>1468.8000000000002</v>
      </c>
      <c r="D284" s="56">
        <f t="shared" si="19"/>
        <v>588.4</v>
      </c>
      <c r="E284" s="56">
        <f t="shared" si="19"/>
        <v>342.79999999999995</v>
      </c>
      <c r="F284" s="56">
        <f t="shared" si="19"/>
        <v>3812.5</v>
      </c>
      <c r="G284" s="56">
        <f t="shared" si="19"/>
        <v>598.90000000000009</v>
      </c>
      <c r="H284" s="56">
        <f t="shared" si="19"/>
        <v>673.1</v>
      </c>
      <c r="I284" s="56">
        <f t="shared" si="19"/>
        <v>598.60000000000014</v>
      </c>
      <c r="J284" s="56">
        <f t="shared" si="19"/>
        <v>599.69999999999982</v>
      </c>
      <c r="K284" s="56">
        <f t="shared" si="19"/>
        <v>1501.1</v>
      </c>
      <c r="L284" s="56">
        <f t="shared" si="19"/>
        <v>919.60000000000014</v>
      </c>
      <c r="M284" s="58">
        <f t="shared" si="19"/>
        <v>284.8</v>
      </c>
    </row>
    <row r="285" spans="1:13" ht="17.149999999999999" customHeight="1" x14ac:dyDescent="0.3">
      <c r="A285" s="62" t="s">
        <v>35</v>
      </c>
      <c r="B285" s="523">
        <f t="shared" ref="B285:M285" si="20">SUM(B241)/5</f>
        <v>13.6</v>
      </c>
      <c r="C285" s="524">
        <f t="shared" si="20"/>
        <v>134.4</v>
      </c>
      <c r="D285" s="525">
        <f t="shared" si="20"/>
        <v>48.4</v>
      </c>
      <c r="E285" s="523">
        <f t="shared" si="20"/>
        <v>31.5</v>
      </c>
      <c r="F285" s="524">
        <f t="shared" si="20"/>
        <v>314</v>
      </c>
      <c r="G285" s="525">
        <f t="shared" si="20"/>
        <v>47.1</v>
      </c>
      <c r="H285" s="523">
        <f t="shared" si="20"/>
        <v>43.9</v>
      </c>
      <c r="I285" s="524">
        <f t="shared" si="20"/>
        <v>43.2</v>
      </c>
      <c r="J285" s="525">
        <f t="shared" si="20"/>
        <v>51.6</v>
      </c>
      <c r="K285" s="53">
        <f t="shared" si="20"/>
        <v>114.5</v>
      </c>
      <c r="L285" s="35">
        <f t="shared" si="20"/>
        <v>74.7</v>
      </c>
      <c r="M285" s="36">
        <f t="shared" si="20"/>
        <v>26.2</v>
      </c>
    </row>
    <row r="286" spans="1:13" ht="17.149999999999999" customHeight="1" x14ac:dyDescent="0.3">
      <c r="A286" s="64" t="s">
        <v>36</v>
      </c>
      <c r="B286" s="40">
        <f t="shared" ref="B286:M286" si="21">SUM(B242)/5</f>
        <v>17.100000000000001</v>
      </c>
      <c r="C286" s="38">
        <f t="shared" si="21"/>
        <v>122.7</v>
      </c>
      <c r="D286" s="39">
        <f t="shared" si="21"/>
        <v>45.6</v>
      </c>
      <c r="E286" s="40">
        <f t="shared" si="21"/>
        <v>37</v>
      </c>
      <c r="F286" s="38">
        <f t="shared" si="21"/>
        <v>342.8</v>
      </c>
      <c r="G286" s="39">
        <f t="shared" si="21"/>
        <v>52.2</v>
      </c>
      <c r="H286" s="40">
        <f t="shared" si="21"/>
        <v>53.4</v>
      </c>
      <c r="I286" s="38">
        <f t="shared" si="21"/>
        <v>45.2</v>
      </c>
      <c r="J286" s="39">
        <f t="shared" si="21"/>
        <v>47.9</v>
      </c>
      <c r="K286" s="526">
        <f t="shared" si="21"/>
        <v>106.4</v>
      </c>
      <c r="L286" s="38">
        <f t="shared" si="21"/>
        <v>76.8</v>
      </c>
      <c r="M286" s="39">
        <f t="shared" si="21"/>
        <v>27.3</v>
      </c>
    </row>
    <row r="287" spans="1:13" ht="17.149999999999999" customHeight="1" x14ac:dyDescent="0.3">
      <c r="A287" s="64" t="s">
        <v>37</v>
      </c>
      <c r="B287" s="40">
        <f t="shared" ref="B287:M296" si="22">SUM(B243)/5</f>
        <v>15.2</v>
      </c>
      <c r="C287" s="38">
        <f t="shared" si="22"/>
        <v>126</v>
      </c>
      <c r="D287" s="39">
        <f t="shared" si="22"/>
        <v>50.7</v>
      </c>
      <c r="E287" s="40">
        <f t="shared" si="22"/>
        <v>35.799999999999997</v>
      </c>
      <c r="F287" s="38">
        <f t="shared" si="22"/>
        <v>348.3</v>
      </c>
      <c r="G287" s="39">
        <f t="shared" si="22"/>
        <v>55.5</v>
      </c>
      <c r="H287" s="40">
        <f t="shared" si="22"/>
        <v>71.900000000000006</v>
      </c>
      <c r="I287" s="38">
        <f t="shared" si="22"/>
        <v>66.7</v>
      </c>
      <c r="J287" s="39">
        <f t="shared" si="22"/>
        <v>58.8</v>
      </c>
      <c r="K287" s="526">
        <f t="shared" si="22"/>
        <v>133.30000000000001</v>
      </c>
      <c r="L287" s="38">
        <f t="shared" si="22"/>
        <v>89.1</v>
      </c>
      <c r="M287" s="39">
        <f t="shared" si="22"/>
        <v>29</v>
      </c>
    </row>
    <row r="288" spans="1:13" ht="17.149999999999999" customHeight="1" x14ac:dyDescent="0.3">
      <c r="A288" s="64" t="s">
        <v>38</v>
      </c>
      <c r="B288" s="40">
        <f t="shared" si="22"/>
        <v>15.6</v>
      </c>
      <c r="C288" s="38">
        <f t="shared" si="22"/>
        <v>130.6</v>
      </c>
      <c r="D288" s="39">
        <f t="shared" si="22"/>
        <v>52.4</v>
      </c>
      <c r="E288" s="40">
        <f t="shared" si="22"/>
        <v>39.799999999999997</v>
      </c>
      <c r="F288" s="38">
        <f t="shared" si="22"/>
        <v>371.8</v>
      </c>
      <c r="G288" s="39">
        <f t="shared" si="22"/>
        <v>61.9</v>
      </c>
      <c r="H288" s="40">
        <f t="shared" si="22"/>
        <v>65.099999999999994</v>
      </c>
      <c r="I288" s="38">
        <f t="shared" si="22"/>
        <v>59.9</v>
      </c>
      <c r="J288" s="39">
        <f t="shared" si="22"/>
        <v>59.5</v>
      </c>
      <c r="K288" s="526">
        <f t="shared" si="22"/>
        <v>112.8</v>
      </c>
      <c r="L288" s="38">
        <f t="shared" si="22"/>
        <v>84.6</v>
      </c>
      <c r="M288" s="39">
        <f t="shared" si="22"/>
        <v>24.1</v>
      </c>
    </row>
    <row r="289" spans="1:13" ht="17.149999999999999" customHeight="1" x14ac:dyDescent="0.3">
      <c r="A289" s="64" t="s">
        <v>39</v>
      </c>
      <c r="B289" s="40">
        <f t="shared" si="22"/>
        <v>19.100000000000001</v>
      </c>
      <c r="C289" s="38">
        <f t="shared" si="22"/>
        <v>134.1</v>
      </c>
      <c r="D289" s="39">
        <f t="shared" si="22"/>
        <v>38</v>
      </c>
      <c r="E289" s="40">
        <f t="shared" si="22"/>
        <v>41.6</v>
      </c>
      <c r="F289" s="38">
        <f t="shared" si="22"/>
        <v>383.7</v>
      </c>
      <c r="G289" s="39">
        <f t="shared" si="22"/>
        <v>64.3</v>
      </c>
      <c r="H289" s="40">
        <f t="shared" si="22"/>
        <v>52.2</v>
      </c>
      <c r="I289" s="38">
        <f t="shared" si="22"/>
        <v>52.4</v>
      </c>
      <c r="J289" s="39">
        <f t="shared" si="22"/>
        <v>50.3</v>
      </c>
      <c r="K289" s="526">
        <f t="shared" si="22"/>
        <v>121.7</v>
      </c>
      <c r="L289" s="38">
        <f t="shared" si="22"/>
        <v>91.9</v>
      </c>
      <c r="M289" s="39">
        <f t="shared" si="22"/>
        <v>24.7</v>
      </c>
    </row>
    <row r="290" spans="1:13" ht="17.149999999999999" customHeight="1" x14ac:dyDescent="0.3">
      <c r="A290" s="64" t="s">
        <v>40</v>
      </c>
      <c r="B290" s="40">
        <f t="shared" si="22"/>
        <v>14.8</v>
      </c>
      <c r="C290" s="38">
        <f t="shared" si="22"/>
        <v>128.1</v>
      </c>
      <c r="D290" s="39">
        <f t="shared" si="22"/>
        <v>38.4</v>
      </c>
      <c r="E290" s="40">
        <f t="shared" si="22"/>
        <v>35.4</v>
      </c>
      <c r="F290" s="38">
        <f t="shared" si="22"/>
        <v>396.6</v>
      </c>
      <c r="G290" s="39">
        <f t="shared" si="22"/>
        <v>71.900000000000006</v>
      </c>
      <c r="H290" s="40">
        <f t="shared" si="22"/>
        <v>54.4</v>
      </c>
      <c r="I290" s="38">
        <f t="shared" si="22"/>
        <v>80.7</v>
      </c>
      <c r="J290" s="39">
        <f t="shared" si="22"/>
        <v>66.5</v>
      </c>
      <c r="K290" s="526">
        <f t="shared" si="22"/>
        <v>107.7</v>
      </c>
      <c r="L290" s="38">
        <f t="shared" si="22"/>
        <v>86</v>
      </c>
      <c r="M290" s="39">
        <f t="shared" si="22"/>
        <v>28.9</v>
      </c>
    </row>
    <row r="291" spans="1:13" ht="17.149999999999999" customHeight="1" x14ac:dyDescent="0.3">
      <c r="A291" s="64" t="s">
        <v>41</v>
      </c>
      <c r="B291" s="40">
        <f t="shared" si="22"/>
        <v>16.100000000000001</v>
      </c>
      <c r="C291" s="38">
        <f t="shared" si="22"/>
        <v>124.6</v>
      </c>
      <c r="D291" s="39">
        <f t="shared" si="22"/>
        <v>41.3</v>
      </c>
      <c r="E291" s="40">
        <f t="shared" si="22"/>
        <v>35.1</v>
      </c>
      <c r="F291" s="38">
        <f t="shared" si="22"/>
        <v>396.6</v>
      </c>
      <c r="G291" s="39">
        <f t="shared" si="22"/>
        <v>64.900000000000006</v>
      </c>
      <c r="H291" s="40">
        <f t="shared" si="22"/>
        <v>56.1</v>
      </c>
      <c r="I291" s="38">
        <f t="shared" si="22"/>
        <v>57.3</v>
      </c>
      <c r="J291" s="39">
        <f t="shared" si="22"/>
        <v>56.6</v>
      </c>
      <c r="K291" s="526">
        <f t="shared" si="22"/>
        <v>131.6</v>
      </c>
      <c r="L291" s="38">
        <f t="shared" si="22"/>
        <v>86.7</v>
      </c>
      <c r="M291" s="39">
        <f t="shared" si="22"/>
        <v>24.4</v>
      </c>
    </row>
    <row r="292" spans="1:13" ht="17.149999999999999" customHeight="1" x14ac:dyDescent="0.3">
      <c r="A292" s="64" t="s">
        <v>42</v>
      </c>
      <c r="B292" s="40">
        <f t="shared" si="22"/>
        <v>14.6</v>
      </c>
      <c r="C292" s="38">
        <f t="shared" si="22"/>
        <v>133.9</v>
      </c>
      <c r="D292" s="39">
        <f t="shared" si="22"/>
        <v>46.1</v>
      </c>
      <c r="E292" s="40">
        <f t="shared" si="22"/>
        <v>35.6</v>
      </c>
      <c r="F292" s="38">
        <f t="shared" si="22"/>
        <v>397</v>
      </c>
      <c r="G292" s="39">
        <f t="shared" si="22"/>
        <v>58.6</v>
      </c>
      <c r="H292" s="40">
        <f t="shared" si="22"/>
        <v>66.3</v>
      </c>
      <c r="I292" s="38">
        <f t="shared" si="22"/>
        <v>57.4</v>
      </c>
      <c r="J292" s="39">
        <f t="shared" si="22"/>
        <v>47.6</v>
      </c>
      <c r="K292" s="526">
        <f t="shared" si="22"/>
        <v>114.3</v>
      </c>
      <c r="L292" s="38">
        <f t="shared" si="22"/>
        <v>87.2</v>
      </c>
      <c r="M292" s="39">
        <f t="shared" si="22"/>
        <v>33.4</v>
      </c>
    </row>
    <row r="293" spans="1:13" ht="17.149999999999999" customHeight="1" x14ac:dyDescent="0.3">
      <c r="A293" s="64" t="s">
        <v>43</v>
      </c>
      <c r="B293" s="40">
        <f t="shared" si="22"/>
        <v>10.9</v>
      </c>
      <c r="C293" s="38">
        <f t="shared" si="22"/>
        <v>125</v>
      </c>
      <c r="D293" s="39">
        <f t="shared" si="22"/>
        <v>38.200000000000003</v>
      </c>
      <c r="E293" s="40">
        <f t="shared" si="22"/>
        <v>38.200000000000003</v>
      </c>
      <c r="F293" s="38">
        <f t="shared" si="22"/>
        <v>373.2</v>
      </c>
      <c r="G293" s="39">
        <f t="shared" si="22"/>
        <v>60.9</v>
      </c>
      <c r="H293" s="40">
        <f t="shared" si="22"/>
        <v>62.7</v>
      </c>
      <c r="I293" s="38">
        <f t="shared" si="22"/>
        <v>65.900000000000006</v>
      </c>
      <c r="J293" s="39">
        <f t="shared" si="22"/>
        <v>55.5</v>
      </c>
      <c r="K293" s="526">
        <f t="shared" si="22"/>
        <v>105.8</v>
      </c>
      <c r="L293" s="38">
        <f t="shared" si="22"/>
        <v>83.5</v>
      </c>
      <c r="M293" s="39">
        <f t="shared" si="22"/>
        <v>27.9</v>
      </c>
    </row>
    <row r="294" spans="1:13" ht="17.149999999999999" customHeight="1" x14ac:dyDescent="0.3">
      <c r="A294" s="64" t="s">
        <v>44</v>
      </c>
      <c r="B294" s="40">
        <f t="shared" si="22"/>
        <v>11.4</v>
      </c>
      <c r="C294" s="38">
        <f t="shared" si="22"/>
        <v>129.5</v>
      </c>
      <c r="D294" s="39">
        <f t="shared" si="22"/>
        <v>38</v>
      </c>
      <c r="E294" s="40">
        <f t="shared" si="22"/>
        <v>37.299999999999997</v>
      </c>
      <c r="F294" s="38">
        <f t="shared" si="22"/>
        <v>364</v>
      </c>
      <c r="G294" s="39">
        <f t="shared" si="22"/>
        <v>60.5</v>
      </c>
      <c r="H294" s="40">
        <f t="shared" si="22"/>
        <v>80.5</v>
      </c>
      <c r="I294" s="38">
        <f t="shared" si="22"/>
        <v>48.3</v>
      </c>
      <c r="J294" s="39">
        <f t="shared" si="22"/>
        <v>52.8</v>
      </c>
      <c r="K294" s="526">
        <f t="shared" si="22"/>
        <v>102.7</v>
      </c>
      <c r="L294" s="38">
        <f t="shared" si="22"/>
        <v>83.7</v>
      </c>
      <c r="M294" s="39">
        <f t="shared" si="22"/>
        <v>24.8</v>
      </c>
    </row>
    <row r="295" spans="1:13" ht="17.149999999999999" customHeight="1" x14ac:dyDescent="0.3">
      <c r="A295" s="64" t="s">
        <v>45</v>
      </c>
      <c r="B295" s="40">
        <f t="shared" si="22"/>
        <v>11</v>
      </c>
      <c r="C295" s="38">
        <f t="shared" si="22"/>
        <v>123.8</v>
      </c>
      <c r="D295" s="39">
        <f t="shared" si="22"/>
        <v>32.6</v>
      </c>
      <c r="E295" s="40">
        <f t="shared" si="22"/>
        <v>36.4</v>
      </c>
      <c r="F295" s="38">
        <f t="shared" si="22"/>
        <v>351.5</v>
      </c>
      <c r="G295" s="39">
        <f t="shared" si="22"/>
        <v>62.7</v>
      </c>
      <c r="H295" s="40">
        <f t="shared" si="22"/>
        <v>78.599999999999994</v>
      </c>
      <c r="I295" s="38">
        <f t="shared" si="22"/>
        <v>34</v>
      </c>
      <c r="J295" s="39">
        <f t="shared" si="22"/>
        <v>57.9</v>
      </c>
      <c r="K295" s="526">
        <f t="shared" si="22"/>
        <v>95.2</v>
      </c>
      <c r="L295" s="38">
        <f t="shared" si="22"/>
        <v>87</v>
      </c>
      <c r="M295" s="39">
        <f t="shared" si="22"/>
        <v>22.1</v>
      </c>
    </row>
    <row r="296" spans="1:13" ht="17.149999999999999" customHeight="1" thickBot="1" x14ac:dyDescent="0.35">
      <c r="A296" s="65" t="s">
        <v>46</v>
      </c>
      <c r="B296" s="45">
        <f t="shared" si="22"/>
        <v>11.5</v>
      </c>
      <c r="C296" s="43">
        <f t="shared" si="22"/>
        <v>126</v>
      </c>
      <c r="D296" s="44">
        <f t="shared" si="22"/>
        <v>29.1</v>
      </c>
      <c r="E296" s="45">
        <f t="shared" si="22"/>
        <v>35.200000000000003</v>
      </c>
      <c r="F296" s="43">
        <f t="shared" si="22"/>
        <v>347.8</v>
      </c>
      <c r="G296" s="44">
        <f t="shared" si="22"/>
        <v>55.2</v>
      </c>
      <c r="H296" s="45">
        <f t="shared" si="22"/>
        <v>71.099999999999994</v>
      </c>
      <c r="I296" s="43">
        <f t="shared" si="22"/>
        <v>56.1</v>
      </c>
      <c r="J296" s="44">
        <f t="shared" si="22"/>
        <v>47.8</v>
      </c>
      <c r="K296" s="527">
        <f t="shared" si="22"/>
        <v>86.4</v>
      </c>
      <c r="L296" s="43">
        <f t="shared" si="22"/>
        <v>86.4</v>
      </c>
      <c r="M296" s="44">
        <f t="shared" si="22"/>
        <v>20.6</v>
      </c>
    </row>
    <row r="297" spans="1:13" ht="17.149999999999999" customHeight="1" thickBot="1" x14ac:dyDescent="0.35">
      <c r="A297" s="34" t="s">
        <v>60</v>
      </c>
      <c r="B297" s="59">
        <f>SUM(B285:B296)</f>
        <v>170.9</v>
      </c>
      <c r="C297" s="56">
        <f t="shared" ref="C297:M297" si="23">SUM(C285:C296)</f>
        <v>1538.7</v>
      </c>
      <c r="D297" s="58">
        <f t="shared" si="23"/>
        <v>498.80000000000007</v>
      </c>
      <c r="E297" s="59">
        <f t="shared" si="23"/>
        <v>438.9</v>
      </c>
      <c r="F297" s="56">
        <f t="shared" si="23"/>
        <v>4387.2999999999993</v>
      </c>
      <c r="G297" s="58">
        <f t="shared" si="23"/>
        <v>715.7</v>
      </c>
      <c r="H297" s="59">
        <f t="shared" si="23"/>
        <v>756.2</v>
      </c>
      <c r="I297" s="56">
        <f t="shared" si="23"/>
        <v>667.1</v>
      </c>
      <c r="J297" s="58">
        <f t="shared" si="23"/>
        <v>652.79999999999995</v>
      </c>
      <c r="K297" s="528">
        <f t="shared" si="23"/>
        <v>1332.4000000000003</v>
      </c>
      <c r="L297" s="56">
        <f t="shared" si="23"/>
        <v>1017.6000000000001</v>
      </c>
      <c r="M297" s="58">
        <f t="shared" si="23"/>
        <v>313.40000000000003</v>
      </c>
    </row>
    <row r="298" spans="1:13" ht="17.149999999999999" customHeight="1" thickBot="1" x14ac:dyDescent="0.35">
      <c r="A298" s="529" t="s">
        <v>47</v>
      </c>
      <c r="B298" s="530">
        <f t="shared" ref="B298:M298" si="24">SUM(B253)/5</f>
        <v>589.20000000000005</v>
      </c>
      <c r="C298" s="531">
        <f t="shared" si="24"/>
        <v>4425.8999999999996</v>
      </c>
      <c r="D298" s="532">
        <f t="shared" si="24"/>
        <v>1641.9</v>
      </c>
      <c r="E298" s="530">
        <f t="shared" si="24"/>
        <v>1162.3</v>
      </c>
      <c r="F298" s="531">
        <f t="shared" si="24"/>
        <v>12793.9</v>
      </c>
      <c r="G298" s="532">
        <f t="shared" si="24"/>
        <v>1877.3</v>
      </c>
      <c r="H298" s="530">
        <f t="shared" si="24"/>
        <v>2000.7</v>
      </c>
      <c r="I298" s="531">
        <f t="shared" si="24"/>
        <v>1772.1</v>
      </c>
      <c r="J298" s="532">
        <f t="shared" si="24"/>
        <v>1753.3</v>
      </c>
      <c r="K298" s="533">
        <f t="shared" si="24"/>
        <v>4247.2</v>
      </c>
      <c r="L298" s="531">
        <f t="shared" si="24"/>
        <v>3112.8</v>
      </c>
      <c r="M298" s="532">
        <f t="shared" si="24"/>
        <v>831.3</v>
      </c>
    </row>
    <row r="300" spans="1:13" x14ac:dyDescent="0.3">
      <c r="A300" s="291" t="s">
        <v>126</v>
      </c>
      <c r="B300" s="1">
        <v>589</v>
      </c>
    </row>
    <row r="301" spans="1:13" x14ac:dyDescent="0.3">
      <c r="A301" s="291" t="s">
        <v>61</v>
      </c>
      <c r="B301" s="1">
        <v>4426</v>
      </c>
    </row>
    <row r="302" spans="1:13" x14ac:dyDescent="0.3">
      <c r="A302" s="291" t="s">
        <v>112</v>
      </c>
      <c r="B302" s="1">
        <v>1642</v>
      </c>
    </row>
    <row r="303" spans="1:13" x14ac:dyDescent="0.3">
      <c r="A303" s="291" t="s">
        <v>113</v>
      </c>
      <c r="B303" s="1">
        <v>1162</v>
      </c>
    </row>
    <row r="304" spans="1:13" x14ac:dyDescent="0.3">
      <c r="A304" s="291" t="s">
        <v>114</v>
      </c>
      <c r="B304" s="1">
        <v>12794</v>
      </c>
    </row>
    <row r="305" spans="1:2" x14ac:dyDescent="0.3">
      <c r="A305" s="291" t="s">
        <v>135</v>
      </c>
      <c r="B305" s="1">
        <v>1877</v>
      </c>
    </row>
    <row r="306" spans="1:2" x14ac:dyDescent="0.3">
      <c r="A306" s="291" t="s">
        <v>127</v>
      </c>
      <c r="B306" s="1">
        <v>2001</v>
      </c>
    </row>
    <row r="307" spans="1:2" x14ac:dyDescent="0.3">
      <c r="A307" s="291" t="s">
        <v>62</v>
      </c>
      <c r="B307" s="1">
        <v>1772</v>
      </c>
    </row>
    <row r="308" spans="1:2" x14ac:dyDescent="0.3">
      <c r="A308" s="291" t="s">
        <v>63</v>
      </c>
      <c r="B308" s="1">
        <v>1753</v>
      </c>
    </row>
    <row r="309" spans="1:2" x14ac:dyDescent="0.3">
      <c r="A309" s="291" t="s">
        <v>64</v>
      </c>
      <c r="B309" s="1">
        <v>4247</v>
      </c>
    </row>
    <row r="310" spans="1:2" x14ac:dyDescent="0.3">
      <c r="A310" s="291" t="s">
        <v>65</v>
      </c>
      <c r="B310" s="1">
        <v>3113</v>
      </c>
    </row>
    <row r="311" spans="1:2" x14ac:dyDescent="0.3">
      <c r="A311" s="291" t="s">
        <v>115</v>
      </c>
      <c r="B311" s="1">
        <v>831</v>
      </c>
    </row>
  </sheetData>
  <mergeCells count="48">
    <mergeCell ref="A2:M2"/>
    <mergeCell ref="J3:M3"/>
    <mergeCell ref="A4:A5"/>
    <mergeCell ref="B4:D4"/>
    <mergeCell ref="E4:G4"/>
    <mergeCell ref="H4:J4"/>
    <mergeCell ref="K4:M4"/>
    <mergeCell ref="A45:M45"/>
    <mergeCell ref="J46:M46"/>
    <mergeCell ref="A47:A48"/>
    <mergeCell ref="B47:D47"/>
    <mergeCell ref="E47:G47"/>
    <mergeCell ref="H47:J47"/>
    <mergeCell ref="K47:M47"/>
    <mergeCell ref="A87:M87"/>
    <mergeCell ref="J88:M88"/>
    <mergeCell ref="A89:A90"/>
    <mergeCell ref="B89:D89"/>
    <mergeCell ref="E89:G89"/>
    <mergeCell ref="H89:J89"/>
    <mergeCell ref="K89:M89"/>
    <mergeCell ref="A129:M129"/>
    <mergeCell ref="J130:M130"/>
    <mergeCell ref="A131:A132"/>
    <mergeCell ref="B131:D131"/>
    <mergeCell ref="E131:G131"/>
    <mergeCell ref="H131:J131"/>
    <mergeCell ref="K131:M131"/>
    <mergeCell ref="A171:M171"/>
    <mergeCell ref="J172:M172"/>
    <mergeCell ref="A173:A174"/>
    <mergeCell ref="B173:D173"/>
    <mergeCell ref="E173:G173"/>
    <mergeCell ref="H173:J173"/>
    <mergeCell ref="K173:M173"/>
    <mergeCell ref="A213:M213"/>
    <mergeCell ref="A215:A216"/>
    <mergeCell ref="B215:D215"/>
    <mergeCell ref="E215:G215"/>
    <mergeCell ref="H215:J215"/>
    <mergeCell ref="K215:M215"/>
    <mergeCell ref="A255:M255"/>
    <mergeCell ref="A256:B256"/>
    <mergeCell ref="A257:A258"/>
    <mergeCell ref="B257:D257"/>
    <mergeCell ref="E257:G257"/>
    <mergeCell ref="H257:J257"/>
    <mergeCell ref="K257:M257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311"/>
  <sheetViews>
    <sheetView workbookViewId="0">
      <selection activeCell="F41" sqref="F41"/>
    </sheetView>
  </sheetViews>
  <sheetFormatPr defaultColWidth="9.1796875" defaultRowHeight="13" x14ac:dyDescent="0.3"/>
  <cols>
    <col min="1" max="1" width="14.81640625" style="1" customWidth="1"/>
    <col min="2" max="2" width="5.81640625" style="1" customWidth="1"/>
    <col min="3" max="3" width="6.1796875" style="1" customWidth="1"/>
    <col min="4" max="4" width="5.81640625" style="1" customWidth="1"/>
    <col min="5" max="5" width="6.453125" style="1" customWidth="1"/>
    <col min="6" max="6" width="6.54296875" style="1" customWidth="1"/>
    <col min="7" max="7" width="5.26953125" style="1" customWidth="1"/>
    <col min="8" max="8" width="6.81640625" style="1" customWidth="1"/>
    <col min="9" max="9" width="5.26953125" style="1" customWidth="1"/>
    <col min="10" max="10" width="5.81640625" style="1" customWidth="1"/>
    <col min="11" max="11" width="6" style="1" customWidth="1"/>
    <col min="12" max="12" width="5.453125" style="1" customWidth="1"/>
    <col min="13" max="13" width="6.26953125" style="1" customWidth="1"/>
    <col min="14" max="16384" width="9.1796875" style="1"/>
  </cols>
  <sheetData>
    <row r="1" spans="1:14" ht="18" customHeight="1" x14ac:dyDescent="0.3">
      <c r="A1" s="561" t="s">
        <v>162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4" ht="18" customHeight="1" thickBot="1" x14ac:dyDescent="0.35">
      <c r="A2" s="2" t="s">
        <v>1</v>
      </c>
      <c r="J2" s="572" t="s">
        <v>160</v>
      </c>
      <c r="K2" s="572"/>
      <c r="L2" s="572"/>
      <c r="M2" s="572"/>
      <c r="N2" s="534"/>
    </row>
    <row r="3" spans="1:14" ht="18" customHeight="1" x14ac:dyDescent="0.3">
      <c r="A3" s="573" t="s">
        <v>3</v>
      </c>
      <c r="B3" s="566" t="s">
        <v>4</v>
      </c>
      <c r="C3" s="565"/>
      <c r="D3" s="567"/>
      <c r="E3" s="566" t="s">
        <v>5</v>
      </c>
      <c r="F3" s="565"/>
      <c r="G3" s="567"/>
      <c r="H3" s="566" t="s">
        <v>6</v>
      </c>
      <c r="I3" s="565"/>
      <c r="J3" s="567"/>
      <c r="K3" s="568" t="s">
        <v>7</v>
      </c>
      <c r="L3" s="569"/>
      <c r="M3" s="570"/>
    </row>
    <row r="4" spans="1:14" ht="18" customHeight="1" thickBot="1" x14ac:dyDescent="0.35">
      <c r="A4" s="574"/>
      <c r="B4" s="3" t="s">
        <v>8</v>
      </c>
      <c r="C4" s="4" t="s">
        <v>9</v>
      </c>
      <c r="D4" s="5" t="s">
        <v>10</v>
      </c>
      <c r="E4" s="3" t="s">
        <v>8</v>
      </c>
      <c r="F4" s="4" t="s">
        <v>9</v>
      </c>
      <c r="G4" s="5" t="s">
        <v>10</v>
      </c>
      <c r="H4" s="3" t="s">
        <v>8</v>
      </c>
      <c r="I4" s="4" t="s">
        <v>9</v>
      </c>
      <c r="J4" s="5" t="s">
        <v>10</v>
      </c>
      <c r="K4" s="3" t="s">
        <v>8</v>
      </c>
      <c r="L4" s="4" t="s">
        <v>9</v>
      </c>
      <c r="M4" s="5" t="s">
        <v>10</v>
      </c>
    </row>
    <row r="5" spans="1:14" ht="18" customHeight="1" x14ac:dyDescent="0.3">
      <c r="A5" s="7" t="s">
        <v>11</v>
      </c>
      <c r="B5" s="8">
        <v>163</v>
      </c>
      <c r="C5" s="9">
        <v>288</v>
      </c>
      <c r="D5" s="10">
        <v>282</v>
      </c>
      <c r="E5" s="11">
        <v>40</v>
      </c>
      <c r="F5" s="12">
        <v>55</v>
      </c>
      <c r="G5" s="13">
        <v>12</v>
      </c>
      <c r="H5" s="8">
        <v>58</v>
      </c>
      <c r="I5" s="9">
        <v>114</v>
      </c>
      <c r="J5" s="10">
        <v>39</v>
      </c>
      <c r="K5" s="8">
        <v>60</v>
      </c>
      <c r="L5" s="9">
        <v>109</v>
      </c>
      <c r="M5" s="10">
        <v>80</v>
      </c>
    </row>
    <row r="6" spans="1:14" ht="18" customHeight="1" x14ac:dyDescent="0.3">
      <c r="A6" s="15" t="s">
        <v>12</v>
      </c>
      <c r="B6" s="16">
        <v>182</v>
      </c>
      <c r="C6" s="17">
        <v>307</v>
      </c>
      <c r="D6" s="18">
        <v>285</v>
      </c>
      <c r="E6" s="16">
        <v>3</v>
      </c>
      <c r="F6" s="17">
        <v>9</v>
      </c>
      <c r="G6" s="18">
        <v>5</v>
      </c>
      <c r="H6" s="16">
        <v>56</v>
      </c>
      <c r="I6" s="17">
        <v>142</v>
      </c>
      <c r="J6" s="18">
        <v>26</v>
      </c>
      <c r="K6" s="16">
        <v>72</v>
      </c>
      <c r="L6" s="17">
        <v>54</v>
      </c>
      <c r="M6" s="18">
        <v>55</v>
      </c>
    </row>
    <row r="7" spans="1:14" ht="18" customHeight="1" x14ac:dyDescent="0.3">
      <c r="A7" s="7" t="s">
        <v>13</v>
      </c>
      <c r="B7" s="16">
        <v>164</v>
      </c>
      <c r="C7" s="17">
        <v>311</v>
      </c>
      <c r="D7" s="18">
        <v>288</v>
      </c>
      <c r="E7" s="16">
        <v>32</v>
      </c>
      <c r="F7" s="17">
        <v>107</v>
      </c>
      <c r="G7" s="18">
        <v>31</v>
      </c>
      <c r="H7" s="16">
        <v>92</v>
      </c>
      <c r="I7" s="17">
        <v>126</v>
      </c>
      <c r="J7" s="18">
        <v>22</v>
      </c>
      <c r="K7" s="16">
        <v>33</v>
      </c>
      <c r="L7" s="17">
        <v>45</v>
      </c>
      <c r="M7" s="18">
        <v>42</v>
      </c>
    </row>
    <row r="8" spans="1:14" ht="18" customHeight="1" x14ac:dyDescent="0.3">
      <c r="A8" s="15" t="s">
        <v>14</v>
      </c>
      <c r="B8" s="16">
        <v>188</v>
      </c>
      <c r="C8" s="17">
        <v>208</v>
      </c>
      <c r="D8" s="18">
        <v>302</v>
      </c>
      <c r="E8" s="16">
        <v>25</v>
      </c>
      <c r="F8" s="17">
        <v>110</v>
      </c>
      <c r="G8" s="18">
        <v>15</v>
      </c>
      <c r="H8" s="16">
        <v>46</v>
      </c>
      <c r="I8" s="17">
        <v>108</v>
      </c>
      <c r="J8" s="18">
        <v>24</v>
      </c>
      <c r="K8" s="16">
        <v>21</v>
      </c>
      <c r="L8" s="17">
        <v>38</v>
      </c>
      <c r="M8" s="18">
        <v>37</v>
      </c>
    </row>
    <row r="9" spans="1:14" ht="18" customHeight="1" x14ac:dyDescent="0.3">
      <c r="A9" s="7" t="s">
        <v>15</v>
      </c>
      <c r="B9" s="16">
        <v>184</v>
      </c>
      <c r="C9" s="17">
        <v>312</v>
      </c>
      <c r="D9" s="18">
        <v>307</v>
      </c>
      <c r="E9" s="16">
        <v>31</v>
      </c>
      <c r="F9" s="17">
        <v>86</v>
      </c>
      <c r="G9" s="18">
        <v>20</v>
      </c>
      <c r="H9" s="16">
        <v>44</v>
      </c>
      <c r="I9" s="17">
        <v>95</v>
      </c>
      <c r="J9" s="18">
        <v>16</v>
      </c>
      <c r="K9" s="16">
        <v>30</v>
      </c>
      <c r="L9" s="17">
        <v>34</v>
      </c>
      <c r="M9" s="18">
        <v>23</v>
      </c>
    </row>
    <row r="10" spans="1:14" ht="18" customHeight="1" x14ac:dyDescent="0.3">
      <c r="A10" s="15" t="s">
        <v>16</v>
      </c>
      <c r="B10" s="16">
        <v>190</v>
      </c>
      <c r="C10" s="17">
        <v>317</v>
      </c>
      <c r="D10" s="18">
        <v>342</v>
      </c>
      <c r="E10" s="16">
        <v>35</v>
      </c>
      <c r="F10" s="17">
        <v>92</v>
      </c>
      <c r="G10" s="18">
        <v>31</v>
      </c>
      <c r="H10" s="16">
        <v>53</v>
      </c>
      <c r="I10" s="17">
        <v>109</v>
      </c>
      <c r="J10" s="18">
        <v>12</v>
      </c>
      <c r="K10" s="16">
        <v>24</v>
      </c>
      <c r="L10" s="17">
        <v>40</v>
      </c>
      <c r="M10" s="18">
        <v>25</v>
      </c>
    </row>
    <row r="11" spans="1:14" ht="18" customHeight="1" x14ac:dyDescent="0.3">
      <c r="A11" s="7" t="s">
        <v>17</v>
      </c>
      <c r="B11" s="16">
        <v>107</v>
      </c>
      <c r="C11" s="17">
        <v>368</v>
      </c>
      <c r="D11" s="18">
        <v>414</v>
      </c>
      <c r="E11" s="16">
        <v>41</v>
      </c>
      <c r="F11" s="17">
        <v>100</v>
      </c>
      <c r="G11" s="18">
        <v>33</v>
      </c>
      <c r="H11" s="16">
        <v>45</v>
      </c>
      <c r="I11" s="17">
        <v>93</v>
      </c>
      <c r="J11" s="18">
        <v>9</v>
      </c>
      <c r="K11" s="16">
        <v>21</v>
      </c>
      <c r="L11" s="17">
        <v>30</v>
      </c>
      <c r="M11" s="18">
        <v>40</v>
      </c>
    </row>
    <row r="12" spans="1:14" ht="18" customHeight="1" x14ac:dyDescent="0.3">
      <c r="A12" s="7" t="s">
        <v>18</v>
      </c>
      <c r="B12" s="16">
        <v>191</v>
      </c>
      <c r="C12" s="17">
        <v>307</v>
      </c>
      <c r="D12" s="18">
        <v>412</v>
      </c>
      <c r="E12" s="16">
        <v>52</v>
      </c>
      <c r="F12" s="17">
        <v>125</v>
      </c>
      <c r="G12" s="18">
        <v>31</v>
      </c>
      <c r="H12" s="16">
        <v>37</v>
      </c>
      <c r="I12" s="17">
        <v>71</v>
      </c>
      <c r="J12" s="18">
        <v>13</v>
      </c>
      <c r="K12" s="16">
        <v>12</v>
      </c>
      <c r="L12" s="17">
        <v>23</v>
      </c>
      <c r="M12" s="18">
        <v>17</v>
      </c>
    </row>
    <row r="13" spans="1:14" ht="18" customHeight="1" x14ac:dyDescent="0.3">
      <c r="A13" s="15" t="s">
        <v>19</v>
      </c>
      <c r="B13" s="16">
        <v>174</v>
      </c>
      <c r="C13" s="17">
        <v>304</v>
      </c>
      <c r="D13" s="18">
        <v>409</v>
      </c>
      <c r="E13" s="16">
        <v>37</v>
      </c>
      <c r="F13" s="17">
        <v>62</v>
      </c>
      <c r="G13" s="18">
        <v>27</v>
      </c>
      <c r="H13" s="16">
        <v>43</v>
      </c>
      <c r="I13" s="17">
        <v>66</v>
      </c>
      <c r="J13" s="18">
        <v>8</v>
      </c>
      <c r="K13" s="16">
        <v>19</v>
      </c>
      <c r="L13" s="17">
        <v>14</v>
      </c>
      <c r="M13" s="18">
        <v>38</v>
      </c>
    </row>
    <row r="14" spans="1:14" ht="18" customHeight="1" x14ac:dyDescent="0.3">
      <c r="A14" s="7" t="s">
        <v>20</v>
      </c>
      <c r="B14" s="16">
        <v>212</v>
      </c>
      <c r="C14" s="17">
        <v>414</v>
      </c>
      <c r="D14" s="18">
        <v>389</v>
      </c>
      <c r="E14" s="16">
        <v>42</v>
      </c>
      <c r="F14" s="17">
        <v>75</v>
      </c>
      <c r="G14" s="18">
        <v>45</v>
      </c>
      <c r="H14" s="16">
        <v>69</v>
      </c>
      <c r="I14" s="17">
        <v>88</v>
      </c>
      <c r="J14" s="18">
        <v>7</v>
      </c>
      <c r="K14" s="16">
        <v>32</v>
      </c>
      <c r="L14" s="17">
        <v>29</v>
      </c>
      <c r="M14" s="18">
        <v>43</v>
      </c>
    </row>
    <row r="15" spans="1:14" ht="18" customHeight="1" x14ac:dyDescent="0.3">
      <c r="A15" s="7" t="s">
        <v>21</v>
      </c>
      <c r="B15" s="16">
        <v>219</v>
      </c>
      <c r="C15" s="17">
        <v>417</v>
      </c>
      <c r="D15" s="18">
        <v>415</v>
      </c>
      <c r="E15" s="16">
        <v>37</v>
      </c>
      <c r="F15" s="17">
        <v>75</v>
      </c>
      <c r="G15" s="18">
        <v>40</v>
      </c>
      <c r="H15" s="20">
        <v>44</v>
      </c>
      <c r="I15" s="17">
        <v>75</v>
      </c>
      <c r="J15" s="18">
        <v>11</v>
      </c>
      <c r="K15" s="16">
        <v>21</v>
      </c>
      <c r="L15" s="17">
        <v>33</v>
      </c>
      <c r="M15" s="18">
        <v>48</v>
      </c>
    </row>
    <row r="16" spans="1:14" ht="18" customHeight="1" x14ac:dyDescent="0.3">
      <c r="A16" s="15" t="s">
        <v>22</v>
      </c>
      <c r="B16" s="16">
        <v>109</v>
      </c>
      <c r="C16" s="17">
        <v>304</v>
      </c>
      <c r="D16" s="18">
        <v>419</v>
      </c>
      <c r="E16" s="16">
        <v>36</v>
      </c>
      <c r="F16" s="17">
        <v>120</v>
      </c>
      <c r="G16" s="18">
        <v>50</v>
      </c>
      <c r="H16" s="16">
        <v>56</v>
      </c>
      <c r="I16" s="17">
        <v>70</v>
      </c>
      <c r="J16" s="18">
        <v>9</v>
      </c>
      <c r="K16" s="16">
        <v>17</v>
      </c>
      <c r="L16" s="17">
        <v>42</v>
      </c>
      <c r="M16" s="18">
        <v>39</v>
      </c>
    </row>
    <row r="17" spans="1:13" ht="18" customHeight="1" x14ac:dyDescent="0.3">
      <c r="A17" s="7" t="s">
        <v>23</v>
      </c>
      <c r="B17" s="16">
        <v>101</v>
      </c>
      <c r="C17" s="17">
        <v>388</v>
      </c>
      <c r="D17" s="18">
        <v>382</v>
      </c>
      <c r="E17" s="16">
        <v>69</v>
      </c>
      <c r="F17" s="17">
        <v>125</v>
      </c>
      <c r="G17" s="18">
        <v>54</v>
      </c>
      <c r="H17" s="16">
        <v>45</v>
      </c>
      <c r="I17" s="17">
        <v>102</v>
      </c>
      <c r="J17" s="18">
        <v>12</v>
      </c>
      <c r="K17" s="16">
        <v>36</v>
      </c>
      <c r="L17" s="17">
        <v>37</v>
      </c>
      <c r="M17" s="18">
        <v>24</v>
      </c>
    </row>
    <row r="18" spans="1:13" ht="18" customHeight="1" x14ac:dyDescent="0.3">
      <c r="A18" s="15" t="s">
        <v>24</v>
      </c>
      <c r="B18" s="16">
        <v>84</v>
      </c>
      <c r="C18" s="17">
        <v>367</v>
      </c>
      <c r="D18" s="18">
        <v>302</v>
      </c>
      <c r="E18" s="16">
        <v>45</v>
      </c>
      <c r="F18" s="17">
        <v>310</v>
      </c>
      <c r="G18" s="18">
        <v>90</v>
      </c>
      <c r="H18" s="16">
        <v>60</v>
      </c>
      <c r="I18" s="17">
        <v>56</v>
      </c>
      <c r="J18" s="18">
        <v>6</v>
      </c>
      <c r="K18" s="16">
        <v>31</v>
      </c>
      <c r="L18" s="17">
        <v>29</v>
      </c>
      <c r="M18" s="18">
        <v>13</v>
      </c>
    </row>
    <row r="19" spans="1:13" ht="18" customHeight="1" x14ac:dyDescent="0.3">
      <c r="A19" s="7" t="s">
        <v>25</v>
      </c>
      <c r="B19" s="16">
        <v>124</v>
      </c>
      <c r="C19" s="17">
        <v>329</v>
      </c>
      <c r="D19" s="18">
        <v>282</v>
      </c>
      <c r="E19" s="16">
        <v>44</v>
      </c>
      <c r="F19" s="17">
        <v>130</v>
      </c>
      <c r="G19" s="18">
        <v>75</v>
      </c>
      <c r="H19" s="16">
        <v>33</v>
      </c>
      <c r="I19" s="17">
        <v>58</v>
      </c>
      <c r="J19" s="18">
        <v>9</v>
      </c>
      <c r="K19" s="16">
        <v>35</v>
      </c>
      <c r="L19" s="17">
        <v>44</v>
      </c>
      <c r="M19" s="18">
        <v>36</v>
      </c>
    </row>
    <row r="20" spans="1:13" ht="18" customHeight="1" x14ac:dyDescent="0.3">
      <c r="A20" s="15" t="s">
        <v>26</v>
      </c>
      <c r="B20" s="16">
        <v>107</v>
      </c>
      <c r="C20" s="17">
        <v>267</v>
      </c>
      <c r="D20" s="18">
        <v>242</v>
      </c>
      <c r="E20" s="16">
        <v>25</v>
      </c>
      <c r="F20" s="17">
        <v>100</v>
      </c>
      <c r="G20" s="18">
        <v>50</v>
      </c>
      <c r="H20" s="16">
        <v>23</v>
      </c>
      <c r="I20" s="17">
        <v>74</v>
      </c>
      <c r="J20" s="18">
        <v>18</v>
      </c>
      <c r="K20" s="16">
        <v>30</v>
      </c>
      <c r="L20" s="17">
        <v>28</v>
      </c>
      <c r="M20" s="18">
        <v>45</v>
      </c>
    </row>
    <row r="21" spans="1:13" ht="18" customHeight="1" x14ac:dyDescent="0.3">
      <c r="A21" s="7" t="s">
        <v>27</v>
      </c>
      <c r="B21" s="16">
        <v>109</v>
      </c>
      <c r="C21" s="17">
        <v>244</v>
      </c>
      <c r="D21" s="18">
        <v>267</v>
      </c>
      <c r="E21" s="16">
        <v>45</v>
      </c>
      <c r="F21" s="17">
        <v>97</v>
      </c>
      <c r="G21" s="18">
        <v>65</v>
      </c>
      <c r="H21" s="16">
        <v>36</v>
      </c>
      <c r="I21" s="17">
        <v>52</v>
      </c>
      <c r="J21" s="18">
        <v>11</v>
      </c>
      <c r="K21" s="16">
        <v>27</v>
      </c>
      <c r="L21" s="17">
        <v>24</v>
      </c>
      <c r="M21" s="18">
        <v>31</v>
      </c>
    </row>
    <row r="22" spans="1:13" ht="18" customHeight="1" x14ac:dyDescent="0.3">
      <c r="A22" s="15" t="s">
        <v>28</v>
      </c>
      <c r="B22" s="16">
        <v>104</v>
      </c>
      <c r="C22" s="17">
        <v>266</v>
      </c>
      <c r="D22" s="18">
        <v>250</v>
      </c>
      <c r="E22" s="16">
        <v>30</v>
      </c>
      <c r="F22" s="17">
        <v>150</v>
      </c>
      <c r="G22" s="18">
        <v>75</v>
      </c>
      <c r="H22" s="16">
        <v>43</v>
      </c>
      <c r="I22" s="17">
        <v>47</v>
      </c>
      <c r="J22" s="18">
        <v>7</v>
      </c>
      <c r="K22" s="16">
        <v>15</v>
      </c>
      <c r="L22" s="17">
        <v>21</v>
      </c>
      <c r="M22" s="18">
        <v>26</v>
      </c>
    </row>
    <row r="23" spans="1:13" ht="18" customHeight="1" x14ac:dyDescent="0.3">
      <c r="A23" s="7" t="s">
        <v>29</v>
      </c>
      <c r="B23" s="16">
        <v>106</v>
      </c>
      <c r="C23" s="17">
        <v>288</v>
      </c>
      <c r="D23" s="18">
        <v>267</v>
      </c>
      <c r="E23" s="16">
        <v>53</v>
      </c>
      <c r="F23" s="17">
        <v>130</v>
      </c>
      <c r="G23" s="18">
        <v>62</v>
      </c>
      <c r="H23" s="16">
        <v>34</v>
      </c>
      <c r="I23" s="17">
        <v>70</v>
      </c>
      <c r="J23" s="18">
        <v>10</v>
      </c>
      <c r="K23" s="16">
        <v>58</v>
      </c>
      <c r="L23" s="17">
        <v>37</v>
      </c>
      <c r="M23" s="18">
        <v>44</v>
      </c>
    </row>
    <row r="24" spans="1:13" ht="18" customHeight="1" x14ac:dyDescent="0.3">
      <c r="A24" s="15" t="s">
        <v>30</v>
      </c>
      <c r="B24" s="16">
        <v>124</v>
      </c>
      <c r="C24" s="17">
        <v>267</v>
      </c>
      <c r="D24" s="18">
        <v>224</v>
      </c>
      <c r="E24" s="16">
        <v>55</v>
      </c>
      <c r="F24" s="17">
        <v>95</v>
      </c>
      <c r="G24" s="18">
        <v>65</v>
      </c>
      <c r="H24" s="16">
        <v>25</v>
      </c>
      <c r="I24" s="17">
        <v>44</v>
      </c>
      <c r="J24" s="18">
        <v>6</v>
      </c>
      <c r="K24" s="16">
        <v>43</v>
      </c>
      <c r="L24" s="17">
        <v>31</v>
      </c>
      <c r="M24" s="18">
        <v>32</v>
      </c>
    </row>
    <row r="25" spans="1:13" ht="18" customHeight="1" x14ac:dyDescent="0.3">
      <c r="A25" s="7" t="s">
        <v>31</v>
      </c>
      <c r="B25" s="16">
        <v>101</v>
      </c>
      <c r="C25" s="17">
        <v>262</v>
      </c>
      <c r="D25" s="18">
        <v>232</v>
      </c>
      <c r="E25" s="16">
        <v>65</v>
      </c>
      <c r="F25" s="17">
        <v>220</v>
      </c>
      <c r="G25" s="18">
        <v>64</v>
      </c>
      <c r="H25" s="16">
        <v>52</v>
      </c>
      <c r="I25" s="17">
        <v>52</v>
      </c>
      <c r="J25" s="18">
        <v>13</v>
      </c>
      <c r="K25" s="16">
        <v>49</v>
      </c>
      <c r="L25" s="17">
        <v>32</v>
      </c>
      <c r="M25" s="18">
        <v>30</v>
      </c>
    </row>
    <row r="26" spans="1:13" ht="18" customHeight="1" x14ac:dyDescent="0.3">
      <c r="A26" s="15" t="s">
        <v>32</v>
      </c>
      <c r="B26" s="16">
        <v>100</v>
      </c>
      <c r="C26" s="17">
        <v>247</v>
      </c>
      <c r="D26" s="18">
        <v>207</v>
      </c>
      <c r="E26" s="16">
        <v>40</v>
      </c>
      <c r="F26" s="17">
        <v>156</v>
      </c>
      <c r="G26" s="18">
        <v>40</v>
      </c>
      <c r="H26" s="16">
        <v>31</v>
      </c>
      <c r="I26" s="17">
        <v>67</v>
      </c>
      <c r="J26" s="18">
        <v>5</v>
      </c>
      <c r="K26" s="16">
        <v>63</v>
      </c>
      <c r="L26" s="17">
        <v>28</v>
      </c>
      <c r="M26" s="18">
        <v>43</v>
      </c>
    </row>
    <row r="27" spans="1:13" ht="18" customHeight="1" x14ac:dyDescent="0.3">
      <c r="A27" s="7" t="s">
        <v>33</v>
      </c>
      <c r="B27" s="16">
        <v>111</v>
      </c>
      <c r="C27" s="21">
        <v>269</v>
      </c>
      <c r="D27" s="18">
        <v>186</v>
      </c>
      <c r="E27" s="16">
        <v>30</v>
      </c>
      <c r="F27" s="17">
        <v>100</v>
      </c>
      <c r="G27" s="18">
        <v>55</v>
      </c>
      <c r="H27" s="16">
        <v>50</v>
      </c>
      <c r="I27" s="17">
        <v>35</v>
      </c>
      <c r="J27" s="18">
        <v>9</v>
      </c>
      <c r="K27" s="16">
        <v>38</v>
      </c>
      <c r="L27" s="17">
        <v>32</v>
      </c>
      <c r="M27" s="18">
        <v>40</v>
      </c>
    </row>
    <row r="28" spans="1:13" ht="18" customHeight="1" x14ac:dyDescent="0.3">
      <c r="A28" s="15" t="s">
        <v>34</v>
      </c>
      <c r="B28" s="16">
        <v>109</v>
      </c>
      <c r="C28" s="17">
        <v>297</v>
      </c>
      <c r="D28" s="18">
        <v>211</v>
      </c>
      <c r="E28" s="16">
        <v>55</v>
      </c>
      <c r="F28" s="17">
        <v>155</v>
      </c>
      <c r="G28" s="18">
        <v>35</v>
      </c>
      <c r="H28" s="16">
        <v>53</v>
      </c>
      <c r="I28" s="17">
        <v>55</v>
      </c>
      <c r="J28" s="18">
        <v>7</v>
      </c>
      <c r="K28" s="16">
        <v>43</v>
      </c>
      <c r="L28" s="17">
        <v>36</v>
      </c>
      <c r="M28" s="18">
        <v>37</v>
      </c>
    </row>
    <row r="29" spans="1:13" ht="18" customHeight="1" x14ac:dyDescent="0.3">
      <c r="A29" s="15" t="s">
        <v>35</v>
      </c>
      <c r="B29" s="16">
        <v>105</v>
      </c>
      <c r="C29" s="17">
        <v>387</v>
      </c>
      <c r="D29" s="18">
        <v>289</v>
      </c>
      <c r="E29" s="16">
        <v>15</v>
      </c>
      <c r="F29" s="17">
        <v>116</v>
      </c>
      <c r="G29" s="18">
        <v>19</v>
      </c>
      <c r="H29" s="16">
        <v>42</v>
      </c>
      <c r="I29" s="17">
        <v>65</v>
      </c>
      <c r="J29" s="18">
        <v>6</v>
      </c>
      <c r="K29" s="16">
        <v>60</v>
      </c>
      <c r="L29" s="17">
        <v>70</v>
      </c>
      <c r="M29" s="18">
        <v>44</v>
      </c>
    </row>
    <row r="30" spans="1:13" ht="18" customHeight="1" x14ac:dyDescent="0.3">
      <c r="A30" s="15" t="s">
        <v>36</v>
      </c>
      <c r="B30" s="16">
        <v>100</v>
      </c>
      <c r="C30" s="17">
        <v>324</v>
      </c>
      <c r="D30" s="18">
        <v>282</v>
      </c>
      <c r="E30" s="16">
        <v>85</v>
      </c>
      <c r="F30" s="17">
        <v>228</v>
      </c>
      <c r="G30" s="18">
        <v>75</v>
      </c>
      <c r="H30" s="16">
        <v>38</v>
      </c>
      <c r="I30" s="17">
        <v>47</v>
      </c>
      <c r="J30" s="18">
        <v>5</v>
      </c>
      <c r="K30" s="16">
        <v>80</v>
      </c>
      <c r="L30" s="17">
        <v>83</v>
      </c>
      <c r="M30" s="18">
        <v>93</v>
      </c>
    </row>
    <row r="31" spans="1:13" ht="18" customHeight="1" x14ac:dyDescent="0.3">
      <c r="A31" s="15" t="s">
        <v>37</v>
      </c>
      <c r="B31" s="16">
        <v>107</v>
      </c>
      <c r="C31" s="17">
        <v>287</v>
      </c>
      <c r="D31" s="18">
        <v>267</v>
      </c>
      <c r="E31" s="16">
        <v>140</v>
      </c>
      <c r="F31" s="17">
        <v>303</v>
      </c>
      <c r="G31" s="18">
        <v>115</v>
      </c>
      <c r="H31" s="16">
        <v>63</v>
      </c>
      <c r="I31" s="17">
        <v>144</v>
      </c>
      <c r="J31" s="18">
        <v>14</v>
      </c>
      <c r="K31" s="16">
        <v>75</v>
      </c>
      <c r="L31" s="17">
        <v>76</v>
      </c>
      <c r="M31" s="18">
        <v>88</v>
      </c>
    </row>
    <row r="32" spans="1:13" ht="18" customHeight="1" x14ac:dyDescent="0.3">
      <c r="A32" s="15" t="s">
        <v>38</v>
      </c>
      <c r="B32" s="16">
        <v>108</v>
      </c>
      <c r="C32" s="17">
        <v>281</v>
      </c>
      <c r="D32" s="18">
        <v>244</v>
      </c>
      <c r="E32" s="16">
        <v>103</v>
      </c>
      <c r="F32" s="17">
        <v>302</v>
      </c>
      <c r="G32" s="18">
        <v>104</v>
      </c>
      <c r="H32" s="16">
        <v>36</v>
      </c>
      <c r="I32" s="17">
        <v>123</v>
      </c>
      <c r="J32" s="18">
        <v>12</v>
      </c>
      <c r="K32" s="16">
        <v>77</v>
      </c>
      <c r="L32" s="17">
        <v>62</v>
      </c>
      <c r="M32" s="18">
        <v>69</v>
      </c>
    </row>
    <row r="33" spans="1:13" ht="18" customHeight="1" x14ac:dyDescent="0.3">
      <c r="A33" s="15" t="s">
        <v>39</v>
      </c>
      <c r="B33" s="16">
        <v>102</v>
      </c>
      <c r="C33" s="17">
        <v>284</v>
      </c>
      <c r="D33" s="18">
        <v>271</v>
      </c>
      <c r="E33" s="16">
        <v>79</v>
      </c>
      <c r="F33" s="17">
        <v>325</v>
      </c>
      <c r="G33" s="18">
        <v>50</v>
      </c>
      <c r="H33" s="16">
        <v>29</v>
      </c>
      <c r="I33" s="17">
        <v>70</v>
      </c>
      <c r="J33" s="18">
        <v>4</v>
      </c>
      <c r="K33" s="16">
        <v>92</v>
      </c>
      <c r="L33" s="17">
        <v>89</v>
      </c>
      <c r="M33" s="18">
        <v>41</v>
      </c>
    </row>
    <row r="34" spans="1:13" ht="18" customHeight="1" x14ac:dyDescent="0.3">
      <c r="A34" s="15" t="s">
        <v>40</v>
      </c>
      <c r="B34" s="16">
        <v>104</v>
      </c>
      <c r="C34" s="17">
        <v>270</v>
      </c>
      <c r="D34" s="18">
        <v>249</v>
      </c>
      <c r="E34" s="16">
        <v>29</v>
      </c>
      <c r="F34" s="17">
        <v>302</v>
      </c>
      <c r="G34" s="18">
        <v>40</v>
      </c>
      <c r="H34" s="16">
        <v>34</v>
      </c>
      <c r="I34" s="17">
        <v>61</v>
      </c>
      <c r="J34" s="18">
        <v>6</v>
      </c>
      <c r="K34" s="16">
        <v>85</v>
      </c>
      <c r="L34" s="17">
        <v>81</v>
      </c>
      <c r="M34" s="18">
        <v>38</v>
      </c>
    </row>
    <row r="35" spans="1:13" ht="18" customHeight="1" x14ac:dyDescent="0.3">
      <c r="A35" s="15" t="s">
        <v>41</v>
      </c>
      <c r="B35" s="16">
        <v>107</v>
      </c>
      <c r="C35" s="17">
        <v>384</v>
      </c>
      <c r="D35" s="18">
        <v>361</v>
      </c>
      <c r="E35" s="16">
        <v>25</v>
      </c>
      <c r="F35" s="17">
        <v>400</v>
      </c>
      <c r="G35" s="18">
        <v>29</v>
      </c>
      <c r="H35" s="16">
        <v>18</v>
      </c>
      <c r="I35" s="17">
        <v>34</v>
      </c>
      <c r="J35" s="18">
        <v>4</v>
      </c>
      <c r="K35" s="16">
        <v>45</v>
      </c>
      <c r="L35" s="17">
        <v>63</v>
      </c>
      <c r="M35" s="18">
        <v>54</v>
      </c>
    </row>
    <row r="36" spans="1:13" ht="18" customHeight="1" x14ac:dyDescent="0.3">
      <c r="A36" s="15" t="s">
        <v>42</v>
      </c>
      <c r="B36" s="16">
        <v>111</v>
      </c>
      <c r="C36" s="17">
        <v>407</v>
      </c>
      <c r="D36" s="18">
        <v>262</v>
      </c>
      <c r="E36" s="16">
        <v>70</v>
      </c>
      <c r="F36" s="17">
        <v>325</v>
      </c>
      <c r="G36" s="18">
        <v>75</v>
      </c>
      <c r="H36" s="16">
        <v>15</v>
      </c>
      <c r="I36" s="17">
        <v>28</v>
      </c>
      <c r="J36" s="18">
        <v>5</v>
      </c>
      <c r="K36" s="23">
        <v>48</v>
      </c>
      <c r="L36" s="17">
        <v>34</v>
      </c>
      <c r="M36" s="18">
        <v>29</v>
      </c>
    </row>
    <row r="37" spans="1:13" ht="18" customHeight="1" x14ac:dyDescent="0.3">
      <c r="A37" s="15" t="s">
        <v>43</v>
      </c>
      <c r="B37" s="538">
        <v>109</v>
      </c>
      <c r="C37" s="17">
        <v>419</v>
      </c>
      <c r="D37" s="506">
        <v>267</v>
      </c>
      <c r="E37" s="16">
        <v>75</v>
      </c>
      <c r="F37" s="17">
        <v>207</v>
      </c>
      <c r="G37" s="18">
        <v>50</v>
      </c>
      <c r="H37" s="16">
        <v>22</v>
      </c>
      <c r="I37" s="17">
        <v>52</v>
      </c>
      <c r="J37" s="18">
        <v>3</v>
      </c>
      <c r="K37" s="20">
        <v>55</v>
      </c>
      <c r="L37" s="17">
        <v>38</v>
      </c>
      <c r="M37" s="18">
        <v>26</v>
      </c>
    </row>
    <row r="38" spans="1:13" ht="18" customHeight="1" x14ac:dyDescent="0.3">
      <c r="A38" s="15" t="s">
        <v>44</v>
      </c>
      <c r="B38" s="538">
        <v>112</v>
      </c>
      <c r="C38" s="17">
        <v>382</v>
      </c>
      <c r="D38" s="506">
        <v>382</v>
      </c>
      <c r="E38" s="16">
        <v>69</v>
      </c>
      <c r="F38" s="17">
        <v>150</v>
      </c>
      <c r="G38" s="18">
        <v>29</v>
      </c>
      <c r="H38" s="16">
        <v>19</v>
      </c>
      <c r="I38" s="17">
        <v>28</v>
      </c>
      <c r="J38" s="25">
        <v>6</v>
      </c>
      <c r="K38" s="20">
        <v>39</v>
      </c>
      <c r="L38" s="24">
        <v>22</v>
      </c>
      <c r="M38" s="18">
        <v>20</v>
      </c>
    </row>
    <row r="39" spans="1:13" ht="18" customHeight="1" x14ac:dyDescent="0.3">
      <c r="A39" s="15" t="s">
        <v>45</v>
      </c>
      <c r="B39" s="538">
        <v>108</v>
      </c>
      <c r="C39" s="17">
        <v>389</v>
      </c>
      <c r="D39" s="506">
        <v>320</v>
      </c>
      <c r="E39" s="16">
        <v>53</v>
      </c>
      <c r="F39" s="17">
        <v>173</v>
      </c>
      <c r="G39" s="18">
        <v>44</v>
      </c>
      <c r="H39" s="16">
        <v>13</v>
      </c>
      <c r="I39" s="17">
        <v>53</v>
      </c>
      <c r="J39" s="18">
        <v>4</v>
      </c>
      <c r="K39" s="16">
        <v>28</v>
      </c>
      <c r="L39" s="17">
        <v>35</v>
      </c>
      <c r="M39" s="18">
        <v>33</v>
      </c>
    </row>
    <row r="40" spans="1:13" ht="18" customHeight="1" thickBot="1" x14ac:dyDescent="0.35">
      <c r="A40" s="22" t="s">
        <v>46</v>
      </c>
      <c r="B40" s="539">
        <v>113</v>
      </c>
      <c r="C40" s="24">
        <v>369</v>
      </c>
      <c r="D40" s="540">
        <v>347</v>
      </c>
      <c r="E40" s="23">
        <v>50</v>
      </c>
      <c r="F40" s="24">
        <v>158</v>
      </c>
      <c r="G40" s="25">
        <v>15</v>
      </c>
      <c r="H40" s="23">
        <v>15</v>
      </c>
      <c r="I40" s="24">
        <v>36</v>
      </c>
      <c r="J40" s="25">
        <v>7</v>
      </c>
      <c r="K40" s="23">
        <v>45</v>
      </c>
      <c r="L40" s="24">
        <v>48</v>
      </c>
      <c r="M40" s="25">
        <v>39</v>
      </c>
    </row>
    <row r="41" spans="1:13" ht="18" customHeight="1" thickBot="1" x14ac:dyDescent="0.35">
      <c r="A41" s="34" t="s">
        <v>47</v>
      </c>
      <c r="B41" s="29">
        <f>SUM(B5:B40)</f>
        <v>4649</v>
      </c>
      <c r="C41" s="30">
        <f t="shared" ref="C41:M41" si="0">SUM(C5:C40)</f>
        <v>11531</v>
      </c>
      <c r="D41" s="31">
        <f t="shared" si="0"/>
        <v>10857</v>
      </c>
      <c r="E41" s="29">
        <f t="shared" si="0"/>
        <v>1760</v>
      </c>
      <c r="F41" s="30">
        <f t="shared" si="0"/>
        <v>5773</v>
      </c>
      <c r="G41" s="31">
        <f t="shared" si="0"/>
        <v>1715</v>
      </c>
      <c r="H41" s="29">
        <f t="shared" si="0"/>
        <v>1472</v>
      </c>
      <c r="I41" s="30">
        <f t="shared" si="0"/>
        <v>2610</v>
      </c>
      <c r="J41" s="31">
        <f t="shared" si="0"/>
        <v>385</v>
      </c>
      <c r="K41" s="32">
        <f t="shared" si="0"/>
        <v>1559</v>
      </c>
      <c r="L41" s="30">
        <f t="shared" si="0"/>
        <v>1571</v>
      </c>
      <c r="M41" s="31">
        <f t="shared" si="0"/>
        <v>1462</v>
      </c>
    </row>
    <row r="43" spans="1:13" ht="18" customHeight="1" x14ac:dyDescent="0.3"/>
    <row r="44" spans="1:13" ht="18" customHeight="1" x14ac:dyDescent="0.3">
      <c r="A44" s="561" t="s">
        <v>162</v>
      </c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</row>
    <row r="45" spans="1:13" ht="18" customHeight="1" thickBot="1" x14ac:dyDescent="0.35">
      <c r="A45" s="2" t="s">
        <v>48</v>
      </c>
      <c r="J45" s="572" t="s">
        <v>49</v>
      </c>
      <c r="K45" s="572"/>
      <c r="L45" s="572"/>
      <c r="M45" s="572"/>
    </row>
    <row r="46" spans="1:13" ht="18" customHeight="1" x14ac:dyDescent="0.3">
      <c r="A46" s="563" t="s">
        <v>3</v>
      </c>
      <c r="B46" s="566" t="s">
        <v>4</v>
      </c>
      <c r="C46" s="565"/>
      <c r="D46" s="567"/>
      <c r="E46" s="566" t="s">
        <v>5</v>
      </c>
      <c r="F46" s="565"/>
      <c r="G46" s="567"/>
      <c r="H46" s="566" t="s">
        <v>6</v>
      </c>
      <c r="I46" s="565"/>
      <c r="J46" s="567"/>
      <c r="K46" s="568" t="s">
        <v>7</v>
      </c>
      <c r="L46" s="569"/>
      <c r="M46" s="570"/>
    </row>
    <row r="47" spans="1:13" ht="18" customHeight="1" thickBot="1" x14ac:dyDescent="0.35">
      <c r="A47" s="564"/>
      <c r="B47" s="3" t="s">
        <v>8</v>
      </c>
      <c r="C47" s="4" t="s">
        <v>9</v>
      </c>
      <c r="D47" s="5" t="s">
        <v>10</v>
      </c>
      <c r="E47" s="3" t="s">
        <v>8</v>
      </c>
      <c r="F47" s="4" t="s">
        <v>9</v>
      </c>
      <c r="G47" s="5" t="s">
        <v>10</v>
      </c>
      <c r="H47" s="535" t="s">
        <v>8</v>
      </c>
      <c r="I47" s="4" t="s">
        <v>9</v>
      </c>
      <c r="J47" s="5" t="s">
        <v>10</v>
      </c>
      <c r="K47" s="3" t="s">
        <v>8</v>
      </c>
      <c r="L47" s="4" t="s">
        <v>9</v>
      </c>
      <c r="M47" s="5" t="s">
        <v>10</v>
      </c>
    </row>
    <row r="48" spans="1:13" ht="18" customHeight="1" x14ac:dyDescent="0.3">
      <c r="A48" s="7" t="s">
        <v>11</v>
      </c>
      <c r="B48" s="8">
        <v>122</v>
      </c>
      <c r="C48" s="9">
        <v>207</v>
      </c>
      <c r="D48" s="10">
        <v>479</v>
      </c>
      <c r="E48" s="49">
        <v>30</v>
      </c>
      <c r="F48" s="12">
        <v>110</v>
      </c>
      <c r="G48" s="7">
        <v>20</v>
      </c>
      <c r="H48" s="17">
        <v>72</v>
      </c>
      <c r="I48" s="9">
        <v>128</v>
      </c>
      <c r="J48" s="10">
        <v>21</v>
      </c>
      <c r="K48" s="8">
        <v>44</v>
      </c>
      <c r="L48" s="9">
        <v>68</v>
      </c>
      <c r="M48" s="10">
        <v>55</v>
      </c>
    </row>
    <row r="49" spans="1:13" ht="18" customHeight="1" x14ac:dyDescent="0.3">
      <c r="A49" s="15" t="s">
        <v>12</v>
      </c>
      <c r="B49" s="16">
        <v>104</v>
      </c>
      <c r="C49" s="17">
        <v>302</v>
      </c>
      <c r="D49" s="18">
        <v>442</v>
      </c>
      <c r="E49" s="19">
        <v>17</v>
      </c>
      <c r="F49" s="17">
        <v>75</v>
      </c>
      <c r="G49" s="15">
        <v>25</v>
      </c>
      <c r="H49" s="17">
        <v>83</v>
      </c>
      <c r="I49" s="17">
        <v>93</v>
      </c>
      <c r="J49" s="18">
        <v>9</v>
      </c>
      <c r="K49" s="16">
        <v>37</v>
      </c>
      <c r="L49" s="17">
        <v>43</v>
      </c>
      <c r="M49" s="18">
        <v>51</v>
      </c>
    </row>
    <row r="50" spans="1:13" ht="18" customHeight="1" x14ac:dyDescent="0.3">
      <c r="A50" s="7" t="s">
        <v>13</v>
      </c>
      <c r="B50" s="16">
        <v>127</v>
      </c>
      <c r="C50" s="17">
        <v>311</v>
      </c>
      <c r="D50" s="18">
        <v>445</v>
      </c>
      <c r="E50" s="19">
        <v>24</v>
      </c>
      <c r="F50" s="17">
        <v>79</v>
      </c>
      <c r="G50" s="15">
        <v>12</v>
      </c>
      <c r="H50" s="17">
        <v>58</v>
      </c>
      <c r="I50" s="17">
        <v>104</v>
      </c>
      <c r="J50" s="18">
        <v>12</v>
      </c>
      <c r="K50" s="16">
        <v>29</v>
      </c>
      <c r="L50" s="17">
        <v>32</v>
      </c>
      <c r="M50" s="18">
        <v>48</v>
      </c>
    </row>
    <row r="51" spans="1:13" ht="18" customHeight="1" x14ac:dyDescent="0.3">
      <c r="A51" s="15" t="s">
        <v>14</v>
      </c>
      <c r="B51" s="16">
        <v>98</v>
      </c>
      <c r="C51" s="17">
        <v>309</v>
      </c>
      <c r="D51" s="18">
        <v>367</v>
      </c>
      <c r="E51" s="19">
        <v>25</v>
      </c>
      <c r="F51" s="17">
        <v>93</v>
      </c>
      <c r="G51" s="15">
        <v>17</v>
      </c>
      <c r="H51" s="17">
        <v>46</v>
      </c>
      <c r="I51" s="17">
        <v>86</v>
      </c>
      <c r="J51" s="18">
        <v>7</v>
      </c>
      <c r="K51" s="16">
        <v>33</v>
      </c>
      <c r="L51" s="17">
        <v>30</v>
      </c>
      <c r="M51" s="18">
        <v>41</v>
      </c>
    </row>
    <row r="52" spans="1:13" ht="18" customHeight="1" x14ac:dyDescent="0.3">
      <c r="A52" s="7" t="s">
        <v>15</v>
      </c>
      <c r="B52" s="16">
        <v>130</v>
      </c>
      <c r="C52" s="17">
        <v>312</v>
      </c>
      <c r="D52" s="18">
        <v>442</v>
      </c>
      <c r="E52" s="19">
        <v>32</v>
      </c>
      <c r="F52" s="17">
        <v>85</v>
      </c>
      <c r="G52" s="15">
        <v>33</v>
      </c>
      <c r="H52" s="17">
        <v>45</v>
      </c>
      <c r="I52" s="17">
        <v>89</v>
      </c>
      <c r="J52" s="18">
        <v>16</v>
      </c>
      <c r="K52" s="16">
        <v>20</v>
      </c>
      <c r="L52" s="17">
        <v>19</v>
      </c>
      <c r="M52" s="18">
        <v>30</v>
      </c>
    </row>
    <row r="53" spans="1:13" ht="18" customHeight="1" x14ac:dyDescent="0.3">
      <c r="A53" s="15" t="s">
        <v>16</v>
      </c>
      <c r="B53" s="16">
        <v>127</v>
      </c>
      <c r="C53" s="17">
        <v>307</v>
      </c>
      <c r="D53" s="18">
        <v>341</v>
      </c>
      <c r="E53" s="19">
        <v>17</v>
      </c>
      <c r="F53" s="17">
        <v>107</v>
      </c>
      <c r="G53" s="15">
        <v>23</v>
      </c>
      <c r="H53" s="17">
        <v>62</v>
      </c>
      <c r="I53" s="17">
        <v>122</v>
      </c>
      <c r="J53" s="18">
        <v>6</v>
      </c>
      <c r="K53" s="16">
        <v>28</v>
      </c>
      <c r="L53" s="17">
        <v>24</v>
      </c>
      <c r="M53" s="18">
        <v>35</v>
      </c>
    </row>
    <row r="54" spans="1:13" ht="18" customHeight="1" x14ac:dyDescent="0.3">
      <c r="A54" s="15" t="s">
        <v>17</v>
      </c>
      <c r="B54" s="16">
        <v>84</v>
      </c>
      <c r="C54" s="17">
        <v>305</v>
      </c>
      <c r="D54" s="18">
        <v>363</v>
      </c>
      <c r="E54" s="19">
        <v>30</v>
      </c>
      <c r="F54" s="17">
        <v>65</v>
      </c>
      <c r="G54" s="15">
        <v>22</v>
      </c>
      <c r="H54" s="17">
        <v>46</v>
      </c>
      <c r="I54" s="17">
        <v>76</v>
      </c>
      <c r="J54" s="18">
        <v>8</v>
      </c>
      <c r="K54" s="16">
        <v>21</v>
      </c>
      <c r="L54" s="17">
        <v>27</v>
      </c>
      <c r="M54" s="18">
        <v>33</v>
      </c>
    </row>
    <row r="55" spans="1:13" ht="18" customHeight="1" x14ac:dyDescent="0.3">
      <c r="A55" s="7" t="s">
        <v>18</v>
      </c>
      <c r="B55" s="16">
        <v>87</v>
      </c>
      <c r="C55" s="17">
        <v>303</v>
      </c>
      <c r="D55" s="18">
        <v>347</v>
      </c>
      <c r="E55" s="19">
        <v>19</v>
      </c>
      <c r="F55" s="17">
        <v>50</v>
      </c>
      <c r="G55" s="15">
        <v>10</v>
      </c>
      <c r="H55" s="17">
        <v>64</v>
      </c>
      <c r="I55" s="17">
        <v>71</v>
      </c>
      <c r="J55" s="18">
        <v>7</v>
      </c>
      <c r="K55" s="16">
        <v>24</v>
      </c>
      <c r="L55" s="17">
        <v>39</v>
      </c>
      <c r="M55" s="18">
        <v>40</v>
      </c>
    </row>
    <row r="56" spans="1:13" ht="18" customHeight="1" x14ac:dyDescent="0.3">
      <c r="A56" s="15" t="s">
        <v>19</v>
      </c>
      <c r="B56" s="16">
        <v>109</v>
      </c>
      <c r="C56" s="17">
        <v>347</v>
      </c>
      <c r="D56" s="18">
        <v>292</v>
      </c>
      <c r="E56" s="19">
        <v>17</v>
      </c>
      <c r="F56" s="17">
        <v>122</v>
      </c>
      <c r="G56" s="15">
        <v>13</v>
      </c>
      <c r="H56" s="17">
        <v>43</v>
      </c>
      <c r="I56" s="17">
        <v>65</v>
      </c>
      <c r="J56" s="18">
        <v>4</v>
      </c>
      <c r="K56" s="16">
        <v>18</v>
      </c>
      <c r="L56" s="17">
        <v>23</v>
      </c>
      <c r="M56" s="18">
        <v>31</v>
      </c>
    </row>
    <row r="57" spans="1:13" ht="18" customHeight="1" x14ac:dyDescent="0.3">
      <c r="A57" s="7" t="s">
        <v>20</v>
      </c>
      <c r="B57" s="16">
        <v>91</v>
      </c>
      <c r="C57" s="17">
        <v>350</v>
      </c>
      <c r="D57" s="18">
        <v>291</v>
      </c>
      <c r="E57" s="19">
        <v>37</v>
      </c>
      <c r="F57" s="17">
        <v>134</v>
      </c>
      <c r="G57" s="15">
        <v>23</v>
      </c>
      <c r="H57" s="17">
        <v>57</v>
      </c>
      <c r="I57" s="17">
        <v>70</v>
      </c>
      <c r="J57" s="18">
        <v>6</v>
      </c>
      <c r="K57" s="16">
        <v>12</v>
      </c>
      <c r="L57" s="17">
        <v>28</v>
      </c>
      <c r="M57" s="18">
        <v>29</v>
      </c>
    </row>
    <row r="58" spans="1:13" ht="18" customHeight="1" x14ac:dyDescent="0.3">
      <c r="A58" s="7" t="s">
        <v>21</v>
      </c>
      <c r="B58" s="16">
        <v>87</v>
      </c>
      <c r="C58" s="17">
        <v>367</v>
      </c>
      <c r="D58" s="18">
        <v>441</v>
      </c>
      <c r="E58" s="19">
        <v>30</v>
      </c>
      <c r="F58" s="17">
        <v>100</v>
      </c>
      <c r="G58" s="15">
        <v>16</v>
      </c>
      <c r="H58" s="17">
        <v>62</v>
      </c>
      <c r="I58" s="17">
        <v>92</v>
      </c>
      <c r="J58" s="18">
        <v>5</v>
      </c>
      <c r="K58" s="16">
        <v>25</v>
      </c>
      <c r="L58" s="17">
        <v>30</v>
      </c>
      <c r="M58" s="18">
        <v>33</v>
      </c>
    </row>
    <row r="59" spans="1:13" ht="18" customHeight="1" x14ac:dyDescent="0.3">
      <c r="A59" s="15" t="s">
        <v>22</v>
      </c>
      <c r="B59" s="16">
        <v>84</v>
      </c>
      <c r="C59" s="17">
        <v>372</v>
      </c>
      <c r="D59" s="18">
        <v>446</v>
      </c>
      <c r="E59" s="19">
        <v>29</v>
      </c>
      <c r="F59" s="17">
        <v>82</v>
      </c>
      <c r="G59" s="15">
        <v>22</v>
      </c>
      <c r="H59" s="17">
        <v>35</v>
      </c>
      <c r="I59" s="17">
        <v>48</v>
      </c>
      <c r="J59" s="18">
        <v>4</v>
      </c>
      <c r="K59" s="16">
        <v>23</v>
      </c>
      <c r="L59" s="17">
        <v>26</v>
      </c>
      <c r="M59" s="18">
        <v>34</v>
      </c>
    </row>
    <row r="60" spans="1:13" ht="18" customHeight="1" x14ac:dyDescent="0.3">
      <c r="A60" s="7" t="s">
        <v>23</v>
      </c>
      <c r="B60" s="16">
        <v>82</v>
      </c>
      <c r="C60" s="17">
        <v>267</v>
      </c>
      <c r="D60" s="18">
        <v>289</v>
      </c>
      <c r="E60" s="19">
        <v>75</v>
      </c>
      <c r="F60" s="17">
        <v>325</v>
      </c>
      <c r="G60" s="15">
        <v>79</v>
      </c>
      <c r="H60" s="17">
        <v>31</v>
      </c>
      <c r="I60" s="17">
        <v>95</v>
      </c>
      <c r="J60" s="18">
        <v>6</v>
      </c>
      <c r="K60" s="16">
        <v>30</v>
      </c>
      <c r="L60" s="17">
        <v>37</v>
      </c>
      <c r="M60" s="18">
        <v>50</v>
      </c>
    </row>
    <row r="61" spans="1:13" ht="18" customHeight="1" x14ac:dyDescent="0.3">
      <c r="A61" s="15" t="s">
        <v>24</v>
      </c>
      <c r="B61" s="16">
        <v>86</v>
      </c>
      <c r="C61" s="17">
        <v>246</v>
      </c>
      <c r="D61" s="18">
        <v>267</v>
      </c>
      <c r="E61" s="19">
        <v>39</v>
      </c>
      <c r="F61" s="17">
        <v>329</v>
      </c>
      <c r="G61" s="15">
        <v>77</v>
      </c>
      <c r="H61" s="17">
        <v>33</v>
      </c>
      <c r="I61" s="17">
        <v>64</v>
      </c>
      <c r="J61" s="18">
        <v>2</v>
      </c>
      <c r="K61" s="16">
        <v>48</v>
      </c>
      <c r="L61" s="17">
        <v>38</v>
      </c>
      <c r="M61" s="18">
        <v>42</v>
      </c>
    </row>
    <row r="62" spans="1:13" ht="18" customHeight="1" x14ac:dyDescent="0.3">
      <c r="A62" s="7" t="s">
        <v>25</v>
      </c>
      <c r="B62" s="16">
        <v>81</v>
      </c>
      <c r="C62" s="17">
        <v>341</v>
      </c>
      <c r="D62" s="18">
        <v>326</v>
      </c>
      <c r="E62" s="19">
        <v>68</v>
      </c>
      <c r="F62" s="17">
        <v>304</v>
      </c>
      <c r="G62" s="15">
        <v>69</v>
      </c>
      <c r="H62" s="17">
        <v>41</v>
      </c>
      <c r="I62" s="17">
        <v>58</v>
      </c>
      <c r="J62" s="18">
        <v>10</v>
      </c>
      <c r="K62" s="16">
        <v>41</v>
      </c>
      <c r="L62" s="17">
        <v>31</v>
      </c>
      <c r="M62" s="18">
        <v>37</v>
      </c>
    </row>
    <row r="63" spans="1:13" ht="18" customHeight="1" x14ac:dyDescent="0.3">
      <c r="A63" s="15" t="s">
        <v>26</v>
      </c>
      <c r="B63" s="16">
        <v>91</v>
      </c>
      <c r="C63" s="17">
        <v>367</v>
      </c>
      <c r="D63" s="18">
        <v>342</v>
      </c>
      <c r="E63" s="19">
        <v>99</v>
      </c>
      <c r="F63" s="17">
        <v>300</v>
      </c>
      <c r="G63" s="15">
        <v>93</v>
      </c>
      <c r="H63" s="17">
        <v>28</v>
      </c>
      <c r="I63" s="17">
        <v>46</v>
      </c>
      <c r="J63" s="18">
        <v>7</v>
      </c>
      <c r="K63" s="16">
        <v>60</v>
      </c>
      <c r="L63" s="17">
        <v>46</v>
      </c>
      <c r="M63" s="18">
        <v>54</v>
      </c>
    </row>
    <row r="64" spans="1:13" ht="18" customHeight="1" x14ac:dyDescent="0.3">
      <c r="A64" s="7" t="s">
        <v>27</v>
      </c>
      <c r="B64" s="16">
        <v>87</v>
      </c>
      <c r="C64" s="17">
        <v>288</v>
      </c>
      <c r="D64" s="18">
        <v>340</v>
      </c>
      <c r="E64" s="19">
        <v>75</v>
      </c>
      <c r="F64" s="17">
        <v>318</v>
      </c>
      <c r="G64" s="15">
        <v>27</v>
      </c>
      <c r="H64" s="17">
        <v>36</v>
      </c>
      <c r="I64" s="17">
        <v>52</v>
      </c>
      <c r="J64" s="18">
        <v>9</v>
      </c>
      <c r="K64" s="16">
        <v>49</v>
      </c>
      <c r="L64" s="17">
        <v>33</v>
      </c>
      <c r="M64" s="18">
        <v>48</v>
      </c>
    </row>
    <row r="65" spans="1:13" ht="18" customHeight="1" x14ac:dyDescent="0.3">
      <c r="A65" s="15" t="s">
        <v>28</v>
      </c>
      <c r="B65" s="16">
        <v>89</v>
      </c>
      <c r="C65" s="17">
        <v>367</v>
      </c>
      <c r="D65" s="18">
        <v>366</v>
      </c>
      <c r="E65" s="19">
        <v>52</v>
      </c>
      <c r="F65" s="17">
        <v>354</v>
      </c>
      <c r="G65" s="15">
        <v>44</v>
      </c>
      <c r="H65" s="17">
        <v>28</v>
      </c>
      <c r="I65" s="17">
        <v>37</v>
      </c>
      <c r="J65" s="18">
        <v>5</v>
      </c>
      <c r="K65" s="16">
        <v>52</v>
      </c>
      <c r="L65" s="17">
        <v>49</v>
      </c>
      <c r="M65" s="18">
        <v>56</v>
      </c>
    </row>
    <row r="66" spans="1:13" ht="18" customHeight="1" x14ac:dyDescent="0.3">
      <c r="A66" s="7" t="s">
        <v>29</v>
      </c>
      <c r="B66" s="16">
        <v>85</v>
      </c>
      <c r="C66" s="17">
        <v>389</v>
      </c>
      <c r="D66" s="18">
        <v>384</v>
      </c>
      <c r="E66" s="19">
        <v>40</v>
      </c>
      <c r="F66" s="17">
        <v>303</v>
      </c>
      <c r="G66" s="15">
        <v>37</v>
      </c>
      <c r="H66" s="17">
        <v>44</v>
      </c>
      <c r="I66" s="17">
        <v>39</v>
      </c>
      <c r="J66" s="18">
        <v>8</v>
      </c>
      <c r="K66" s="16">
        <v>58</v>
      </c>
      <c r="L66" s="17">
        <v>38</v>
      </c>
      <c r="M66" s="18">
        <v>39</v>
      </c>
    </row>
    <row r="67" spans="1:13" ht="18" customHeight="1" x14ac:dyDescent="0.3">
      <c r="A67" s="15" t="s">
        <v>30</v>
      </c>
      <c r="B67" s="16">
        <v>122</v>
      </c>
      <c r="C67" s="17">
        <v>362</v>
      </c>
      <c r="D67" s="18">
        <v>342</v>
      </c>
      <c r="E67" s="19">
        <v>32</v>
      </c>
      <c r="F67" s="17">
        <v>279</v>
      </c>
      <c r="G67" s="15">
        <v>50</v>
      </c>
      <c r="H67" s="17">
        <v>23</v>
      </c>
      <c r="I67" s="17">
        <v>47</v>
      </c>
      <c r="J67" s="18">
        <v>2</v>
      </c>
      <c r="K67" s="16">
        <v>53</v>
      </c>
      <c r="L67" s="17">
        <v>28</v>
      </c>
      <c r="M67" s="18">
        <v>42</v>
      </c>
    </row>
    <row r="68" spans="1:13" ht="18" customHeight="1" x14ac:dyDescent="0.3">
      <c r="A68" s="7" t="s">
        <v>31</v>
      </c>
      <c r="B68" s="16">
        <v>84</v>
      </c>
      <c r="C68" s="17">
        <v>272</v>
      </c>
      <c r="D68" s="18">
        <v>306</v>
      </c>
      <c r="E68" s="19">
        <v>29</v>
      </c>
      <c r="F68" s="17">
        <v>152</v>
      </c>
      <c r="G68" s="15">
        <v>37</v>
      </c>
      <c r="H68" s="17">
        <v>26</v>
      </c>
      <c r="I68" s="17">
        <v>51</v>
      </c>
      <c r="J68" s="18">
        <v>4</v>
      </c>
      <c r="K68" s="16">
        <v>37</v>
      </c>
      <c r="L68" s="17">
        <v>43</v>
      </c>
      <c r="M68" s="18">
        <v>41</v>
      </c>
    </row>
    <row r="69" spans="1:13" ht="18" customHeight="1" x14ac:dyDescent="0.3">
      <c r="A69" s="15" t="s">
        <v>32</v>
      </c>
      <c r="B69" s="16">
        <v>87</v>
      </c>
      <c r="C69" s="17">
        <v>275</v>
      </c>
      <c r="D69" s="18">
        <v>311</v>
      </c>
      <c r="E69" s="19">
        <v>25</v>
      </c>
      <c r="F69" s="17">
        <v>124</v>
      </c>
      <c r="G69" s="15">
        <v>53</v>
      </c>
      <c r="H69" s="17">
        <v>47</v>
      </c>
      <c r="I69" s="17">
        <v>36</v>
      </c>
      <c r="J69" s="18">
        <v>7</v>
      </c>
      <c r="K69" s="16">
        <v>29</v>
      </c>
      <c r="L69" s="17">
        <v>33</v>
      </c>
      <c r="M69" s="18">
        <v>29</v>
      </c>
    </row>
    <row r="70" spans="1:13" ht="18" customHeight="1" x14ac:dyDescent="0.3">
      <c r="A70" s="7" t="s">
        <v>33</v>
      </c>
      <c r="B70" s="16">
        <v>85</v>
      </c>
      <c r="C70" s="17">
        <v>387</v>
      </c>
      <c r="D70" s="18">
        <v>346</v>
      </c>
      <c r="E70" s="19">
        <v>30</v>
      </c>
      <c r="F70" s="17">
        <v>329</v>
      </c>
      <c r="G70" s="15">
        <v>58</v>
      </c>
      <c r="H70" s="17">
        <v>31</v>
      </c>
      <c r="I70" s="17">
        <v>54</v>
      </c>
      <c r="J70" s="18">
        <v>5</v>
      </c>
      <c r="K70" s="16">
        <v>38</v>
      </c>
      <c r="L70" s="17">
        <v>25</v>
      </c>
      <c r="M70" s="18">
        <v>22</v>
      </c>
    </row>
    <row r="71" spans="1:13" ht="18" customHeight="1" x14ac:dyDescent="0.3">
      <c r="A71" s="15" t="s">
        <v>34</v>
      </c>
      <c r="B71" s="16">
        <v>91</v>
      </c>
      <c r="C71" s="17">
        <v>371</v>
      </c>
      <c r="D71" s="18">
        <v>309</v>
      </c>
      <c r="E71" s="19">
        <v>39</v>
      </c>
      <c r="F71" s="17">
        <v>175</v>
      </c>
      <c r="G71" s="15">
        <v>38</v>
      </c>
      <c r="H71" s="17">
        <v>28</v>
      </c>
      <c r="I71" s="17">
        <v>44</v>
      </c>
      <c r="J71" s="18">
        <v>3</v>
      </c>
      <c r="K71" s="16">
        <v>41</v>
      </c>
      <c r="L71" s="17">
        <v>28</v>
      </c>
      <c r="M71" s="18">
        <v>31</v>
      </c>
    </row>
    <row r="72" spans="1:13" ht="18" customHeight="1" x14ac:dyDescent="0.3">
      <c r="A72" s="15" t="s">
        <v>35</v>
      </c>
      <c r="B72" s="16">
        <v>82</v>
      </c>
      <c r="C72" s="17">
        <v>307</v>
      </c>
      <c r="D72" s="18">
        <v>305</v>
      </c>
      <c r="E72" s="19">
        <v>29</v>
      </c>
      <c r="F72" s="17">
        <v>400</v>
      </c>
      <c r="G72" s="15">
        <v>57</v>
      </c>
      <c r="H72" s="17">
        <v>12</v>
      </c>
      <c r="I72" s="17">
        <v>73</v>
      </c>
      <c r="J72" s="18">
        <v>6</v>
      </c>
      <c r="K72" s="16">
        <v>53</v>
      </c>
      <c r="L72" s="17">
        <v>42</v>
      </c>
      <c r="M72" s="18">
        <v>45</v>
      </c>
    </row>
    <row r="73" spans="1:13" ht="18" customHeight="1" x14ac:dyDescent="0.3">
      <c r="A73" s="15" t="s">
        <v>36</v>
      </c>
      <c r="B73" s="16">
        <v>87</v>
      </c>
      <c r="C73" s="17">
        <v>311</v>
      </c>
      <c r="D73" s="18">
        <v>307</v>
      </c>
      <c r="E73" s="19">
        <v>43</v>
      </c>
      <c r="F73" s="17">
        <v>354</v>
      </c>
      <c r="G73" s="15">
        <v>49</v>
      </c>
      <c r="H73" s="17">
        <v>22</v>
      </c>
      <c r="I73" s="17">
        <v>58</v>
      </c>
      <c r="J73" s="18">
        <v>2</v>
      </c>
      <c r="K73" s="16">
        <v>47</v>
      </c>
      <c r="L73" s="17">
        <v>34</v>
      </c>
      <c r="M73" s="18">
        <v>32</v>
      </c>
    </row>
    <row r="74" spans="1:13" ht="18" customHeight="1" x14ac:dyDescent="0.3">
      <c r="A74" s="15" t="s">
        <v>37</v>
      </c>
      <c r="B74" s="16">
        <v>82</v>
      </c>
      <c r="C74" s="17">
        <v>305</v>
      </c>
      <c r="D74" s="18">
        <v>303</v>
      </c>
      <c r="E74" s="19">
        <v>72</v>
      </c>
      <c r="F74" s="17">
        <v>404</v>
      </c>
      <c r="G74" s="15">
        <v>66</v>
      </c>
      <c r="H74" s="17">
        <v>36</v>
      </c>
      <c r="I74" s="17">
        <v>62</v>
      </c>
      <c r="J74" s="18">
        <v>4</v>
      </c>
      <c r="K74" s="16">
        <v>49</v>
      </c>
      <c r="L74" s="17">
        <v>40</v>
      </c>
      <c r="M74" s="18">
        <v>38</v>
      </c>
    </row>
    <row r="75" spans="1:13" ht="18" customHeight="1" x14ac:dyDescent="0.3">
      <c r="A75" s="15" t="s">
        <v>38</v>
      </c>
      <c r="B75" s="16">
        <v>86</v>
      </c>
      <c r="C75" s="17">
        <v>312</v>
      </c>
      <c r="D75" s="18">
        <v>280</v>
      </c>
      <c r="E75" s="19">
        <v>74</v>
      </c>
      <c r="F75" s="17">
        <v>425</v>
      </c>
      <c r="G75" s="15">
        <v>62</v>
      </c>
      <c r="H75" s="17">
        <v>41</v>
      </c>
      <c r="I75" s="17">
        <v>46</v>
      </c>
      <c r="J75" s="18">
        <v>3</v>
      </c>
      <c r="K75" s="16">
        <v>45</v>
      </c>
      <c r="L75" s="17">
        <v>39</v>
      </c>
      <c r="M75" s="18">
        <v>41</v>
      </c>
    </row>
    <row r="76" spans="1:13" ht="18" customHeight="1" x14ac:dyDescent="0.3">
      <c r="A76" s="15" t="s">
        <v>39</v>
      </c>
      <c r="B76" s="16">
        <v>84</v>
      </c>
      <c r="C76" s="17">
        <v>307</v>
      </c>
      <c r="D76" s="18">
        <v>296</v>
      </c>
      <c r="E76" s="19">
        <v>90</v>
      </c>
      <c r="F76" s="17">
        <v>426</v>
      </c>
      <c r="G76" s="15">
        <v>45</v>
      </c>
      <c r="H76" s="17">
        <v>32</v>
      </c>
      <c r="I76" s="17">
        <v>40</v>
      </c>
      <c r="J76" s="18">
        <v>1</v>
      </c>
      <c r="K76" s="16">
        <v>38</v>
      </c>
      <c r="L76" s="17">
        <v>45</v>
      </c>
      <c r="M76" s="18">
        <v>33</v>
      </c>
    </row>
    <row r="77" spans="1:13" ht="18" customHeight="1" x14ac:dyDescent="0.3">
      <c r="A77" s="15" t="s">
        <v>40</v>
      </c>
      <c r="B77" s="16">
        <v>127</v>
      </c>
      <c r="C77" s="17">
        <v>309</v>
      </c>
      <c r="D77" s="18">
        <v>305</v>
      </c>
      <c r="E77" s="19">
        <v>125</v>
      </c>
      <c r="F77" s="17">
        <v>400</v>
      </c>
      <c r="G77" s="15">
        <v>87</v>
      </c>
      <c r="H77" s="17">
        <v>18</v>
      </c>
      <c r="I77" s="17">
        <v>35</v>
      </c>
      <c r="J77" s="18">
        <v>3</v>
      </c>
      <c r="K77" s="16">
        <v>42</v>
      </c>
      <c r="L77" s="17">
        <v>34</v>
      </c>
      <c r="M77" s="18">
        <v>38</v>
      </c>
    </row>
    <row r="78" spans="1:13" ht="18" customHeight="1" x14ac:dyDescent="0.3">
      <c r="A78" s="15" t="s">
        <v>41</v>
      </c>
      <c r="B78" s="16">
        <v>122</v>
      </c>
      <c r="C78" s="17">
        <v>302</v>
      </c>
      <c r="D78" s="18">
        <v>302</v>
      </c>
      <c r="E78" s="19">
        <v>119</v>
      </c>
      <c r="F78" s="17">
        <v>425</v>
      </c>
      <c r="G78" s="15">
        <v>98</v>
      </c>
      <c r="H78" s="17">
        <v>25</v>
      </c>
      <c r="I78" s="17">
        <v>69</v>
      </c>
      <c r="J78" s="18">
        <v>6</v>
      </c>
      <c r="K78" s="16">
        <v>36</v>
      </c>
      <c r="L78" s="17">
        <v>30</v>
      </c>
      <c r="M78" s="18">
        <v>44</v>
      </c>
    </row>
    <row r="79" spans="1:13" ht="18" customHeight="1" x14ac:dyDescent="0.3">
      <c r="A79" s="15" t="s">
        <v>42</v>
      </c>
      <c r="B79" s="16">
        <v>125</v>
      </c>
      <c r="C79" s="17">
        <v>310</v>
      </c>
      <c r="D79" s="18">
        <v>261</v>
      </c>
      <c r="E79" s="19">
        <v>122</v>
      </c>
      <c r="F79" s="17">
        <v>450</v>
      </c>
      <c r="G79" s="15">
        <v>74</v>
      </c>
      <c r="H79" s="17">
        <v>22</v>
      </c>
      <c r="I79" s="17">
        <v>82</v>
      </c>
      <c r="J79" s="18">
        <v>3</v>
      </c>
      <c r="K79" s="16">
        <v>44</v>
      </c>
      <c r="L79" s="17">
        <v>29</v>
      </c>
      <c r="M79" s="18">
        <v>31</v>
      </c>
    </row>
    <row r="80" spans="1:13" ht="18" customHeight="1" x14ac:dyDescent="0.3">
      <c r="A80" s="15" t="s">
        <v>43</v>
      </c>
      <c r="B80" s="16">
        <v>120</v>
      </c>
      <c r="C80" s="17">
        <v>307</v>
      </c>
      <c r="D80" s="18">
        <v>287</v>
      </c>
      <c r="E80" s="19">
        <v>119</v>
      </c>
      <c r="F80" s="17">
        <v>379</v>
      </c>
      <c r="G80" s="15">
        <v>62</v>
      </c>
      <c r="H80" s="17">
        <v>31</v>
      </c>
      <c r="I80" s="17">
        <v>54</v>
      </c>
      <c r="J80" s="18">
        <v>4</v>
      </c>
      <c r="K80" s="16">
        <v>51</v>
      </c>
      <c r="L80" s="17">
        <v>48</v>
      </c>
      <c r="M80" s="18">
        <v>49</v>
      </c>
    </row>
    <row r="81" spans="1:13" ht="18" customHeight="1" x14ac:dyDescent="0.3">
      <c r="A81" s="15" t="s">
        <v>44</v>
      </c>
      <c r="B81" s="16">
        <v>125</v>
      </c>
      <c r="C81" s="17">
        <v>285</v>
      </c>
      <c r="D81" s="18">
        <v>291</v>
      </c>
      <c r="E81" s="19">
        <v>25</v>
      </c>
      <c r="F81" s="17">
        <v>375</v>
      </c>
      <c r="G81" s="15">
        <v>40</v>
      </c>
      <c r="H81" s="17">
        <v>24</v>
      </c>
      <c r="I81" s="17">
        <v>27</v>
      </c>
      <c r="J81" s="18">
        <v>2</v>
      </c>
      <c r="K81" s="16">
        <v>64</v>
      </c>
      <c r="L81" s="17">
        <v>33</v>
      </c>
      <c r="M81" s="18">
        <v>36</v>
      </c>
    </row>
    <row r="82" spans="1:13" ht="18" customHeight="1" x14ac:dyDescent="0.3">
      <c r="A82" s="15" t="s">
        <v>45</v>
      </c>
      <c r="B82" s="16">
        <v>110</v>
      </c>
      <c r="C82" s="17">
        <v>287</v>
      </c>
      <c r="D82" s="18">
        <v>247</v>
      </c>
      <c r="E82" s="19">
        <v>24</v>
      </c>
      <c r="F82" s="17">
        <v>200</v>
      </c>
      <c r="G82" s="15">
        <v>28</v>
      </c>
      <c r="H82" s="16">
        <v>35</v>
      </c>
      <c r="I82" s="17">
        <v>44</v>
      </c>
      <c r="J82" s="18">
        <v>7</v>
      </c>
      <c r="K82" s="16">
        <v>38</v>
      </c>
      <c r="L82" s="17">
        <v>29</v>
      </c>
      <c r="M82" s="18">
        <v>29</v>
      </c>
    </row>
    <row r="83" spans="1:13" ht="18" customHeight="1" thickBot="1" x14ac:dyDescent="0.35">
      <c r="A83" s="22" t="s">
        <v>46</v>
      </c>
      <c r="B83" s="23">
        <v>106</v>
      </c>
      <c r="C83" s="24">
        <v>244</v>
      </c>
      <c r="D83" s="25">
        <v>220</v>
      </c>
      <c r="E83" s="27">
        <v>48</v>
      </c>
      <c r="F83" s="24">
        <v>253</v>
      </c>
      <c r="G83" s="22">
        <v>22</v>
      </c>
      <c r="H83" s="23">
        <v>23</v>
      </c>
      <c r="I83" s="24">
        <v>53</v>
      </c>
      <c r="J83" s="25">
        <v>3</v>
      </c>
      <c r="K83" s="23">
        <v>31</v>
      </c>
      <c r="L83" s="24">
        <v>25</v>
      </c>
      <c r="M83" s="25">
        <v>18</v>
      </c>
    </row>
    <row r="84" spans="1:13" ht="18" customHeight="1" thickBot="1" x14ac:dyDescent="0.35">
      <c r="A84" s="34" t="s">
        <v>47</v>
      </c>
      <c r="B84" s="47">
        <f t="shared" ref="B84:M84" si="1">SUM(B48:B83)</f>
        <v>3576</v>
      </c>
      <c r="C84" s="47">
        <f t="shared" si="1"/>
        <v>11310</v>
      </c>
      <c r="D84" s="47">
        <f t="shared" si="1"/>
        <v>12028</v>
      </c>
      <c r="E84" s="47">
        <f t="shared" si="1"/>
        <v>1800</v>
      </c>
      <c r="F84" s="47">
        <f t="shared" si="1"/>
        <v>8885</v>
      </c>
      <c r="G84" s="47">
        <f t="shared" si="1"/>
        <v>1588</v>
      </c>
      <c r="H84" s="47">
        <f t="shared" si="1"/>
        <v>1390</v>
      </c>
      <c r="I84" s="47">
        <f t="shared" si="1"/>
        <v>2310</v>
      </c>
      <c r="J84" s="47">
        <f t="shared" si="1"/>
        <v>217</v>
      </c>
      <c r="K84" s="47">
        <f t="shared" si="1"/>
        <v>1388</v>
      </c>
      <c r="L84" s="47">
        <f t="shared" si="1"/>
        <v>1246</v>
      </c>
      <c r="M84" s="47">
        <f t="shared" si="1"/>
        <v>1385</v>
      </c>
    </row>
    <row r="86" spans="1:13" ht="18" customHeight="1" x14ac:dyDescent="0.3">
      <c r="A86" s="561" t="s">
        <v>162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2" t="s">
        <v>50</v>
      </c>
      <c r="J87" s="572" t="s">
        <v>51</v>
      </c>
      <c r="K87" s="572"/>
      <c r="L87" s="572"/>
      <c r="M87" s="572"/>
    </row>
    <row r="88" spans="1:13" ht="18" customHeight="1" x14ac:dyDescent="0.3">
      <c r="A88" s="573" t="s">
        <v>3</v>
      </c>
      <c r="B88" s="566" t="s">
        <v>4</v>
      </c>
      <c r="C88" s="565"/>
      <c r="D88" s="567"/>
      <c r="E88" s="566" t="s">
        <v>5</v>
      </c>
      <c r="F88" s="565"/>
      <c r="G88" s="567"/>
      <c r="H88" s="566" t="s">
        <v>6</v>
      </c>
      <c r="I88" s="565"/>
      <c r="J88" s="567"/>
      <c r="K88" s="568" t="s">
        <v>7</v>
      </c>
      <c r="L88" s="569"/>
      <c r="M88" s="570"/>
    </row>
    <row r="89" spans="1:13" ht="18" customHeight="1" thickBot="1" x14ac:dyDescent="0.35">
      <c r="A89" s="574"/>
      <c r="B89" s="3" t="s">
        <v>8</v>
      </c>
      <c r="C89" s="4" t="s">
        <v>9</v>
      </c>
      <c r="D89" s="5" t="s">
        <v>10</v>
      </c>
      <c r="E89" s="3" t="s">
        <v>8</v>
      </c>
      <c r="F89" s="4" t="s">
        <v>9</v>
      </c>
      <c r="G89" s="5" t="s">
        <v>10</v>
      </c>
      <c r="H89" s="3" t="s">
        <v>8</v>
      </c>
      <c r="I89" s="4" t="s">
        <v>9</v>
      </c>
      <c r="J89" s="5" t="s">
        <v>10</v>
      </c>
      <c r="K89" s="3" t="s">
        <v>8</v>
      </c>
      <c r="L89" s="4" t="s">
        <v>9</v>
      </c>
      <c r="M89" s="5" t="s">
        <v>10</v>
      </c>
    </row>
    <row r="90" spans="1:13" ht="18" customHeight="1" x14ac:dyDescent="0.3">
      <c r="A90" s="7" t="s">
        <v>11</v>
      </c>
      <c r="B90" s="37">
        <f t="shared" ref="B90:M90" si="2">SUM(B5+B48)/2</f>
        <v>142.5</v>
      </c>
      <c r="C90" s="35">
        <f t="shared" si="2"/>
        <v>247.5</v>
      </c>
      <c r="D90" s="36">
        <f t="shared" si="2"/>
        <v>380.5</v>
      </c>
      <c r="E90" s="37">
        <f t="shared" si="2"/>
        <v>35</v>
      </c>
      <c r="F90" s="35">
        <f t="shared" si="2"/>
        <v>82.5</v>
      </c>
      <c r="G90" s="36">
        <f t="shared" si="2"/>
        <v>16</v>
      </c>
      <c r="H90" s="37">
        <f t="shared" si="2"/>
        <v>65</v>
      </c>
      <c r="I90" s="35">
        <f t="shared" si="2"/>
        <v>121</v>
      </c>
      <c r="J90" s="36">
        <f t="shared" si="2"/>
        <v>30</v>
      </c>
      <c r="K90" s="37">
        <f t="shared" si="2"/>
        <v>52</v>
      </c>
      <c r="L90" s="35">
        <f t="shared" si="2"/>
        <v>88.5</v>
      </c>
      <c r="M90" s="36">
        <f t="shared" si="2"/>
        <v>67.5</v>
      </c>
    </row>
    <row r="91" spans="1:13" ht="18" customHeight="1" x14ac:dyDescent="0.3">
      <c r="A91" s="15" t="s">
        <v>12</v>
      </c>
      <c r="B91" s="40">
        <f t="shared" ref="B91:M91" si="3">SUM(B6+B49)/2</f>
        <v>143</v>
      </c>
      <c r="C91" s="38">
        <f t="shared" si="3"/>
        <v>304.5</v>
      </c>
      <c r="D91" s="39">
        <f t="shared" si="3"/>
        <v>363.5</v>
      </c>
      <c r="E91" s="40">
        <f t="shared" si="3"/>
        <v>10</v>
      </c>
      <c r="F91" s="38">
        <f t="shared" si="3"/>
        <v>42</v>
      </c>
      <c r="G91" s="39">
        <f t="shared" si="3"/>
        <v>15</v>
      </c>
      <c r="H91" s="40">
        <f t="shared" si="3"/>
        <v>69.5</v>
      </c>
      <c r="I91" s="38">
        <f t="shared" si="3"/>
        <v>117.5</v>
      </c>
      <c r="J91" s="39">
        <f t="shared" si="3"/>
        <v>17.5</v>
      </c>
      <c r="K91" s="40">
        <f t="shared" si="3"/>
        <v>54.5</v>
      </c>
      <c r="L91" s="38">
        <f t="shared" si="3"/>
        <v>48.5</v>
      </c>
      <c r="M91" s="39">
        <f t="shared" si="3"/>
        <v>53</v>
      </c>
    </row>
    <row r="92" spans="1:13" ht="18" customHeight="1" x14ac:dyDescent="0.3">
      <c r="A92" s="7" t="s">
        <v>13</v>
      </c>
      <c r="B92" s="40">
        <f t="shared" ref="B92:M107" si="4">SUM(B7+B50)/2</f>
        <v>145.5</v>
      </c>
      <c r="C92" s="38">
        <f t="shared" si="4"/>
        <v>311</v>
      </c>
      <c r="D92" s="39">
        <f t="shared" si="4"/>
        <v>366.5</v>
      </c>
      <c r="E92" s="40">
        <f t="shared" si="4"/>
        <v>28</v>
      </c>
      <c r="F92" s="38">
        <f t="shared" si="4"/>
        <v>93</v>
      </c>
      <c r="G92" s="39">
        <f t="shared" si="4"/>
        <v>21.5</v>
      </c>
      <c r="H92" s="40">
        <f t="shared" si="4"/>
        <v>75</v>
      </c>
      <c r="I92" s="38">
        <f t="shared" si="4"/>
        <v>115</v>
      </c>
      <c r="J92" s="39">
        <f t="shared" si="4"/>
        <v>17</v>
      </c>
      <c r="K92" s="40">
        <f t="shared" si="4"/>
        <v>31</v>
      </c>
      <c r="L92" s="38">
        <f t="shared" si="4"/>
        <v>38.5</v>
      </c>
      <c r="M92" s="39">
        <f t="shared" si="4"/>
        <v>45</v>
      </c>
    </row>
    <row r="93" spans="1:13" ht="18" customHeight="1" x14ac:dyDescent="0.3">
      <c r="A93" s="15" t="s">
        <v>14</v>
      </c>
      <c r="B93" s="40">
        <f t="shared" si="4"/>
        <v>143</v>
      </c>
      <c r="C93" s="38">
        <f t="shared" si="4"/>
        <v>258.5</v>
      </c>
      <c r="D93" s="39">
        <f t="shared" si="4"/>
        <v>334.5</v>
      </c>
      <c r="E93" s="40">
        <f t="shared" si="4"/>
        <v>25</v>
      </c>
      <c r="F93" s="38">
        <f t="shared" si="4"/>
        <v>101.5</v>
      </c>
      <c r="G93" s="39">
        <f t="shared" si="4"/>
        <v>16</v>
      </c>
      <c r="H93" s="40">
        <f t="shared" si="4"/>
        <v>46</v>
      </c>
      <c r="I93" s="38">
        <f t="shared" si="4"/>
        <v>97</v>
      </c>
      <c r="J93" s="39">
        <f t="shared" si="4"/>
        <v>15.5</v>
      </c>
      <c r="K93" s="40">
        <f t="shared" si="4"/>
        <v>27</v>
      </c>
      <c r="L93" s="38">
        <f t="shared" si="4"/>
        <v>34</v>
      </c>
      <c r="M93" s="39">
        <f t="shared" si="4"/>
        <v>39</v>
      </c>
    </row>
    <row r="94" spans="1:13" ht="18" customHeight="1" x14ac:dyDescent="0.3">
      <c r="A94" s="7" t="s">
        <v>15</v>
      </c>
      <c r="B94" s="40">
        <f t="shared" si="4"/>
        <v>157</v>
      </c>
      <c r="C94" s="38">
        <f t="shared" si="4"/>
        <v>312</v>
      </c>
      <c r="D94" s="39">
        <f t="shared" si="4"/>
        <v>374.5</v>
      </c>
      <c r="E94" s="40">
        <f t="shared" si="4"/>
        <v>31.5</v>
      </c>
      <c r="F94" s="38">
        <f t="shared" si="4"/>
        <v>85.5</v>
      </c>
      <c r="G94" s="39">
        <f t="shared" si="4"/>
        <v>26.5</v>
      </c>
      <c r="H94" s="40">
        <f t="shared" si="4"/>
        <v>44.5</v>
      </c>
      <c r="I94" s="38">
        <f t="shared" si="4"/>
        <v>92</v>
      </c>
      <c r="J94" s="39">
        <f t="shared" si="4"/>
        <v>16</v>
      </c>
      <c r="K94" s="40">
        <f t="shared" si="4"/>
        <v>25</v>
      </c>
      <c r="L94" s="38">
        <f t="shared" si="4"/>
        <v>26.5</v>
      </c>
      <c r="M94" s="39">
        <f t="shared" si="4"/>
        <v>26.5</v>
      </c>
    </row>
    <row r="95" spans="1:13" ht="18" customHeight="1" x14ac:dyDescent="0.3">
      <c r="A95" s="15" t="s">
        <v>16</v>
      </c>
      <c r="B95" s="40">
        <f t="shared" si="4"/>
        <v>158.5</v>
      </c>
      <c r="C95" s="38">
        <f t="shared" si="4"/>
        <v>312</v>
      </c>
      <c r="D95" s="39">
        <f t="shared" si="4"/>
        <v>341.5</v>
      </c>
      <c r="E95" s="40">
        <f t="shared" si="4"/>
        <v>26</v>
      </c>
      <c r="F95" s="38">
        <f t="shared" si="4"/>
        <v>99.5</v>
      </c>
      <c r="G95" s="39">
        <f t="shared" si="4"/>
        <v>27</v>
      </c>
      <c r="H95" s="40">
        <f t="shared" si="4"/>
        <v>57.5</v>
      </c>
      <c r="I95" s="38">
        <f t="shared" si="4"/>
        <v>115.5</v>
      </c>
      <c r="J95" s="39">
        <f t="shared" si="4"/>
        <v>9</v>
      </c>
      <c r="K95" s="40">
        <f t="shared" si="4"/>
        <v>26</v>
      </c>
      <c r="L95" s="38">
        <f t="shared" si="4"/>
        <v>32</v>
      </c>
      <c r="M95" s="39">
        <f t="shared" si="4"/>
        <v>30</v>
      </c>
    </row>
    <row r="96" spans="1:13" ht="18" customHeight="1" x14ac:dyDescent="0.3">
      <c r="A96" s="15" t="s">
        <v>17</v>
      </c>
      <c r="B96" s="40">
        <f t="shared" si="4"/>
        <v>95.5</v>
      </c>
      <c r="C96" s="38">
        <f t="shared" si="4"/>
        <v>336.5</v>
      </c>
      <c r="D96" s="39">
        <f t="shared" si="4"/>
        <v>388.5</v>
      </c>
      <c r="E96" s="40">
        <f t="shared" si="4"/>
        <v>35.5</v>
      </c>
      <c r="F96" s="38">
        <f t="shared" si="4"/>
        <v>82.5</v>
      </c>
      <c r="G96" s="39">
        <f t="shared" si="4"/>
        <v>27.5</v>
      </c>
      <c r="H96" s="40">
        <f t="shared" si="4"/>
        <v>45.5</v>
      </c>
      <c r="I96" s="38">
        <f t="shared" si="4"/>
        <v>84.5</v>
      </c>
      <c r="J96" s="39">
        <f t="shared" si="4"/>
        <v>8.5</v>
      </c>
      <c r="K96" s="40">
        <f t="shared" si="4"/>
        <v>21</v>
      </c>
      <c r="L96" s="38">
        <f t="shared" si="4"/>
        <v>28.5</v>
      </c>
      <c r="M96" s="39">
        <f t="shared" si="4"/>
        <v>36.5</v>
      </c>
    </row>
    <row r="97" spans="1:13" ht="18" customHeight="1" x14ac:dyDescent="0.3">
      <c r="A97" s="7" t="s">
        <v>18</v>
      </c>
      <c r="B97" s="40">
        <f t="shared" si="4"/>
        <v>139</v>
      </c>
      <c r="C97" s="38">
        <f t="shared" si="4"/>
        <v>305</v>
      </c>
      <c r="D97" s="39">
        <f t="shared" si="4"/>
        <v>379.5</v>
      </c>
      <c r="E97" s="40">
        <f t="shared" si="4"/>
        <v>35.5</v>
      </c>
      <c r="F97" s="38">
        <f t="shared" si="4"/>
        <v>87.5</v>
      </c>
      <c r="G97" s="39">
        <f t="shared" si="4"/>
        <v>20.5</v>
      </c>
      <c r="H97" s="40">
        <f t="shared" si="4"/>
        <v>50.5</v>
      </c>
      <c r="I97" s="38">
        <f t="shared" si="4"/>
        <v>71</v>
      </c>
      <c r="J97" s="39">
        <f t="shared" si="4"/>
        <v>10</v>
      </c>
      <c r="K97" s="40">
        <f t="shared" si="4"/>
        <v>18</v>
      </c>
      <c r="L97" s="38">
        <f t="shared" si="4"/>
        <v>31</v>
      </c>
      <c r="M97" s="39">
        <f t="shared" si="4"/>
        <v>28.5</v>
      </c>
    </row>
    <row r="98" spans="1:13" ht="18" customHeight="1" x14ac:dyDescent="0.3">
      <c r="A98" s="15" t="s">
        <v>19</v>
      </c>
      <c r="B98" s="40">
        <f t="shared" si="4"/>
        <v>141.5</v>
      </c>
      <c r="C98" s="38">
        <f t="shared" si="4"/>
        <v>325.5</v>
      </c>
      <c r="D98" s="39">
        <f t="shared" si="4"/>
        <v>350.5</v>
      </c>
      <c r="E98" s="40">
        <f t="shared" si="4"/>
        <v>27</v>
      </c>
      <c r="F98" s="38">
        <f t="shared" si="4"/>
        <v>92</v>
      </c>
      <c r="G98" s="39">
        <f t="shared" si="4"/>
        <v>20</v>
      </c>
      <c r="H98" s="40">
        <f t="shared" si="4"/>
        <v>43</v>
      </c>
      <c r="I98" s="38">
        <f t="shared" si="4"/>
        <v>65.5</v>
      </c>
      <c r="J98" s="39">
        <f t="shared" si="4"/>
        <v>6</v>
      </c>
      <c r="K98" s="40">
        <f t="shared" si="4"/>
        <v>18.5</v>
      </c>
      <c r="L98" s="38">
        <f t="shared" si="4"/>
        <v>18.5</v>
      </c>
      <c r="M98" s="39">
        <f t="shared" si="4"/>
        <v>34.5</v>
      </c>
    </row>
    <row r="99" spans="1:13" ht="18" customHeight="1" x14ac:dyDescent="0.3">
      <c r="A99" s="7" t="s">
        <v>20</v>
      </c>
      <c r="B99" s="40">
        <f t="shared" si="4"/>
        <v>151.5</v>
      </c>
      <c r="C99" s="38">
        <f t="shared" si="4"/>
        <v>382</v>
      </c>
      <c r="D99" s="39">
        <f t="shared" si="4"/>
        <v>340</v>
      </c>
      <c r="E99" s="40">
        <f t="shared" si="4"/>
        <v>39.5</v>
      </c>
      <c r="F99" s="38">
        <f t="shared" si="4"/>
        <v>104.5</v>
      </c>
      <c r="G99" s="39">
        <f t="shared" si="4"/>
        <v>34</v>
      </c>
      <c r="H99" s="40">
        <f t="shared" si="4"/>
        <v>63</v>
      </c>
      <c r="I99" s="38">
        <f t="shared" si="4"/>
        <v>79</v>
      </c>
      <c r="J99" s="39">
        <f t="shared" si="4"/>
        <v>6.5</v>
      </c>
      <c r="K99" s="40">
        <f t="shared" si="4"/>
        <v>22</v>
      </c>
      <c r="L99" s="38">
        <f t="shared" si="4"/>
        <v>28.5</v>
      </c>
      <c r="M99" s="39">
        <f t="shared" si="4"/>
        <v>36</v>
      </c>
    </row>
    <row r="100" spans="1:13" ht="18" customHeight="1" x14ac:dyDescent="0.3">
      <c r="A100" s="7" t="s">
        <v>21</v>
      </c>
      <c r="B100" s="40">
        <f t="shared" si="4"/>
        <v>153</v>
      </c>
      <c r="C100" s="38">
        <f t="shared" si="4"/>
        <v>392</v>
      </c>
      <c r="D100" s="39">
        <f t="shared" si="4"/>
        <v>428</v>
      </c>
      <c r="E100" s="40">
        <f t="shared" si="4"/>
        <v>33.5</v>
      </c>
      <c r="F100" s="38">
        <f t="shared" si="4"/>
        <v>87.5</v>
      </c>
      <c r="G100" s="39">
        <f t="shared" si="4"/>
        <v>28</v>
      </c>
      <c r="H100" s="40">
        <f t="shared" si="4"/>
        <v>53</v>
      </c>
      <c r="I100" s="38">
        <f t="shared" si="4"/>
        <v>83.5</v>
      </c>
      <c r="J100" s="39">
        <f t="shared" si="4"/>
        <v>8</v>
      </c>
      <c r="K100" s="40">
        <f t="shared" si="4"/>
        <v>23</v>
      </c>
      <c r="L100" s="38">
        <f t="shared" si="4"/>
        <v>31.5</v>
      </c>
      <c r="M100" s="39">
        <f t="shared" si="4"/>
        <v>40.5</v>
      </c>
    </row>
    <row r="101" spans="1:13" ht="18" customHeight="1" x14ac:dyDescent="0.3">
      <c r="A101" s="15" t="s">
        <v>22</v>
      </c>
      <c r="B101" s="40">
        <f t="shared" si="4"/>
        <v>96.5</v>
      </c>
      <c r="C101" s="38">
        <f t="shared" si="4"/>
        <v>338</v>
      </c>
      <c r="D101" s="39">
        <f t="shared" si="4"/>
        <v>432.5</v>
      </c>
      <c r="E101" s="40">
        <f t="shared" si="4"/>
        <v>32.5</v>
      </c>
      <c r="F101" s="38">
        <f t="shared" si="4"/>
        <v>101</v>
      </c>
      <c r="G101" s="39">
        <f t="shared" si="4"/>
        <v>36</v>
      </c>
      <c r="H101" s="40">
        <f t="shared" si="4"/>
        <v>45.5</v>
      </c>
      <c r="I101" s="38">
        <f t="shared" si="4"/>
        <v>59</v>
      </c>
      <c r="J101" s="39">
        <f t="shared" si="4"/>
        <v>6.5</v>
      </c>
      <c r="K101" s="40">
        <f t="shared" si="4"/>
        <v>20</v>
      </c>
      <c r="L101" s="38">
        <f t="shared" si="4"/>
        <v>34</v>
      </c>
      <c r="M101" s="39">
        <f t="shared" si="4"/>
        <v>36.5</v>
      </c>
    </row>
    <row r="102" spans="1:13" ht="18" customHeight="1" x14ac:dyDescent="0.3">
      <c r="A102" s="7" t="s">
        <v>23</v>
      </c>
      <c r="B102" s="40">
        <f t="shared" si="4"/>
        <v>91.5</v>
      </c>
      <c r="C102" s="38">
        <f t="shared" si="4"/>
        <v>327.5</v>
      </c>
      <c r="D102" s="39">
        <f t="shared" si="4"/>
        <v>335.5</v>
      </c>
      <c r="E102" s="40">
        <f t="shared" si="4"/>
        <v>72</v>
      </c>
      <c r="F102" s="38">
        <f t="shared" si="4"/>
        <v>225</v>
      </c>
      <c r="G102" s="39">
        <f t="shared" si="4"/>
        <v>66.5</v>
      </c>
      <c r="H102" s="40">
        <f t="shared" si="4"/>
        <v>38</v>
      </c>
      <c r="I102" s="38">
        <f t="shared" si="4"/>
        <v>98.5</v>
      </c>
      <c r="J102" s="39">
        <f t="shared" si="4"/>
        <v>9</v>
      </c>
      <c r="K102" s="40">
        <f t="shared" si="4"/>
        <v>33</v>
      </c>
      <c r="L102" s="38">
        <f t="shared" si="4"/>
        <v>37</v>
      </c>
      <c r="M102" s="39">
        <f t="shared" si="4"/>
        <v>37</v>
      </c>
    </row>
    <row r="103" spans="1:13" ht="18" customHeight="1" x14ac:dyDescent="0.3">
      <c r="A103" s="15" t="s">
        <v>24</v>
      </c>
      <c r="B103" s="40">
        <f t="shared" si="4"/>
        <v>85</v>
      </c>
      <c r="C103" s="38">
        <f t="shared" si="4"/>
        <v>306.5</v>
      </c>
      <c r="D103" s="39">
        <f t="shared" si="4"/>
        <v>284.5</v>
      </c>
      <c r="E103" s="40">
        <f t="shared" si="4"/>
        <v>42</v>
      </c>
      <c r="F103" s="38">
        <f t="shared" si="4"/>
        <v>319.5</v>
      </c>
      <c r="G103" s="39">
        <f t="shared" si="4"/>
        <v>83.5</v>
      </c>
      <c r="H103" s="40">
        <f t="shared" si="4"/>
        <v>46.5</v>
      </c>
      <c r="I103" s="38">
        <f t="shared" si="4"/>
        <v>60</v>
      </c>
      <c r="J103" s="39">
        <f t="shared" si="4"/>
        <v>4</v>
      </c>
      <c r="K103" s="40">
        <f t="shared" si="4"/>
        <v>39.5</v>
      </c>
      <c r="L103" s="38">
        <f t="shared" si="4"/>
        <v>33.5</v>
      </c>
      <c r="M103" s="39">
        <f t="shared" si="4"/>
        <v>27.5</v>
      </c>
    </row>
    <row r="104" spans="1:13" ht="18" customHeight="1" x14ac:dyDescent="0.3">
      <c r="A104" s="7" t="s">
        <v>25</v>
      </c>
      <c r="B104" s="40">
        <f t="shared" si="4"/>
        <v>102.5</v>
      </c>
      <c r="C104" s="38">
        <f t="shared" si="4"/>
        <v>335</v>
      </c>
      <c r="D104" s="39">
        <f t="shared" si="4"/>
        <v>304</v>
      </c>
      <c r="E104" s="40">
        <f t="shared" si="4"/>
        <v>56</v>
      </c>
      <c r="F104" s="38">
        <f t="shared" si="4"/>
        <v>217</v>
      </c>
      <c r="G104" s="39">
        <f t="shared" si="4"/>
        <v>72</v>
      </c>
      <c r="H104" s="40">
        <f t="shared" si="4"/>
        <v>37</v>
      </c>
      <c r="I104" s="38">
        <f t="shared" si="4"/>
        <v>58</v>
      </c>
      <c r="J104" s="39">
        <f t="shared" si="4"/>
        <v>9.5</v>
      </c>
      <c r="K104" s="40">
        <f t="shared" si="4"/>
        <v>38</v>
      </c>
      <c r="L104" s="38">
        <f t="shared" si="4"/>
        <v>37.5</v>
      </c>
      <c r="M104" s="39">
        <f t="shared" si="4"/>
        <v>36.5</v>
      </c>
    </row>
    <row r="105" spans="1:13" ht="18" customHeight="1" x14ac:dyDescent="0.3">
      <c r="A105" s="15" t="s">
        <v>26</v>
      </c>
      <c r="B105" s="40">
        <f t="shared" si="4"/>
        <v>99</v>
      </c>
      <c r="C105" s="38">
        <f t="shared" si="4"/>
        <v>317</v>
      </c>
      <c r="D105" s="39">
        <f t="shared" si="4"/>
        <v>292</v>
      </c>
      <c r="E105" s="40">
        <f t="shared" si="4"/>
        <v>62</v>
      </c>
      <c r="F105" s="38">
        <f t="shared" si="4"/>
        <v>200</v>
      </c>
      <c r="G105" s="39">
        <f t="shared" si="4"/>
        <v>71.5</v>
      </c>
      <c r="H105" s="40">
        <f t="shared" si="4"/>
        <v>25.5</v>
      </c>
      <c r="I105" s="38">
        <f t="shared" si="4"/>
        <v>60</v>
      </c>
      <c r="J105" s="39">
        <f t="shared" si="4"/>
        <v>12.5</v>
      </c>
      <c r="K105" s="40">
        <f t="shared" si="4"/>
        <v>45</v>
      </c>
      <c r="L105" s="38">
        <f t="shared" si="4"/>
        <v>37</v>
      </c>
      <c r="M105" s="39">
        <f t="shared" si="4"/>
        <v>49.5</v>
      </c>
    </row>
    <row r="106" spans="1:13" ht="18" customHeight="1" x14ac:dyDescent="0.3">
      <c r="A106" s="7" t="s">
        <v>27</v>
      </c>
      <c r="B106" s="40">
        <f t="shared" si="4"/>
        <v>98</v>
      </c>
      <c r="C106" s="38">
        <f t="shared" si="4"/>
        <v>266</v>
      </c>
      <c r="D106" s="39">
        <f t="shared" si="4"/>
        <v>303.5</v>
      </c>
      <c r="E106" s="40">
        <f t="shared" si="4"/>
        <v>60</v>
      </c>
      <c r="F106" s="38">
        <f t="shared" si="4"/>
        <v>207.5</v>
      </c>
      <c r="G106" s="39">
        <f t="shared" si="4"/>
        <v>46</v>
      </c>
      <c r="H106" s="40">
        <f t="shared" si="4"/>
        <v>36</v>
      </c>
      <c r="I106" s="38">
        <f t="shared" si="4"/>
        <v>52</v>
      </c>
      <c r="J106" s="39">
        <f t="shared" si="4"/>
        <v>10</v>
      </c>
      <c r="K106" s="40">
        <f t="shared" si="4"/>
        <v>38</v>
      </c>
      <c r="L106" s="38">
        <f t="shared" si="4"/>
        <v>28.5</v>
      </c>
      <c r="M106" s="39">
        <f t="shared" si="4"/>
        <v>39.5</v>
      </c>
    </row>
    <row r="107" spans="1:13" ht="18" customHeight="1" x14ac:dyDescent="0.3">
      <c r="A107" s="15" t="s">
        <v>28</v>
      </c>
      <c r="B107" s="40">
        <f t="shared" si="4"/>
        <v>96.5</v>
      </c>
      <c r="C107" s="38">
        <f t="shared" si="4"/>
        <v>316.5</v>
      </c>
      <c r="D107" s="39">
        <f t="shared" si="4"/>
        <v>308</v>
      </c>
      <c r="E107" s="40">
        <f t="shared" si="4"/>
        <v>41</v>
      </c>
      <c r="F107" s="38">
        <f t="shared" si="4"/>
        <v>252</v>
      </c>
      <c r="G107" s="39">
        <f t="shared" si="4"/>
        <v>59.5</v>
      </c>
      <c r="H107" s="40">
        <f t="shared" si="4"/>
        <v>35.5</v>
      </c>
      <c r="I107" s="38">
        <f t="shared" si="4"/>
        <v>42</v>
      </c>
      <c r="J107" s="39">
        <f t="shared" si="4"/>
        <v>6</v>
      </c>
      <c r="K107" s="40">
        <f t="shared" si="4"/>
        <v>33.5</v>
      </c>
      <c r="L107" s="38">
        <f t="shared" si="4"/>
        <v>35</v>
      </c>
      <c r="M107" s="39">
        <f t="shared" si="4"/>
        <v>41</v>
      </c>
    </row>
    <row r="108" spans="1:13" ht="18" customHeight="1" x14ac:dyDescent="0.3">
      <c r="A108" s="7" t="s">
        <v>29</v>
      </c>
      <c r="B108" s="40">
        <f t="shared" ref="B108:M123" si="5">SUM(B23+B66)/2</f>
        <v>95.5</v>
      </c>
      <c r="C108" s="38">
        <f t="shared" si="5"/>
        <v>338.5</v>
      </c>
      <c r="D108" s="39">
        <f t="shared" si="5"/>
        <v>325.5</v>
      </c>
      <c r="E108" s="40">
        <f t="shared" si="5"/>
        <v>46.5</v>
      </c>
      <c r="F108" s="38">
        <f t="shared" si="5"/>
        <v>216.5</v>
      </c>
      <c r="G108" s="39">
        <f t="shared" si="5"/>
        <v>49.5</v>
      </c>
      <c r="H108" s="40">
        <f t="shared" si="5"/>
        <v>39</v>
      </c>
      <c r="I108" s="38">
        <f t="shared" si="5"/>
        <v>54.5</v>
      </c>
      <c r="J108" s="39">
        <f t="shared" si="5"/>
        <v>9</v>
      </c>
      <c r="K108" s="40">
        <f t="shared" si="5"/>
        <v>58</v>
      </c>
      <c r="L108" s="38">
        <f t="shared" si="5"/>
        <v>37.5</v>
      </c>
      <c r="M108" s="39">
        <f t="shared" si="5"/>
        <v>41.5</v>
      </c>
    </row>
    <row r="109" spans="1:13" ht="18" customHeight="1" x14ac:dyDescent="0.3">
      <c r="A109" s="15" t="s">
        <v>30</v>
      </c>
      <c r="B109" s="40">
        <f t="shared" si="5"/>
        <v>123</v>
      </c>
      <c r="C109" s="38">
        <f t="shared" si="5"/>
        <v>314.5</v>
      </c>
      <c r="D109" s="39">
        <f t="shared" si="5"/>
        <v>283</v>
      </c>
      <c r="E109" s="40">
        <f t="shared" si="5"/>
        <v>43.5</v>
      </c>
      <c r="F109" s="38">
        <f t="shared" si="5"/>
        <v>187</v>
      </c>
      <c r="G109" s="39">
        <f t="shared" si="5"/>
        <v>57.5</v>
      </c>
      <c r="H109" s="40">
        <f t="shared" si="5"/>
        <v>24</v>
      </c>
      <c r="I109" s="38">
        <f t="shared" si="5"/>
        <v>45.5</v>
      </c>
      <c r="J109" s="39">
        <f t="shared" si="5"/>
        <v>4</v>
      </c>
      <c r="K109" s="40">
        <f t="shared" si="5"/>
        <v>48</v>
      </c>
      <c r="L109" s="38">
        <f t="shared" si="5"/>
        <v>29.5</v>
      </c>
      <c r="M109" s="39">
        <f t="shared" si="5"/>
        <v>37</v>
      </c>
    </row>
    <row r="110" spans="1:13" ht="18" customHeight="1" x14ac:dyDescent="0.3">
      <c r="A110" s="7" t="s">
        <v>31</v>
      </c>
      <c r="B110" s="40">
        <f t="shared" si="5"/>
        <v>92.5</v>
      </c>
      <c r="C110" s="38">
        <f t="shared" si="5"/>
        <v>267</v>
      </c>
      <c r="D110" s="39">
        <f t="shared" si="5"/>
        <v>269</v>
      </c>
      <c r="E110" s="40">
        <f t="shared" si="5"/>
        <v>47</v>
      </c>
      <c r="F110" s="38">
        <f t="shared" si="5"/>
        <v>186</v>
      </c>
      <c r="G110" s="39">
        <f t="shared" si="5"/>
        <v>50.5</v>
      </c>
      <c r="H110" s="40">
        <f t="shared" si="5"/>
        <v>39</v>
      </c>
      <c r="I110" s="38">
        <f t="shared" si="5"/>
        <v>51.5</v>
      </c>
      <c r="J110" s="39">
        <f t="shared" si="5"/>
        <v>8.5</v>
      </c>
      <c r="K110" s="40">
        <f t="shared" si="5"/>
        <v>43</v>
      </c>
      <c r="L110" s="38">
        <f t="shared" si="5"/>
        <v>37.5</v>
      </c>
      <c r="M110" s="39">
        <f t="shared" si="5"/>
        <v>35.5</v>
      </c>
    </row>
    <row r="111" spans="1:13" ht="18" customHeight="1" x14ac:dyDescent="0.3">
      <c r="A111" s="15" t="s">
        <v>32</v>
      </c>
      <c r="B111" s="40">
        <f t="shared" si="5"/>
        <v>93.5</v>
      </c>
      <c r="C111" s="38">
        <f t="shared" si="5"/>
        <v>261</v>
      </c>
      <c r="D111" s="39">
        <f t="shared" si="5"/>
        <v>259</v>
      </c>
      <c r="E111" s="40">
        <f t="shared" si="5"/>
        <v>32.5</v>
      </c>
      <c r="F111" s="38">
        <f t="shared" si="5"/>
        <v>140</v>
      </c>
      <c r="G111" s="39">
        <f t="shared" si="5"/>
        <v>46.5</v>
      </c>
      <c r="H111" s="40">
        <f t="shared" si="5"/>
        <v>39</v>
      </c>
      <c r="I111" s="38">
        <f t="shared" si="5"/>
        <v>51.5</v>
      </c>
      <c r="J111" s="39">
        <f t="shared" si="5"/>
        <v>6</v>
      </c>
      <c r="K111" s="40">
        <f t="shared" si="5"/>
        <v>46</v>
      </c>
      <c r="L111" s="38">
        <f t="shared" si="5"/>
        <v>30.5</v>
      </c>
      <c r="M111" s="39">
        <f t="shared" si="5"/>
        <v>36</v>
      </c>
    </row>
    <row r="112" spans="1:13" ht="18" customHeight="1" x14ac:dyDescent="0.3">
      <c r="A112" s="7" t="s">
        <v>33</v>
      </c>
      <c r="B112" s="40">
        <f t="shared" si="5"/>
        <v>98</v>
      </c>
      <c r="C112" s="38">
        <f t="shared" si="5"/>
        <v>328</v>
      </c>
      <c r="D112" s="39">
        <f t="shared" si="5"/>
        <v>266</v>
      </c>
      <c r="E112" s="40">
        <f t="shared" si="5"/>
        <v>30</v>
      </c>
      <c r="F112" s="38">
        <f t="shared" si="5"/>
        <v>214.5</v>
      </c>
      <c r="G112" s="39">
        <f t="shared" si="5"/>
        <v>56.5</v>
      </c>
      <c r="H112" s="40">
        <f t="shared" si="5"/>
        <v>40.5</v>
      </c>
      <c r="I112" s="38">
        <f t="shared" si="5"/>
        <v>44.5</v>
      </c>
      <c r="J112" s="39">
        <f t="shared" si="5"/>
        <v>7</v>
      </c>
      <c r="K112" s="40">
        <f t="shared" si="5"/>
        <v>38</v>
      </c>
      <c r="L112" s="38">
        <f t="shared" si="5"/>
        <v>28.5</v>
      </c>
      <c r="M112" s="39">
        <f t="shared" si="5"/>
        <v>31</v>
      </c>
    </row>
    <row r="113" spans="1:13" ht="18" customHeight="1" x14ac:dyDescent="0.3">
      <c r="A113" s="15" t="s">
        <v>34</v>
      </c>
      <c r="B113" s="40">
        <f t="shared" si="5"/>
        <v>100</v>
      </c>
      <c r="C113" s="38">
        <f t="shared" si="5"/>
        <v>334</v>
      </c>
      <c r="D113" s="39">
        <f t="shared" si="5"/>
        <v>260</v>
      </c>
      <c r="E113" s="40">
        <f t="shared" si="5"/>
        <v>47</v>
      </c>
      <c r="F113" s="38">
        <f t="shared" si="5"/>
        <v>165</v>
      </c>
      <c r="G113" s="39">
        <f t="shared" si="5"/>
        <v>36.5</v>
      </c>
      <c r="H113" s="40">
        <f t="shared" si="5"/>
        <v>40.5</v>
      </c>
      <c r="I113" s="38">
        <f t="shared" si="5"/>
        <v>49.5</v>
      </c>
      <c r="J113" s="39">
        <f t="shared" si="5"/>
        <v>5</v>
      </c>
      <c r="K113" s="40">
        <f t="shared" si="5"/>
        <v>42</v>
      </c>
      <c r="L113" s="38">
        <f t="shared" si="5"/>
        <v>32</v>
      </c>
      <c r="M113" s="39">
        <f t="shared" si="5"/>
        <v>34</v>
      </c>
    </row>
    <row r="114" spans="1:13" ht="18" customHeight="1" x14ac:dyDescent="0.3">
      <c r="A114" s="15" t="s">
        <v>35</v>
      </c>
      <c r="B114" s="40">
        <f t="shared" si="5"/>
        <v>93.5</v>
      </c>
      <c r="C114" s="38">
        <f t="shared" si="5"/>
        <v>347</v>
      </c>
      <c r="D114" s="39">
        <f t="shared" si="5"/>
        <v>297</v>
      </c>
      <c r="E114" s="40">
        <f t="shared" si="5"/>
        <v>22</v>
      </c>
      <c r="F114" s="38">
        <f t="shared" si="5"/>
        <v>258</v>
      </c>
      <c r="G114" s="39">
        <f t="shared" si="5"/>
        <v>38</v>
      </c>
      <c r="H114" s="40">
        <f t="shared" si="5"/>
        <v>27</v>
      </c>
      <c r="I114" s="38">
        <f t="shared" si="5"/>
        <v>69</v>
      </c>
      <c r="J114" s="39">
        <f t="shared" si="5"/>
        <v>6</v>
      </c>
      <c r="K114" s="40">
        <f t="shared" si="5"/>
        <v>56.5</v>
      </c>
      <c r="L114" s="38">
        <f t="shared" si="5"/>
        <v>56</v>
      </c>
      <c r="M114" s="39">
        <f t="shared" si="5"/>
        <v>44.5</v>
      </c>
    </row>
    <row r="115" spans="1:13" ht="18" customHeight="1" x14ac:dyDescent="0.3">
      <c r="A115" s="15" t="s">
        <v>36</v>
      </c>
      <c r="B115" s="40">
        <f t="shared" si="5"/>
        <v>93.5</v>
      </c>
      <c r="C115" s="38">
        <f t="shared" si="5"/>
        <v>317.5</v>
      </c>
      <c r="D115" s="39">
        <f t="shared" si="5"/>
        <v>294.5</v>
      </c>
      <c r="E115" s="40">
        <f t="shared" si="5"/>
        <v>64</v>
      </c>
      <c r="F115" s="38">
        <f t="shared" si="5"/>
        <v>291</v>
      </c>
      <c r="G115" s="39">
        <f t="shared" si="5"/>
        <v>62</v>
      </c>
      <c r="H115" s="40">
        <f t="shared" si="5"/>
        <v>30</v>
      </c>
      <c r="I115" s="38">
        <f t="shared" si="5"/>
        <v>52.5</v>
      </c>
      <c r="J115" s="39">
        <f t="shared" si="5"/>
        <v>3.5</v>
      </c>
      <c r="K115" s="40">
        <f t="shared" si="5"/>
        <v>63.5</v>
      </c>
      <c r="L115" s="38">
        <f t="shared" si="5"/>
        <v>58.5</v>
      </c>
      <c r="M115" s="39">
        <f t="shared" si="5"/>
        <v>62.5</v>
      </c>
    </row>
    <row r="116" spans="1:13" ht="18" customHeight="1" x14ac:dyDescent="0.3">
      <c r="A116" s="15" t="s">
        <v>37</v>
      </c>
      <c r="B116" s="40">
        <f t="shared" si="5"/>
        <v>94.5</v>
      </c>
      <c r="C116" s="38">
        <f t="shared" si="5"/>
        <v>296</v>
      </c>
      <c r="D116" s="39">
        <f t="shared" si="5"/>
        <v>285</v>
      </c>
      <c r="E116" s="40">
        <f t="shared" si="5"/>
        <v>106</v>
      </c>
      <c r="F116" s="38">
        <f t="shared" si="5"/>
        <v>353.5</v>
      </c>
      <c r="G116" s="39">
        <f t="shared" si="5"/>
        <v>90.5</v>
      </c>
      <c r="H116" s="40">
        <f t="shared" si="5"/>
        <v>49.5</v>
      </c>
      <c r="I116" s="38">
        <f t="shared" si="5"/>
        <v>103</v>
      </c>
      <c r="J116" s="39">
        <f t="shared" si="5"/>
        <v>9</v>
      </c>
      <c r="K116" s="40">
        <f t="shared" si="5"/>
        <v>62</v>
      </c>
      <c r="L116" s="38">
        <f t="shared" si="5"/>
        <v>58</v>
      </c>
      <c r="M116" s="39">
        <f t="shared" si="5"/>
        <v>63</v>
      </c>
    </row>
    <row r="117" spans="1:13" ht="18" customHeight="1" x14ac:dyDescent="0.3">
      <c r="A117" s="15" t="s">
        <v>38</v>
      </c>
      <c r="B117" s="40">
        <f t="shared" si="5"/>
        <v>97</v>
      </c>
      <c r="C117" s="38">
        <f t="shared" si="5"/>
        <v>296.5</v>
      </c>
      <c r="D117" s="39">
        <f t="shared" si="5"/>
        <v>262</v>
      </c>
      <c r="E117" s="40">
        <f t="shared" si="5"/>
        <v>88.5</v>
      </c>
      <c r="F117" s="38">
        <f t="shared" si="5"/>
        <v>363.5</v>
      </c>
      <c r="G117" s="39">
        <f t="shared" si="5"/>
        <v>83</v>
      </c>
      <c r="H117" s="40">
        <f t="shared" si="5"/>
        <v>38.5</v>
      </c>
      <c r="I117" s="38">
        <f t="shared" si="5"/>
        <v>84.5</v>
      </c>
      <c r="J117" s="39">
        <f t="shared" si="5"/>
        <v>7.5</v>
      </c>
      <c r="K117" s="40">
        <f t="shared" si="5"/>
        <v>61</v>
      </c>
      <c r="L117" s="38">
        <f t="shared" si="5"/>
        <v>50.5</v>
      </c>
      <c r="M117" s="39">
        <f t="shared" si="5"/>
        <v>55</v>
      </c>
    </row>
    <row r="118" spans="1:13" ht="18" customHeight="1" x14ac:dyDescent="0.3">
      <c r="A118" s="15" t="s">
        <v>39</v>
      </c>
      <c r="B118" s="40">
        <f t="shared" si="5"/>
        <v>93</v>
      </c>
      <c r="C118" s="38">
        <f t="shared" si="5"/>
        <v>295.5</v>
      </c>
      <c r="D118" s="39">
        <f t="shared" si="5"/>
        <v>283.5</v>
      </c>
      <c r="E118" s="40">
        <f t="shared" si="5"/>
        <v>84.5</v>
      </c>
      <c r="F118" s="38">
        <f t="shared" si="5"/>
        <v>375.5</v>
      </c>
      <c r="G118" s="39">
        <f t="shared" si="5"/>
        <v>47.5</v>
      </c>
      <c r="H118" s="40">
        <f t="shared" si="5"/>
        <v>30.5</v>
      </c>
      <c r="I118" s="38">
        <f t="shared" si="5"/>
        <v>55</v>
      </c>
      <c r="J118" s="39">
        <f t="shared" si="5"/>
        <v>2.5</v>
      </c>
      <c r="K118" s="40">
        <f t="shared" si="5"/>
        <v>65</v>
      </c>
      <c r="L118" s="38">
        <f t="shared" si="5"/>
        <v>67</v>
      </c>
      <c r="M118" s="39">
        <f t="shared" si="5"/>
        <v>37</v>
      </c>
    </row>
    <row r="119" spans="1:13" ht="18" customHeight="1" x14ac:dyDescent="0.3">
      <c r="A119" s="15" t="s">
        <v>40</v>
      </c>
      <c r="B119" s="40">
        <f t="shared" si="5"/>
        <v>115.5</v>
      </c>
      <c r="C119" s="38">
        <f t="shared" si="5"/>
        <v>289.5</v>
      </c>
      <c r="D119" s="39">
        <f t="shared" si="5"/>
        <v>277</v>
      </c>
      <c r="E119" s="40">
        <f t="shared" si="5"/>
        <v>77</v>
      </c>
      <c r="F119" s="38">
        <f t="shared" si="5"/>
        <v>351</v>
      </c>
      <c r="G119" s="39">
        <f t="shared" si="5"/>
        <v>63.5</v>
      </c>
      <c r="H119" s="40">
        <f t="shared" si="5"/>
        <v>26</v>
      </c>
      <c r="I119" s="38">
        <f t="shared" si="5"/>
        <v>48</v>
      </c>
      <c r="J119" s="39">
        <f t="shared" si="5"/>
        <v>4.5</v>
      </c>
      <c r="K119" s="40">
        <f t="shared" si="5"/>
        <v>63.5</v>
      </c>
      <c r="L119" s="38">
        <f t="shared" si="5"/>
        <v>57.5</v>
      </c>
      <c r="M119" s="39">
        <f t="shared" si="5"/>
        <v>38</v>
      </c>
    </row>
    <row r="120" spans="1:13" ht="18" customHeight="1" x14ac:dyDescent="0.3">
      <c r="A120" s="15" t="s">
        <v>41</v>
      </c>
      <c r="B120" s="40">
        <f t="shared" si="5"/>
        <v>114.5</v>
      </c>
      <c r="C120" s="38">
        <f t="shared" si="5"/>
        <v>343</v>
      </c>
      <c r="D120" s="39">
        <f t="shared" si="5"/>
        <v>331.5</v>
      </c>
      <c r="E120" s="40">
        <f t="shared" si="5"/>
        <v>72</v>
      </c>
      <c r="F120" s="38">
        <f t="shared" si="5"/>
        <v>412.5</v>
      </c>
      <c r="G120" s="39">
        <f t="shared" si="5"/>
        <v>63.5</v>
      </c>
      <c r="H120" s="40">
        <f t="shared" si="5"/>
        <v>21.5</v>
      </c>
      <c r="I120" s="38">
        <f t="shared" si="5"/>
        <v>51.5</v>
      </c>
      <c r="J120" s="39">
        <f t="shared" si="5"/>
        <v>5</v>
      </c>
      <c r="K120" s="40">
        <f t="shared" si="5"/>
        <v>40.5</v>
      </c>
      <c r="L120" s="38">
        <f t="shared" si="5"/>
        <v>46.5</v>
      </c>
      <c r="M120" s="39">
        <f t="shared" si="5"/>
        <v>49</v>
      </c>
    </row>
    <row r="121" spans="1:13" ht="18" customHeight="1" x14ac:dyDescent="0.3">
      <c r="A121" s="15" t="s">
        <v>42</v>
      </c>
      <c r="B121" s="40">
        <f t="shared" si="5"/>
        <v>118</v>
      </c>
      <c r="C121" s="38">
        <f t="shared" si="5"/>
        <v>358.5</v>
      </c>
      <c r="D121" s="39">
        <f t="shared" si="5"/>
        <v>261.5</v>
      </c>
      <c r="E121" s="40">
        <f t="shared" si="5"/>
        <v>96</v>
      </c>
      <c r="F121" s="38">
        <f t="shared" si="5"/>
        <v>387.5</v>
      </c>
      <c r="G121" s="39">
        <f t="shared" si="5"/>
        <v>74.5</v>
      </c>
      <c r="H121" s="40">
        <f t="shared" si="5"/>
        <v>18.5</v>
      </c>
      <c r="I121" s="38">
        <f t="shared" si="5"/>
        <v>55</v>
      </c>
      <c r="J121" s="39">
        <f t="shared" si="5"/>
        <v>4</v>
      </c>
      <c r="K121" s="40">
        <f t="shared" si="5"/>
        <v>46</v>
      </c>
      <c r="L121" s="38">
        <f t="shared" si="5"/>
        <v>31.5</v>
      </c>
      <c r="M121" s="39">
        <f t="shared" si="5"/>
        <v>30</v>
      </c>
    </row>
    <row r="122" spans="1:13" ht="18" customHeight="1" x14ac:dyDescent="0.3">
      <c r="A122" s="15" t="s">
        <v>43</v>
      </c>
      <c r="B122" s="40">
        <f t="shared" si="5"/>
        <v>114.5</v>
      </c>
      <c r="C122" s="38">
        <f t="shared" si="5"/>
        <v>363</v>
      </c>
      <c r="D122" s="39">
        <f t="shared" si="5"/>
        <v>277</v>
      </c>
      <c r="E122" s="40">
        <f t="shared" si="5"/>
        <v>97</v>
      </c>
      <c r="F122" s="38">
        <f t="shared" si="5"/>
        <v>293</v>
      </c>
      <c r="G122" s="39">
        <f t="shared" si="5"/>
        <v>56</v>
      </c>
      <c r="H122" s="40">
        <f t="shared" si="5"/>
        <v>26.5</v>
      </c>
      <c r="I122" s="38">
        <f t="shared" si="5"/>
        <v>53</v>
      </c>
      <c r="J122" s="39">
        <f t="shared" si="5"/>
        <v>3.5</v>
      </c>
      <c r="K122" s="40">
        <f t="shared" si="5"/>
        <v>53</v>
      </c>
      <c r="L122" s="38">
        <f t="shared" si="5"/>
        <v>43</v>
      </c>
      <c r="M122" s="39">
        <f t="shared" si="5"/>
        <v>37.5</v>
      </c>
    </row>
    <row r="123" spans="1:13" ht="18" customHeight="1" x14ac:dyDescent="0.3">
      <c r="A123" s="15" t="s">
        <v>44</v>
      </c>
      <c r="B123" s="40">
        <f t="shared" si="5"/>
        <v>118.5</v>
      </c>
      <c r="C123" s="38">
        <f t="shared" si="5"/>
        <v>333.5</v>
      </c>
      <c r="D123" s="39">
        <f t="shared" si="5"/>
        <v>336.5</v>
      </c>
      <c r="E123" s="40">
        <f t="shared" si="5"/>
        <v>47</v>
      </c>
      <c r="F123" s="38">
        <f t="shared" si="5"/>
        <v>262.5</v>
      </c>
      <c r="G123" s="39">
        <f t="shared" si="5"/>
        <v>34.5</v>
      </c>
      <c r="H123" s="40">
        <f t="shared" si="5"/>
        <v>21.5</v>
      </c>
      <c r="I123" s="38">
        <f t="shared" si="5"/>
        <v>27.5</v>
      </c>
      <c r="J123" s="39">
        <f t="shared" si="5"/>
        <v>4</v>
      </c>
      <c r="K123" s="40">
        <f t="shared" si="5"/>
        <v>51.5</v>
      </c>
      <c r="L123" s="38">
        <f t="shared" si="5"/>
        <v>27.5</v>
      </c>
      <c r="M123" s="39">
        <f t="shared" si="5"/>
        <v>28</v>
      </c>
    </row>
    <row r="124" spans="1:13" ht="18" customHeight="1" x14ac:dyDescent="0.3">
      <c r="A124" s="15" t="s">
        <v>45</v>
      </c>
      <c r="B124" s="40">
        <f t="shared" ref="B124:M125" si="6">SUM(B39+B82)/2</f>
        <v>109</v>
      </c>
      <c r="C124" s="38">
        <f t="shared" si="6"/>
        <v>338</v>
      </c>
      <c r="D124" s="39">
        <f t="shared" si="6"/>
        <v>283.5</v>
      </c>
      <c r="E124" s="40">
        <f t="shared" si="6"/>
        <v>38.5</v>
      </c>
      <c r="F124" s="38">
        <f t="shared" si="6"/>
        <v>186.5</v>
      </c>
      <c r="G124" s="39">
        <f t="shared" si="6"/>
        <v>36</v>
      </c>
      <c r="H124" s="40">
        <f t="shared" si="6"/>
        <v>24</v>
      </c>
      <c r="I124" s="38">
        <f t="shared" si="6"/>
        <v>48.5</v>
      </c>
      <c r="J124" s="39">
        <f t="shared" si="6"/>
        <v>5.5</v>
      </c>
      <c r="K124" s="40">
        <f t="shared" si="6"/>
        <v>33</v>
      </c>
      <c r="L124" s="38">
        <f t="shared" si="6"/>
        <v>32</v>
      </c>
      <c r="M124" s="39">
        <f t="shared" si="6"/>
        <v>31</v>
      </c>
    </row>
    <row r="125" spans="1:13" ht="18" customHeight="1" thickBot="1" x14ac:dyDescent="0.35">
      <c r="A125" s="22" t="s">
        <v>46</v>
      </c>
      <c r="B125" s="45">
        <f t="shared" si="6"/>
        <v>109.5</v>
      </c>
      <c r="C125" s="43">
        <f t="shared" si="6"/>
        <v>306.5</v>
      </c>
      <c r="D125" s="44">
        <f t="shared" si="6"/>
        <v>283.5</v>
      </c>
      <c r="E125" s="45">
        <f t="shared" si="6"/>
        <v>49</v>
      </c>
      <c r="F125" s="43">
        <f t="shared" si="6"/>
        <v>205.5</v>
      </c>
      <c r="G125" s="44">
        <f t="shared" si="6"/>
        <v>18.5</v>
      </c>
      <c r="H125" s="45">
        <f t="shared" si="6"/>
        <v>19</v>
      </c>
      <c r="I125" s="43">
        <f t="shared" si="6"/>
        <v>44.5</v>
      </c>
      <c r="J125" s="44">
        <f t="shared" si="6"/>
        <v>5</v>
      </c>
      <c r="K125" s="45">
        <f t="shared" si="6"/>
        <v>38</v>
      </c>
      <c r="L125" s="43">
        <f t="shared" si="6"/>
        <v>36.5</v>
      </c>
      <c r="M125" s="44">
        <f t="shared" si="6"/>
        <v>28.5</v>
      </c>
    </row>
    <row r="126" spans="1:13" ht="18" customHeight="1" thickBot="1" x14ac:dyDescent="0.35">
      <c r="A126" s="28" t="s">
        <v>47</v>
      </c>
      <c r="B126" s="59">
        <f t="shared" ref="B126:M126" si="7">SUM(B90:B125)</f>
        <v>4112.5</v>
      </c>
      <c r="C126" s="56">
        <f t="shared" si="7"/>
        <v>11420.5</v>
      </c>
      <c r="D126" s="58">
        <f t="shared" si="7"/>
        <v>11442.5</v>
      </c>
      <c r="E126" s="59">
        <f t="shared" si="7"/>
        <v>1780</v>
      </c>
      <c r="F126" s="56">
        <f t="shared" si="7"/>
        <v>7329</v>
      </c>
      <c r="G126" s="58">
        <f t="shared" si="7"/>
        <v>1651.5</v>
      </c>
      <c r="H126" s="59">
        <f t="shared" si="7"/>
        <v>1431</v>
      </c>
      <c r="I126" s="56">
        <f t="shared" si="7"/>
        <v>2460</v>
      </c>
      <c r="J126" s="58">
        <f t="shared" si="7"/>
        <v>301</v>
      </c>
      <c r="K126" s="59">
        <f t="shared" si="7"/>
        <v>1473.5</v>
      </c>
      <c r="L126" s="56">
        <f t="shared" si="7"/>
        <v>1408.5</v>
      </c>
      <c r="M126" s="58">
        <f t="shared" si="7"/>
        <v>1423.5</v>
      </c>
    </row>
    <row r="128" spans="1:13" ht="18" customHeight="1" x14ac:dyDescent="0.3">
      <c r="A128" s="561" t="s">
        <v>162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</row>
    <row r="129" spans="1:13" ht="18" customHeight="1" thickBot="1" x14ac:dyDescent="0.35">
      <c r="A129" s="2" t="s">
        <v>52</v>
      </c>
      <c r="J129" s="572" t="s">
        <v>53</v>
      </c>
      <c r="K129" s="572"/>
      <c r="L129" s="572"/>
      <c r="M129" s="572"/>
    </row>
    <row r="130" spans="1:13" ht="18" customHeight="1" x14ac:dyDescent="0.3">
      <c r="A130" s="573" t="s">
        <v>3</v>
      </c>
      <c r="B130" s="566" t="s">
        <v>4</v>
      </c>
      <c r="C130" s="565"/>
      <c r="D130" s="567"/>
      <c r="E130" s="566" t="s">
        <v>5</v>
      </c>
      <c r="F130" s="565"/>
      <c r="G130" s="567"/>
      <c r="H130" s="566" t="s">
        <v>6</v>
      </c>
      <c r="I130" s="565"/>
      <c r="J130" s="567"/>
      <c r="K130" s="568" t="s">
        <v>7</v>
      </c>
      <c r="L130" s="569"/>
      <c r="M130" s="570"/>
    </row>
    <row r="131" spans="1:13" ht="18" customHeight="1" thickBot="1" x14ac:dyDescent="0.35">
      <c r="A131" s="574"/>
      <c r="B131" s="3" t="s">
        <v>8</v>
      </c>
      <c r="C131" s="4" t="s">
        <v>9</v>
      </c>
      <c r="D131" s="5" t="s">
        <v>10</v>
      </c>
      <c r="E131" s="3" t="s">
        <v>8</v>
      </c>
      <c r="F131" s="4" t="s">
        <v>9</v>
      </c>
      <c r="G131" s="5" t="s">
        <v>10</v>
      </c>
      <c r="H131" s="3" t="s">
        <v>8</v>
      </c>
      <c r="I131" s="4" t="s">
        <v>9</v>
      </c>
      <c r="J131" s="5" t="s">
        <v>10</v>
      </c>
      <c r="K131" s="3" t="s">
        <v>8</v>
      </c>
      <c r="L131" s="4" t="s">
        <v>9</v>
      </c>
      <c r="M131" s="5" t="s">
        <v>10</v>
      </c>
    </row>
    <row r="132" spans="1:13" ht="18" customHeight="1" x14ac:dyDescent="0.3">
      <c r="A132" s="541" t="s">
        <v>11</v>
      </c>
      <c r="B132" s="8">
        <v>99</v>
      </c>
      <c r="C132" s="9">
        <v>387</v>
      </c>
      <c r="D132" s="10">
        <v>369</v>
      </c>
      <c r="E132" s="11">
        <v>28</v>
      </c>
      <c r="F132" s="12">
        <v>100</v>
      </c>
      <c r="G132" s="13">
        <v>25</v>
      </c>
      <c r="H132" s="8">
        <v>62</v>
      </c>
      <c r="I132" s="9">
        <v>128</v>
      </c>
      <c r="J132" s="10">
        <v>9</v>
      </c>
      <c r="K132" s="8">
        <v>24</v>
      </c>
      <c r="L132" s="9">
        <v>37</v>
      </c>
      <c r="M132" s="10">
        <v>41</v>
      </c>
    </row>
    <row r="133" spans="1:13" ht="18" customHeight="1" x14ac:dyDescent="0.3">
      <c r="A133" s="538" t="s">
        <v>12</v>
      </c>
      <c r="B133" s="16">
        <v>87</v>
      </c>
      <c r="C133" s="17">
        <v>390</v>
      </c>
      <c r="D133" s="18">
        <v>362</v>
      </c>
      <c r="E133" s="16">
        <v>30</v>
      </c>
      <c r="F133" s="17">
        <v>87</v>
      </c>
      <c r="G133" s="18">
        <v>49</v>
      </c>
      <c r="H133" s="16">
        <v>68</v>
      </c>
      <c r="I133" s="17">
        <v>133</v>
      </c>
      <c r="J133" s="18">
        <v>4</v>
      </c>
      <c r="K133" s="16">
        <v>19</v>
      </c>
      <c r="L133" s="17">
        <v>28</v>
      </c>
      <c r="M133" s="18">
        <v>30</v>
      </c>
    </row>
    <row r="134" spans="1:13" ht="18" customHeight="1" x14ac:dyDescent="0.3">
      <c r="A134" s="541" t="s">
        <v>13</v>
      </c>
      <c r="B134" s="16">
        <v>84</v>
      </c>
      <c r="C134" s="17">
        <v>377</v>
      </c>
      <c r="D134" s="18">
        <v>384</v>
      </c>
      <c r="E134" s="16">
        <v>25</v>
      </c>
      <c r="F134" s="17">
        <v>150</v>
      </c>
      <c r="G134" s="18">
        <v>20</v>
      </c>
      <c r="H134" s="16">
        <v>45</v>
      </c>
      <c r="I134" s="17">
        <v>146</v>
      </c>
      <c r="J134" s="18">
        <v>11</v>
      </c>
      <c r="K134" s="16">
        <v>20</v>
      </c>
      <c r="L134" s="17">
        <v>30</v>
      </c>
      <c r="M134" s="18">
        <v>24</v>
      </c>
    </row>
    <row r="135" spans="1:13" ht="18" customHeight="1" x14ac:dyDescent="0.3">
      <c r="A135" s="538" t="s">
        <v>14</v>
      </c>
      <c r="B135" s="16">
        <v>80</v>
      </c>
      <c r="C135" s="17">
        <v>367</v>
      </c>
      <c r="D135" s="18">
        <v>482</v>
      </c>
      <c r="E135" s="16">
        <v>42</v>
      </c>
      <c r="F135" s="17">
        <v>200</v>
      </c>
      <c r="G135" s="18">
        <v>28</v>
      </c>
      <c r="H135" s="16">
        <v>66</v>
      </c>
      <c r="I135" s="17">
        <v>89</v>
      </c>
      <c r="J135" s="18">
        <v>8</v>
      </c>
      <c r="K135" s="16">
        <v>16</v>
      </c>
      <c r="L135" s="17">
        <v>4</v>
      </c>
      <c r="M135" s="18">
        <v>18</v>
      </c>
    </row>
    <row r="136" spans="1:13" ht="18" customHeight="1" x14ac:dyDescent="0.3">
      <c r="A136" s="541" t="s">
        <v>15</v>
      </c>
      <c r="B136" s="16">
        <v>92</v>
      </c>
      <c r="C136" s="17">
        <v>364</v>
      </c>
      <c r="D136" s="18">
        <v>364</v>
      </c>
      <c r="E136" s="16">
        <v>37</v>
      </c>
      <c r="F136" s="17">
        <v>178</v>
      </c>
      <c r="G136" s="18">
        <v>13</v>
      </c>
      <c r="H136" s="16">
        <v>44</v>
      </c>
      <c r="I136" s="17">
        <v>92</v>
      </c>
      <c r="J136" s="18">
        <v>6</v>
      </c>
      <c r="K136" s="16">
        <v>11</v>
      </c>
      <c r="L136" s="21">
        <v>5</v>
      </c>
      <c r="M136" s="18">
        <v>9</v>
      </c>
    </row>
    <row r="137" spans="1:13" ht="18" customHeight="1" x14ac:dyDescent="0.3">
      <c r="A137" s="538" t="s">
        <v>16</v>
      </c>
      <c r="B137" s="16">
        <v>87</v>
      </c>
      <c r="C137" s="17">
        <v>387</v>
      </c>
      <c r="D137" s="18">
        <v>384</v>
      </c>
      <c r="E137" s="16">
        <v>8</v>
      </c>
      <c r="F137" s="17">
        <v>102</v>
      </c>
      <c r="G137" s="18">
        <v>28</v>
      </c>
      <c r="H137" s="16">
        <v>51</v>
      </c>
      <c r="I137" s="17">
        <v>85</v>
      </c>
      <c r="J137" s="18">
        <v>3</v>
      </c>
      <c r="K137" s="16">
        <v>23</v>
      </c>
      <c r="L137" s="17">
        <v>19</v>
      </c>
      <c r="M137" s="18">
        <v>32</v>
      </c>
    </row>
    <row r="138" spans="1:13" ht="18" customHeight="1" x14ac:dyDescent="0.3">
      <c r="A138" s="538" t="s">
        <v>17</v>
      </c>
      <c r="B138" s="16">
        <v>83</v>
      </c>
      <c r="C138" s="17">
        <v>364</v>
      </c>
      <c r="D138" s="18">
        <v>367</v>
      </c>
      <c r="E138" s="16">
        <v>20</v>
      </c>
      <c r="F138" s="17">
        <v>69</v>
      </c>
      <c r="G138" s="18">
        <v>29</v>
      </c>
      <c r="H138" s="16">
        <v>35</v>
      </c>
      <c r="I138" s="17">
        <v>68</v>
      </c>
      <c r="J138" s="18">
        <v>7</v>
      </c>
      <c r="K138" s="16">
        <v>27</v>
      </c>
      <c r="L138" s="17">
        <v>14</v>
      </c>
      <c r="M138" s="18">
        <v>29</v>
      </c>
    </row>
    <row r="139" spans="1:13" ht="18" customHeight="1" x14ac:dyDescent="0.3">
      <c r="A139" s="541" t="s">
        <v>18</v>
      </c>
      <c r="B139" s="16">
        <v>91</v>
      </c>
      <c r="C139" s="17">
        <v>347</v>
      </c>
      <c r="D139" s="18">
        <v>382</v>
      </c>
      <c r="E139" s="16">
        <v>28</v>
      </c>
      <c r="F139" s="17">
        <v>92</v>
      </c>
      <c r="G139" s="18">
        <v>26</v>
      </c>
      <c r="H139" s="16">
        <v>45</v>
      </c>
      <c r="I139" s="17">
        <v>71</v>
      </c>
      <c r="J139" s="18">
        <v>5</v>
      </c>
      <c r="K139" s="16">
        <v>43</v>
      </c>
      <c r="L139" s="17">
        <v>38</v>
      </c>
      <c r="M139" s="18">
        <v>46</v>
      </c>
    </row>
    <row r="140" spans="1:13" ht="18" customHeight="1" x14ac:dyDescent="0.3">
      <c r="A140" s="538" t="s">
        <v>19</v>
      </c>
      <c r="B140" s="16">
        <v>88</v>
      </c>
      <c r="C140" s="17">
        <v>324</v>
      </c>
      <c r="D140" s="18">
        <v>347</v>
      </c>
      <c r="E140" s="16">
        <v>21</v>
      </c>
      <c r="F140" s="17">
        <v>115</v>
      </c>
      <c r="G140" s="18">
        <v>41</v>
      </c>
      <c r="H140" s="16">
        <v>38</v>
      </c>
      <c r="I140" s="17">
        <v>55</v>
      </c>
      <c r="J140" s="18">
        <v>5</v>
      </c>
      <c r="K140" s="16">
        <v>21</v>
      </c>
      <c r="L140" s="17">
        <v>24</v>
      </c>
      <c r="M140" s="18">
        <v>29</v>
      </c>
    </row>
    <row r="141" spans="1:13" ht="18" customHeight="1" x14ac:dyDescent="0.3">
      <c r="A141" s="541" t="s">
        <v>20</v>
      </c>
      <c r="B141" s="16">
        <v>84</v>
      </c>
      <c r="C141" s="17">
        <v>407</v>
      </c>
      <c r="D141" s="18">
        <v>352</v>
      </c>
      <c r="E141" s="16">
        <v>17</v>
      </c>
      <c r="F141" s="17">
        <v>118</v>
      </c>
      <c r="G141" s="18">
        <v>28</v>
      </c>
      <c r="H141" s="16">
        <v>32</v>
      </c>
      <c r="I141" s="17">
        <v>46</v>
      </c>
      <c r="J141" s="18">
        <v>4</v>
      </c>
      <c r="K141" s="16">
        <v>18</v>
      </c>
      <c r="L141" s="17">
        <v>10</v>
      </c>
      <c r="M141" s="18">
        <v>22</v>
      </c>
    </row>
    <row r="142" spans="1:13" ht="18" customHeight="1" x14ac:dyDescent="0.3">
      <c r="A142" s="541" t="s">
        <v>21</v>
      </c>
      <c r="B142" s="16">
        <v>91</v>
      </c>
      <c r="C142" s="17">
        <v>368</v>
      </c>
      <c r="D142" s="18">
        <v>367</v>
      </c>
      <c r="E142" s="16">
        <v>37</v>
      </c>
      <c r="F142" s="17">
        <v>144</v>
      </c>
      <c r="G142" s="18">
        <v>44</v>
      </c>
      <c r="H142" s="16">
        <v>37</v>
      </c>
      <c r="I142" s="17">
        <v>59</v>
      </c>
      <c r="J142" s="18">
        <v>6</v>
      </c>
      <c r="K142" s="16">
        <v>9</v>
      </c>
      <c r="L142" s="17">
        <v>17</v>
      </c>
      <c r="M142" s="18">
        <v>12</v>
      </c>
    </row>
    <row r="143" spans="1:13" ht="18" customHeight="1" x14ac:dyDescent="0.3">
      <c r="A143" s="538" t="s">
        <v>22</v>
      </c>
      <c r="B143" s="16">
        <v>93</v>
      </c>
      <c r="C143" s="17">
        <v>382</v>
      </c>
      <c r="D143" s="18">
        <v>351</v>
      </c>
      <c r="E143" s="16">
        <v>38</v>
      </c>
      <c r="F143" s="17">
        <v>129</v>
      </c>
      <c r="G143" s="18">
        <v>33</v>
      </c>
      <c r="H143" s="16">
        <v>53</v>
      </c>
      <c r="I143" s="17">
        <v>41</v>
      </c>
      <c r="J143" s="18">
        <v>2</v>
      </c>
      <c r="K143" s="16">
        <v>25</v>
      </c>
      <c r="L143" s="17">
        <v>23</v>
      </c>
      <c r="M143" s="18">
        <v>30</v>
      </c>
    </row>
    <row r="144" spans="1:13" ht="18" customHeight="1" x14ac:dyDescent="0.3">
      <c r="A144" s="541" t="s">
        <v>23</v>
      </c>
      <c r="B144" s="16">
        <v>84</v>
      </c>
      <c r="C144" s="17">
        <v>362</v>
      </c>
      <c r="D144" s="18">
        <v>347</v>
      </c>
      <c r="E144" s="16">
        <v>68</v>
      </c>
      <c r="F144" s="17">
        <v>202</v>
      </c>
      <c r="G144" s="18">
        <v>28</v>
      </c>
      <c r="H144" s="16">
        <v>59</v>
      </c>
      <c r="I144" s="17">
        <v>83</v>
      </c>
      <c r="J144" s="18">
        <v>7</v>
      </c>
      <c r="K144" s="16">
        <v>50</v>
      </c>
      <c r="L144" s="17">
        <v>26</v>
      </c>
      <c r="M144" s="18">
        <v>35</v>
      </c>
    </row>
    <row r="145" spans="1:13" ht="18" customHeight="1" x14ac:dyDescent="0.3">
      <c r="A145" s="538" t="s">
        <v>24</v>
      </c>
      <c r="B145" s="16">
        <v>89</v>
      </c>
      <c r="C145" s="17">
        <v>267</v>
      </c>
      <c r="D145" s="18">
        <v>362</v>
      </c>
      <c r="E145" s="16">
        <v>44</v>
      </c>
      <c r="F145" s="17">
        <v>190</v>
      </c>
      <c r="G145" s="18">
        <v>85</v>
      </c>
      <c r="H145" s="16">
        <v>66</v>
      </c>
      <c r="I145" s="17">
        <v>104</v>
      </c>
      <c r="J145" s="18">
        <v>9</v>
      </c>
      <c r="K145" s="16">
        <v>60</v>
      </c>
      <c r="L145" s="17">
        <v>29</v>
      </c>
      <c r="M145" s="18">
        <v>33</v>
      </c>
    </row>
    <row r="146" spans="1:13" ht="18" customHeight="1" x14ac:dyDescent="0.3">
      <c r="A146" s="541" t="s">
        <v>25</v>
      </c>
      <c r="B146" s="16">
        <v>101</v>
      </c>
      <c r="C146" s="17">
        <v>342</v>
      </c>
      <c r="D146" s="18">
        <v>344</v>
      </c>
      <c r="E146" s="16">
        <v>65</v>
      </c>
      <c r="F146" s="17">
        <v>353</v>
      </c>
      <c r="G146" s="18">
        <v>78</v>
      </c>
      <c r="H146" s="16">
        <v>44</v>
      </c>
      <c r="I146" s="17">
        <v>93</v>
      </c>
      <c r="J146" s="18">
        <v>11</v>
      </c>
      <c r="K146" s="16">
        <v>65</v>
      </c>
      <c r="L146" s="17">
        <v>38</v>
      </c>
      <c r="M146" s="18">
        <v>44</v>
      </c>
    </row>
    <row r="147" spans="1:13" ht="18" customHeight="1" x14ac:dyDescent="0.3">
      <c r="A147" s="538" t="s">
        <v>26</v>
      </c>
      <c r="B147" s="16">
        <v>84</v>
      </c>
      <c r="C147" s="17">
        <v>304</v>
      </c>
      <c r="D147" s="18">
        <v>327</v>
      </c>
      <c r="E147" s="16">
        <v>54</v>
      </c>
      <c r="F147" s="17">
        <v>377</v>
      </c>
      <c r="G147" s="18">
        <v>48</v>
      </c>
      <c r="H147" s="16">
        <v>28</v>
      </c>
      <c r="I147" s="17">
        <v>67</v>
      </c>
      <c r="J147" s="18">
        <v>4</v>
      </c>
      <c r="K147" s="16">
        <v>54</v>
      </c>
      <c r="L147" s="17">
        <v>45</v>
      </c>
      <c r="M147" s="18">
        <v>29</v>
      </c>
    </row>
    <row r="148" spans="1:13" ht="18" customHeight="1" x14ac:dyDescent="0.3">
      <c r="A148" s="541" t="s">
        <v>27</v>
      </c>
      <c r="B148" s="16">
        <v>87</v>
      </c>
      <c r="C148" s="17">
        <v>301</v>
      </c>
      <c r="D148" s="18">
        <v>330</v>
      </c>
      <c r="E148" s="16">
        <v>28</v>
      </c>
      <c r="F148" s="17">
        <v>379</v>
      </c>
      <c r="G148" s="18">
        <v>49</v>
      </c>
      <c r="H148" s="16">
        <v>36</v>
      </c>
      <c r="I148" s="17">
        <v>88</v>
      </c>
      <c r="J148" s="18">
        <v>6</v>
      </c>
      <c r="K148" s="16">
        <v>43</v>
      </c>
      <c r="L148" s="17">
        <v>39</v>
      </c>
      <c r="M148" s="18">
        <v>41</v>
      </c>
    </row>
    <row r="149" spans="1:13" ht="18" customHeight="1" x14ac:dyDescent="0.3">
      <c r="A149" s="538" t="s">
        <v>28</v>
      </c>
      <c r="B149" s="16">
        <v>144</v>
      </c>
      <c r="C149" s="17">
        <v>367</v>
      </c>
      <c r="D149" s="18">
        <v>487</v>
      </c>
      <c r="E149" s="16">
        <v>52</v>
      </c>
      <c r="F149" s="17">
        <v>308</v>
      </c>
      <c r="G149" s="18">
        <v>41</v>
      </c>
      <c r="H149" s="16">
        <v>73</v>
      </c>
      <c r="I149" s="17">
        <v>142</v>
      </c>
      <c r="J149" s="18">
        <v>14</v>
      </c>
      <c r="K149" s="16">
        <v>41</v>
      </c>
      <c r="L149" s="17">
        <v>38</v>
      </c>
      <c r="M149" s="18">
        <v>46</v>
      </c>
    </row>
    <row r="150" spans="1:13" ht="18" customHeight="1" x14ac:dyDescent="0.3">
      <c r="A150" s="541" t="s">
        <v>29</v>
      </c>
      <c r="B150" s="16">
        <v>132</v>
      </c>
      <c r="C150" s="17">
        <v>371</v>
      </c>
      <c r="D150" s="18">
        <v>344</v>
      </c>
      <c r="E150" s="16">
        <v>44</v>
      </c>
      <c r="F150" s="17">
        <v>339</v>
      </c>
      <c r="G150" s="18">
        <v>38</v>
      </c>
      <c r="H150" s="16">
        <v>67</v>
      </c>
      <c r="I150" s="17">
        <v>125</v>
      </c>
      <c r="J150" s="18">
        <v>28</v>
      </c>
      <c r="K150" s="16">
        <v>55</v>
      </c>
      <c r="L150" s="17">
        <v>26</v>
      </c>
      <c r="M150" s="18">
        <v>51</v>
      </c>
    </row>
    <row r="151" spans="1:13" ht="18" customHeight="1" x14ac:dyDescent="0.3">
      <c r="A151" s="538" t="s">
        <v>30</v>
      </c>
      <c r="B151" s="16">
        <v>147</v>
      </c>
      <c r="C151" s="17">
        <v>304</v>
      </c>
      <c r="D151" s="18">
        <v>312</v>
      </c>
      <c r="E151" s="16">
        <v>32</v>
      </c>
      <c r="F151" s="17">
        <v>125</v>
      </c>
      <c r="G151" s="18">
        <v>60</v>
      </c>
      <c r="H151" s="16">
        <v>36</v>
      </c>
      <c r="I151" s="17">
        <v>72</v>
      </c>
      <c r="J151" s="18">
        <v>21</v>
      </c>
      <c r="K151" s="16">
        <v>49</v>
      </c>
      <c r="L151" s="17">
        <v>32</v>
      </c>
      <c r="M151" s="18">
        <v>52</v>
      </c>
    </row>
    <row r="152" spans="1:13" ht="18" customHeight="1" x14ac:dyDescent="0.3">
      <c r="A152" s="541" t="s">
        <v>31</v>
      </c>
      <c r="B152" s="16">
        <v>127</v>
      </c>
      <c r="C152" s="17">
        <v>267</v>
      </c>
      <c r="D152" s="18">
        <v>304</v>
      </c>
      <c r="E152" s="16">
        <v>61</v>
      </c>
      <c r="F152" s="17">
        <v>257</v>
      </c>
      <c r="G152" s="18">
        <v>36</v>
      </c>
      <c r="H152" s="16">
        <v>25</v>
      </c>
      <c r="I152" s="17">
        <v>69</v>
      </c>
      <c r="J152" s="18">
        <v>5</v>
      </c>
      <c r="K152" s="16">
        <v>27</v>
      </c>
      <c r="L152" s="17">
        <v>22</v>
      </c>
      <c r="M152" s="18">
        <v>41</v>
      </c>
    </row>
    <row r="153" spans="1:13" ht="18" customHeight="1" x14ac:dyDescent="0.3">
      <c r="A153" s="538" t="s">
        <v>32</v>
      </c>
      <c r="B153" s="16">
        <v>125</v>
      </c>
      <c r="C153" s="17">
        <v>310</v>
      </c>
      <c r="D153" s="18">
        <v>311</v>
      </c>
      <c r="E153" s="16">
        <v>59</v>
      </c>
      <c r="F153" s="17">
        <v>254</v>
      </c>
      <c r="G153" s="18">
        <v>42</v>
      </c>
      <c r="H153" s="16">
        <v>33</v>
      </c>
      <c r="I153" s="17">
        <v>133</v>
      </c>
      <c r="J153" s="18">
        <v>9</v>
      </c>
      <c r="K153" s="16">
        <v>32</v>
      </c>
      <c r="L153" s="17">
        <v>28</v>
      </c>
      <c r="M153" s="18">
        <v>36</v>
      </c>
    </row>
    <row r="154" spans="1:13" ht="18" customHeight="1" x14ac:dyDescent="0.3">
      <c r="A154" s="541" t="s">
        <v>33</v>
      </c>
      <c r="B154" s="16">
        <v>120</v>
      </c>
      <c r="C154" s="17">
        <v>307</v>
      </c>
      <c r="D154" s="18">
        <v>388</v>
      </c>
      <c r="E154" s="16">
        <v>19</v>
      </c>
      <c r="F154" s="17">
        <v>273</v>
      </c>
      <c r="G154" s="18">
        <v>23</v>
      </c>
      <c r="H154" s="16">
        <v>52</v>
      </c>
      <c r="I154" s="17">
        <v>71</v>
      </c>
      <c r="J154" s="18">
        <v>2</v>
      </c>
      <c r="K154" s="16">
        <v>46</v>
      </c>
      <c r="L154" s="17">
        <v>37</v>
      </c>
      <c r="M154" s="18">
        <v>49</v>
      </c>
    </row>
    <row r="155" spans="1:13" ht="18" customHeight="1" x14ac:dyDescent="0.3">
      <c r="A155" s="538" t="s">
        <v>34</v>
      </c>
      <c r="B155" s="16">
        <v>92</v>
      </c>
      <c r="C155" s="17">
        <v>311</v>
      </c>
      <c r="D155" s="18">
        <v>317</v>
      </c>
      <c r="E155" s="16">
        <v>48</v>
      </c>
      <c r="F155" s="17">
        <v>344</v>
      </c>
      <c r="G155" s="18">
        <v>39</v>
      </c>
      <c r="H155" s="16">
        <v>39</v>
      </c>
      <c r="I155" s="17">
        <v>57</v>
      </c>
      <c r="J155" s="18">
        <v>4</v>
      </c>
      <c r="K155" s="16">
        <v>42</v>
      </c>
      <c r="L155" s="17">
        <v>31</v>
      </c>
      <c r="M155" s="18">
        <v>34</v>
      </c>
    </row>
    <row r="156" spans="1:13" ht="18" customHeight="1" x14ac:dyDescent="0.3">
      <c r="A156" s="538" t="s">
        <v>35</v>
      </c>
      <c r="B156" s="16">
        <v>90</v>
      </c>
      <c r="C156" s="17">
        <v>347</v>
      </c>
      <c r="D156" s="18">
        <v>287</v>
      </c>
      <c r="E156" s="16">
        <v>72</v>
      </c>
      <c r="F156" s="17">
        <v>273</v>
      </c>
      <c r="G156" s="18">
        <v>93</v>
      </c>
      <c r="H156" s="16">
        <v>42</v>
      </c>
      <c r="I156" s="17">
        <v>122</v>
      </c>
      <c r="J156" s="18">
        <v>6</v>
      </c>
      <c r="K156" s="16">
        <v>46</v>
      </c>
      <c r="L156" s="17">
        <v>28</v>
      </c>
      <c r="M156" s="18">
        <v>30</v>
      </c>
    </row>
    <row r="157" spans="1:13" ht="18" customHeight="1" x14ac:dyDescent="0.3">
      <c r="A157" s="538" t="s">
        <v>36</v>
      </c>
      <c r="B157" s="16">
        <v>87</v>
      </c>
      <c r="C157" s="17">
        <v>342</v>
      </c>
      <c r="D157" s="18">
        <v>310</v>
      </c>
      <c r="E157" s="16">
        <v>58</v>
      </c>
      <c r="F157" s="17">
        <v>390</v>
      </c>
      <c r="G157" s="18">
        <v>44</v>
      </c>
      <c r="H157" s="16">
        <v>26</v>
      </c>
      <c r="I157" s="17">
        <v>74</v>
      </c>
      <c r="J157" s="18">
        <v>3</v>
      </c>
      <c r="K157" s="16">
        <v>52</v>
      </c>
      <c r="L157" s="17">
        <v>34</v>
      </c>
      <c r="M157" s="18">
        <v>29</v>
      </c>
    </row>
    <row r="158" spans="1:13" ht="18" customHeight="1" x14ac:dyDescent="0.3">
      <c r="A158" s="538" t="s">
        <v>37</v>
      </c>
      <c r="B158" s="16">
        <v>82</v>
      </c>
      <c r="C158" s="17">
        <v>288</v>
      </c>
      <c r="D158" s="18">
        <v>289</v>
      </c>
      <c r="E158" s="16">
        <v>62</v>
      </c>
      <c r="F158" s="17">
        <v>304</v>
      </c>
      <c r="G158" s="18">
        <v>69</v>
      </c>
      <c r="H158" s="16">
        <v>35</v>
      </c>
      <c r="I158" s="17">
        <v>68</v>
      </c>
      <c r="J158" s="18">
        <v>9</v>
      </c>
      <c r="K158" s="16">
        <v>58</v>
      </c>
      <c r="L158" s="17">
        <v>29</v>
      </c>
      <c r="M158" s="18">
        <v>32</v>
      </c>
    </row>
    <row r="159" spans="1:13" ht="18" customHeight="1" x14ac:dyDescent="0.3">
      <c r="A159" s="538" t="s">
        <v>38</v>
      </c>
      <c r="B159" s="16">
        <v>80</v>
      </c>
      <c r="C159" s="17">
        <v>268</v>
      </c>
      <c r="D159" s="18">
        <v>261</v>
      </c>
      <c r="E159" s="16">
        <v>34</v>
      </c>
      <c r="F159" s="17">
        <v>393</v>
      </c>
      <c r="G159" s="18">
        <v>77</v>
      </c>
      <c r="H159" s="16">
        <v>24</v>
      </c>
      <c r="I159" s="17">
        <v>56</v>
      </c>
      <c r="J159" s="18">
        <v>5</v>
      </c>
      <c r="K159" s="16">
        <v>39</v>
      </c>
      <c r="L159" s="17">
        <v>17</v>
      </c>
      <c r="M159" s="18">
        <v>21</v>
      </c>
    </row>
    <row r="160" spans="1:13" ht="18" customHeight="1" x14ac:dyDescent="0.3">
      <c r="A160" s="538" t="s">
        <v>39</v>
      </c>
      <c r="B160" s="16">
        <v>122</v>
      </c>
      <c r="C160" s="17">
        <v>249</v>
      </c>
      <c r="D160" s="18">
        <v>267</v>
      </c>
      <c r="E160" s="16">
        <v>40</v>
      </c>
      <c r="F160" s="17">
        <v>366</v>
      </c>
      <c r="G160" s="18">
        <v>55</v>
      </c>
      <c r="H160" s="16">
        <v>38</v>
      </c>
      <c r="I160" s="17">
        <v>67</v>
      </c>
      <c r="J160" s="18">
        <v>6</v>
      </c>
      <c r="K160" s="16">
        <v>49</v>
      </c>
      <c r="L160" s="17">
        <v>30</v>
      </c>
      <c r="M160" s="18">
        <v>28</v>
      </c>
    </row>
    <row r="161" spans="1:13" ht="18" customHeight="1" x14ac:dyDescent="0.3">
      <c r="A161" s="538" t="s">
        <v>40</v>
      </c>
      <c r="B161" s="16">
        <v>87</v>
      </c>
      <c r="C161" s="17">
        <v>265</v>
      </c>
      <c r="D161" s="18">
        <v>248</v>
      </c>
      <c r="E161" s="16">
        <v>49</v>
      </c>
      <c r="F161" s="17">
        <v>352</v>
      </c>
      <c r="G161" s="18">
        <v>53</v>
      </c>
      <c r="H161" s="16">
        <v>31</v>
      </c>
      <c r="I161" s="17">
        <v>26</v>
      </c>
      <c r="J161" s="18">
        <v>2</v>
      </c>
      <c r="K161" s="16">
        <v>58</v>
      </c>
      <c r="L161" s="17">
        <v>35</v>
      </c>
      <c r="M161" s="18">
        <v>35</v>
      </c>
    </row>
    <row r="162" spans="1:13" ht="18" customHeight="1" x14ac:dyDescent="0.3">
      <c r="A162" s="538" t="s">
        <v>41</v>
      </c>
      <c r="B162" s="16">
        <v>104</v>
      </c>
      <c r="C162" s="17">
        <v>247</v>
      </c>
      <c r="D162" s="18">
        <v>241</v>
      </c>
      <c r="E162" s="16">
        <v>78</v>
      </c>
      <c r="F162" s="17">
        <v>427</v>
      </c>
      <c r="G162" s="18">
        <v>49</v>
      </c>
      <c r="H162" s="16">
        <v>52</v>
      </c>
      <c r="I162" s="17">
        <v>51</v>
      </c>
      <c r="J162" s="18">
        <v>4</v>
      </c>
      <c r="K162" s="16">
        <v>66</v>
      </c>
      <c r="L162" s="17">
        <v>39</v>
      </c>
      <c r="M162" s="18">
        <v>48</v>
      </c>
    </row>
    <row r="163" spans="1:13" ht="18" customHeight="1" x14ac:dyDescent="0.3">
      <c r="A163" s="538" t="s">
        <v>42</v>
      </c>
      <c r="B163" s="16">
        <v>91</v>
      </c>
      <c r="C163" s="17">
        <v>250</v>
      </c>
      <c r="D163" s="18">
        <v>229</v>
      </c>
      <c r="E163" s="16">
        <v>49</v>
      </c>
      <c r="F163" s="17">
        <v>425</v>
      </c>
      <c r="G163" s="18">
        <v>52</v>
      </c>
      <c r="H163" s="16">
        <v>19</v>
      </c>
      <c r="I163" s="17">
        <v>44</v>
      </c>
      <c r="J163" s="18">
        <v>7</v>
      </c>
      <c r="K163" s="16">
        <v>57</v>
      </c>
      <c r="L163" s="17">
        <v>43</v>
      </c>
      <c r="M163" s="18">
        <v>26</v>
      </c>
    </row>
    <row r="164" spans="1:13" ht="18" customHeight="1" x14ac:dyDescent="0.3">
      <c r="A164" s="538" t="s">
        <v>43</v>
      </c>
      <c r="B164" s="16">
        <v>87</v>
      </c>
      <c r="C164" s="17">
        <v>284</v>
      </c>
      <c r="D164" s="18">
        <v>244</v>
      </c>
      <c r="E164" s="16">
        <v>33</v>
      </c>
      <c r="F164" s="17">
        <v>410</v>
      </c>
      <c r="G164" s="18">
        <v>97</v>
      </c>
      <c r="H164" s="16">
        <v>12</v>
      </c>
      <c r="I164" s="17">
        <v>38</v>
      </c>
      <c r="J164" s="18">
        <v>3</v>
      </c>
      <c r="K164" s="16">
        <v>44</v>
      </c>
      <c r="L164" s="17">
        <v>49</v>
      </c>
      <c r="M164" s="18">
        <v>18</v>
      </c>
    </row>
    <row r="165" spans="1:13" ht="18" customHeight="1" x14ac:dyDescent="0.3">
      <c r="A165" s="538" t="s">
        <v>44</v>
      </c>
      <c r="B165" s="16">
        <v>90</v>
      </c>
      <c r="C165" s="17">
        <v>227</v>
      </c>
      <c r="D165" s="18">
        <v>262</v>
      </c>
      <c r="E165" s="16">
        <v>40</v>
      </c>
      <c r="F165" s="17">
        <v>378</v>
      </c>
      <c r="G165" s="18">
        <v>28</v>
      </c>
      <c r="H165" s="16">
        <v>20</v>
      </c>
      <c r="I165" s="17">
        <v>42</v>
      </c>
      <c r="J165" s="18">
        <v>5</v>
      </c>
      <c r="K165" s="16">
        <v>40</v>
      </c>
      <c r="L165" s="17">
        <v>60</v>
      </c>
      <c r="M165" s="18">
        <v>22</v>
      </c>
    </row>
    <row r="166" spans="1:13" ht="18" customHeight="1" x14ac:dyDescent="0.3">
      <c r="A166" s="538" t="s">
        <v>45</v>
      </c>
      <c r="B166" s="16">
        <v>85</v>
      </c>
      <c r="C166" s="17">
        <v>242</v>
      </c>
      <c r="D166" s="18">
        <v>222</v>
      </c>
      <c r="E166" s="16">
        <v>76</v>
      </c>
      <c r="F166" s="17">
        <v>403</v>
      </c>
      <c r="G166" s="18">
        <v>44</v>
      </c>
      <c r="H166" s="16">
        <v>24</v>
      </c>
      <c r="I166" s="17">
        <v>23</v>
      </c>
      <c r="J166" s="18">
        <v>2</v>
      </c>
      <c r="K166" s="16">
        <v>43</v>
      </c>
      <c r="L166" s="17">
        <v>51</v>
      </c>
      <c r="M166" s="18">
        <v>37</v>
      </c>
    </row>
    <row r="167" spans="1:13" ht="18" customHeight="1" thickBot="1" x14ac:dyDescent="0.35">
      <c r="A167" s="539" t="s">
        <v>46</v>
      </c>
      <c r="B167" s="23">
        <v>90</v>
      </c>
      <c r="C167" s="24">
        <v>225</v>
      </c>
      <c r="D167" s="25">
        <v>324</v>
      </c>
      <c r="E167" s="23">
        <v>49</v>
      </c>
      <c r="F167" s="24">
        <v>415</v>
      </c>
      <c r="G167" s="25">
        <v>49</v>
      </c>
      <c r="H167" s="23">
        <v>13</v>
      </c>
      <c r="I167" s="24">
        <v>25</v>
      </c>
      <c r="J167" s="25">
        <v>4</v>
      </c>
      <c r="K167" s="23">
        <v>32</v>
      </c>
      <c r="L167" s="24">
        <v>28</v>
      </c>
      <c r="M167" s="25">
        <v>15</v>
      </c>
    </row>
    <row r="168" spans="1:13" ht="18" customHeight="1" thickBot="1" x14ac:dyDescent="0.35">
      <c r="A168" s="28" t="s">
        <v>47</v>
      </c>
      <c r="B168" s="29">
        <f>SUM(B132:B167)</f>
        <v>3486</v>
      </c>
      <c r="C168" s="30">
        <f t="shared" ref="C168:M168" si="8">SUM(C132:C167)</f>
        <v>11511</v>
      </c>
      <c r="D168" s="31">
        <f t="shared" si="8"/>
        <v>11868</v>
      </c>
      <c r="E168" s="29">
        <f t="shared" si="8"/>
        <v>1545</v>
      </c>
      <c r="F168" s="30">
        <f t="shared" si="8"/>
        <v>9421</v>
      </c>
      <c r="G168" s="31">
        <f t="shared" si="8"/>
        <v>1641</v>
      </c>
      <c r="H168" s="29">
        <f t="shared" si="8"/>
        <v>1470</v>
      </c>
      <c r="I168" s="30">
        <f t="shared" si="8"/>
        <v>2753</v>
      </c>
      <c r="J168" s="31">
        <f t="shared" si="8"/>
        <v>246</v>
      </c>
      <c r="K168" s="29">
        <f t="shared" si="8"/>
        <v>1404</v>
      </c>
      <c r="L168" s="30">
        <f t="shared" si="8"/>
        <v>1083</v>
      </c>
      <c r="M168" s="31">
        <f t="shared" si="8"/>
        <v>1154</v>
      </c>
    </row>
    <row r="170" spans="1:13" ht="18" customHeight="1" x14ac:dyDescent="0.3">
      <c r="A170" s="561" t="s">
        <v>162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</row>
    <row r="171" spans="1:13" ht="18" customHeight="1" thickBot="1" x14ac:dyDescent="0.35">
      <c r="A171" s="2" t="s">
        <v>54</v>
      </c>
      <c r="J171" s="572" t="s">
        <v>55</v>
      </c>
      <c r="K171" s="572"/>
      <c r="L171" s="572"/>
      <c r="M171" s="572"/>
    </row>
    <row r="172" spans="1:13" ht="18" customHeight="1" x14ac:dyDescent="0.3">
      <c r="A172" s="573" t="s">
        <v>3</v>
      </c>
      <c r="B172" s="566" t="s">
        <v>4</v>
      </c>
      <c r="C172" s="565"/>
      <c r="D172" s="567"/>
      <c r="E172" s="566" t="s">
        <v>5</v>
      </c>
      <c r="F172" s="565"/>
      <c r="G172" s="567"/>
      <c r="H172" s="566" t="s">
        <v>6</v>
      </c>
      <c r="I172" s="565"/>
      <c r="J172" s="567"/>
      <c r="K172" s="568" t="s">
        <v>7</v>
      </c>
      <c r="L172" s="569"/>
      <c r="M172" s="570"/>
    </row>
    <row r="173" spans="1:13" ht="18" customHeight="1" thickBot="1" x14ac:dyDescent="0.35">
      <c r="A173" s="574"/>
      <c r="B173" s="3" t="s">
        <v>8</v>
      </c>
      <c r="C173" s="4" t="s">
        <v>9</v>
      </c>
      <c r="D173" s="5" t="s">
        <v>10</v>
      </c>
      <c r="E173" s="3" t="s">
        <v>8</v>
      </c>
      <c r="F173" s="4" t="s">
        <v>9</v>
      </c>
      <c r="G173" s="5" t="s">
        <v>10</v>
      </c>
      <c r="H173" s="3" t="s">
        <v>8</v>
      </c>
      <c r="I173" s="4" t="s">
        <v>9</v>
      </c>
      <c r="J173" s="5" t="s">
        <v>10</v>
      </c>
      <c r="K173" s="3" t="s">
        <v>8</v>
      </c>
      <c r="L173" s="4" t="s">
        <v>9</v>
      </c>
      <c r="M173" s="5" t="s">
        <v>10</v>
      </c>
    </row>
    <row r="174" spans="1:13" ht="18" customHeight="1" x14ac:dyDescent="0.3">
      <c r="A174" s="7" t="s">
        <v>11</v>
      </c>
      <c r="B174" s="8">
        <v>72</v>
      </c>
      <c r="C174" s="9">
        <v>187</v>
      </c>
      <c r="D174" s="10">
        <v>201</v>
      </c>
      <c r="E174" s="11">
        <v>53</v>
      </c>
      <c r="F174" s="12">
        <v>128</v>
      </c>
      <c r="G174" s="13">
        <v>52</v>
      </c>
      <c r="H174" s="8">
        <v>50</v>
      </c>
      <c r="I174" s="9">
        <v>45</v>
      </c>
      <c r="J174" s="10">
        <v>4</v>
      </c>
      <c r="K174" s="8">
        <v>15</v>
      </c>
      <c r="L174" s="9">
        <v>12</v>
      </c>
      <c r="M174" s="10">
        <v>19</v>
      </c>
    </row>
    <row r="175" spans="1:13" ht="18" customHeight="1" x14ac:dyDescent="0.3">
      <c r="A175" s="15" t="s">
        <v>12</v>
      </c>
      <c r="B175" s="16">
        <v>87</v>
      </c>
      <c r="C175" s="17">
        <v>191</v>
      </c>
      <c r="D175" s="18">
        <v>204</v>
      </c>
      <c r="E175" s="16">
        <v>25</v>
      </c>
      <c r="F175" s="17">
        <v>143</v>
      </c>
      <c r="G175" s="18">
        <v>26</v>
      </c>
      <c r="H175" s="16">
        <v>55</v>
      </c>
      <c r="I175" s="17">
        <v>73</v>
      </c>
      <c r="J175" s="18">
        <v>3</v>
      </c>
      <c r="K175" s="16">
        <v>29</v>
      </c>
      <c r="L175" s="17">
        <v>25</v>
      </c>
      <c r="M175" s="18">
        <v>30</v>
      </c>
    </row>
    <row r="176" spans="1:13" ht="18" customHeight="1" x14ac:dyDescent="0.3">
      <c r="A176" s="7" t="s">
        <v>13</v>
      </c>
      <c r="B176" s="16">
        <v>88</v>
      </c>
      <c r="C176" s="17">
        <v>190</v>
      </c>
      <c r="D176" s="18">
        <v>187</v>
      </c>
      <c r="E176" s="16">
        <v>35</v>
      </c>
      <c r="F176" s="17">
        <v>104</v>
      </c>
      <c r="G176" s="18">
        <v>12</v>
      </c>
      <c r="H176" s="16">
        <v>51</v>
      </c>
      <c r="I176" s="17">
        <v>76</v>
      </c>
      <c r="J176" s="18">
        <v>3</v>
      </c>
      <c r="K176" s="16">
        <v>24</v>
      </c>
      <c r="L176" s="17">
        <v>21</v>
      </c>
      <c r="M176" s="18">
        <v>26</v>
      </c>
    </row>
    <row r="177" spans="1:13" ht="18" customHeight="1" x14ac:dyDescent="0.3">
      <c r="A177" s="15" t="s">
        <v>14</v>
      </c>
      <c r="B177" s="16">
        <v>82</v>
      </c>
      <c r="C177" s="17">
        <v>187</v>
      </c>
      <c r="D177" s="18">
        <v>192</v>
      </c>
      <c r="E177" s="16">
        <v>43</v>
      </c>
      <c r="F177" s="17">
        <v>102</v>
      </c>
      <c r="G177" s="18">
        <v>38</v>
      </c>
      <c r="H177" s="16">
        <v>44</v>
      </c>
      <c r="I177" s="17">
        <v>74</v>
      </c>
      <c r="J177" s="18">
        <v>6</v>
      </c>
      <c r="K177" s="16">
        <v>12</v>
      </c>
      <c r="L177" s="17">
        <v>29</v>
      </c>
      <c r="M177" s="18">
        <v>35</v>
      </c>
    </row>
    <row r="178" spans="1:13" ht="18" customHeight="1" x14ac:dyDescent="0.3">
      <c r="A178" s="7" t="s">
        <v>15</v>
      </c>
      <c r="B178" s="16">
        <v>97</v>
      </c>
      <c r="C178" s="17">
        <v>192</v>
      </c>
      <c r="D178" s="18">
        <v>197</v>
      </c>
      <c r="E178" s="16">
        <v>28</v>
      </c>
      <c r="F178" s="17">
        <v>178</v>
      </c>
      <c r="G178" s="18">
        <v>27</v>
      </c>
      <c r="H178" s="16">
        <v>47</v>
      </c>
      <c r="I178" s="17">
        <v>64</v>
      </c>
      <c r="J178" s="18">
        <v>2</v>
      </c>
      <c r="K178" s="16">
        <v>14</v>
      </c>
      <c r="L178" s="17">
        <v>35</v>
      </c>
      <c r="M178" s="18">
        <v>39</v>
      </c>
    </row>
    <row r="179" spans="1:13" ht="18" customHeight="1" x14ac:dyDescent="0.3">
      <c r="A179" s="15" t="s">
        <v>16</v>
      </c>
      <c r="B179" s="16">
        <v>117</v>
      </c>
      <c r="C179" s="17">
        <v>207</v>
      </c>
      <c r="D179" s="18">
        <v>190</v>
      </c>
      <c r="E179" s="16">
        <v>27</v>
      </c>
      <c r="F179" s="17">
        <v>129</v>
      </c>
      <c r="G179" s="18">
        <v>41</v>
      </c>
      <c r="H179" s="16">
        <v>33</v>
      </c>
      <c r="I179" s="17">
        <v>42</v>
      </c>
      <c r="J179" s="18">
        <v>4</v>
      </c>
      <c r="K179" s="16">
        <v>21</v>
      </c>
      <c r="L179" s="17">
        <v>34</v>
      </c>
      <c r="M179" s="18">
        <v>44</v>
      </c>
    </row>
    <row r="180" spans="1:13" ht="18" customHeight="1" x14ac:dyDescent="0.3">
      <c r="A180" s="15" t="s">
        <v>17</v>
      </c>
      <c r="B180" s="16">
        <v>90</v>
      </c>
      <c r="C180" s="17">
        <v>222</v>
      </c>
      <c r="D180" s="18">
        <v>192</v>
      </c>
      <c r="E180" s="16">
        <v>32</v>
      </c>
      <c r="F180" s="17">
        <v>102</v>
      </c>
      <c r="G180" s="18">
        <v>33</v>
      </c>
      <c r="H180" s="16">
        <v>36</v>
      </c>
      <c r="I180" s="17">
        <v>53</v>
      </c>
      <c r="J180" s="18">
        <v>2</v>
      </c>
      <c r="K180" s="16">
        <v>12</v>
      </c>
      <c r="L180" s="17">
        <v>19</v>
      </c>
      <c r="M180" s="18">
        <v>32</v>
      </c>
    </row>
    <row r="181" spans="1:13" ht="18" customHeight="1" x14ac:dyDescent="0.3">
      <c r="A181" s="7" t="s">
        <v>18</v>
      </c>
      <c r="B181" s="16">
        <v>98</v>
      </c>
      <c r="C181" s="17">
        <v>192</v>
      </c>
      <c r="D181" s="18">
        <v>194</v>
      </c>
      <c r="E181" s="16">
        <v>39</v>
      </c>
      <c r="F181" s="17">
        <v>140</v>
      </c>
      <c r="G181" s="18">
        <v>18</v>
      </c>
      <c r="H181" s="16">
        <v>42</v>
      </c>
      <c r="I181" s="17">
        <v>31</v>
      </c>
      <c r="J181" s="18">
        <v>3</v>
      </c>
      <c r="K181" s="16">
        <v>7</v>
      </c>
      <c r="L181" s="17">
        <v>14</v>
      </c>
      <c r="M181" s="18">
        <v>18</v>
      </c>
    </row>
    <row r="182" spans="1:13" ht="18" customHeight="1" x14ac:dyDescent="0.3">
      <c r="A182" s="15" t="s">
        <v>19</v>
      </c>
      <c r="B182" s="16">
        <v>82</v>
      </c>
      <c r="C182" s="17">
        <v>99</v>
      </c>
      <c r="D182" s="18">
        <v>197</v>
      </c>
      <c r="E182" s="16">
        <v>43</v>
      </c>
      <c r="F182" s="17">
        <v>118</v>
      </c>
      <c r="G182" s="18">
        <v>28</v>
      </c>
      <c r="H182" s="16">
        <v>40</v>
      </c>
      <c r="I182" s="17">
        <v>54</v>
      </c>
      <c r="J182" s="18">
        <v>5</v>
      </c>
      <c r="K182" s="16">
        <v>20</v>
      </c>
      <c r="L182" s="17">
        <v>30</v>
      </c>
      <c r="M182" s="18">
        <v>34</v>
      </c>
    </row>
    <row r="183" spans="1:13" ht="18" customHeight="1" x14ac:dyDescent="0.3">
      <c r="A183" s="7" t="s">
        <v>20</v>
      </c>
      <c r="B183" s="16">
        <v>104</v>
      </c>
      <c r="C183" s="17">
        <v>90</v>
      </c>
      <c r="D183" s="18">
        <v>199</v>
      </c>
      <c r="E183" s="16">
        <v>35</v>
      </c>
      <c r="F183" s="17">
        <v>127</v>
      </c>
      <c r="G183" s="18">
        <v>47</v>
      </c>
      <c r="H183" s="16">
        <v>24</v>
      </c>
      <c r="I183" s="17">
        <v>51</v>
      </c>
      <c r="J183" s="18">
        <v>3</v>
      </c>
      <c r="K183" s="16">
        <v>28</v>
      </c>
      <c r="L183" s="17">
        <v>29</v>
      </c>
      <c r="M183" s="18">
        <v>40</v>
      </c>
    </row>
    <row r="184" spans="1:13" ht="18" customHeight="1" x14ac:dyDescent="0.3">
      <c r="A184" s="7" t="s">
        <v>21</v>
      </c>
      <c r="B184" s="16">
        <v>98</v>
      </c>
      <c r="C184" s="17">
        <v>127</v>
      </c>
      <c r="D184" s="18">
        <v>222</v>
      </c>
      <c r="E184" s="16">
        <v>53</v>
      </c>
      <c r="F184" s="17">
        <v>168</v>
      </c>
      <c r="G184" s="18">
        <v>50</v>
      </c>
      <c r="H184" s="16">
        <v>42</v>
      </c>
      <c r="I184" s="17">
        <v>84</v>
      </c>
      <c r="J184" s="18">
        <v>7</v>
      </c>
      <c r="K184" s="16">
        <v>19</v>
      </c>
      <c r="L184" s="17">
        <v>34</v>
      </c>
      <c r="M184" s="18">
        <v>37</v>
      </c>
    </row>
    <row r="185" spans="1:13" ht="18" customHeight="1" x14ac:dyDescent="0.3">
      <c r="A185" s="15" t="s">
        <v>22</v>
      </c>
      <c r="B185" s="16">
        <v>94</v>
      </c>
      <c r="C185" s="17">
        <v>124</v>
      </c>
      <c r="D185" s="26">
        <v>195</v>
      </c>
      <c r="E185" s="16">
        <v>59</v>
      </c>
      <c r="F185" s="17">
        <v>159</v>
      </c>
      <c r="G185" s="18">
        <v>33</v>
      </c>
      <c r="H185" s="16">
        <v>47</v>
      </c>
      <c r="I185" s="17">
        <v>64</v>
      </c>
      <c r="J185" s="18">
        <v>2</v>
      </c>
      <c r="K185" s="16">
        <v>10</v>
      </c>
      <c r="L185" s="17">
        <v>25</v>
      </c>
      <c r="M185" s="18">
        <v>39</v>
      </c>
    </row>
    <row r="186" spans="1:13" ht="18" customHeight="1" x14ac:dyDescent="0.3">
      <c r="A186" s="7" t="s">
        <v>23</v>
      </c>
      <c r="B186" s="16">
        <v>99</v>
      </c>
      <c r="C186" s="17">
        <v>128</v>
      </c>
      <c r="D186" s="26">
        <v>220</v>
      </c>
      <c r="E186" s="16">
        <v>18</v>
      </c>
      <c r="F186" s="17">
        <v>165</v>
      </c>
      <c r="G186" s="18">
        <v>35</v>
      </c>
      <c r="H186" s="16">
        <v>24</v>
      </c>
      <c r="I186" s="17">
        <v>82</v>
      </c>
      <c r="J186" s="18">
        <v>4</v>
      </c>
      <c r="K186" s="16">
        <v>18</v>
      </c>
      <c r="L186" s="17">
        <v>37</v>
      </c>
      <c r="M186" s="18">
        <v>41</v>
      </c>
    </row>
    <row r="187" spans="1:13" ht="18" customHeight="1" x14ac:dyDescent="0.3">
      <c r="A187" s="15" t="s">
        <v>24</v>
      </c>
      <c r="B187" s="16">
        <v>112</v>
      </c>
      <c r="C187" s="21">
        <v>130</v>
      </c>
      <c r="D187" s="18">
        <v>194</v>
      </c>
      <c r="E187" s="16">
        <v>23</v>
      </c>
      <c r="F187" s="17">
        <v>127</v>
      </c>
      <c r="G187" s="18">
        <v>19</v>
      </c>
      <c r="H187" s="16">
        <v>30</v>
      </c>
      <c r="I187" s="17">
        <v>72</v>
      </c>
      <c r="J187" s="18">
        <v>2</v>
      </c>
      <c r="K187" s="16">
        <v>25</v>
      </c>
      <c r="L187" s="17">
        <v>32</v>
      </c>
      <c r="M187" s="18">
        <v>46</v>
      </c>
    </row>
    <row r="188" spans="1:13" ht="18" customHeight="1" x14ac:dyDescent="0.3">
      <c r="A188" s="7" t="s">
        <v>25</v>
      </c>
      <c r="B188" s="16">
        <v>115</v>
      </c>
      <c r="C188" s="17">
        <v>132</v>
      </c>
      <c r="D188" s="18">
        <v>207</v>
      </c>
      <c r="E188" s="16">
        <v>27</v>
      </c>
      <c r="F188" s="17">
        <v>353</v>
      </c>
      <c r="G188" s="18">
        <v>69</v>
      </c>
      <c r="H188" s="16">
        <v>23</v>
      </c>
      <c r="I188" s="17">
        <v>57</v>
      </c>
      <c r="J188" s="18">
        <v>5</v>
      </c>
      <c r="K188" s="16">
        <v>37</v>
      </c>
      <c r="L188" s="17">
        <v>33</v>
      </c>
      <c r="M188" s="18">
        <v>49</v>
      </c>
    </row>
    <row r="189" spans="1:13" ht="18" customHeight="1" x14ac:dyDescent="0.3">
      <c r="A189" s="15" t="s">
        <v>26</v>
      </c>
      <c r="B189" s="16">
        <v>99</v>
      </c>
      <c r="C189" s="17">
        <v>147</v>
      </c>
      <c r="D189" s="18">
        <v>210</v>
      </c>
      <c r="E189" s="16">
        <v>24</v>
      </c>
      <c r="F189" s="17">
        <v>243</v>
      </c>
      <c r="G189" s="18">
        <v>33</v>
      </c>
      <c r="H189" s="16">
        <v>20</v>
      </c>
      <c r="I189" s="17">
        <v>63</v>
      </c>
      <c r="J189" s="18">
        <v>4</v>
      </c>
      <c r="K189" s="16">
        <v>41</v>
      </c>
      <c r="L189" s="17">
        <v>48</v>
      </c>
      <c r="M189" s="18">
        <v>55</v>
      </c>
    </row>
    <row r="190" spans="1:13" ht="18" customHeight="1" x14ac:dyDescent="0.3">
      <c r="A190" s="7" t="s">
        <v>27</v>
      </c>
      <c r="B190" s="16">
        <v>122</v>
      </c>
      <c r="C190" s="17">
        <v>162</v>
      </c>
      <c r="D190" s="18">
        <v>211</v>
      </c>
      <c r="E190" s="16">
        <v>25</v>
      </c>
      <c r="F190" s="17">
        <v>278</v>
      </c>
      <c r="G190" s="18">
        <v>32</v>
      </c>
      <c r="H190" s="16">
        <v>55</v>
      </c>
      <c r="I190" s="17">
        <v>43</v>
      </c>
      <c r="J190" s="18">
        <v>3</v>
      </c>
      <c r="K190" s="16">
        <v>35</v>
      </c>
      <c r="L190" s="17">
        <v>36</v>
      </c>
      <c r="M190" s="18">
        <v>51</v>
      </c>
    </row>
    <row r="191" spans="1:13" ht="18" customHeight="1" x14ac:dyDescent="0.3">
      <c r="A191" s="15" t="s">
        <v>28</v>
      </c>
      <c r="B191" s="16">
        <v>167</v>
      </c>
      <c r="C191" s="17">
        <v>194</v>
      </c>
      <c r="D191" s="18">
        <v>213</v>
      </c>
      <c r="E191" s="16">
        <v>26</v>
      </c>
      <c r="F191" s="17">
        <v>151</v>
      </c>
      <c r="G191" s="18">
        <v>65</v>
      </c>
      <c r="H191" s="16">
        <v>41</v>
      </c>
      <c r="I191" s="17">
        <v>49</v>
      </c>
      <c r="J191" s="18">
        <v>2</v>
      </c>
      <c r="K191" s="16">
        <v>28</v>
      </c>
      <c r="L191" s="17">
        <v>27</v>
      </c>
      <c r="M191" s="18">
        <v>32</v>
      </c>
    </row>
    <row r="192" spans="1:13" ht="18" customHeight="1" x14ac:dyDescent="0.3">
      <c r="A192" s="7" t="s">
        <v>29</v>
      </c>
      <c r="B192" s="16">
        <v>162</v>
      </c>
      <c r="C192" s="17">
        <v>163</v>
      </c>
      <c r="D192" s="18">
        <v>187</v>
      </c>
      <c r="E192" s="16">
        <v>15</v>
      </c>
      <c r="F192" s="17">
        <v>325</v>
      </c>
      <c r="G192" s="18">
        <v>25</v>
      </c>
      <c r="H192" s="16">
        <v>26</v>
      </c>
      <c r="I192" s="17">
        <v>38</v>
      </c>
      <c r="J192" s="18">
        <v>3</v>
      </c>
      <c r="K192" s="16">
        <v>43</v>
      </c>
      <c r="L192" s="17">
        <v>51</v>
      </c>
      <c r="M192" s="18">
        <v>70</v>
      </c>
    </row>
    <row r="193" spans="1:13" ht="18" customHeight="1" x14ac:dyDescent="0.3">
      <c r="A193" s="15" t="s">
        <v>30</v>
      </c>
      <c r="B193" s="16">
        <v>91</v>
      </c>
      <c r="C193" s="17">
        <v>160</v>
      </c>
      <c r="D193" s="18">
        <v>173</v>
      </c>
      <c r="E193" s="16">
        <v>42</v>
      </c>
      <c r="F193" s="17">
        <v>278</v>
      </c>
      <c r="G193" s="18">
        <v>40</v>
      </c>
      <c r="H193" s="16">
        <v>34</v>
      </c>
      <c r="I193" s="17">
        <v>55</v>
      </c>
      <c r="J193" s="18">
        <v>4</v>
      </c>
      <c r="K193" s="16">
        <v>49</v>
      </c>
      <c r="L193" s="17">
        <v>44</v>
      </c>
      <c r="M193" s="18">
        <v>61</v>
      </c>
    </row>
    <row r="194" spans="1:13" ht="18" customHeight="1" x14ac:dyDescent="0.3">
      <c r="A194" s="7" t="s">
        <v>31</v>
      </c>
      <c r="B194" s="16">
        <v>87</v>
      </c>
      <c r="C194" s="17">
        <v>175</v>
      </c>
      <c r="D194" s="18">
        <v>179</v>
      </c>
      <c r="E194" s="20">
        <v>15</v>
      </c>
      <c r="F194" s="17">
        <v>251</v>
      </c>
      <c r="G194" s="18">
        <v>77</v>
      </c>
      <c r="H194" s="16">
        <v>28</v>
      </c>
      <c r="I194" s="17">
        <v>62</v>
      </c>
      <c r="J194" s="18">
        <v>6</v>
      </c>
      <c r="K194" s="16">
        <v>53</v>
      </c>
      <c r="L194" s="17">
        <v>32</v>
      </c>
      <c r="M194" s="18">
        <v>55</v>
      </c>
    </row>
    <row r="195" spans="1:13" ht="18" customHeight="1" x14ac:dyDescent="0.3">
      <c r="A195" s="15" t="s">
        <v>32</v>
      </c>
      <c r="B195" s="16">
        <v>98</v>
      </c>
      <c r="C195" s="17">
        <v>177</v>
      </c>
      <c r="D195" s="18">
        <v>212</v>
      </c>
      <c r="E195" s="16">
        <v>27</v>
      </c>
      <c r="F195" s="17">
        <v>328</v>
      </c>
      <c r="G195" s="18">
        <v>50</v>
      </c>
      <c r="H195" s="16">
        <v>57</v>
      </c>
      <c r="I195" s="17">
        <v>91</v>
      </c>
      <c r="J195" s="18">
        <v>3</v>
      </c>
      <c r="K195" s="16">
        <v>29</v>
      </c>
      <c r="L195" s="17">
        <v>39</v>
      </c>
      <c r="M195" s="18">
        <v>42</v>
      </c>
    </row>
    <row r="196" spans="1:13" ht="18" customHeight="1" x14ac:dyDescent="0.3">
      <c r="A196" s="7" t="s">
        <v>33</v>
      </c>
      <c r="B196" s="16">
        <v>99</v>
      </c>
      <c r="C196" s="17">
        <v>168</v>
      </c>
      <c r="D196" s="18">
        <v>207</v>
      </c>
      <c r="E196" s="16">
        <v>66</v>
      </c>
      <c r="F196" s="17">
        <v>352</v>
      </c>
      <c r="G196" s="18">
        <v>85</v>
      </c>
      <c r="H196" s="16">
        <v>26</v>
      </c>
      <c r="I196" s="17">
        <v>54</v>
      </c>
      <c r="J196" s="18">
        <v>4</v>
      </c>
      <c r="K196" s="16">
        <v>18</v>
      </c>
      <c r="L196" s="17">
        <v>35</v>
      </c>
      <c r="M196" s="18">
        <v>48</v>
      </c>
    </row>
    <row r="197" spans="1:13" ht="18" customHeight="1" x14ac:dyDescent="0.3">
      <c r="A197" s="15" t="s">
        <v>34</v>
      </c>
      <c r="B197" s="16">
        <v>87</v>
      </c>
      <c r="C197" s="17">
        <v>191</v>
      </c>
      <c r="D197" s="18">
        <v>202</v>
      </c>
      <c r="E197" s="16">
        <v>49</v>
      </c>
      <c r="F197" s="17">
        <v>323</v>
      </c>
      <c r="G197" s="18">
        <v>32</v>
      </c>
      <c r="H197" s="16">
        <v>48</v>
      </c>
      <c r="I197" s="17">
        <v>63</v>
      </c>
      <c r="J197" s="18">
        <v>5</v>
      </c>
      <c r="K197" s="16">
        <v>31</v>
      </c>
      <c r="L197" s="17">
        <v>28</v>
      </c>
      <c r="M197" s="18">
        <v>39</v>
      </c>
    </row>
    <row r="198" spans="1:13" ht="18" customHeight="1" x14ac:dyDescent="0.3">
      <c r="A198" s="15" t="s">
        <v>35</v>
      </c>
      <c r="B198" s="16">
        <v>99</v>
      </c>
      <c r="C198" s="17">
        <v>207</v>
      </c>
      <c r="D198" s="18">
        <v>241</v>
      </c>
      <c r="E198" s="16">
        <v>50</v>
      </c>
      <c r="F198" s="17">
        <v>302</v>
      </c>
      <c r="G198" s="18">
        <v>60</v>
      </c>
      <c r="H198" s="16">
        <v>23</v>
      </c>
      <c r="I198" s="17">
        <v>55</v>
      </c>
      <c r="J198" s="18">
        <v>2</v>
      </c>
      <c r="K198" s="16">
        <v>22</v>
      </c>
      <c r="L198" s="17">
        <v>24</v>
      </c>
      <c r="M198" s="18">
        <v>33</v>
      </c>
    </row>
    <row r="199" spans="1:13" ht="18" customHeight="1" x14ac:dyDescent="0.3">
      <c r="A199" s="15" t="s">
        <v>36</v>
      </c>
      <c r="B199" s="16">
        <v>87</v>
      </c>
      <c r="C199" s="17">
        <v>191</v>
      </c>
      <c r="D199" s="18">
        <v>263</v>
      </c>
      <c r="E199" s="16">
        <v>19</v>
      </c>
      <c r="F199" s="17">
        <v>227</v>
      </c>
      <c r="G199" s="18">
        <v>25</v>
      </c>
      <c r="H199" s="16">
        <v>32</v>
      </c>
      <c r="I199" s="17">
        <v>67</v>
      </c>
      <c r="J199" s="18">
        <v>6</v>
      </c>
      <c r="K199" s="16">
        <v>13</v>
      </c>
      <c r="L199" s="17">
        <v>31</v>
      </c>
      <c r="M199" s="18">
        <v>45</v>
      </c>
    </row>
    <row r="200" spans="1:13" ht="18" customHeight="1" x14ac:dyDescent="0.3">
      <c r="A200" s="15" t="s">
        <v>37</v>
      </c>
      <c r="B200" s="16">
        <v>91</v>
      </c>
      <c r="C200" s="17">
        <v>205</v>
      </c>
      <c r="D200" s="18">
        <v>241</v>
      </c>
      <c r="E200" s="16">
        <v>17</v>
      </c>
      <c r="F200" s="17">
        <v>369</v>
      </c>
      <c r="G200" s="18">
        <v>53</v>
      </c>
      <c r="H200" s="16">
        <v>26</v>
      </c>
      <c r="I200" s="17">
        <v>62</v>
      </c>
      <c r="J200" s="18">
        <v>3</v>
      </c>
      <c r="K200" s="16">
        <v>39</v>
      </c>
      <c r="L200" s="17">
        <v>47</v>
      </c>
      <c r="M200" s="18">
        <v>51</v>
      </c>
    </row>
    <row r="201" spans="1:13" ht="18" customHeight="1" x14ac:dyDescent="0.3">
      <c r="A201" s="15" t="s">
        <v>38</v>
      </c>
      <c r="B201" s="20">
        <v>167</v>
      </c>
      <c r="C201" s="17">
        <v>202</v>
      </c>
      <c r="D201" s="18">
        <v>223</v>
      </c>
      <c r="E201" s="16">
        <v>30</v>
      </c>
      <c r="F201" s="17">
        <v>114</v>
      </c>
      <c r="G201" s="18">
        <v>35</v>
      </c>
      <c r="H201" s="16">
        <v>34</v>
      </c>
      <c r="I201" s="17">
        <v>86</v>
      </c>
      <c r="J201" s="18">
        <v>3</v>
      </c>
      <c r="K201" s="16">
        <v>48</v>
      </c>
      <c r="L201" s="17">
        <v>40</v>
      </c>
      <c r="M201" s="18">
        <v>42</v>
      </c>
    </row>
    <row r="202" spans="1:13" ht="18" customHeight="1" x14ac:dyDescent="0.3">
      <c r="A202" s="15" t="s">
        <v>39</v>
      </c>
      <c r="B202" s="20">
        <v>141</v>
      </c>
      <c r="C202" s="17">
        <v>169</v>
      </c>
      <c r="D202" s="18">
        <v>312</v>
      </c>
      <c r="E202" s="16">
        <v>34</v>
      </c>
      <c r="F202" s="17">
        <v>321</v>
      </c>
      <c r="G202" s="18">
        <v>80</v>
      </c>
      <c r="H202" s="16">
        <v>36</v>
      </c>
      <c r="I202" s="17">
        <v>52</v>
      </c>
      <c r="J202" s="18">
        <v>2</v>
      </c>
      <c r="K202" s="16">
        <v>39</v>
      </c>
      <c r="L202" s="17">
        <v>36</v>
      </c>
      <c r="M202" s="18">
        <v>43</v>
      </c>
    </row>
    <row r="203" spans="1:13" ht="18" customHeight="1" x14ac:dyDescent="0.3">
      <c r="A203" s="15" t="s">
        <v>40</v>
      </c>
      <c r="B203" s="16">
        <v>127</v>
      </c>
      <c r="C203" s="17">
        <v>165</v>
      </c>
      <c r="D203" s="18">
        <v>303</v>
      </c>
      <c r="E203" s="16">
        <v>23</v>
      </c>
      <c r="F203" s="17">
        <v>390</v>
      </c>
      <c r="G203" s="18">
        <v>28</v>
      </c>
      <c r="H203" s="16">
        <v>27</v>
      </c>
      <c r="I203" s="17">
        <v>123</v>
      </c>
      <c r="J203" s="18">
        <v>4</v>
      </c>
      <c r="K203" s="16">
        <v>27</v>
      </c>
      <c r="L203" s="17">
        <v>24</v>
      </c>
      <c r="M203" s="18">
        <v>31</v>
      </c>
    </row>
    <row r="204" spans="1:13" ht="18" customHeight="1" x14ac:dyDescent="0.3">
      <c r="A204" s="15" t="s">
        <v>41</v>
      </c>
      <c r="B204" s="16">
        <v>148</v>
      </c>
      <c r="C204" s="17">
        <v>168</v>
      </c>
      <c r="D204" s="18">
        <v>267</v>
      </c>
      <c r="E204" s="16">
        <v>43</v>
      </c>
      <c r="F204" s="17">
        <v>340</v>
      </c>
      <c r="G204" s="18">
        <v>39</v>
      </c>
      <c r="H204" s="16">
        <v>48</v>
      </c>
      <c r="I204" s="17">
        <v>72</v>
      </c>
      <c r="J204" s="18">
        <v>5</v>
      </c>
      <c r="K204" s="16">
        <v>32</v>
      </c>
      <c r="L204" s="17">
        <v>49</v>
      </c>
      <c r="M204" s="18">
        <v>56</v>
      </c>
    </row>
    <row r="205" spans="1:13" ht="18" customHeight="1" x14ac:dyDescent="0.3">
      <c r="A205" s="15" t="s">
        <v>42</v>
      </c>
      <c r="B205" s="16">
        <v>165</v>
      </c>
      <c r="C205" s="17">
        <v>191</v>
      </c>
      <c r="D205" s="18">
        <v>310</v>
      </c>
      <c r="E205" s="16">
        <v>27</v>
      </c>
      <c r="F205" s="17">
        <v>375</v>
      </c>
      <c r="G205" s="18">
        <v>28</v>
      </c>
      <c r="H205" s="16">
        <v>29</v>
      </c>
      <c r="I205" s="17">
        <v>62</v>
      </c>
      <c r="J205" s="18">
        <v>2</v>
      </c>
      <c r="K205" s="16">
        <v>58</v>
      </c>
      <c r="L205" s="17">
        <v>73</v>
      </c>
      <c r="M205" s="18">
        <v>90</v>
      </c>
    </row>
    <row r="206" spans="1:13" ht="18" customHeight="1" x14ac:dyDescent="0.3">
      <c r="A206" s="15" t="s">
        <v>43</v>
      </c>
      <c r="B206" s="16">
        <v>145</v>
      </c>
      <c r="C206" s="17">
        <v>147</v>
      </c>
      <c r="D206" s="18">
        <v>327</v>
      </c>
      <c r="E206" s="16">
        <v>39</v>
      </c>
      <c r="F206" s="17">
        <v>329</v>
      </c>
      <c r="G206" s="18">
        <v>55</v>
      </c>
      <c r="H206" s="16">
        <v>43</v>
      </c>
      <c r="I206" s="17">
        <v>75</v>
      </c>
      <c r="J206" s="18">
        <v>6</v>
      </c>
      <c r="K206" s="16">
        <v>64</v>
      </c>
      <c r="L206" s="17">
        <v>79</v>
      </c>
      <c r="M206" s="18">
        <v>88</v>
      </c>
    </row>
    <row r="207" spans="1:13" ht="18" customHeight="1" x14ac:dyDescent="0.3">
      <c r="A207" s="15" t="s">
        <v>44</v>
      </c>
      <c r="B207" s="16">
        <v>150</v>
      </c>
      <c r="C207" s="17">
        <v>164</v>
      </c>
      <c r="D207" s="18">
        <v>288</v>
      </c>
      <c r="E207" s="16">
        <v>52</v>
      </c>
      <c r="F207" s="17">
        <v>354</v>
      </c>
      <c r="G207" s="18">
        <v>45</v>
      </c>
      <c r="H207" s="16">
        <v>32</v>
      </c>
      <c r="I207" s="17">
        <v>49</v>
      </c>
      <c r="J207" s="18">
        <v>4</v>
      </c>
      <c r="K207" s="16">
        <v>43</v>
      </c>
      <c r="L207" s="17">
        <v>60</v>
      </c>
      <c r="M207" s="18">
        <v>49</v>
      </c>
    </row>
    <row r="208" spans="1:13" ht="18" customHeight="1" x14ac:dyDescent="0.3">
      <c r="A208" s="15" t="s">
        <v>45</v>
      </c>
      <c r="B208" s="16">
        <v>140</v>
      </c>
      <c r="C208" s="17">
        <v>162</v>
      </c>
      <c r="D208" s="18">
        <v>304</v>
      </c>
      <c r="E208" s="16">
        <v>95</v>
      </c>
      <c r="F208" s="17">
        <v>360</v>
      </c>
      <c r="G208" s="18">
        <v>52</v>
      </c>
      <c r="H208" s="16">
        <v>28</v>
      </c>
      <c r="I208" s="17">
        <v>66</v>
      </c>
      <c r="J208" s="18">
        <v>3</v>
      </c>
      <c r="K208" s="16">
        <v>52</v>
      </c>
      <c r="L208" s="17">
        <v>68</v>
      </c>
      <c r="M208" s="18">
        <v>62</v>
      </c>
    </row>
    <row r="209" spans="1:13" ht="18" customHeight="1" thickBot="1" x14ac:dyDescent="0.35">
      <c r="A209" s="22" t="s">
        <v>46</v>
      </c>
      <c r="B209" s="23">
        <v>130</v>
      </c>
      <c r="C209" s="24">
        <v>165</v>
      </c>
      <c r="D209" s="25">
        <v>299</v>
      </c>
      <c r="E209" s="23">
        <v>120</v>
      </c>
      <c r="F209" s="24">
        <v>322</v>
      </c>
      <c r="G209" s="25">
        <v>79</v>
      </c>
      <c r="H209" s="23">
        <v>34</v>
      </c>
      <c r="I209" s="24">
        <v>82</v>
      </c>
      <c r="J209" s="25">
        <v>6</v>
      </c>
      <c r="K209" s="23">
        <v>49</v>
      </c>
      <c r="L209" s="24">
        <v>73</v>
      </c>
      <c r="M209" s="25">
        <v>51</v>
      </c>
    </row>
    <row r="210" spans="1:13" ht="18" customHeight="1" thickBot="1" x14ac:dyDescent="0.35">
      <c r="A210" s="28" t="s">
        <v>47</v>
      </c>
      <c r="B210" s="29">
        <f>SUM(B174:B209)</f>
        <v>4037</v>
      </c>
      <c r="C210" s="30">
        <f t="shared" ref="C210:M210" si="9">SUM(C174:C209)</f>
        <v>6071</v>
      </c>
      <c r="D210" s="31">
        <f t="shared" si="9"/>
        <v>8163</v>
      </c>
      <c r="E210" s="29">
        <f t="shared" si="9"/>
        <v>1378</v>
      </c>
      <c r="F210" s="30">
        <f t="shared" si="9"/>
        <v>8575</v>
      </c>
      <c r="G210" s="31">
        <f t="shared" si="9"/>
        <v>1546</v>
      </c>
      <c r="H210" s="29">
        <f t="shared" si="9"/>
        <v>1315</v>
      </c>
      <c r="I210" s="30">
        <f t="shared" si="9"/>
        <v>2291</v>
      </c>
      <c r="J210" s="31">
        <f t="shared" si="9"/>
        <v>135</v>
      </c>
      <c r="K210" s="29">
        <f t="shared" si="9"/>
        <v>1104</v>
      </c>
      <c r="L210" s="30">
        <f t="shared" si="9"/>
        <v>1353</v>
      </c>
      <c r="M210" s="31">
        <f t="shared" si="9"/>
        <v>1623</v>
      </c>
    </row>
    <row r="212" spans="1:13" ht="18" customHeight="1" x14ac:dyDescent="0.3">
      <c r="A212" s="561" t="s">
        <v>162</v>
      </c>
      <c r="B212" s="561"/>
      <c r="C212" s="561"/>
      <c r="D212" s="561"/>
      <c r="E212" s="561"/>
      <c r="F212" s="561"/>
      <c r="G212" s="561"/>
      <c r="H212" s="561"/>
      <c r="I212" s="561"/>
      <c r="J212" s="561"/>
      <c r="K212" s="561"/>
      <c r="L212" s="561"/>
      <c r="M212" s="561"/>
    </row>
    <row r="213" spans="1:13" ht="18" customHeight="1" thickBot="1" x14ac:dyDescent="0.35">
      <c r="A213" s="52" t="s">
        <v>56</v>
      </c>
    </row>
    <row r="214" spans="1:13" ht="18" customHeight="1" x14ac:dyDescent="0.3">
      <c r="A214" s="573" t="s">
        <v>3</v>
      </c>
      <c r="B214" s="566" t="s">
        <v>4</v>
      </c>
      <c r="C214" s="565"/>
      <c r="D214" s="567"/>
      <c r="E214" s="566" t="s">
        <v>5</v>
      </c>
      <c r="F214" s="565"/>
      <c r="G214" s="567"/>
      <c r="H214" s="566" t="s">
        <v>6</v>
      </c>
      <c r="I214" s="565"/>
      <c r="J214" s="567"/>
      <c r="K214" s="568" t="s">
        <v>7</v>
      </c>
      <c r="L214" s="569"/>
      <c r="M214" s="570"/>
    </row>
    <row r="215" spans="1:13" ht="18" customHeight="1" thickBot="1" x14ac:dyDescent="0.35">
      <c r="A215" s="574"/>
      <c r="B215" s="3" t="s">
        <v>8</v>
      </c>
      <c r="C215" s="4" t="s">
        <v>9</v>
      </c>
      <c r="D215" s="5" t="s">
        <v>10</v>
      </c>
      <c r="E215" s="3" t="s">
        <v>8</v>
      </c>
      <c r="F215" s="4" t="s">
        <v>9</v>
      </c>
      <c r="G215" s="5" t="s">
        <v>10</v>
      </c>
      <c r="H215" s="3" t="s">
        <v>8</v>
      </c>
      <c r="I215" s="4" t="s">
        <v>9</v>
      </c>
      <c r="J215" s="5" t="s">
        <v>10</v>
      </c>
      <c r="K215" s="3" t="s">
        <v>8</v>
      </c>
      <c r="L215" s="4" t="s">
        <v>9</v>
      </c>
      <c r="M215" s="5" t="s">
        <v>10</v>
      </c>
    </row>
    <row r="216" spans="1:13" ht="18" customHeight="1" x14ac:dyDescent="0.3">
      <c r="A216" s="7" t="s">
        <v>11</v>
      </c>
      <c r="B216" s="37">
        <f t="shared" ref="B216:M231" si="10">SUM(B5+B48+B90+B132+B174)</f>
        <v>598.5</v>
      </c>
      <c r="C216" s="35">
        <f t="shared" si="10"/>
        <v>1316.5</v>
      </c>
      <c r="D216" s="36">
        <f t="shared" si="10"/>
        <v>1711.5</v>
      </c>
      <c r="E216" s="37">
        <f t="shared" si="10"/>
        <v>186</v>
      </c>
      <c r="F216" s="35">
        <f t="shared" si="10"/>
        <v>475.5</v>
      </c>
      <c r="G216" s="36">
        <f t="shared" si="10"/>
        <v>125</v>
      </c>
      <c r="H216" s="37">
        <f t="shared" si="10"/>
        <v>307</v>
      </c>
      <c r="I216" s="35">
        <f t="shared" si="10"/>
        <v>536</v>
      </c>
      <c r="J216" s="36">
        <f t="shared" si="10"/>
        <v>103</v>
      </c>
      <c r="K216" s="37">
        <f t="shared" si="10"/>
        <v>195</v>
      </c>
      <c r="L216" s="35">
        <f t="shared" si="10"/>
        <v>314.5</v>
      </c>
      <c r="M216" s="36">
        <f t="shared" si="10"/>
        <v>262.5</v>
      </c>
    </row>
    <row r="217" spans="1:13" ht="18" customHeight="1" x14ac:dyDescent="0.3">
      <c r="A217" s="15" t="s">
        <v>12</v>
      </c>
      <c r="B217" s="40">
        <f t="shared" si="10"/>
        <v>603</v>
      </c>
      <c r="C217" s="38">
        <f t="shared" si="10"/>
        <v>1494.5</v>
      </c>
      <c r="D217" s="39">
        <f t="shared" si="10"/>
        <v>1656.5</v>
      </c>
      <c r="E217" s="40">
        <f t="shared" si="10"/>
        <v>85</v>
      </c>
      <c r="F217" s="38">
        <f t="shared" si="10"/>
        <v>356</v>
      </c>
      <c r="G217" s="39">
        <f t="shared" si="10"/>
        <v>120</v>
      </c>
      <c r="H217" s="40">
        <f t="shared" si="10"/>
        <v>331.5</v>
      </c>
      <c r="I217" s="38">
        <f t="shared" si="10"/>
        <v>558.5</v>
      </c>
      <c r="J217" s="39">
        <f t="shared" si="10"/>
        <v>59.5</v>
      </c>
      <c r="K217" s="40">
        <f t="shared" si="10"/>
        <v>211.5</v>
      </c>
      <c r="L217" s="38">
        <f t="shared" si="10"/>
        <v>198.5</v>
      </c>
      <c r="M217" s="39">
        <f t="shared" si="10"/>
        <v>219</v>
      </c>
    </row>
    <row r="218" spans="1:13" ht="18" customHeight="1" x14ac:dyDescent="0.3">
      <c r="A218" s="7" t="s">
        <v>13</v>
      </c>
      <c r="B218" s="40">
        <f t="shared" si="10"/>
        <v>608.5</v>
      </c>
      <c r="C218" s="38">
        <f t="shared" si="10"/>
        <v>1500</v>
      </c>
      <c r="D218" s="39">
        <f t="shared" si="10"/>
        <v>1670.5</v>
      </c>
      <c r="E218" s="40">
        <f t="shared" si="10"/>
        <v>144</v>
      </c>
      <c r="F218" s="38">
        <f t="shared" si="10"/>
        <v>533</v>
      </c>
      <c r="G218" s="39">
        <f t="shared" si="10"/>
        <v>96.5</v>
      </c>
      <c r="H218" s="40">
        <f t="shared" si="10"/>
        <v>321</v>
      </c>
      <c r="I218" s="38">
        <f t="shared" si="10"/>
        <v>567</v>
      </c>
      <c r="J218" s="39">
        <f t="shared" si="10"/>
        <v>65</v>
      </c>
      <c r="K218" s="40">
        <f t="shared" si="10"/>
        <v>137</v>
      </c>
      <c r="L218" s="38">
        <f t="shared" si="10"/>
        <v>166.5</v>
      </c>
      <c r="M218" s="39">
        <f t="shared" si="10"/>
        <v>185</v>
      </c>
    </row>
    <row r="219" spans="1:13" ht="18" customHeight="1" x14ac:dyDescent="0.3">
      <c r="A219" s="15" t="s">
        <v>14</v>
      </c>
      <c r="B219" s="40">
        <f t="shared" si="10"/>
        <v>591</v>
      </c>
      <c r="C219" s="38">
        <f t="shared" si="10"/>
        <v>1329.5</v>
      </c>
      <c r="D219" s="39">
        <f t="shared" si="10"/>
        <v>1677.5</v>
      </c>
      <c r="E219" s="40">
        <f t="shared" si="10"/>
        <v>160</v>
      </c>
      <c r="F219" s="38">
        <f t="shared" si="10"/>
        <v>606.5</v>
      </c>
      <c r="G219" s="39">
        <f t="shared" si="10"/>
        <v>114</v>
      </c>
      <c r="H219" s="40">
        <f t="shared" si="10"/>
        <v>248</v>
      </c>
      <c r="I219" s="38">
        <f t="shared" si="10"/>
        <v>454</v>
      </c>
      <c r="J219" s="39">
        <f t="shared" si="10"/>
        <v>60.5</v>
      </c>
      <c r="K219" s="40">
        <f t="shared" si="10"/>
        <v>109</v>
      </c>
      <c r="L219" s="38">
        <f t="shared" si="10"/>
        <v>135</v>
      </c>
      <c r="M219" s="39">
        <f t="shared" si="10"/>
        <v>170</v>
      </c>
    </row>
    <row r="220" spans="1:13" ht="18" customHeight="1" x14ac:dyDescent="0.3">
      <c r="A220" s="7" t="s">
        <v>15</v>
      </c>
      <c r="B220" s="40">
        <f t="shared" si="10"/>
        <v>660</v>
      </c>
      <c r="C220" s="38">
        <f t="shared" si="10"/>
        <v>1492</v>
      </c>
      <c r="D220" s="39">
        <f t="shared" si="10"/>
        <v>1684.5</v>
      </c>
      <c r="E220" s="40">
        <f t="shared" si="10"/>
        <v>159.5</v>
      </c>
      <c r="F220" s="38">
        <f t="shared" si="10"/>
        <v>612.5</v>
      </c>
      <c r="G220" s="39">
        <f t="shared" si="10"/>
        <v>119.5</v>
      </c>
      <c r="H220" s="40">
        <f t="shared" si="10"/>
        <v>224.5</v>
      </c>
      <c r="I220" s="38">
        <f t="shared" si="10"/>
        <v>432</v>
      </c>
      <c r="J220" s="39">
        <f t="shared" si="10"/>
        <v>56</v>
      </c>
      <c r="K220" s="40">
        <f t="shared" si="10"/>
        <v>100</v>
      </c>
      <c r="L220" s="38">
        <f t="shared" si="10"/>
        <v>119.5</v>
      </c>
      <c r="M220" s="39">
        <f t="shared" si="10"/>
        <v>127.5</v>
      </c>
    </row>
    <row r="221" spans="1:13" ht="18" customHeight="1" x14ac:dyDescent="0.3">
      <c r="A221" s="15" t="s">
        <v>16</v>
      </c>
      <c r="B221" s="40">
        <f t="shared" si="10"/>
        <v>679.5</v>
      </c>
      <c r="C221" s="38">
        <f t="shared" si="10"/>
        <v>1530</v>
      </c>
      <c r="D221" s="39">
        <f t="shared" si="10"/>
        <v>1598.5</v>
      </c>
      <c r="E221" s="40">
        <f t="shared" si="10"/>
        <v>113</v>
      </c>
      <c r="F221" s="38">
        <f t="shared" si="10"/>
        <v>529.5</v>
      </c>
      <c r="G221" s="39">
        <f t="shared" si="10"/>
        <v>150</v>
      </c>
      <c r="H221" s="40">
        <f t="shared" si="10"/>
        <v>256.5</v>
      </c>
      <c r="I221" s="38">
        <f t="shared" si="10"/>
        <v>473.5</v>
      </c>
      <c r="J221" s="39">
        <f t="shared" si="10"/>
        <v>34</v>
      </c>
      <c r="K221" s="40">
        <f t="shared" si="10"/>
        <v>122</v>
      </c>
      <c r="L221" s="38">
        <f t="shared" si="10"/>
        <v>149</v>
      </c>
      <c r="M221" s="39">
        <f t="shared" si="10"/>
        <v>166</v>
      </c>
    </row>
    <row r="222" spans="1:13" ht="18" customHeight="1" x14ac:dyDescent="0.3">
      <c r="A222" s="15" t="s">
        <v>17</v>
      </c>
      <c r="B222" s="40">
        <f t="shared" si="10"/>
        <v>459.5</v>
      </c>
      <c r="C222" s="38">
        <f t="shared" si="10"/>
        <v>1595.5</v>
      </c>
      <c r="D222" s="39">
        <f t="shared" si="10"/>
        <v>1724.5</v>
      </c>
      <c r="E222" s="40">
        <f t="shared" si="10"/>
        <v>158.5</v>
      </c>
      <c r="F222" s="38">
        <f t="shared" si="10"/>
        <v>418.5</v>
      </c>
      <c r="G222" s="39">
        <f t="shared" si="10"/>
        <v>144.5</v>
      </c>
      <c r="H222" s="40">
        <f t="shared" si="10"/>
        <v>207.5</v>
      </c>
      <c r="I222" s="38">
        <f t="shared" si="10"/>
        <v>374.5</v>
      </c>
      <c r="J222" s="39">
        <f t="shared" si="10"/>
        <v>34.5</v>
      </c>
      <c r="K222" s="40">
        <f t="shared" si="10"/>
        <v>102</v>
      </c>
      <c r="L222" s="38">
        <f t="shared" si="10"/>
        <v>118.5</v>
      </c>
      <c r="M222" s="39">
        <f t="shared" si="10"/>
        <v>170.5</v>
      </c>
    </row>
    <row r="223" spans="1:13" ht="18" customHeight="1" x14ac:dyDescent="0.3">
      <c r="A223" s="7" t="s">
        <v>18</v>
      </c>
      <c r="B223" s="40">
        <f t="shared" si="10"/>
        <v>606</v>
      </c>
      <c r="C223" s="38">
        <f t="shared" si="10"/>
        <v>1454</v>
      </c>
      <c r="D223" s="39">
        <f t="shared" si="10"/>
        <v>1714.5</v>
      </c>
      <c r="E223" s="40">
        <f t="shared" si="10"/>
        <v>173.5</v>
      </c>
      <c r="F223" s="38">
        <f t="shared" si="10"/>
        <v>494.5</v>
      </c>
      <c r="G223" s="39">
        <f t="shared" si="10"/>
        <v>105.5</v>
      </c>
      <c r="H223" s="40">
        <f t="shared" si="10"/>
        <v>238.5</v>
      </c>
      <c r="I223" s="38">
        <f t="shared" si="10"/>
        <v>315</v>
      </c>
      <c r="J223" s="39">
        <f t="shared" si="10"/>
        <v>38</v>
      </c>
      <c r="K223" s="40">
        <f t="shared" si="10"/>
        <v>104</v>
      </c>
      <c r="L223" s="38">
        <f t="shared" si="10"/>
        <v>145</v>
      </c>
      <c r="M223" s="39">
        <f t="shared" si="10"/>
        <v>149.5</v>
      </c>
    </row>
    <row r="224" spans="1:13" ht="18" customHeight="1" x14ac:dyDescent="0.3">
      <c r="A224" s="15" t="s">
        <v>19</v>
      </c>
      <c r="B224" s="40">
        <f t="shared" si="10"/>
        <v>594.5</v>
      </c>
      <c r="C224" s="38">
        <f t="shared" si="10"/>
        <v>1399.5</v>
      </c>
      <c r="D224" s="39">
        <f t="shared" si="10"/>
        <v>1595.5</v>
      </c>
      <c r="E224" s="40">
        <f t="shared" si="10"/>
        <v>145</v>
      </c>
      <c r="F224" s="38">
        <f t="shared" si="10"/>
        <v>509</v>
      </c>
      <c r="G224" s="39">
        <f t="shared" si="10"/>
        <v>129</v>
      </c>
      <c r="H224" s="40">
        <f t="shared" si="10"/>
        <v>207</v>
      </c>
      <c r="I224" s="38">
        <f t="shared" si="10"/>
        <v>305.5</v>
      </c>
      <c r="J224" s="39">
        <f t="shared" si="10"/>
        <v>28</v>
      </c>
      <c r="K224" s="40">
        <f t="shared" si="10"/>
        <v>96.5</v>
      </c>
      <c r="L224" s="38">
        <f t="shared" si="10"/>
        <v>109.5</v>
      </c>
      <c r="M224" s="39">
        <f t="shared" si="10"/>
        <v>166.5</v>
      </c>
    </row>
    <row r="225" spans="1:13" ht="18" customHeight="1" x14ac:dyDescent="0.3">
      <c r="A225" s="7" t="s">
        <v>20</v>
      </c>
      <c r="B225" s="40">
        <f t="shared" si="10"/>
        <v>642.5</v>
      </c>
      <c r="C225" s="38">
        <f t="shared" si="10"/>
        <v>1643</v>
      </c>
      <c r="D225" s="39">
        <f t="shared" si="10"/>
        <v>1571</v>
      </c>
      <c r="E225" s="40">
        <f t="shared" si="10"/>
        <v>170.5</v>
      </c>
      <c r="F225" s="38">
        <f t="shared" si="10"/>
        <v>558.5</v>
      </c>
      <c r="G225" s="39">
        <f t="shared" si="10"/>
        <v>177</v>
      </c>
      <c r="H225" s="40">
        <f t="shared" si="10"/>
        <v>245</v>
      </c>
      <c r="I225" s="38">
        <f t="shared" si="10"/>
        <v>334</v>
      </c>
      <c r="J225" s="39">
        <f t="shared" si="10"/>
        <v>26.5</v>
      </c>
      <c r="K225" s="40">
        <f t="shared" si="10"/>
        <v>112</v>
      </c>
      <c r="L225" s="38">
        <f t="shared" si="10"/>
        <v>124.5</v>
      </c>
      <c r="M225" s="39">
        <f t="shared" si="10"/>
        <v>170</v>
      </c>
    </row>
    <row r="226" spans="1:13" ht="18" customHeight="1" x14ac:dyDescent="0.3">
      <c r="A226" s="7" t="s">
        <v>21</v>
      </c>
      <c r="B226" s="40">
        <f t="shared" si="10"/>
        <v>648</v>
      </c>
      <c r="C226" s="38">
        <f t="shared" si="10"/>
        <v>1671</v>
      </c>
      <c r="D226" s="39">
        <f t="shared" si="10"/>
        <v>1873</v>
      </c>
      <c r="E226" s="40">
        <f t="shared" si="10"/>
        <v>190.5</v>
      </c>
      <c r="F226" s="38">
        <f t="shared" si="10"/>
        <v>574.5</v>
      </c>
      <c r="G226" s="39">
        <f t="shared" si="10"/>
        <v>178</v>
      </c>
      <c r="H226" s="40">
        <f t="shared" si="10"/>
        <v>238</v>
      </c>
      <c r="I226" s="38">
        <f t="shared" si="10"/>
        <v>393.5</v>
      </c>
      <c r="J226" s="39">
        <f t="shared" si="10"/>
        <v>37</v>
      </c>
      <c r="K226" s="40">
        <f t="shared" si="10"/>
        <v>97</v>
      </c>
      <c r="L226" s="38">
        <f t="shared" si="10"/>
        <v>145.5</v>
      </c>
      <c r="M226" s="39">
        <f t="shared" si="10"/>
        <v>170.5</v>
      </c>
    </row>
    <row r="227" spans="1:13" ht="18" customHeight="1" x14ac:dyDescent="0.3">
      <c r="A227" s="15" t="s">
        <v>22</v>
      </c>
      <c r="B227" s="40">
        <f t="shared" si="10"/>
        <v>476.5</v>
      </c>
      <c r="C227" s="38">
        <f t="shared" si="10"/>
        <v>1520</v>
      </c>
      <c r="D227" s="39">
        <f t="shared" si="10"/>
        <v>1843.5</v>
      </c>
      <c r="E227" s="40">
        <f t="shared" si="10"/>
        <v>194.5</v>
      </c>
      <c r="F227" s="38">
        <f t="shared" si="10"/>
        <v>591</v>
      </c>
      <c r="G227" s="39">
        <f t="shared" si="10"/>
        <v>174</v>
      </c>
      <c r="H227" s="40">
        <f t="shared" si="10"/>
        <v>236.5</v>
      </c>
      <c r="I227" s="38">
        <f t="shared" si="10"/>
        <v>282</v>
      </c>
      <c r="J227" s="39">
        <f t="shared" si="10"/>
        <v>23.5</v>
      </c>
      <c r="K227" s="40">
        <f t="shared" si="10"/>
        <v>95</v>
      </c>
      <c r="L227" s="38">
        <f t="shared" si="10"/>
        <v>150</v>
      </c>
      <c r="M227" s="39">
        <f t="shared" si="10"/>
        <v>178.5</v>
      </c>
    </row>
    <row r="228" spans="1:13" ht="18" customHeight="1" x14ac:dyDescent="0.3">
      <c r="A228" s="7" t="s">
        <v>23</v>
      </c>
      <c r="B228" s="40">
        <f t="shared" si="10"/>
        <v>457.5</v>
      </c>
      <c r="C228" s="38">
        <f t="shared" si="10"/>
        <v>1472.5</v>
      </c>
      <c r="D228" s="39">
        <f t="shared" si="10"/>
        <v>1573.5</v>
      </c>
      <c r="E228" s="40">
        <f t="shared" si="10"/>
        <v>302</v>
      </c>
      <c r="F228" s="38">
        <f t="shared" si="10"/>
        <v>1042</v>
      </c>
      <c r="G228" s="39">
        <f t="shared" si="10"/>
        <v>262.5</v>
      </c>
      <c r="H228" s="40">
        <f t="shared" si="10"/>
        <v>197</v>
      </c>
      <c r="I228" s="38">
        <f t="shared" si="10"/>
        <v>460.5</v>
      </c>
      <c r="J228" s="39">
        <f t="shared" si="10"/>
        <v>38</v>
      </c>
      <c r="K228" s="40">
        <f t="shared" si="10"/>
        <v>167</v>
      </c>
      <c r="L228" s="38">
        <f t="shared" si="10"/>
        <v>174</v>
      </c>
      <c r="M228" s="39">
        <f t="shared" si="10"/>
        <v>187</v>
      </c>
    </row>
    <row r="229" spans="1:13" ht="18" customHeight="1" x14ac:dyDescent="0.3">
      <c r="A229" s="15" t="s">
        <v>24</v>
      </c>
      <c r="B229" s="40">
        <f t="shared" si="10"/>
        <v>456</v>
      </c>
      <c r="C229" s="38">
        <f t="shared" si="10"/>
        <v>1316.5</v>
      </c>
      <c r="D229" s="39">
        <f t="shared" si="10"/>
        <v>1409.5</v>
      </c>
      <c r="E229" s="40">
        <f t="shared" si="10"/>
        <v>193</v>
      </c>
      <c r="F229" s="38">
        <f t="shared" si="10"/>
        <v>1275.5</v>
      </c>
      <c r="G229" s="39">
        <f t="shared" si="10"/>
        <v>354.5</v>
      </c>
      <c r="H229" s="40">
        <f t="shared" si="10"/>
        <v>235.5</v>
      </c>
      <c r="I229" s="38">
        <f t="shared" si="10"/>
        <v>356</v>
      </c>
      <c r="J229" s="39">
        <f t="shared" si="10"/>
        <v>23</v>
      </c>
      <c r="K229" s="40">
        <f t="shared" si="10"/>
        <v>203.5</v>
      </c>
      <c r="L229" s="38">
        <f t="shared" si="10"/>
        <v>161.5</v>
      </c>
      <c r="M229" s="39">
        <f t="shared" si="10"/>
        <v>161.5</v>
      </c>
    </row>
    <row r="230" spans="1:13" ht="18" customHeight="1" x14ac:dyDescent="0.3">
      <c r="A230" s="7" t="s">
        <v>25</v>
      </c>
      <c r="B230" s="40">
        <f t="shared" si="10"/>
        <v>523.5</v>
      </c>
      <c r="C230" s="38">
        <f t="shared" si="10"/>
        <v>1479</v>
      </c>
      <c r="D230" s="39">
        <f t="shared" si="10"/>
        <v>1463</v>
      </c>
      <c r="E230" s="40">
        <f t="shared" si="10"/>
        <v>260</v>
      </c>
      <c r="F230" s="38">
        <f t="shared" si="10"/>
        <v>1357</v>
      </c>
      <c r="G230" s="39">
        <f t="shared" si="10"/>
        <v>363</v>
      </c>
      <c r="H230" s="40">
        <f t="shared" si="10"/>
        <v>178</v>
      </c>
      <c r="I230" s="38">
        <f t="shared" si="10"/>
        <v>324</v>
      </c>
      <c r="J230" s="39">
        <f t="shared" si="10"/>
        <v>44.5</v>
      </c>
      <c r="K230" s="40">
        <f t="shared" si="10"/>
        <v>216</v>
      </c>
      <c r="L230" s="38">
        <f t="shared" si="10"/>
        <v>183.5</v>
      </c>
      <c r="M230" s="39">
        <f t="shared" si="10"/>
        <v>202.5</v>
      </c>
    </row>
    <row r="231" spans="1:13" ht="18" customHeight="1" x14ac:dyDescent="0.3">
      <c r="A231" s="15" t="s">
        <v>26</v>
      </c>
      <c r="B231" s="40">
        <f t="shared" si="10"/>
        <v>480</v>
      </c>
      <c r="C231" s="38">
        <f t="shared" si="10"/>
        <v>1402</v>
      </c>
      <c r="D231" s="39">
        <f t="shared" si="10"/>
        <v>1413</v>
      </c>
      <c r="E231" s="40">
        <f t="shared" si="10"/>
        <v>264</v>
      </c>
      <c r="F231" s="38">
        <f t="shared" si="10"/>
        <v>1220</v>
      </c>
      <c r="G231" s="39">
        <f t="shared" si="10"/>
        <v>295.5</v>
      </c>
      <c r="H231" s="40">
        <f t="shared" si="10"/>
        <v>124.5</v>
      </c>
      <c r="I231" s="38">
        <f t="shared" si="10"/>
        <v>310</v>
      </c>
      <c r="J231" s="39">
        <f t="shared" si="10"/>
        <v>45.5</v>
      </c>
      <c r="K231" s="40">
        <f t="shared" si="10"/>
        <v>230</v>
      </c>
      <c r="L231" s="38">
        <f t="shared" si="10"/>
        <v>204</v>
      </c>
      <c r="M231" s="39">
        <f t="shared" si="10"/>
        <v>232.5</v>
      </c>
    </row>
    <row r="232" spans="1:13" ht="18" customHeight="1" x14ac:dyDescent="0.3">
      <c r="A232" s="7" t="s">
        <v>27</v>
      </c>
      <c r="B232" s="40">
        <f t="shared" ref="B232:M247" si="11">SUM(B21+B64+B106+B148+B190)</f>
        <v>503</v>
      </c>
      <c r="C232" s="38">
        <f t="shared" si="11"/>
        <v>1261</v>
      </c>
      <c r="D232" s="39">
        <f t="shared" si="11"/>
        <v>1451.5</v>
      </c>
      <c r="E232" s="40">
        <f t="shared" si="11"/>
        <v>233</v>
      </c>
      <c r="F232" s="38">
        <f t="shared" si="11"/>
        <v>1279.5</v>
      </c>
      <c r="G232" s="39">
        <f t="shared" si="11"/>
        <v>219</v>
      </c>
      <c r="H232" s="40">
        <f t="shared" si="11"/>
        <v>199</v>
      </c>
      <c r="I232" s="38">
        <f t="shared" si="11"/>
        <v>287</v>
      </c>
      <c r="J232" s="39">
        <f t="shared" si="11"/>
        <v>39</v>
      </c>
      <c r="K232" s="40">
        <f t="shared" si="11"/>
        <v>192</v>
      </c>
      <c r="L232" s="38">
        <f t="shared" si="11"/>
        <v>160.5</v>
      </c>
      <c r="M232" s="39">
        <f t="shared" si="11"/>
        <v>210.5</v>
      </c>
    </row>
    <row r="233" spans="1:13" ht="18" customHeight="1" x14ac:dyDescent="0.3">
      <c r="A233" s="15" t="s">
        <v>28</v>
      </c>
      <c r="B233" s="40">
        <f t="shared" si="11"/>
        <v>600.5</v>
      </c>
      <c r="C233" s="38">
        <f t="shared" si="11"/>
        <v>1510.5</v>
      </c>
      <c r="D233" s="39">
        <f t="shared" si="11"/>
        <v>1624</v>
      </c>
      <c r="E233" s="40">
        <f t="shared" si="11"/>
        <v>201</v>
      </c>
      <c r="F233" s="38">
        <f t="shared" si="11"/>
        <v>1215</v>
      </c>
      <c r="G233" s="39">
        <f t="shared" si="11"/>
        <v>284.5</v>
      </c>
      <c r="H233" s="40">
        <f t="shared" si="11"/>
        <v>220.5</v>
      </c>
      <c r="I233" s="38">
        <f t="shared" si="11"/>
        <v>317</v>
      </c>
      <c r="J233" s="39">
        <f t="shared" si="11"/>
        <v>34</v>
      </c>
      <c r="K233" s="40">
        <f t="shared" si="11"/>
        <v>169.5</v>
      </c>
      <c r="L233" s="38">
        <f t="shared" si="11"/>
        <v>170</v>
      </c>
      <c r="M233" s="39">
        <f t="shared" si="11"/>
        <v>201</v>
      </c>
    </row>
    <row r="234" spans="1:13" ht="18" customHeight="1" x14ac:dyDescent="0.3">
      <c r="A234" s="7" t="s">
        <v>29</v>
      </c>
      <c r="B234" s="40">
        <f t="shared" si="11"/>
        <v>580.5</v>
      </c>
      <c r="C234" s="38">
        <f t="shared" si="11"/>
        <v>1549.5</v>
      </c>
      <c r="D234" s="39">
        <f t="shared" si="11"/>
        <v>1507.5</v>
      </c>
      <c r="E234" s="40">
        <f t="shared" si="11"/>
        <v>198.5</v>
      </c>
      <c r="F234" s="38">
        <f t="shared" si="11"/>
        <v>1313.5</v>
      </c>
      <c r="G234" s="39">
        <f t="shared" si="11"/>
        <v>211.5</v>
      </c>
      <c r="H234" s="40">
        <f t="shared" si="11"/>
        <v>210</v>
      </c>
      <c r="I234" s="38">
        <f t="shared" si="11"/>
        <v>326.5</v>
      </c>
      <c r="J234" s="39">
        <f t="shared" si="11"/>
        <v>58</v>
      </c>
      <c r="K234" s="40">
        <f t="shared" si="11"/>
        <v>272</v>
      </c>
      <c r="L234" s="38">
        <f t="shared" si="11"/>
        <v>189.5</v>
      </c>
      <c r="M234" s="39">
        <f t="shared" si="11"/>
        <v>245.5</v>
      </c>
    </row>
    <row r="235" spans="1:13" ht="18" customHeight="1" x14ac:dyDescent="0.3">
      <c r="A235" s="15" t="s">
        <v>30</v>
      </c>
      <c r="B235" s="40">
        <f t="shared" si="11"/>
        <v>607</v>
      </c>
      <c r="C235" s="38">
        <f t="shared" si="11"/>
        <v>1407.5</v>
      </c>
      <c r="D235" s="39">
        <f t="shared" si="11"/>
        <v>1334</v>
      </c>
      <c r="E235" s="40">
        <f t="shared" si="11"/>
        <v>204.5</v>
      </c>
      <c r="F235" s="38">
        <f t="shared" si="11"/>
        <v>964</v>
      </c>
      <c r="G235" s="39">
        <f t="shared" si="11"/>
        <v>272.5</v>
      </c>
      <c r="H235" s="40">
        <f t="shared" si="11"/>
        <v>142</v>
      </c>
      <c r="I235" s="38">
        <f t="shared" si="11"/>
        <v>263.5</v>
      </c>
      <c r="J235" s="39">
        <f t="shared" si="11"/>
        <v>37</v>
      </c>
      <c r="K235" s="40">
        <f t="shared" si="11"/>
        <v>242</v>
      </c>
      <c r="L235" s="38">
        <f t="shared" si="11"/>
        <v>164.5</v>
      </c>
      <c r="M235" s="39">
        <f t="shared" si="11"/>
        <v>224</v>
      </c>
    </row>
    <row r="236" spans="1:13" ht="18" customHeight="1" x14ac:dyDescent="0.3">
      <c r="A236" s="7" t="s">
        <v>31</v>
      </c>
      <c r="B236" s="40">
        <f t="shared" si="11"/>
        <v>491.5</v>
      </c>
      <c r="C236" s="38">
        <f t="shared" si="11"/>
        <v>1243</v>
      </c>
      <c r="D236" s="39">
        <f t="shared" si="11"/>
        <v>1290</v>
      </c>
      <c r="E236" s="40">
        <f t="shared" si="11"/>
        <v>217</v>
      </c>
      <c r="F236" s="38">
        <f t="shared" si="11"/>
        <v>1066</v>
      </c>
      <c r="G236" s="39">
        <f t="shared" si="11"/>
        <v>264.5</v>
      </c>
      <c r="H236" s="40">
        <f t="shared" si="11"/>
        <v>170</v>
      </c>
      <c r="I236" s="38">
        <f t="shared" si="11"/>
        <v>285.5</v>
      </c>
      <c r="J236" s="39">
        <f t="shared" si="11"/>
        <v>36.5</v>
      </c>
      <c r="K236" s="40">
        <f t="shared" si="11"/>
        <v>209</v>
      </c>
      <c r="L236" s="38">
        <f t="shared" si="11"/>
        <v>166.5</v>
      </c>
      <c r="M236" s="39">
        <f t="shared" si="11"/>
        <v>202.5</v>
      </c>
    </row>
    <row r="237" spans="1:13" ht="18" customHeight="1" x14ac:dyDescent="0.3">
      <c r="A237" s="15" t="s">
        <v>32</v>
      </c>
      <c r="B237" s="40">
        <f t="shared" si="11"/>
        <v>503.5</v>
      </c>
      <c r="C237" s="38">
        <f t="shared" si="11"/>
        <v>1270</v>
      </c>
      <c r="D237" s="39">
        <f t="shared" si="11"/>
        <v>1300</v>
      </c>
      <c r="E237" s="40">
        <f t="shared" si="11"/>
        <v>183.5</v>
      </c>
      <c r="F237" s="38">
        <f t="shared" si="11"/>
        <v>1002</v>
      </c>
      <c r="G237" s="39">
        <f t="shared" si="11"/>
        <v>231.5</v>
      </c>
      <c r="H237" s="40">
        <f t="shared" si="11"/>
        <v>207</v>
      </c>
      <c r="I237" s="38">
        <f t="shared" si="11"/>
        <v>378.5</v>
      </c>
      <c r="J237" s="39">
        <f t="shared" si="11"/>
        <v>30</v>
      </c>
      <c r="K237" s="40">
        <f t="shared" si="11"/>
        <v>199</v>
      </c>
      <c r="L237" s="38">
        <f t="shared" si="11"/>
        <v>158.5</v>
      </c>
      <c r="M237" s="39">
        <f t="shared" si="11"/>
        <v>186</v>
      </c>
    </row>
    <row r="238" spans="1:13" ht="18" customHeight="1" x14ac:dyDescent="0.3">
      <c r="A238" s="7" t="s">
        <v>33</v>
      </c>
      <c r="B238" s="40">
        <f t="shared" si="11"/>
        <v>513</v>
      </c>
      <c r="C238" s="38">
        <f t="shared" si="11"/>
        <v>1459</v>
      </c>
      <c r="D238" s="39">
        <f t="shared" si="11"/>
        <v>1393</v>
      </c>
      <c r="E238" s="40">
        <f t="shared" si="11"/>
        <v>175</v>
      </c>
      <c r="F238" s="38">
        <f t="shared" si="11"/>
        <v>1268.5</v>
      </c>
      <c r="G238" s="39">
        <f t="shared" si="11"/>
        <v>277.5</v>
      </c>
      <c r="H238" s="40">
        <f t="shared" si="11"/>
        <v>199.5</v>
      </c>
      <c r="I238" s="38">
        <f t="shared" si="11"/>
        <v>258.5</v>
      </c>
      <c r="J238" s="39">
        <f t="shared" si="11"/>
        <v>27</v>
      </c>
      <c r="K238" s="40">
        <f t="shared" si="11"/>
        <v>178</v>
      </c>
      <c r="L238" s="38">
        <f t="shared" si="11"/>
        <v>157.5</v>
      </c>
      <c r="M238" s="39">
        <f t="shared" si="11"/>
        <v>190</v>
      </c>
    </row>
    <row r="239" spans="1:13" ht="18" customHeight="1" x14ac:dyDescent="0.3">
      <c r="A239" s="15" t="s">
        <v>34</v>
      </c>
      <c r="B239" s="40">
        <f t="shared" si="11"/>
        <v>479</v>
      </c>
      <c r="C239" s="38">
        <f t="shared" si="11"/>
        <v>1504</v>
      </c>
      <c r="D239" s="39">
        <f t="shared" si="11"/>
        <v>1299</v>
      </c>
      <c r="E239" s="40">
        <f t="shared" si="11"/>
        <v>238</v>
      </c>
      <c r="F239" s="38">
        <f t="shared" si="11"/>
        <v>1162</v>
      </c>
      <c r="G239" s="39">
        <f t="shared" si="11"/>
        <v>180.5</v>
      </c>
      <c r="H239" s="40">
        <f t="shared" si="11"/>
        <v>208.5</v>
      </c>
      <c r="I239" s="38">
        <f t="shared" si="11"/>
        <v>268.5</v>
      </c>
      <c r="J239" s="39">
        <f t="shared" si="11"/>
        <v>24</v>
      </c>
      <c r="K239" s="40">
        <f t="shared" si="11"/>
        <v>199</v>
      </c>
      <c r="L239" s="38">
        <f t="shared" si="11"/>
        <v>155</v>
      </c>
      <c r="M239" s="39">
        <f t="shared" si="11"/>
        <v>175</v>
      </c>
    </row>
    <row r="240" spans="1:13" ht="18" customHeight="1" x14ac:dyDescent="0.3">
      <c r="A240" s="15" t="s">
        <v>35</v>
      </c>
      <c r="B240" s="40">
        <f t="shared" si="11"/>
        <v>469.5</v>
      </c>
      <c r="C240" s="38">
        <f t="shared" si="11"/>
        <v>1595</v>
      </c>
      <c r="D240" s="39">
        <f t="shared" si="11"/>
        <v>1419</v>
      </c>
      <c r="E240" s="40">
        <f t="shared" si="11"/>
        <v>188</v>
      </c>
      <c r="F240" s="38">
        <f t="shared" si="11"/>
        <v>1349</v>
      </c>
      <c r="G240" s="39">
        <f t="shared" si="11"/>
        <v>267</v>
      </c>
      <c r="H240" s="40">
        <f t="shared" si="11"/>
        <v>146</v>
      </c>
      <c r="I240" s="38">
        <f t="shared" si="11"/>
        <v>384</v>
      </c>
      <c r="J240" s="39">
        <f t="shared" si="11"/>
        <v>26</v>
      </c>
      <c r="K240" s="40">
        <f t="shared" si="11"/>
        <v>237.5</v>
      </c>
      <c r="L240" s="38">
        <f t="shared" si="11"/>
        <v>220</v>
      </c>
      <c r="M240" s="39">
        <f t="shared" si="11"/>
        <v>196.5</v>
      </c>
    </row>
    <row r="241" spans="1:13" ht="18" customHeight="1" x14ac:dyDescent="0.3">
      <c r="A241" s="15" t="s">
        <v>36</v>
      </c>
      <c r="B241" s="40">
        <f t="shared" si="11"/>
        <v>454.5</v>
      </c>
      <c r="C241" s="38">
        <f t="shared" si="11"/>
        <v>1485.5</v>
      </c>
      <c r="D241" s="39">
        <f t="shared" si="11"/>
        <v>1456.5</v>
      </c>
      <c r="E241" s="40">
        <f t="shared" si="11"/>
        <v>269</v>
      </c>
      <c r="F241" s="38">
        <f t="shared" si="11"/>
        <v>1490</v>
      </c>
      <c r="G241" s="39">
        <f t="shared" si="11"/>
        <v>255</v>
      </c>
      <c r="H241" s="40">
        <f t="shared" si="11"/>
        <v>148</v>
      </c>
      <c r="I241" s="38">
        <f t="shared" si="11"/>
        <v>298.5</v>
      </c>
      <c r="J241" s="39">
        <f t="shared" si="11"/>
        <v>19.5</v>
      </c>
      <c r="K241" s="40">
        <f t="shared" si="11"/>
        <v>255.5</v>
      </c>
      <c r="L241" s="38">
        <f t="shared" si="11"/>
        <v>240.5</v>
      </c>
      <c r="M241" s="39">
        <f t="shared" si="11"/>
        <v>261.5</v>
      </c>
    </row>
    <row r="242" spans="1:13" ht="18" customHeight="1" x14ac:dyDescent="0.3">
      <c r="A242" s="15" t="s">
        <v>37</v>
      </c>
      <c r="B242" s="40">
        <f t="shared" si="11"/>
        <v>456.5</v>
      </c>
      <c r="C242" s="38">
        <f t="shared" si="11"/>
        <v>1381</v>
      </c>
      <c r="D242" s="39">
        <f t="shared" si="11"/>
        <v>1385</v>
      </c>
      <c r="E242" s="40">
        <f t="shared" si="11"/>
        <v>397</v>
      </c>
      <c r="F242" s="38">
        <f t="shared" si="11"/>
        <v>1733.5</v>
      </c>
      <c r="G242" s="39">
        <f t="shared" si="11"/>
        <v>393.5</v>
      </c>
      <c r="H242" s="40">
        <f t="shared" si="11"/>
        <v>209.5</v>
      </c>
      <c r="I242" s="38">
        <f t="shared" si="11"/>
        <v>439</v>
      </c>
      <c r="J242" s="39">
        <f t="shared" si="11"/>
        <v>39</v>
      </c>
      <c r="K242" s="40">
        <f t="shared" si="11"/>
        <v>283</v>
      </c>
      <c r="L242" s="38">
        <f t="shared" si="11"/>
        <v>250</v>
      </c>
      <c r="M242" s="39">
        <f t="shared" si="11"/>
        <v>272</v>
      </c>
    </row>
    <row r="243" spans="1:13" ht="18" customHeight="1" x14ac:dyDescent="0.3">
      <c r="A243" s="15" t="s">
        <v>38</v>
      </c>
      <c r="B243" s="40">
        <f t="shared" si="11"/>
        <v>538</v>
      </c>
      <c r="C243" s="38">
        <f t="shared" si="11"/>
        <v>1359.5</v>
      </c>
      <c r="D243" s="39">
        <f t="shared" si="11"/>
        <v>1270</v>
      </c>
      <c r="E243" s="40">
        <f t="shared" si="11"/>
        <v>329.5</v>
      </c>
      <c r="F243" s="38">
        <f t="shared" si="11"/>
        <v>1597.5</v>
      </c>
      <c r="G243" s="39">
        <f t="shared" si="11"/>
        <v>361</v>
      </c>
      <c r="H243" s="40">
        <f t="shared" si="11"/>
        <v>173.5</v>
      </c>
      <c r="I243" s="38">
        <f t="shared" si="11"/>
        <v>395.5</v>
      </c>
      <c r="J243" s="39">
        <f t="shared" si="11"/>
        <v>30.5</v>
      </c>
      <c r="K243" s="40">
        <f t="shared" si="11"/>
        <v>270</v>
      </c>
      <c r="L243" s="38">
        <f t="shared" si="11"/>
        <v>208.5</v>
      </c>
      <c r="M243" s="39">
        <f t="shared" si="11"/>
        <v>228</v>
      </c>
    </row>
    <row r="244" spans="1:13" ht="18" customHeight="1" x14ac:dyDescent="0.3">
      <c r="A244" s="15" t="s">
        <v>39</v>
      </c>
      <c r="B244" s="40">
        <f t="shared" si="11"/>
        <v>542</v>
      </c>
      <c r="C244" s="38">
        <f t="shared" si="11"/>
        <v>1304.5</v>
      </c>
      <c r="D244" s="39">
        <f t="shared" si="11"/>
        <v>1429.5</v>
      </c>
      <c r="E244" s="40">
        <f t="shared" si="11"/>
        <v>327.5</v>
      </c>
      <c r="F244" s="38">
        <f t="shared" si="11"/>
        <v>1813.5</v>
      </c>
      <c r="G244" s="39">
        <f t="shared" si="11"/>
        <v>277.5</v>
      </c>
      <c r="H244" s="40">
        <f t="shared" si="11"/>
        <v>165.5</v>
      </c>
      <c r="I244" s="38">
        <f t="shared" si="11"/>
        <v>284</v>
      </c>
      <c r="J244" s="39">
        <f t="shared" si="11"/>
        <v>15.5</v>
      </c>
      <c r="K244" s="40">
        <f t="shared" si="11"/>
        <v>283</v>
      </c>
      <c r="L244" s="38">
        <f t="shared" si="11"/>
        <v>267</v>
      </c>
      <c r="M244" s="39">
        <f t="shared" si="11"/>
        <v>182</v>
      </c>
    </row>
    <row r="245" spans="1:13" ht="18" customHeight="1" x14ac:dyDescent="0.3">
      <c r="A245" s="15" t="s">
        <v>40</v>
      </c>
      <c r="B245" s="40">
        <f t="shared" si="11"/>
        <v>560.5</v>
      </c>
      <c r="C245" s="38">
        <f t="shared" si="11"/>
        <v>1298.5</v>
      </c>
      <c r="D245" s="39">
        <f t="shared" si="11"/>
        <v>1382</v>
      </c>
      <c r="E245" s="40">
        <f t="shared" si="11"/>
        <v>303</v>
      </c>
      <c r="F245" s="38">
        <f t="shared" si="11"/>
        <v>1795</v>
      </c>
      <c r="G245" s="39">
        <f t="shared" si="11"/>
        <v>271.5</v>
      </c>
      <c r="H245" s="40">
        <f t="shared" si="11"/>
        <v>136</v>
      </c>
      <c r="I245" s="38">
        <f t="shared" si="11"/>
        <v>293</v>
      </c>
      <c r="J245" s="39">
        <f t="shared" si="11"/>
        <v>19.5</v>
      </c>
      <c r="K245" s="40">
        <f t="shared" si="11"/>
        <v>275.5</v>
      </c>
      <c r="L245" s="38">
        <f t="shared" si="11"/>
        <v>231.5</v>
      </c>
      <c r="M245" s="39">
        <f t="shared" si="11"/>
        <v>180</v>
      </c>
    </row>
    <row r="246" spans="1:13" ht="18" customHeight="1" x14ac:dyDescent="0.3">
      <c r="A246" s="15" t="s">
        <v>41</v>
      </c>
      <c r="B246" s="40">
        <f t="shared" si="11"/>
        <v>595.5</v>
      </c>
      <c r="C246" s="38">
        <f t="shared" si="11"/>
        <v>1444</v>
      </c>
      <c r="D246" s="39">
        <f t="shared" si="11"/>
        <v>1502.5</v>
      </c>
      <c r="E246" s="40">
        <f t="shared" si="11"/>
        <v>337</v>
      </c>
      <c r="F246" s="38">
        <f t="shared" si="11"/>
        <v>2004.5</v>
      </c>
      <c r="G246" s="39">
        <f t="shared" si="11"/>
        <v>278.5</v>
      </c>
      <c r="H246" s="40">
        <f t="shared" si="11"/>
        <v>164.5</v>
      </c>
      <c r="I246" s="38">
        <f t="shared" si="11"/>
        <v>277.5</v>
      </c>
      <c r="J246" s="39">
        <f t="shared" si="11"/>
        <v>24</v>
      </c>
      <c r="K246" s="40">
        <f t="shared" si="11"/>
        <v>219.5</v>
      </c>
      <c r="L246" s="38">
        <f t="shared" si="11"/>
        <v>227.5</v>
      </c>
      <c r="M246" s="39">
        <f t="shared" si="11"/>
        <v>251</v>
      </c>
    </row>
    <row r="247" spans="1:13" ht="18" customHeight="1" x14ac:dyDescent="0.3">
      <c r="A247" s="15" t="s">
        <v>42</v>
      </c>
      <c r="B247" s="40">
        <f t="shared" si="11"/>
        <v>610</v>
      </c>
      <c r="C247" s="38">
        <f t="shared" si="11"/>
        <v>1516.5</v>
      </c>
      <c r="D247" s="39">
        <f t="shared" si="11"/>
        <v>1323.5</v>
      </c>
      <c r="E247" s="40">
        <f t="shared" si="11"/>
        <v>364</v>
      </c>
      <c r="F247" s="38">
        <f t="shared" si="11"/>
        <v>1962.5</v>
      </c>
      <c r="G247" s="39">
        <f t="shared" si="11"/>
        <v>303.5</v>
      </c>
      <c r="H247" s="40">
        <f t="shared" si="11"/>
        <v>103.5</v>
      </c>
      <c r="I247" s="38">
        <f t="shared" si="11"/>
        <v>271</v>
      </c>
      <c r="J247" s="39">
        <f t="shared" si="11"/>
        <v>21</v>
      </c>
      <c r="K247" s="40">
        <f t="shared" si="11"/>
        <v>253</v>
      </c>
      <c r="L247" s="38">
        <f t="shared" si="11"/>
        <v>210.5</v>
      </c>
      <c r="M247" s="39">
        <f t="shared" si="11"/>
        <v>206</v>
      </c>
    </row>
    <row r="248" spans="1:13" ht="18" customHeight="1" x14ac:dyDescent="0.3">
      <c r="A248" s="15" t="s">
        <v>43</v>
      </c>
      <c r="B248" s="40">
        <f t="shared" ref="B248:M252" si="12">SUM(B37+B80+B122+B164+B206)</f>
        <v>575.5</v>
      </c>
      <c r="C248" s="38">
        <f t="shared" si="12"/>
        <v>1520</v>
      </c>
      <c r="D248" s="39">
        <f t="shared" si="12"/>
        <v>1402</v>
      </c>
      <c r="E248" s="40">
        <f t="shared" si="12"/>
        <v>363</v>
      </c>
      <c r="F248" s="38">
        <f t="shared" si="12"/>
        <v>1618</v>
      </c>
      <c r="G248" s="39">
        <f t="shared" si="12"/>
        <v>320</v>
      </c>
      <c r="H248" s="40">
        <f t="shared" si="12"/>
        <v>134.5</v>
      </c>
      <c r="I248" s="38">
        <f t="shared" si="12"/>
        <v>272</v>
      </c>
      <c r="J248" s="39">
        <f t="shared" si="12"/>
        <v>19.5</v>
      </c>
      <c r="K248" s="40">
        <f t="shared" si="12"/>
        <v>267</v>
      </c>
      <c r="L248" s="38">
        <f t="shared" si="12"/>
        <v>257</v>
      </c>
      <c r="M248" s="39">
        <f t="shared" si="12"/>
        <v>218.5</v>
      </c>
    </row>
    <row r="249" spans="1:13" ht="18" customHeight="1" x14ac:dyDescent="0.3">
      <c r="A249" s="15" t="s">
        <v>44</v>
      </c>
      <c r="B249" s="40">
        <f t="shared" si="12"/>
        <v>595.5</v>
      </c>
      <c r="C249" s="38">
        <f t="shared" si="12"/>
        <v>1391.5</v>
      </c>
      <c r="D249" s="39">
        <f t="shared" si="12"/>
        <v>1559.5</v>
      </c>
      <c r="E249" s="40">
        <f t="shared" si="12"/>
        <v>233</v>
      </c>
      <c r="F249" s="38">
        <f t="shared" si="12"/>
        <v>1519.5</v>
      </c>
      <c r="G249" s="39">
        <f t="shared" si="12"/>
        <v>176.5</v>
      </c>
      <c r="H249" s="40">
        <f t="shared" si="12"/>
        <v>116.5</v>
      </c>
      <c r="I249" s="38">
        <f t="shared" si="12"/>
        <v>173.5</v>
      </c>
      <c r="J249" s="39">
        <f t="shared" si="12"/>
        <v>21</v>
      </c>
      <c r="K249" s="40">
        <f t="shared" si="12"/>
        <v>237.5</v>
      </c>
      <c r="L249" s="38">
        <f t="shared" si="12"/>
        <v>202.5</v>
      </c>
      <c r="M249" s="39">
        <f t="shared" si="12"/>
        <v>155</v>
      </c>
    </row>
    <row r="250" spans="1:13" ht="18" customHeight="1" x14ac:dyDescent="0.3">
      <c r="A250" s="15" t="s">
        <v>45</v>
      </c>
      <c r="B250" s="40">
        <f t="shared" si="12"/>
        <v>552</v>
      </c>
      <c r="C250" s="38">
        <f t="shared" si="12"/>
        <v>1418</v>
      </c>
      <c r="D250" s="39">
        <f t="shared" si="12"/>
        <v>1376.5</v>
      </c>
      <c r="E250" s="40">
        <f t="shared" si="12"/>
        <v>286.5</v>
      </c>
      <c r="F250" s="38">
        <f t="shared" si="12"/>
        <v>1322.5</v>
      </c>
      <c r="G250" s="39">
        <f t="shared" si="12"/>
        <v>204</v>
      </c>
      <c r="H250" s="40">
        <f t="shared" si="12"/>
        <v>124</v>
      </c>
      <c r="I250" s="38">
        <f t="shared" si="12"/>
        <v>234.5</v>
      </c>
      <c r="J250" s="39">
        <f t="shared" si="12"/>
        <v>21.5</v>
      </c>
      <c r="K250" s="40">
        <f t="shared" si="12"/>
        <v>194</v>
      </c>
      <c r="L250" s="38">
        <f t="shared" si="12"/>
        <v>215</v>
      </c>
      <c r="M250" s="39">
        <f t="shared" si="12"/>
        <v>192</v>
      </c>
    </row>
    <row r="251" spans="1:13" ht="18" customHeight="1" thickBot="1" x14ac:dyDescent="0.35">
      <c r="A251" s="22" t="s">
        <v>46</v>
      </c>
      <c r="B251" s="45">
        <f t="shared" si="12"/>
        <v>548.5</v>
      </c>
      <c r="C251" s="43">
        <f t="shared" si="12"/>
        <v>1309.5</v>
      </c>
      <c r="D251" s="44">
        <f t="shared" si="12"/>
        <v>1473.5</v>
      </c>
      <c r="E251" s="45">
        <f t="shared" si="12"/>
        <v>316</v>
      </c>
      <c r="F251" s="43">
        <f t="shared" si="12"/>
        <v>1353.5</v>
      </c>
      <c r="G251" s="44">
        <f t="shared" si="12"/>
        <v>183.5</v>
      </c>
      <c r="H251" s="45">
        <f t="shared" si="12"/>
        <v>104</v>
      </c>
      <c r="I251" s="43">
        <f t="shared" si="12"/>
        <v>240.5</v>
      </c>
      <c r="J251" s="44">
        <f t="shared" si="12"/>
        <v>25</v>
      </c>
      <c r="K251" s="45">
        <f t="shared" si="12"/>
        <v>195</v>
      </c>
      <c r="L251" s="43">
        <f t="shared" si="12"/>
        <v>210.5</v>
      </c>
      <c r="M251" s="44">
        <f t="shared" si="12"/>
        <v>151.5</v>
      </c>
    </row>
    <row r="252" spans="1:13" ht="18" customHeight="1" thickBot="1" x14ac:dyDescent="0.35">
      <c r="A252" s="28" t="s">
        <v>47</v>
      </c>
      <c r="B252" s="59">
        <f t="shared" si="12"/>
        <v>19860.5</v>
      </c>
      <c r="C252" s="56">
        <f t="shared" si="12"/>
        <v>51843.5</v>
      </c>
      <c r="D252" s="58">
        <f t="shared" si="12"/>
        <v>54358.5</v>
      </c>
      <c r="E252" s="59">
        <f t="shared" si="12"/>
        <v>8263</v>
      </c>
      <c r="F252" s="56">
        <f t="shared" si="12"/>
        <v>39983</v>
      </c>
      <c r="G252" s="58">
        <f t="shared" si="12"/>
        <v>8141.5</v>
      </c>
      <c r="H252" s="59">
        <f t="shared" si="12"/>
        <v>7078</v>
      </c>
      <c r="I252" s="60">
        <f t="shared" si="12"/>
        <v>12424</v>
      </c>
      <c r="J252" s="58">
        <f t="shared" si="12"/>
        <v>1284</v>
      </c>
      <c r="K252" s="59">
        <f t="shared" si="12"/>
        <v>6928.5</v>
      </c>
      <c r="L252" s="56">
        <f t="shared" si="12"/>
        <v>6661.5</v>
      </c>
      <c r="M252" s="58">
        <f t="shared" si="12"/>
        <v>7047.5</v>
      </c>
    </row>
    <row r="254" spans="1:13" x14ac:dyDescent="0.3">
      <c r="A254" s="561" t="s">
        <v>162</v>
      </c>
      <c r="B254" s="561"/>
      <c r="C254" s="561"/>
      <c r="D254" s="561"/>
      <c r="E254" s="561"/>
      <c r="F254" s="561"/>
      <c r="G254" s="561"/>
      <c r="H254" s="561"/>
      <c r="I254" s="561"/>
      <c r="J254" s="561"/>
      <c r="K254" s="561"/>
      <c r="L254" s="561"/>
      <c r="M254" s="561"/>
    </row>
    <row r="255" spans="1:13" ht="13.5" thickBot="1" x14ac:dyDescent="0.35">
      <c r="A255" s="562" t="s">
        <v>57</v>
      </c>
      <c r="B255" s="562"/>
    </row>
    <row r="256" spans="1:13" x14ac:dyDescent="0.3">
      <c r="A256" s="573" t="s">
        <v>3</v>
      </c>
      <c r="B256" s="566" t="s">
        <v>4</v>
      </c>
      <c r="C256" s="565"/>
      <c r="D256" s="567"/>
      <c r="E256" s="566" t="s">
        <v>5</v>
      </c>
      <c r="F256" s="565"/>
      <c r="G256" s="567"/>
      <c r="H256" s="566" t="s">
        <v>6</v>
      </c>
      <c r="I256" s="565"/>
      <c r="J256" s="567"/>
      <c r="K256" s="568" t="s">
        <v>7</v>
      </c>
      <c r="L256" s="569"/>
      <c r="M256" s="570"/>
    </row>
    <row r="257" spans="1:13" ht="13.5" thickBot="1" x14ac:dyDescent="0.35">
      <c r="A257" s="574"/>
      <c r="B257" s="3" t="s">
        <v>8</v>
      </c>
      <c r="C257" s="4" t="s">
        <v>9</v>
      </c>
      <c r="D257" s="5" t="s">
        <v>10</v>
      </c>
      <c r="E257" s="3" t="s">
        <v>8</v>
      </c>
      <c r="F257" s="4" t="s">
        <v>9</v>
      </c>
      <c r="G257" s="5" t="s">
        <v>10</v>
      </c>
      <c r="H257" s="3" t="s">
        <v>8</v>
      </c>
      <c r="I257" s="4" t="s">
        <v>9</v>
      </c>
      <c r="J257" s="5" t="s">
        <v>10</v>
      </c>
      <c r="K257" s="3" t="s">
        <v>8</v>
      </c>
      <c r="L257" s="4" t="s">
        <v>9</v>
      </c>
      <c r="M257" s="5" t="s">
        <v>10</v>
      </c>
    </row>
    <row r="258" spans="1:13" ht="17.149999999999999" customHeight="1" x14ac:dyDescent="0.3">
      <c r="A258" s="7" t="s">
        <v>11</v>
      </c>
      <c r="B258" s="37">
        <f>SUM(B216)/5</f>
        <v>119.7</v>
      </c>
      <c r="C258" s="35">
        <f t="shared" ref="C258:M258" si="13">SUM(C216)/5</f>
        <v>263.3</v>
      </c>
      <c r="D258" s="36">
        <f t="shared" si="13"/>
        <v>342.3</v>
      </c>
      <c r="E258" s="37">
        <f t="shared" si="13"/>
        <v>37.200000000000003</v>
      </c>
      <c r="F258" s="35">
        <f t="shared" si="13"/>
        <v>95.1</v>
      </c>
      <c r="G258" s="36">
        <f t="shared" si="13"/>
        <v>25</v>
      </c>
      <c r="H258" s="37">
        <f t="shared" si="13"/>
        <v>61.4</v>
      </c>
      <c r="I258" s="35">
        <f t="shared" si="13"/>
        <v>107.2</v>
      </c>
      <c r="J258" s="36">
        <f t="shared" si="13"/>
        <v>20.6</v>
      </c>
      <c r="K258" s="37">
        <f t="shared" si="13"/>
        <v>39</v>
      </c>
      <c r="L258" s="35">
        <f t="shared" si="13"/>
        <v>62.9</v>
      </c>
      <c r="M258" s="36">
        <f t="shared" si="13"/>
        <v>52.5</v>
      </c>
    </row>
    <row r="259" spans="1:13" ht="17.149999999999999" customHeight="1" x14ac:dyDescent="0.3">
      <c r="A259" s="15" t="s">
        <v>12</v>
      </c>
      <c r="B259" s="40">
        <f t="shared" ref="B259:M269" si="14">SUM(B217)/5</f>
        <v>120.6</v>
      </c>
      <c r="C259" s="38">
        <f t="shared" si="14"/>
        <v>298.89999999999998</v>
      </c>
      <c r="D259" s="39">
        <f t="shared" si="14"/>
        <v>331.3</v>
      </c>
      <c r="E259" s="40">
        <f t="shared" si="14"/>
        <v>17</v>
      </c>
      <c r="F259" s="38">
        <f t="shared" si="14"/>
        <v>71.2</v>
      </c>
      <c r="G259" s="39">
        <f t="shared" si="14"/>
        <v>24</v>
      </c>
      <c r="H259" s="40">
        <f t="shared" si="14"/>
        <v>66.3</v>
      </c>
      <c r="I259" s="38">
        <f t="shared" si="14"/>
        <v>111.7</v>
      </c>
      <c r="J259" s="39">
        <f t="shared" si="14"/>
        <v>11.9</v>
      </c>
      <c r="K259" s="40">
        <f t="shared" si="14"/>
        <v>42.3</v>
      </c>
      <c r="L259" s="38">
        <f t="shared" si="14"/>
        <v>39.700000000000003</v>
      </c>
      <c r="M259" s="39">
        <f t="shared" si="14"/>
        <v>43.8</v>
      </c>
    </row>
    <row r="260" spans="1:13" ht="17.149999999999999" customHeight="1" x14ac:dyDescent="0.3">
      <c r="A260" s="7" t="s">
        <v>13</v>
      </c>
      <c r="B260" s="40">
        <f t="shared" si="14"/>
        <v>121.7</v>
      </c>
      <c r="C260" s="38">
        <f t="shared" si="14"/>
        <v>300</v>
      </c>
      <c r="D260" s="39">
        <f t="shared" si="14"/>
        <v>334.1</v>
      </c>
      <c r="E260" s="40">
        <f t="shared" si="14"/>
        <v>28.8</v>
      </c>
      <c r="F260" s="38">
        <f t="shared" si="14"/>
        <v>106.6</v>
      </c>
      <c r="G260" s="39">
        <f t="shared" si="14"/>
        <v>19.3</v>
      </c>
      <c r="H260" s="40">
        <f t="shared" si="14"/>
        <v>64.2</v>
      </c>
      <c r="I260" s="38">
        <f t="shared" si="14"/>
        <v>113.4</v>
      </c>
      <c r="J260" s="39">
        <f t="shared" si="14"/>
        <v>13</v>
      </c>
      <c r="K260" s="40">
        <f t="shared" si="14"/>
        <v>27.4</v>
      </c>
      <c r="L260" s="38">
        <f t="shared" si="14"/>
        <v>33.299999999999997</v>
      </c>
      <c r="M260" s="39">
        <f t="shared" si="14"/>
        <v>37</v>
      </c>
    </row>
    <row r="261" spans="1:13" ht="17.149999999999999" customHeight="1" x14ac:dyDescent="0.3">
      <c r="A261" s="15" t="s">
        <v>14</v>
      </c>
      <c r="B261" s="40">
        <f t="shared" si="14"/>
        <v>118.2</v>
      </c>
      <c r="C261" s="38">
        <f t="shared" si="14"/>
        <v>265.89999999999998</v>
      </c>
      <c r="D261" s="39">
        <f t="shared" si="14"/>
        <v>335.5</v>
      </c>
      <c r="E261" s="40">
        <f t="shared" si="14"/>
        <v>32</v>
      </c>
      <c r="F261" s="38">
        <f t="shared" si="14"/>
        <v>121.3</v>
      </c>
      <c r="G261" s="39">
        <f t="shared" si="14"/>
        <v>22.8</v>
      </c>
      <c r="H261" s="40">
        <f t="shared" si="14"/>
        <v>49.6</v>
      </c>
      <c r="I261" s="38">
        <f t="shared" si="14"/>
        <v>90.8</v>
      </c>
      <c r="J261" s="39">
        <f t="shared" si="14"/>
        <v>12.1</v>
      </c>
      <c r="K261" s="40">
        <f t="shared" si="14"/>
        <v>21.8</v>
      </c>
      <c r="L261" s="38">
        <f t="shared" si="14"/>
        <v>27</v>
      </c>
      <c r="M261" s="39">
        <f t="shared" si="14"/>
        <v>34</v>
      </c>
    </row>
    <row r="262" spans="1:13" ht="17.149999999999999" customHeight="1" x14ac:dyDescent="0.3">
      <c r="A262" s="7" t="s">
        <v>15</v>
      </c>
      <c r="B262" s="40">
        <f t="shared" si="14"/>
        <v>132</v>
      </c>
      <c r="C262" s="38">
        <f t="shared" si="14"/>
        <v>298.39999999999998</v>
      </c>
      <c r="D262" s="39">
        <f t="shared" si="14"/>
        <v>336.9</v>
      </c>
      <c r="E262" s="40">
        <f t="shared" si="14"/>
        <v>31.9</v>
      </c>
      <c r="F262" s="38">
        <f t="shared" si="14"/>
        <v>122.5</v>
      </c>
      <c r="G262" s="39">
        <f t="shared" si="14"/>
        <v>23.9</v>
      </c>
      <c r="H262" s="40">
        <f t="shared" si="14"/>
        <v>44.9</v>
      </c>
      <c r="I262" s="38">
        <f t="shared" si="14"/>
        <v>86.4</v>
      </c>
      <c r="J262" s="39">
        <f t="shared" si="14"/>
        <v>11.2</v>
      </c>
      <c r="K262" s="40">
        <f t="shared" si="14"/>
        <v>20</v>
      </c>
      <c r="L262" s="38">
        <f t="shared" si="14"/>
        <v>23.9</v>
      </c>
      <c r="M262" s="39">
        <f t="shared" si="14"/>
        <v>25.5</v>
      </c>
    </row>
    <row r="263" spans="1:13" ht="17.149999999999999" customHeight="1" x14ac:dyDescent="0.3">
      <c r="A263" s="15" t="s">
        <v>16</v>
      </c>
      <c r="B263" s="40">
        <f t="shared" si="14"/>
        <v>135.9</v>
      </c>
      <c r="C263" s="38">
        <f t="shared" si="14"/>
        <v>306</v>
      </c>
      <c r="D263" s="39">
        <f t="shared" si="14"/>
        <v>319.7</v>
      </c>
      <c r="E263" s="40">
        <f t="shared" si="14"/>
        <v>22.6</v>
      </c>
      <c r="F263" s="38">
        <f t="shared" si="14"/>
        <v>105.9</v>
      </c>
      <c r="G263" s="39">
        <f t="shared" si="14"/>
        <v>30</v>
      </c>
      <c r="H263" s="40">
        <f t="shared" si="14"/>
        <v>51.3</v>
      </c>
      <c r="I263" s="38">
        <f t="shared" si="14"/>
        <v>94.7</v>
      </c>
      <c r="J263" s="39">
        <f t="shared" si="14"/>
        <v>6.8</v>
      </c>
      <c r="K263" s="40">
        <f t="shared" si="14"/>
        <v>24.4</v>
      </c>
      <c r="L263" s="38">
        <f t="shared" si="14"/>
        <v>29.8</v>
      </c>
      <c r="M263" s="39">
        <f t="shared" si="14"/>
        <v>33.200000000000003</v>
      </c>
    </row>
    <row r="264" spans="1:13" ht="17.149999999999999" customHeight="1" x14ac:dyDescent="0.3">
      <c r="A264" s="15" t="s">
        <v>17</v>
      </c>
      <c r="B264" s="40">
        <f t="shared" si="14"/>
        <v>91.9</v>
      </c>
      <c r="C264" s="38">
        <f t="shared" si="14"/>
        <v>319.10000000000002</v>
      </c>
      <c r="D264" s="39">
        <f t="shared" si="14"/>
        <v>344.9</v>
      </c>
      <c r="E264" s="40">
        <f t="shared" si="14"/>
        <v>31.7</v>
      </c>
      <c r="F264" s="38">
        <f t="shared" si="14"/>
        <v>83.7</v>
      </c>
      <c r="G264" s="39">
        <f t="shared" si="14"/>
        <v>28.9</v>
      </c>
      <c r="H264" s="40">
        <f t="shared" si="14"/>
        <v>41.5</v>
      </c>
      <c r="I264" s="38">
        <f t="shared" si="14"/>
        <v>74.900000000000006</v>
      </c>
      <c r="J264" s="39">
        <f t="shared" si="14"/>
        <v>6.9</v>
      </c>
      <c r="K264" s="40">
        <f t="shared" si="14"/>
        <v>20.399999999999999</v>
      </c>
      <c r="L264" s="38">
        <f t="shared" si="14"/>
        <v>23.7</v>
      </c>
      <c r="M264" s="39">
        <f t="shared" si="14"/>
        <v>34.1</v>
      </c>
    </row>
    <row r="265" spans="1:13" ht="17.149999999999999" customHeight="1" x14ac:dyDescent="0.3">
      <c r="A265" s="7" t="s">
        <v>18</v>
      </c>
      <c r="B265" s="40">
        <f t="shared" si="14"/>
        <v>121.2</v>
      </c>
      <c r="C265" s="38">
        <f t="shared" si="14"/>
        <v>290.8</v>
      </c>
      <c r="D265" s="39">
        <f t="shared" si="14"/>
        <v>342.9</v>
      </c>
      <c r="E265" s="40">
        <f t="shared" si="14"/>
        <v>34.700000000000003</v>
      </c>
      <c r="F265" s="38">
        <f t="shared" si="14"/>
        <v>98.9</v>
      </c>
      <c r="G265" s="39">
        <f t="shared" si="14"/>
        <v>21.1</v>
      </c>
      <c r="H265" s="40">
        <f t="shared" si="14"/>
        <v>47.7</v>
      </c>
      <c r="I265" s="38">
        <f t="shared" si="14"/>
        <v>63</v>
      </c>
      <c r="J265" s="39">
        <f t="shared" si="14"/>
        <v>7.6</v>
      </c>
      <c r="K265" s="40">
        <f t="shared" si="14"/>
        <v>20.8</v>
      </c>
      <c r="L265" s="38">
        <f t="shared" si="14"/>
        <v>29</v>
      </c>
      <c r="M265" s="39">
        <f t="shared" si="14"/>
        <v>29.9</v>
      </c>
    </row>
    <row r="266" spans="1:13" ht="17.149999999999999" customHeight="1" x14ac:dyDescent="0.3">
      <c r="A266" s="15" t="s">
        <v>19</v>
      </c>
      <c r="B266" s="40">
        <f t="shared" si="14"/>
        <v>118.9</v>
      </c>
      <c r="C266" s="38">
        <f t="shared" si="14"/>
        <v>279.89999999999998</v>
      </c>
      <c r="D266" s="39">
        <f t="shared" si="14"/>
        <v>319.10000000000002</v>
      </c>
      <c r="E266" s="40">
        <f t="shared" si="14"/>
        <v>29</v>
      </c>
      <c r="F266" s="38">
        <f t="shared" si="14"/>
        <v>101.8</v>
      </c>
      <c r="G266" s="39">
        <f t="shared" si="14"/>
        <v>25.8</v>
      </c>
      <c r="H266" s="40">
        <f t="shared" si="14"/>
        <v>41.4</v>
      </c>
      <c r="I266" s="38">
        <f t="shared" si="14"/>
        <v>61.1</v>
      </c>
      <c r="J266" s="39">
        <f t="shared" si="14"/>
        <v>5.6</v>
      </c>
      <c r="K266" s="40">
        <f t="shared" si="14"/>
        <v>19.3</v>
      </c>
      <c r="L266" s="38">
        <f t="shared" si="14"/>
        <v>21.9</v>
      </c>
      <c r="M266" s="39">
        <f t="shared" si="14"/>
        <v>33.299999999999997</v>
      </c>
    </row>
    <row r="267" spans="1:13" ht="17.149999999999999" customHeight="1" x14ac:dyDescent="0.3">
      <c r="A267" s="7" t="s">
        <v>20</v>
      </c>
      <c r="B267" s="40">
        <f t="shared" si="14"/>
        <v>128.5</v>
      </c>
      <c r="C267" s="38">
        <f t="shared" si="14"/>
        <v>328.6</v>
      </c>
      <c r="D267" s="39">
        <f t="shared" si="14"/>
        <v>314.2</v>
      </c>
      <c r="E267" s="40">
        <f t="shared" si="14"/>
        <v>34.1</v>
      </c>
      <c r="F267" s="38">
        <f t="shared" si="14"/>
        <v>111.7</v>
      </c>
      <c r="G267" s="39">
        <f t="shared" si="14"/>
        <v>35.4</v>
      </c>
      <c r="H267" s="40">
        <f t="shared" si="14"/>
        <v>49</v>
      </c>
      <c r="I267" s="38">
        <f t="shared" si="14"/>
        <v>66.8</v>
      </c>
      <c r="J267" s="39">
        <f t="shared" si="14"/>
        <v>5.3</v>
      </c>
      <c r="K267" s="40">
        <f t="shared" si="14"/>
        <v>22.4</v>
      </c>
      <c r="L267" s="38">
        <f t="shared" si="14"/>
        <v>24.9</v>
      </c>
      <c r="M267" s="39">
        <f t="shared" si="14"/>
        <v>34</v>
      </c>
    </row>
    <row r="268" spans="1:13" ht="17.149999999999999" customHeight="1" x14ac:dyDescent="0.3">
      <c r="A268" s="7" t="s">
        <v>21</v>
      </c>
      <c r="B268" s="40">
        <f t="shared" si="14"/>
        <v>129.6</v>
      </c>
      <c r="C268" s="38">
        <f t="shared" si="14"/>
        <v>334.2</v>
      </c>
      <c r="D268" s="39">
        <f t="shared" si="14"/>
        <v>374.6</v>
      </c>
      <c r="E268" s="40">
        <f t="shared" si="14"/>
        <v>38.1</v>
      </c>
      <c r="F268" s="38">
        <f t="shared" si="14"/>
        <v>114.9</v>
      </c>
      <c r="G268" s="39">
        <f t="shared" si="14"/>
        <v>35.6</v>
      </c>
      <c r="H268" s="40">
        <f t="shared" si="14"/>
        <v>47.6</v>
      </c>
      <c r="I268" s="38">
        <f t="shared" si="14"/>
        <v>78.7</v>
      </c>
      <c r="J268" s="39">
        <f t="shared" si="14"/>
        <v>7.4</v>
      </c>
      <c r="K268" s="40">
        <f t="shared" si="14"/>
        <v>19.399999999999999</v>
      </c>
      <c r="L268" s="38">
        <f t="shared" si="14"/>
        <v>29.1</v>
      </c>
      <c r="M268" s="39">
        <f t="shared" si="14"/>
        <v>34.1</v>
      </c>
    </row>
    <row r="269" spans="1:13" ht="17.149999999999999" customHeight="1" thickBot="1" x14ac:dyDescent="0.35">
      <c r="A269" s="22" t="s">
        <v>22</v>
      </c>
      <c r="B269" s="45">
        <f t="shared" si="14"/>
        <v>95.3</v>
      </c>
      <c r="C269" s="43">
        <f t="shared" si="14"/>
        <v>304</v>
      </c>
      <c r="D269" s="44">
        <f t="shared" si="14"/>
        <v>368.7</v>
      </c>
      <c r="E269" s="45">
        <f t="shared" si="14"/>
        <v>38.9</v>
      </c>
      <c r="F269" s="43">
        <f t="shared" si="14"/>
        <v>118.2</v>
      </c>
      <c r="G269" s="44">
        <f t="shared" si="14"/>
        <v>34.799999999999997</v>
      </c>
      <c r="H269" s="45">
        <f t="shared" si="14"/>
        <v>47.3</v>
      </c>
      <c r="I269" s="43">
        <f t="shared" si="14"/>
        <v>56.4</v>
      </c>
      <c r="J269" s="44">
        <f t="shared" si="14"/>
        <v>4.7</v>
      </c>
      <c r="K269" s="45">
        <f t="shared" si="14"/>
        <v>19</v>
      </c>
      <c r="L269" s="43">
        <f t="shared" si="14"/>
        <v>30</v>
      </c>
      <c r="M269" s="44">
        <f t="shared" si="14"/>
        <v>35.700000000000003</v>
      </c>
    </row>
    <row r="270" spans="1:13" ht="17.149999999999999" customHeight="1" thickBot="1" x14ac:dyDescent="0.35">
      <c r="A270" s="28" t="s">
        <v>58</v>
      </c>
      <c r="B270" s="59">
        <f>SUM(B258:B269)</f>
        <v>1433.5</v>
      </c>
      <c r="C270" s="56">
        <f t="shared" ref="C270:M270" si="15">SUM(C258:C269)</f>
        <v>3589.1</v>
      </c>
      <c r="D270" s="58">
        <f t="shared" si="15"/>
        <v>4064.1999999999994</v>
      </c>
      <c r="E270" s="59">
        <f t="shared" si="15"/>
        <v>376</v>
      </c>
      <c r="F270" s="56">
        <f t="shared" si="15"/>
        <v>1251.8000000000002</v>
      </c>
      <c r="G270" s="58">
        <f t="shared" si="15"/>
        <v>326.60000000000002</v>
      </c>
      <c r="H270" s="59">
        <f t="shared" si="15"/>
        <v>612.19999999999993</v>
      </c>
      <c r="I270" s="56">
        <f t="shared" si="15"/>
        <v>1005.1</v>
      </c>
      <c r="J270" s="58">
        <f t="shared" si="15"/>
        <v>113.1</v>
      </c>
      <c r="K270" s="59">
        <f t="shared" si="15"/>
        <v>296.2</v>
      </c>
      <c r="L270" s="56">
        <f t="shared" si="15"/>
        <v>375.19999999999993</v>
      </c>
      <c r="M270" s="58">
        <f t="shared" si="15"/>
        <v>427.1</v>
      </c>
    </row>
    <row r="271" spans="1:13" ht="17.149999999999999" customHeight="1" x14ac:dyDescent="0.3">
      <c r="A271" s="7" t="s">
        <v>23</v>
      </c>
      <c r="B271" s="37">
        <f t="shared" ref="B271:M271" si="16">SUM(B228)/5</f>
        <v>91.5</v>
      </c>
      <c r="C271" s="35">
        <f t="shared" si="16"/>
        <v>294.5</v>
      </c>
      <c r="D271" s="36">
        <f t="shared" si="16"/>
        <v>314.7</v>
      </c>
      <c r="E271" s="37">
        <f t="shared" si="16"/>
        <v>60.4</v>
      </c>
      <c r="F271" s="35">
        <f t="shared" si="16"/>
        <v>208.4</v>
      </c>
      <c r="G271" s="36">
        <f t="shared" si="16"/>
        <v>52.5</v>
      </c>
      <c r="H271" s="37">
        <f t="shared" si="16"/>
        <v>39.4</v>
      </c>
      <c r="I271" s="35">
        <f t="shared" si="16"/>
        <v>92.1</v>
      </c>
      <c r="J271" s="36">
        <f t="shared" si="16"/>
        <v>7.6</v>
      </c>
      <c r="K271" s="37">
        <f t="shared" si="16"/>
        <v>33.4</v>
      </c>
      <c r="L271" s="35">
        <f t="shared" si="16"/>
        <v>34.799999999999997</v>
      </c>
      <c r="M271" s="36">
        <f t="shared" si="16"/>
        <v>37.4</v>
      </c>
    </row>
    <row r="272" spans="1:13" ht="17.149999999999999" customHeight="1" x14ac:dyDescent="0.3">
      <c r="A272" s="15" t="s">
        <v>24</v>
      </c>
      <c r="B272" s="40">
        <f t="shared" ref="B272:M272" si="17">SUM(B229)/5</f>
        <v>91.2</v>
      </c>
      <c r="C272" s="38">
        <f t="shared" si="17"/>
        <v>263.3</v>
      </c>
      <c r="D272" s="39">
        <f t="shared" si="17"/>
        <v>281.89999999999998</v>
      </c>
      <c r="E272" s="40">
        <f t="shared" si="17"/>
        <v>38.6</v>
      </c>
      <c r="F272" s="38">
        <f t="shared" si="17"/>
        <v>255.1</v>
      </c>
      <c r="G272" s="39">
        <f t="shared" si="17"/>
        <v>70.900000000000006</v>
      </c>
      <c r="H272" s="40">
        <f t="shared" si="17"/>
        <v>47.1</v>
      </c>
      <c r="I272" s="38">
        <f t="shared" si="17"/>
        <v>71.2</v>
      </c>
      <c r="J272" s="39">
        <f t="shared" si="17"/>
        <v>4.5999999999999996</v>
      </c>
      <c r="K272" s="40">
        <f t="shared" si="17"/>
        <v>40.700000000000003</v>
      </c>
      <c r="L272" s="38">
        <f t="shared" si="17"/>
        <v>32.299999999999997</v>
      </c>
      <c r="M272" s="39">
        <f t="shared" si="17"/>
        <v>32.299999999999997</v>
      </c>
    </row>
    <row r="273" spans="1:13" ht="17.149999999999999" customHeight="1" x14ac:dyDescent="0.3">
      <c r="A273" s="7" t="s">
        <v>25</v>
      </c>
      <c r="B273" s="40">
        <f t="shared" ref="B273:M281" si="18">SUM(B230)/5</f>
        <v>104.7</v>
      </c>
      <c r="C273" s="38">
        <f t="shared" si="18"/>
        <v>295.8</v>
      </c>
      <c r="D273" s="39">
        <f t="shared" si="18"/>
        <v>292.60000000000002</v>
      </c>
      <c r="E273" s="40">
        <f t="shared" si="18"/>
        <v>52</v>
      </c>
      <c r="F273" s="38">
        <f t="shared" si="18"/>
        <v>271.39999999999998</v>
      </c>
      <c r="G273" s="39">
        <f t="shared" si="18"/>
        <v>72.599999999999994</v>
      </c>
      <c r="H273" s="40">
        <f t="shared" si="18"/>
        <v>35.6</v>
      </c>
      <c r="I273" s="38">
        <f t="shared" si="18"/>
        <v>64.8</v>
      </c>
      <c r="J273" s="39">
        <f t="shared" si="18"/>
        <v>8.9</v>
      </c>
      <c r="K273" s="40">
        <f t="shared" si="18"/>
        <v>43.2</v>
      </c>
      <c r="L273" s="38">
        <f t="shared" si="18"/>
        <v>36.700000000000003</v>
      </c>
      <c r="M273" s="39">
        <f t="shared" si="18"/>
        <v>40.5</v>
      </c>
    </row>
    <row r="274" spans="1:13" ht="17.149999999999999" customHeight="1" x14ac:dyDescent="0.3">
      <c r="A274" s="15" t="s">
        <v>26</v>
      </c>
      <c r="B274" s="40">
        <f t="shared" si="18"/>
        <v>96</v>
      </c>
      <c r="C274" s="38">
        <f t="shared" si="18"/>
        <v>280.39999999999998</v>
      </c>
      <c r="D274" s="39">
        <f t="shared" si="18"/>
        <v>282.60000000000002</v>
      </c>
      <c r="E274" s="40">
        <f t="shared" si="18"/>
        <v>52.8</v>
      </c>
      <c r="F274" s="38">
        <f t="shared" si="18"/>
        <v>244</v>
      </c>
      <c r="G274" s="39">
        <f t="shared" si="18"/>
        <v>59.1</v>
      </c>
      <c r="H274" s="40">
        <f t="shared" si="18"/>
        <v>24.9</v>
      </c>
      <c r="I274" s="38">
        <f t="shared" si="18"/>
        <v>62</v>
      </c>
      <c r="J274" s="39">
        <f t="shared" si="18"/>
        <v>9.1</v>
      </c>
      <c r="K274" s="40">
        <f t="shared" si="18"/>
        <v>46</v>
      </c>
      <c r="L274" s="38">
        <f t="shared" si="18"/>
        <v>40.799999999999997</v>
      </c>
      <c r="M274" s="39">
        <f t="shared" si="18"/>
        <v>46.5</v>
      </c>
    </row>
    <row r="275" spans="1:13" ht="17.149999999999999" customHeight="1" x14ac:dyDescent="0.3">
      <c r="A275" s="7" t="s">
        <v>27</v>
      </c>
      <c r="B275" s="40">
        <f t="shared" si="18"/>
        <v>100.6</v>
      </c>
      <c r="C275" s="38">
        <f t="shared" si="18"/>
        <v>252.2</v>
      </c>
      <c r="D275" s="39">
        <f t="shared" si="18"/>
        <v>290.3</v>
      </c>
      <c r="E275" s="40">
        <f t="shared" si="18"/>
        <v>46.6</v>
      </c>
      <c r="F275" s="38">
        <f t="shared" si="18"/>
        <v>255.9</v>
      </c>
      <c r="G275" s="39">
        <f t="shared" si="18"/>
        <v>43.8</v>
      </c>
      <c r="H275" s="40">
        <f t="shared" si="18"/>
        <v>39.799999999999997</v>
      </c>
      <c r="I275" s="38">
        <f t="shared" si="18"/>
        <v>57.4</v>
      </c>
      <c r="J275" s="39">
        <f t="shared" si="18"/>
        <v>7.8</v>
      </c>
      <c r="K275" s="40">
        <f t="shared" si="18"/>
        <v>38.4</v>
      </c>
      <c r="L275" s="38">
        <f t="shared" si="18"/>
        <v>32.1</v>
      </c>
      <c r="M275" s="39">
        <f t="shared" si="18"/>
        <v>42.1</v>
      </c>
    </row>
    <row r="276" spans="1:13" ht="17.149999999999999" customHeight="1" x14ac:dyDescent="0.3">
      <c r="A276" s="15" t="s">
        <v>28</v>
      </c>
      <c r="B276" s="40">
        <f t="shared" si="18"/>
        <v>120.1</v>
      </c>
      <c r="C276" s="38">
        <f t="shared" si="18"/>
        <v>302.10000000000002</v>
      </c>
      <c r="D276" s="39">
        <f t="shared" si="18"/>
        <v>324.8</v>
      </c>
      <c r="E276" s="40">
        <f t="shared" si="18"/>
        <v>40.200000000000003</v>
      </c>
      <c r="F276" s="38">
        <f t="shared" si="18"/>
        <v>243</v>
      </c>
      <c r="G276" s="39">
        <f t="shared" si="18"/>
        <v>56.9</v>
      </c>
      <c r="H276" s="40">
        <f t="shared" si="18"/>
        <v>44.1</v>
      </c>
      <c r="I276" s="38">
        <f t="shared" si="18"/>
        <v>63.4</v>
      </c>
      <c r="J276" s="39">
        <f t="shared" si="18"/>
        <v>6.8</v>
      </c>
      <c r="K276" s="40">
        <f t="shared" si="18"/>
        <v>33.9</v>
      </c>
      <c r="L276" s="38">
        <f t="shared" si="18"/>
        <v>34</v>
      </c>
      <c r="M276" s="39">
        <f t="shared" si="18"/>
        <v>40.200000000000003</v>
      </c>
    </row>
    <row r="277" spans="1:13" ht="17.149999999999999" customHeight="1" x14ac:dyDescent="0.3">
      <c r="A277" s="7" t="s">
        <v>29</v>
      </c>
      <c r="B277" s="40">
        <f t="shared" si="18"/>
        <v>116.1</v>
      </c>
      <c r="C277" s="38">
        <f t="shared" si="18"/>
        <v>309.89999999999998</v>
      </c>
      <c r="D277" s="39">
        <f t="shared" si="18"/>
        <v>301.5</v>
      </c>
      <c r="E277" s="40">
        <f t="shared" si="18"/>
        <v>39.700000000000003</v>
      </c>
      <c r="F277" s="38">
        <f t="shared" si="18"/>
        <v>262.7</v>
      </c>
      <c r="G277" s="39">
        <f t="shared" si="18"/>
        <v>42.3</v>
      </c>
      <c r="H277" s="40">
        <f t="shared" si="18"/>
        <v>42</v>
      </c>
      <c r="I277" s="38">
        <f t="shared" si="18"/>
        <v>65.3</v>
      </c>
      <c r="J277" s="39">
        <f t="shared" si="18"/>
        <v>11.6</v>
      </c>
      <c r="K277" s="40">
        <f t="shared" si="18"/>
        <v>54.4</v>
      </c>
      <c r="L277" s="38">
        <f t="shared" si="18"/>
        <v>37.9</v>
      </c>
      <c r="M277" s="39">
        <f t="shared" si="18"/>
        <v>49.1</v>
      </c>
    </row>
    <row r="278" spans="1:13" ht="17.149999999999999" customHeight="1" x14ac:dyDescent="0.3">
      <c r="A278" s="15" t="s">
        <v>30</v>
      </c>
      <c r="B278" s="40">
        <f t="shared" si="18"/>
        <v>121.4</v>
      </c>
      <c r="C278" s="38">
        <f t="shared" si="18"/>
        <v>281.5</v>
      </c>
      <c r="D278" s="39">
        <f t="shared" si="18"/>
        <v>266.8</v>
      </c>
      <c r="E278" s="40">
        <f t="shared" si="18"/>
        <v>40.9</v>
      </c>
      <c r="F278" s="38">
        <f t="shared" si="18"/>
        <v>192.8</v>
      </c>
      <c r="G278" s="39">
        <f t="shared" si="18"/>
        <v>54.5</v>
      </c>
      <c r="H278" s="40">
        <f t="shared" si="18"/>
        <v>28.4</v>
      </c>
      <c r="I278" s="38">
        <f t="shared" si="18"/>
        <v>52.7</v>
      </c>
      <c r="J278" s="39">
        <f t="shared" si="18"/>
        <v>7.4</v>
      </c>
      <c r="K278" s="40">
        <f t="shared" si="18"/>
        <v>48.4</v>
      </c>
      <c r="L278" s="38">
        <f t="shared" si="18"/>
        <v>32.9</v>
      </c>
      <c r="M278" s="39">
        <f t="shared" si="18"/>
        <v>44.8</v>
      </c>
    </row>
    <row r="279" spans="1:13" ht="17.149999999999999" customHeight="1" x14ac:dyDescent="0.3">
      <c r="A279" s="7" t="s">
        <v>31</v>
      </c>
      <c r="B279" s="40">
        <f t="shared" si="18"/>
        <v>98.3</v>
      </c>
      <c r="C279" s="38">
        <f t="shared" si="18"/>
        <v>248.6</v>
      </c>
      <c r="D279" s="39">
        <f t="shared" si="18"/>
        <v>258</v>
      </c>
      <c r="E279" s="40">
        <f t="shared" si="18"/>
        <v>43.4</v>
      </c>
      <c r="F279" s="38">
        <f t="shared" si="18"/>
        <v>213.2</v>
      </c>
      <c r="G279" s="39">
        <f t="shared" si="18"/>
        <v>52.9</v>
      </c>
      <c r="H279" s="40">
        <f t="shared" si="18"/>
        <v>34</v>
      </c>
      <c r="I279" s="38">
        <f t="shared" si="18"/>
        <v>57.1</v>
      </c>
      <c r="J279" s="39">
        <f t="shared" si="18"/>
        <v>7.3</v>
      </c>
      <c r="K279" s="40">
        <f t="shared" si="18"/>
        <v>41.8</v>
      </c>
      <c r="L279" s="38">
        <f t="shared" si="18"/>
        <v>33.299999999999997</v>
      </c>
      <c r="M279" s="39">
        <f t="shared" si="18"/>
        <v>40.5</v>
      </c>
    </row>
    <row r="280" spans="1:13" ht="17.149999999999999" customHeight="1" x14ac:dyDescent="0.3">
      <c r="A280" s="15" t="s">
        <v>32</v>
      </c>
      <c r="B280" s="40">
        <f t="shared" si="18"/>
        <v>100.7</v>
      </c>
      <c r="C280" s="38">
        <f t="shared" si="18"/>
        <v>254</v>
      </c>
      <c r="D280" s="39">
        <f t="shared" si="18"/>
        <v>260</v>
      </c>
      <c r="E280" s="40">
        <f t="shared" si="18"/>
        <v>36.700000000000003</v>
      </c>
      <c r="F280" s="38">
        <f t="shared" si="18"/>
        <v>200.4</v>
      </c>
      <c r="G280" s="39">
        <f t="shared" si="18"/>
        <v>46.3</v>
      </c>
      <c r="H280" s="40">
        <f t="shared" si="18"/>
        <v>41.4</v>
      </c>
      <c r="I280" s="38">
        <f t="shared" si="18"/>
        <v>75.7</v>
      </c>
      <c r="J280" s="39">
        <f t="shared" si="18"/>
        <v>6</v>
      </c>
      <c r="K280" s="40">
        <f t="shared" si="18"/>
        <v>39.799999999999997</v>
      </c>
      <c r="L280" s="38">
        <f t="shared" si="18"/>
        <v>31.7</v>
      </c>
      <c r="M280" s="39">
        <f t="shared" si="18"/>
        <v>37.200000000000003</v>
      </c>
    </row>
    <row r="281" spans="1:13" ht="17.149999999999999" customHeight="1" thickBot="1" x14ac:dyDescent="0.35">
      <c r="A281" s="542" t="s">
        <v>33</v>
      </c>
      <c r="B281" s="45">
        <f t="shared" si="18"/>
        <v>102.6</v>
      </c>
      <c r="C281" s="43">
        <f t="shared" si="18"/>
        <v>291.8</v>
      </c>
      <c r="D281" s="44">
        <f t="shared" si="18"/>
        <v>278.60000000000002</v>
      </c>
      <c r="E281" s="45">
        <f t="shared" si="18"/>
        <v>35</v>
      </c>
      <c r="F281" s="43">
        <f t="shared" si="18"/>
        <v>253.7</v>
      </c>
      <c r="G281" s="44">
        <f t="shared" si="18"/>
        <v>55.5</v>
      </c>
      <c r="H281" s="45">
        <f t="shared" si="18"/>
        <v>39.9</v>
      </c>
      <c r="I281" s="43">
        <f t="shared" si="18"/>
        <v>51.7</v>
      </c>
      <c r="J281" s="44">
        <f t="shared" si="18"/>
        <v>5.4</v>
      </c>
      <c r="K281" s="45">
        <f t="shared" si="18"/>
        <v>35.6</v>
      </c>
      <c r="L281" s="43">
        <f t="shared" si="18"/>
        <v>31.5</v>
      </c>
      <c r="M281" s="44">
        <f t="shared" si="18"/>
        <v>38</v>
      </c>
    </row>
    <row r="282" spans="1:13" ht="17.149999999999999" customHeight="1" thickBot="1" x14ac:dyDescent="0.35">
      <c r="A282" s="28" t="s">
        <v>59</v>
      </c>
      <c r="B282" s="59">
        <f>SUM(B271:B281)</f>
        <v>1143.1999999999998</v>
      </c>
      <c r="C282" s="56">
        <f t="shared" ref="C282:M282" si="19">SUM(C271:C281)</f>
        <v>3074.1000000000004</v>
      </c>
      <c r="D282" s="58">
        <f t="shared" si="19"/>
        <v>3151.7999999999997</v>
      </c>
      <c r="E282" s="59">
        <f t="shared" si="19"/>
        <v>486.29999999999995</v>
      </c>
      <c r="F282" s="56">
        <f t="shared" si="19"/>
        <v>2600.6</v>
      </c>
      <c r="G282" s="58">
        <f t="shared" si="19"/>
        <v>607.29999999999995</v>
      </c>
      <c r="H282" s="59">
        <f t="shared" si="19"/>
        <v>416.59999999999991</v>
      </c>
      <c r="I282" s="56">
        <f t="shared" si="19"/>
        <v>713.40000000000009</v>
      </c>
      <c r="J282" s="58">
        <f t="shared" si="19"/>
        <v>82.5</v>
      </c>
      <c r="K282" s="59">
        <f t="shared" si="19"/>
        <v>455.6</v>
      </c>
      <c r="L282" s="56">
        <f t="shared" si="19"/>
        <v>378</v>
      </c>
      <c r="M282" s="58">
        <f t="shared" si="19"/>
        <v>448.6</v>
      </c>
    </row>
    <row r="283" spans="1:13" ht="17.149999999999999" customHeight="1" x14ac:dyDescent="0.3">
      <c r="A283" s="7" t="s">
        <v>34</v>
      </c>
      <c r="B283" s="37">
        <f t="shared" ref="B283:M283" si="20">SUM(B239)/5</f>
        <v>95.8</v>
      </c>
      <c r="C283" s="35">
        <f t="shared" si="20"/>
        <v>300.8</v>
      </c>
      <c r="D283" s="36">
        <f t="shared" si="20"/>
        <v>259.8</v>
      </c>
      <c r="E283" s="37">
        <f t="shared" si="20"/>
        <v>47.6</v>
      </c>
      <c r="F283" s="35">
        <f t="shared" si="20"/>
        <v>232.4</v>
      </c>
      <c r="G283" s="36">
        <f t="shared" si="20"/>
        <v>36.1</v>
      </c>
      <c r="H283" s="37">
        <f t="shared" si="20"/>
        <v>41.7</v>
      </c>
      <c r="I283" s="35">
        <f t="shared" si="20"/>
        <v>53.7</v>
      </c>
      <c r="J283" s="36">
        <f t="shared" si="20"/>
        <v>4.8</v>
      </c>
      <c r="K283" s="37">
        <f t="shared" si="20"/>
        <v>39.799999999999997</v>
      </c>
      <c r="L283" s="35">
        <f t="shared" si="20"/>
        <v>31</v>
      </c>
      <c r="M283" s="36">
        <f t="shared" si="20"/>
        <v>35</v>
      </c>
    </row>
    <row r="284" spans="1:13" ht="17.149999999999999" customHeight="1" x14ac:dyDescent="0.3">
      <c r="A284" s="15" t="s">
        <v>35</v>
      </c>
      <c r="B284" s="40">
        <f t="shared" ref="B284:M284" si="21">SUM(B240)/5</f>
        <v>93.9</v>
      </c>
      <c r="C284" s="38">
        <f t="shared" si="21"/>
        <v>319</v>
      </c>
      <c r="D284" s="39">
        <f t="shared" si="21"/>
        <v>283.8</v>
      </c>
      <c r="E284" s="40">
        <f t="shared" si="21"/>
        <v>37.6</v>
      </c>
      <c r="F284" s="38">
        <f t="shared" si="21"/>
        <v>269.8</v>
      </c>
      <c r="G284" s="39">
        <f t="shared" si="21"/>
        <v>53.4</v>
      </c>
      <c r="H284" s="40">
        <f t="shared" si="21"/>
        <v>29.2</v>
      </c>
      <c r="I284" s="38">
        <f t="shared" si="21"/>
        <v>76.8</v>
      </c>
      <c r="J284" s="39">
        <f t="shared" si="21"/>
        <v>5.2</v>
      </c>
      <c r="K284" s="40">
        <f t="shared" si="21"/>
        <v>47.5</v>
      </c>
      <c r="L284" s="38">
        <f t="shared" si="21"/>
        <v>44</v>
      </c>
      <c r="M284" s="39">
        <f t="shared" si="21"/>
        <v>39.299999999999997</v>
      </c>
    </row>
    <row r="285" spans="1:13" ht="17.149999999999999" customHeight="1" x14ac:dyDescent="0.3">
      <c r="A285" s="15" t="s">
        <v>36</v>
      </c>
      <c r="B285" s="40">
        <f t="shared" ref="B285:M295" si="22">SUM(B241)/5</f>
        <v>90.9</v>
      </c>
      <c r="C285" s="38">
        <f t="shared" si="22"/>
        <v>297.10000000000002</v>
      </c>
      <c r="D285" s="39">
        <f t="shared" si="22"/>
        <v>291.3</v>
      </c>
      <c r="E285" s="40">
        <f t="shared" si="22"/>
        <v>53.8</v>
      </c>
      <c r="F285" s="38">
        <f t="shared" si="22"/>
        <v>298</v>
      </c>
      <c r="G285" s="39">
        <f t="shared" si="22"/>
        <v>51</v>
      </c>
      <c r="H285" s="40">
        <f t="shared" si="22"/>
        <v>29.6</v>
      </c>
      <c r="I285" s="38">
        <f t="shared" si="22"/>
        <v>59.7</v>
      </c>
      <c r="J285" s="39">
        <f t="shared" si="22"/>
        <v>3.9</v>
      </c>
      <c r="K285" s="40">
        <f t="shared" si="22"/>
        <v>51.1</v>
      </c>
      <c r="L285" s="38">
        <f t="shared" si="22"/>
        <v>48.1</v>
      </c>
      <c r="M285" s="39">
        <f t="shared" si="22"/>
        <v>52.3</v>
      </c>
    </row>
    <row r="286" spans="1:13" ht="17.149999999999999" customHeight="1" x14ac:dyDescent="0.3">
      <c r="A286" s="15" t="s">
        <v>37</v>
      </c>
      <c r="B286" s="40">
        <f t="shared" si="22"/>
        <v>91.3</v>
      </c>
      <c r="C286" s="38">
        <f t="shared" si="22"/>
        <v>276.2</v>
      </c>
      <c r="D286" s="39">
        <f t="shared" si="22"/>
        <v>277</v>
      </c>
      <c r="E286" s="40">
        <f t="shared" si="22"/>
        <v>79.400000000000006</v>
      </c>
      <c r="F286" s="38">
        <f t="shared" si="22"/>
        <v>346.7</v>
      </c>
      <c r="G286" s="39">
        <f t="shared" si="22"/>
        <v>78.7</v>
      </c>
      <c r="H286" s="40">
        <f t="shared" si="22"/>
        <v>41.9</v>
      </c>
      <c r="I286" s="38">
        <f t="shared" si="22"/>
        <v>87.8</v>
      </c>
      <c r="J286" s="39">
        <f t="shared" si="22"/>
        <v>7.8</v>
      </c>
      <c r="K286" s="40">
        <f t="shared" si="22"/>
        <v>56.6</v>
      </c>
      <c r="L286" s="38">
        <f t="shared" si="22"/>
        <v>50</v>
      </c>
      <c r="M286" s="39">
        <f t="shared" si="22"/>
        <v>54.4</v>
      </c>
    </row>
    <row r="287" spans="1:13" ht="17.149999999999999" customHeight="1" x14ac:dyDescent="0.3">
      <c r="A287" s="15" t="s">
        <v>38</v>
      </c>
      <c r="B287" s="40">
        <f t="shared" si="22"/>
        <v>107.6</v>
      </c>
      <c r="C287" s="38">
        <f t="shared" si="22"/>
        <v>271.89999999999998</v>
      </c>
      <c r="D287" s="39">
        <f t="shared" si="22"/>
        <v>254</v>
      </c>
      <c r="E287" s="40">
        <f t="shared" si="22"/>
        <v>65.900000000000006</v>
      </c>
      <c r="F287" s="38">
        <f t="shared" si="22"/>
        <v>319.5</v>
      </c>
      <c r="G287" s="39">
        <f t="shared" si="22"/>
        <v>72.2</v>
      </c>
      <c r="H287" s="40">
        <f t="shared" si="22"/>
        <v>34.700000000000003</v>
      </c>
      <c r="I287" s="38">
        <f t="shared" si="22"/>
        <v>79.099999999999994</v>
      </c>
      <c r="J287" s="39">
        <f t="shared" si="22"/>
        <v>6.1</v>
      </c>
      <c r="K287" s="40">
        <f t="shared" si="22"/>
        <v>54</v>
      </c>
      <c r="L287" s="38">
        <f t="shared" si="22"/>
        <v>41.7</v>
      </c>
      <c r="M287" s="39">
        <f t="shared" si="22"/>
        <v>45.6</v>
      </c>
    </row>
    <row r="288" spans="1:13" ht="17.149999999999999" customHeight="1" x14ac:dyDescent="0.3">
      <c r="A288" s="15" t="s">
        <v>39</v>
      </c>
      <c r="B288" s="40">
        <f t="shared" si="22"/>
        <v>108.4</v>
      </c>
      <c r="C288" s="38">
        <f t="shared" si="22"/>
        <v>260.89999999999998</v>
      </c>
      <c r="D288" s="39">
        <f t="shared" si="22"/>
        <v>285.89999999999998</v>
      </c>
      <c r="E288" s="40">
        <f t="shared" si="22"/>
        <v>65.5</v>
      </c>
      <c r="F288" s="38">
        <f t="shared" si="22"/>
        <v>362.7</v>
      </c>
      <c r="G288" s="39">
        <f t="shared" si="22"/>
        <v>55.5</v>
      </c>
      <c r="H288" s="40">
        <f t="shared" si="22"/>
        <v>33.1</v>
      </c>
      <c r="I288" s="38">
        <f t="shared" si="22"/>
        <v>56.8</v>
      </c>
      <c r="J288" s="39">
        <f t="shared" si="22"/>
        <v>3.1</v>
      </c>
      <c r="K288" s="40">
        <f t="shared" si="22"/>
        <v>56.6</v>
      </c>
      <c r="L288" s="38">
        <f t="shared" si="22"/>
        <v>53.4</v>
      </c>
      <c r="M288" s="39">
        <f t="shared" si="22"/>
        <v>36.4</v>
      </c>
    </row>
    <row r="289" spans="1:13" ht="17.149999999999999" customHeight="1" x14ac:dyDescent="0.3">
      <c r="A289" s="15" t="s">
        <v>40</v>
      </c>
      <c r="B289" s="40">
        <f t="shared" si="22"/>
        <v>112.1</v>
      </c>
      <c r="C289" s="38">
        <f t="shared" si="22"/>
        <v>259.7</v>
      </c>
      <c r="D289" s="39">
        <f t="shared" si="22"/>
        <v>276.39999999999998</v>
      </c>
      <c r="E289" s="40">
        <f t="shared" si="22"/>
        <v>60.6</v>
      </c>
      <c r="F289" s="38">
        <f t="shared" si="22"/>
        <v>359</v>
      </c>
      <c r="G289" s="39">
        <f t="shared" si="22"/>
        <v>54.3</v>
      </c>
      <c r="H289" s="40">
        <f t="shared" si="22"/>
        <v>27.2</v>
      </c>
      <c r="I289" s="38">
        <f t="shared" si="22"/>
        <v>58.6</v>
      </c>
      <c r="J289" s="39">
        <f t="shared" si="22"/>
        <v>3.9</v>
      </c>
      <c r="K289" s="40">
        <f t="shared" si="22"/>
        <v>55.1</v>
      </c>
      <c r="L289" s="38">
        <f t="shared" si="22"/>
        <v>46.3</v>
      </c>
      <c r="M289" s="39">
        <f t="shared" si="22"/>
        <v>36</v>
      </c>
    </row>
    <row r="290" spans="1:13" ht="17.149999999999999" customHeight="1" x14ac:dyDescent="0.3">
      <c r="A290" s="15" t="s">
        <v>41</v>
      </c>
      <c r="B290" s="40">
        <f t="shared" si="22"/>
        <v>119.1</v>
      </c>
      <c r="C290" s="38">
        <f t="shared" si="22"/>
        <v>288.8</v>
      </c>
      <c r="D290" s="39">
        <f t="shared" si="22"/>
        <v>300.5</v>
      </c>
      <c r="E290" s="40">
        <f t="shared" si="22"/>
        <v>67.400000000000006</v>
      </c>
      <c r="F290" s="38">
        <f t="shared" si="22"/>
        <v>400.9</v>
      </c>
      <c r="G290" s="39">
        <f t="shared" si="22"/>
        <v>55.7</v>
      </c>
      <c r="H290" s="40">
        <f t="shared" si="22"/>
        <v>32.9</v>
      </c>
      <c r="I290" s="38">
        <f t="shared" si="22"/>
        <v>55.5</v>
      </c>
      <c r="J290" s="39">
        <f t="shared" si="22"/>
        <v>4.8</v>
      </c>
      <c r="K290" s="40">
        <f t="shared" si="22"/>
        <v>43.9</v>
      </c>
      <c r="L290" s="38">
        <f t="shared" si="22"/>
        <v>45.5</v>
      </c>
      <c r="M290" s="39">
        <f t="shared" si="22"/>
        <v>50.2</v>
      </c>
    </row>
    <row r="291" spans="1:13" ht="17.149999999999999" customHeight="1" x14ac:dyDescent="0.3">
      <c r="A291" s="15" t="s">
        <v>42</v>
      </c>
      <c r="B291" s="40">
        <f t="shared" si="22"/>
        <v>122</v>
      </c>
      <c r="C291" s="38">
        <f t="shared" si="22"/>
        <v>303.3</v>
      </c>
      <c r="D291" s="39">
        <f t="shared" si="22"/>
        <v>264.7</v>
      </c>
      <c r="E291" s="40">
        <f t="shared" si="22"/>
        <v>72.8</v>
      </c>
      <c r="F291" s="38">
        <f t="shared" si="22"/>
        <v>392.5</v>
      </c>
      <c r="G291" s="39">
        <f t="shared" si="22"/>
        <v>60.7</v>
      </c>
      <c r="H291" s="40">
        <f t="shared" si="22"/>
        <v>20.7</v>
      </c>
      <c r="I291" s="38">
        <f t="shared" si="22"/>
        <v>54.2</v>
      </c>
      <c r="J291" s="39">
        <f t="shared" si="22"/>
        <v>4.2</v>
      </c>
      <c r="K291" s="40">
        <f t="shared" si="22"/>
        <v>50.6</v>
      </c>
      <c r="L291" s="38">
        <f t="shared" si="22"/>
        <v>42.1</v>
      </c>
      <c r="M291" s="39">
        <f t="shared" si="22"/>
        <v>41.2</v>
      </c>
    </row>
    <row r="292" spans="1:13" ht="17.149999999999999" customHeight="1" x14ac:dyDescent="0.3">
      <c r="A292" s="15" t="s">
        <v>43</v>
      </c>
      <c r="B292" s="40">
        <f t="shared" si="22"/>
        <v>115.1</v>
      </c>
      <c r="C292" s="38">
        <f t="shared" si="22"/>
        <v>304</v>
      </c>
      <c r="D292" s="39">
        <f t="shared" si="22"/>
        <v>280.39999999999998</v>
      </c>
      <c r="E292" s="40">
        <f t="shared" si="22"/>
        <v>72.599999999999994</v>
      </c>
      <c r="F292" s="38">
        <f t="shared" si="22"/>
        <v>323.60000000000002</v>
      </c>
      <c r="G292" s="39">
        <f t="shared" si="22"/>
        <v>64</v>
      </c>
      <c r="H292" s="40">
        <f t="shared" si="22"/>
        <v>26.9</v>
      </c>
      <c r="I292" s="38">
        <f t="shared" si="22"/>
        <v>54.4</v>
      </c>
      <c r="J292" s="39">
        <f t="shared" si="22"/>
        <v>3.9</v>
      </c>
      <c r="K292" s="40">
        <f t="shared" si="22"/>
        <v>53.4</v>
      </c>
      <c r="L292" s="38">
        <f t="shared" si="22"/>
        <v>51.4</v>
      </c>
      <c r="M292" s="39">
        <f t="shared" si="22"/>
        <v>43.7</v>
      </c>
    </row>
    <row r="293" spans="1:13" ht="17.149999999999999" customHeight="1" x14ac:dyDescent="0.3">
      <c r="A293" s="15" t="s">
        <v>44</v>
      </c>
      <c r="B293" s="40">
        <f t="shared" si="22"/>
        <v>119.1</v>
      </c>
      <c r="C293" s="38">
        <f t="shared" si="22"/>
        <v>278.3</v>
      </c>
      <c r="D293" s="39">
        <f t="shared" si="22"/>
        <v>311.89999999999998</v>
      </c>
      <c r="E293" s="40">
        <f t="shared" si="22"/>
        <v>46.6</v>
      </c>
      <c r="F293" s="38">
        <f t="shared" si="22"/>
        <v>303.89999999999998</v>
      </c>
      <c r="G293" s="39">
        <f t="shared" si="22"/>
        <v>35.299999999999997</v>
      </c>
      <c r="H293" s="40">
        <f t="shared" si="22"/>
        <v>23.3</v>
      </c>
      <c r="I293" s="38">
        <f t="shared" si="22"/>
        <v>34.700000000000003</v>
      </c>
      <c r="J293" s="39">
        <f t="shared" si="22"/>
        <v>4.2</v>
      </c>
      <c r="K293" s="40">
        <f t="shared" si="22"/>
        <v>47.5</v>
      </c>
      <c r="L293" s="38">
        <f t="shared" si="22"/>
        <v>40.5</v>
      </c>
      <c r="M293" s="39">
        <f t="shared" si="22"/>
        <v>31</v>
      </c>
    </row>
    <row r="294" spans="1:13" ht="17.149999999999999" customHeight="1" x14ac:dyDescent="0.3">
      <c r="A294" s="15" t="s">
        <v>45</v>
      </c>
      <c r="B294" s="40">
        <f t="shared" si="22"/>
        <v>110.4</v>
      </c>
      <c r="C294" s="38">
        <f t="shared" si="22"/>
        <v>283.60000000000002</v>
      </c>
      <c r="D294" s="39">
        <f t="shared" si="22"/>
        <v>275.3</v>
      </c>
      <c r="E294" s="40">
        <f t="shared" si="22"/>
        <v>57.3</v>
      </c>
      <c r="F294" s="38">
        <f t="shared" si="22"/>
        <v>264.5</v>
      </c>
      <c r="G294" s="39">
        <f t="shared" si="22"/>
        <v>40.799999999999997</v>
      </c>
      <c r="H294" s="40">
        <f t="shared" si="22"/>
        <v>24.8</v>
      </c>
      <c r="I294" s="38">
        <f t="shared" si="22"/>
        <v>46.9</v>
      </c>
      <c r="J294" s="39">
        <f t="shared" si="22"/>
        <v>4.3</v>
      </c>
      <c r="K294" s="40">
        <f t="shared" si="22"/>
        <v>38.799999999999997</v>
      </c>
      <c r="L294" s="38">
        <f t="shared" si="22"/>
        <v>43</v>
      </c>
      <c r="M294" s="39">
        <f t="shared" si="22"/>
        <v>38.4</v>
      </c>
    </row>
    <row r="295" spans="1:13" ht="17.149999999999999" customHeight="1" thickBot="1" x14ac:dyDescent="0.35">
      <c r="A295" s="22" t="s">
        <v>46</v>
      </c>
      <c r="B295" s="45">
        <f t="shared" si="22"/>
        <v>109.7</v>
      </c>
      <c r="C295" s="43">
        <f t="shared" si="22"/>
        <v>261.89999999999998</v>
      </c>
      <c r="D295" s="44">
        <f t="shared" si="22"/>
        <v>294.7</v>
      </c>
      <c r="E295" s="45">
        <f t="shared" si="22"/>
        <v>63.2</v>
      </c>
      <c r="F295" s="43">
        <f t="shared" si="22"/>
        <v>270.7</v>
      </c>
      <c r="G295" s="44">
        <f t="shared" si="22"/>
        <v>36.700000000000003</v>
      </c>
      <c r="H295" s="45">
        <f t="shared" si="22"/>
        <v>20.8</v>
      </c>
      <c r="I295" s="43">
        <f t="shared" si="22"/>
        <v>48.1</v>
      </c>
      <c r="J295" s="44">
        <f t="shared" si="22"/>
        <v>5</v>
      </c>
      <c r="K295" s="45">
        <f t="shared" si="22"/>
        <v>39</v>
      </c>
      <c r="L295" s="43">
        <f t="shared" si="22"/>
        <v>42.1</v>
      </c>
      <c r="M295" s="44">
        <f t="shared" si="22"/>
        <v>30.3</v>
      </c>
    </row>
    <row r="296" spans="1:13" ht="17.149999999999999" customHeight="1" thickBot="1" x14ac:dyDescent="0.35">
      <c r="A296" s="28" t="s">
        <v>60</v>
      </c>
      <c r="B296" s="59">
        <f>SUM(B283:B295)</f>
        <v>1395.4</v>
      </c>
      <c r="C296" s="56">
        <f t="shared" ref="C296:M296" si="23">SUM(C283:C295)</f>
        <v>3705.5000000000005</v>
      </c>
      <c r="D296" s="58">
        <f t="shared" si="23"/>
        <v>3655.7000000000003</v>
      </c>
      <c r="E296" s="59">
        <f t="shared" si="23"/>
        <v>790.30000000000007</v>
      </c>
      <c r="F296" s="56">
        <f t="shared" si="23"/>
        <v>4144.2000000000007</v>
      </c>
      <c r="G296" s="58">
        <f t="shared" si="23"/>
        <v>694.4</v>
      </c>
      <c r="H296" s="59">
        <f t="shared" si="23"/>
        <v>386.8</v>
      </c>
      <c r="I296" s="56">
        <f t="shared" si="23"/>
        <v>766.30000000000007</v>
      </c>
      <c r="J296" s="58">
        <f t="shared" si="23"/>
        <v>61.199999999999996</v>
      </c>
      <c r="K296" s="59">
        <f t="shared" si="23"/>
        <v>633.9</v>
      </c>
      <c r="L296" s="56">
        <f t="shared" si="23"/>
        <v>579.1</v>
      </c>
      <c r="M296" s="58">
        <f t="shared" si="23"/>
        <v>533.79999999999995</v>
      </c>
    </row>
    <row r="297" spans="1:13" ht="17.149999999999999" customHeight="1" thickBot="1" x14ac:dyDescent="0.35">
      <c r="A297" s="28" t="s">
        <v>47</v>
      </c>
      <c r="B297" s="59">
        <f t="shared" ref="B297:M297" si="24">SUM(B252)/5</f>
        <v>3972.1</v>
      </c>
      <c r="C297" s="56">
        <f t="shared" si="24"/>
        <v>10368.700000000001</v>
      </c>
      <c r="D297" s="58">
        <f t="shared" si="24"/>
        <v>10871.7</v>
      </c>
      <c r="E297" s="59">
        <f t="shared" si="24"/>
        <v>1652.6</v>
      </c>
      <c r="F297" s="56">
        <f t="shared" si="24"/>
        <v>7996.6</v>
      </c>
      <c r="G297" s="58">
        <f t="shared" si="24"/>
        <v>1628.3</v>
      </c>
      <c r="H297" s="59">
        <f t="shared" si="24"/>
        <v>1415.6</v>
      </c>
      <c r="I297" s="56">
        <f t="shared" si="24"/>
        <v>2484.8000000000002</v>
      </c>
      <c r="J297" s="58">
        <f t="shared" si="24"/>
        <v>256.8</v>
      </c>
      <c r="K297" s="59">
        <f t="shared" si="24"/>
        <v>1385.7</v>
      </c>
      <c r="L297" s="56">
        <f t="shared" si="24"/>
        <v>1332.3</v>
      </c>
      <c r="M297" s="58">
        <f t="shared" si="24"/>
        <v>1409.5</v>
      </c>
    </row>
    <row r="300" spans="1:13" x14ac:dyDescent="0.3">
      <c r="A300" s="291" t="s">
        <v>126</v>
      </c>
      <c r="B300" s="1">
        <v>3972</v>
      </c>
    </row>
    <row r="301" spans="1:13" x14ac:dyDescent="0.3">
      <c r="A301" s="291" t="s">
        <v>61</v>
      </c>
      <c r="B301" s="1">
        <v>10369</v>
      </c>
    </row>
    <row r="302" spans="1:13" x14ac:dyDescent="0.3">
      <c r="A302" s="291" t="s">
        <v>112</v>
      </c>
      <c r="B302" s="1">
        <v>10872</v>
      </c>
    </row>
    <row r="303" spans="1:13" x14ac:dyDescent="0.3">
      <c r="A303" s="291" t="s">
        <v>113</v>
      </c>
      <c r="B303" s="1">
        <v>1653</v>
      </c>
    </row>
    <row r="304" spans="1:13" x14ac:dyDescent="0.3">
      <c r="A304" s="291" t="s">
        <v>114</v>
      </c>
      <c r="B304" s="1">
        <v>7997</v>
      </c>
    </row>
    <row r="305" spans="1:2" x14ac:dyDescent="0.3">
      <c r="A305" s="291" t="s">
        <v>135</v>
      </c>
      <c r="B305" s="1">
        <v>1628</v>
      </c>
    </row>
    <row r="306" spans="1:2" x14ac:dyDescent="0.3">
      <c r="A306" s="291" t="s">
        <v>127</v>
      </c>
      <c r="B306" s="1">
        <v>1416</v>
      </c>
    </row>
    <row r="307" spans="1:2" x14ac:dyDescent="0.3">
      <c r="A307" s="291" t="s">
        <v>62</v>
      </c>
      <c r="B307" s="1">
        <v>2485</v>
      </c>
    </row>
    <row r="308" spans="1:2" x14ac:dyDescent="0.3">
      <c r="A308" s="291" t="s">
        <v>63</v>
      </c>
      <c r="B308" s="1">
        <v>257</v>
      </c>
    </row>
    <row r="309" spans="1:2" x14ac:dyDescent="0.3">
      <c r="A309" s="291" t="s">
        <v>64</v>
      </c>
      <c r="B309" s="1">
        <v>1386</v>
      </c>
    </row>
    <row r="310" spans="1:2" x14ac:dyDescent="0.3">
      <c r="A310" s="291" t="s">
        <v>65</v>
      </c>
      <c r="B310" s="1">
        <v>1332</v>
      </c>
    </row>
    <row r="311" spans="1:2" x14ac:dyDescent="0.3">
      <c r="A311" s="291" t="s">
        <v>115</v>
      </c>
      <c r="B311" s="1">
        <v>1410</v>
      </c>
    </row>
  </sheetData>
  <mergeCells count="48">
    <mergeCell ref="A1:M1"/>
    <mergeCell ref="J2:M2"/>
    <mergeCell ref="A3:A4"/>
    <mergeCell ref="B3:D3"/>
    <mergeCell ref="E3:G3"/>
    <mergeCell ref="H3:J3"/>
    <mergeCell ref="K3:M3"/>
    <mergeCell ref="A44:M44"/>
    <mergeCell ref="J45:M45"/>
    <mergeCell ref="A46:A47"/>
    <mergeCell ref="B46:D46"/>
    <mergeCell ref="E46:G46"/>
    <mergeCell ref="H46:J46"/>
    <mergeCell ref="K46:M46"/>
    <mergeCell ref="A86:M86"/>
    <mergeCell ref="J87:M87"/>
    <mergeCell ref="A88:A89"/>
    <mergeCell ref="B88:D88"/>
    <mergeCell ref="E88:G88"/>
    <mergeCell ref="H88:J88"/>
    <mergeCell ref="K88:M88"/>
    <mergeCell ref="A128:M128"/>
    <mergeCell ref="J129:M129"/>
    <mergeCell ref="A130:A131"/>
    <mergeCell ref="B130:D130"/>
    <mergeCell ref="E130:G130"/>
    <mergeCell ref="H130:J130"/>
    <mergeCell ref="K130:M130"/>
    <mergeCell ref="A170:M170"/>
    <mergeCell ref="J171:M171"/>
    <mergeCell ref="A172:A173"/>
    <mergeCell ref="B172:D172"/>
    <mergeCell ref="E172:G172"/>
    <mergeCell ref="H172:J172"/>
    <mergeCell ref="K172:M172"/>
    <mergeCell ref="A212:M212"/>
    <mergeCell ref="A214:A215"/>
    <mergeCell ref="B214:D214"/>
    <mergeCell ref="E214:G214"/>
    <mergeCell ref="H214:J214"/>
    <mergeCell ref="K214:M214"/>
    <mergeCell ref="A254:M254"/>
    <mergeCell ref="A255:B255"/>
    <mergeCell ref="A256:A257"/>
    <mergeCell ref="B256:D256"/>
    <mergeCell ref="E256:G256"/>
    <mergeCell ref="H256:J256"/>
    <mergeCell ref="K256:M256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306"/>
  <sheetViews>
    <sheetView workbookViewId="0">
      <selection activeCell="A253" sqref="A253:N253"/>
    </sheetView>
  </sheetViews>
  <sheetFormatPr defaultColWidth="9.1796875" defaultRowHeight="13" x14ac:dyDescent="0.3"/>
  <cols>
    <col min="1" max="1" width="14.81640625" style="1" customWidth="1"/>
    <col min="2" max="14" width="5.7265625" style="1" customWidth="1"/>
    <col min="15" max="16384" width="9.1796875" style="1"/>
  </cols>
  <sheetData>
    <row r="1" spans="1:17" ht="18" customHeight="1" x14ac:dyDescent="0.3"/>
    <row r="2" spans="1:17" ht="18" customHeight="1" x14ac:dyDescent="0.3">
      <c r="A2" s="561" t="s">
        <v>163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</row>
    <row r="3" spans="1:17" ht="18" customHeight="1" thickBot="1" x14ac:dyDescent="0.35">
      <c r="A3" s="2" t="s">
        <v>1</v>
      </c>
      <c r="K3" s="572" t="s">
        <v>2</v>
      </c>
      <c r="L3" s="572"/>
      <c r="M3" s="572"/>
      <c r="N3" s="572"/>
    </row>
    <row r="4" spans="1:17" ht="18" customHeight="1" x14ac:dyDescent="0.3">
      <c r="A4" s="573" t="s">
        <v>3</v>
      </c>
      <c r="B4" s="566" t="s">
        <v>4</v>
      </c>
      <c r="C4" s="565"/>
      <c r="D4" s="567"/>
      <c r="E4" s="566" t="s">
        <v>5</v>
      </c>
      <c r="F4" s="565"/>
      <c r="G4" s="567"/>
      <c r="H4" s="566" t="s">
        <v>6</v>
      </c>
      <c r="I4" s="565"/>
      <c r="J4" s="567"/>
      <c r="K4" s="568" t="s">
        <v>7</v>
      </c>
      <c r="L4" s="569"/>
      <c r="M4" s="569"/>
      <c r="N4" s="570"/>
    </row>
    <row r="5" spans="1:17" ht="18" customHeight="1" thickBot="1" x14ac:dyDescent="0.35">
      <c r="A5" s="574"/>
      <c r="B5" s="3" t="s">
        <v>8</v>
      </c>
      <c r="C5" s="4" t="s">
        <v>9</v>
      </c>
      <c r="D5" s="5" t="s">
        <v>10</v>
      </c>
      <c r="E5" s="3" t="s">
        <v>8</v>
      </c>
      <c r="F5" s="5" t="s">
        <v>10</v>
      </c>
      <c r="G5" s="5" t="s">
        <v>164</v>
      </c>
      <c r="H5" s="3" t="s">
        <v>8</v>
      </c>
      <c r="I5" s="4" t="s">
        <v>9</v>
      </c>
      <c r="J5" s="5" t="s">
        <v>10</v>
      </c>
      <c r="K5" s="3" t="s">
        <v>8</v>
      </c>
      <c r="L5" s="4" t="s">
        <v>9</v>
      </c>
      <c r="M5" s="61" t="s">
        <v>10</v>
      </c>
      <c r="N5" s="5" t="s">
        <v>164</v>
      </c>
      <c r="Q5" s="1" t="s">
        <v>165</v>
      </c>
    </row>
    <row r="6" spans="1:17" ht="18" customHeight="1" x14ac:dyDescent="0.3">
      <c r="A6" s="7" t="s">
        <v>11</v>
      </c>
      <c r="B6" s="8"/>
      <c r="C6" s="9"/>
      <c r="D6" s="10"/>
      <c r="E6" s="11">
        <v>2</v>
      </c>
      <c r="F6" s="12">
        <v>103</v>
      </c>
      <c r="G6" s="13">
        <v>6</v>
      </c>
      <c r="H6" s="8">
        <v>248</v>
      </c>
      <c r="I6" s="9">
        <v>282</v>
      </c>
      <c r="J6" s="10">
        <v>5</v>
      </c>
      <c r="K6" s="11"/>
      <c r="L6" s="12">
        <v>129</v>
      </c>
      <c r="M6" s="7">
        <v>37</v>
      </c>
      <c r="N6" s="13">
        <v>0</v>
      </c>
    </row>
    <row r="7" spans="1:17" ht="18" customHeight="1" x14ac:dyDescent="0.3">
      <c r="A7" s="15" t="s">
        <v>12</v>
      </c>
      <c r="B7" s="16"/>
      <c r="C7" s="17"/>
      <c r="D7" s="18"/>
      <c r="E7" s="16">
        <v>0</v>
      </c>
      <c r="F7" s="17">
        <v>131</v>
      </c>
      <c r="G7" s="18">
        <v>5</v>
      </c>
      <c r="H7" s="16">
        <v>233</v>
      </c>
      <c r="I7" s="17">
        <v>274</v>
      </c>
      <c r="J7" s="18">
        <v>3</v>
      </c>
      <c r="K7" s="16"/>
      <c r="L7" s="17">
        <v>138</v>
      </c>
      <c r="M7" s="15">
        <v>53</v>
      </c>
      <c r="N7" s="18">
        <v>0</v>
      </c>
    </row>
    <row r="8" spans="1:17" ht="18" customHeight="1" x14ac:dyDescent="0.3">
      <c r="A8" s="7" t="s">
        <v>13</v>
      </c>
      <c r="B8" s="16"/>
      <c r="C8" s="17"/>
      <c r="D8" s="18"/>
      <c r="E8" s="16">
        <v>2</v>
      </c>
      <c r="F8" s="17">
        <v>145</v>
      </c>
      <c r="G8" s="18">
        <v>6</v>
      </c>
      <c r="H8" s="16">
        <v>237</v>
      </c>
      <c r="I8" s="17">
        <v>272</v>
      </c>
      <c r="J8" s="18">
        <v>4</v>
      </c>
      <c r="K8" s="16"/>
      <c r="L8" s="17">
        <v>130</v>
      </c>
      <c r="M8" s="15">
        <v>25</v>
      </c>
      <c r="N8" s="18">
        <v>0</v>
      </c>
    </row>
    <row r="9" spans="1:17" ht="18" customHeight="1" x14ac:dyDescent="0.3">
      <c r="A9" s="15" t="s">
        <v>14</v>
      </c>
      <c r="B9" s="16"/>
      <c r="C9" s="17"/>
      <c r="D9" s="18"/>
      <c r="E9" s="16">
        <v>0</v>
      </c>
      <c r="F9" s="17">
        <v>153</v>
      </c>
      <c r="G9" s="18">
        <v>5</v>
      </c>
      <c r="H9" s="16">
        <v>210</v>
      </c>
      <c r="I9" s="17">
        <v>263</v>
      </c>
      <c r="J9" s="18">
        <v>8</v>
      </c>
      <c r="K9" s="16"/>
      <c r="L9" s="17">
        <v>130</v>
      </c>
      <c r="M9" s="15">
        <v>0</v>
      </c>
      <c r="N9" s="18">
        <v>1</v>
      </c>
    </row>
    <row r="10" spans="1:17" ht="18" customHeight="1" x14ac:dyDescent="0.3">
      <c r="A10" s="7" t="s">
        <v>15</v>
      </c>
      <c r="B10" s="16"/>
      <c r="C10" s="17"/>
      <c r="D10" s="18"/>
      <c r="E10" s="16">
        <v>1</v>
      </c>
      <c r="F10" s="17">
        <v>140</v>
      </c>
      <c r="G10" s="18">
        <v>8</v>
      </c>
      <c r="H10" s="16">
        <v>221</v>
      </c>
      <c r="I10" s="17">
        <v>240</v>
      </c>
      <c r="J10" s="18">
        <v>3</v>
      </c>
      <c r="K10" s="16"/>
      <c r="L10" s="17">
        <v>111</v>
      </c>
      <c r="M10" s="15">
        <v>20</v>
      </c>
      <c r="N10" s="18">
        <v>2</v>
      </c>
    </row>
    <row r="11" spans="1:17" ht="18" customHeight="1" x14ac:dyDescent="0.3">
      <c r="A11" s="15" t="s">
        <v>16</v>
      </c>
      <c r="B11" s="16"/>
      <c r="C11" s="17"/>
      <c r="D11" s="18"/>
      <c r="E11" s="16">
        <v>1</v>
      </c>
      <c r="F11" s="17">
        <v>136</v>
      </c>
      <c r="G11" s="18">
        <v>7</v>
      </c>
      <c r="H11" s="16">
        <v>201</v>
      </c>
      <c r="I11" s="17">
        <v>258</v>
      </c>
      <c r="J11" s="18">
        <v>4</v>
      </c>
      <c r="K11" s="16"/>
      <c r="L11" s="17">
        <v>120</v>
      </c>
      <c r="M11" s="15">
        <v>25</v>
      </c>
      <c r="N11" s="18">
        <v>0</v>
      </c>
    </row>
    <row r="12" spans="1:17" ht="18" customHeight="1" x14ac:dyDescent="0.3">
      <c r="A12" s="7" t="s">
        <v>17</v>
      </c>
      <c r="B12" s="16"/>
      <c r="C12" s="17"/>
      <c r="D12" s="18"/>
      <c r="E12" s="16">
        <v>0</v>
      </c>
      <c r="F12" s="17">
        <v>146</v>
      </c>
      <c r="G12" s="18">
        <v>3</v>
      </c>
      <c r="H12" s="16">
        <v>213</v>
      </c>
      <c r="I12" s="17">
        <v>266</v>
      </c>
      <c r="J12" s="18">
        <v>3</v>
      </c>
      <c r="K12" s="16"/>
      <c r="L12" s="17">
        <v>100</v>
      </c>
      <c r="M12" s="15">
        <v>27</v>
      </c>
      <c r="N12" s="18">
        <v>0</v>
      </c>
    </row>
    <row r="13" spans="1:17" ht="18" customHeight="1" x14ac:dyDescent="0.3">
      <c r="A13" s="7" t="s">
        <v>18</v>
      </c>
      <c r="B13" s="16"/>
      <c r="C13" s="17"/>
      <c r="D13" s="18"/>
      <c r="E13" s="16">
        <v>0</v>
      </c>
      <c r="F13" s="17">
        <v>141</v>
      </c>
      <c r="G13" s="18">
        <v>2</v>
      </c>
      <c r="H13" s="16">
        <v>192</v>
      </c>
      <c r="I13" s="17">
        <v>234</v>
      </c>
      <c r="J13" s="18">
        <v>6</v>
      </c>
      <c r="K13" s="16"/>
      <c r="L13" s="17">
        <v>103</v>
      </c>
      <c r="M13" s="15">
        <v>25</v>
      </c>
      <c r="N13" s="18">
        <v>3</v>
      </c>
    </row>
    <row r="14" spans="1:17" ht="18" customHeight="1" x14ac:dyDescent="0.3">
      <c r="A14" s="15" t="s">
        <v>19</v>
      </c>
      <c r="B14" s="16"/>
      <c r="C14" s="17"/>
      <c r="D14" s="18"/>
      <c r="E14" s="16">
        <v>2</v>
      </c>
      <c r="F14" s="17">
        <v>138</v>
      </c>
      <c r="G14" s="18">
        <v>2</v>
      </c>
      <c r="H14" s="16">
        <v>206</v>
      </c>
      <c r="I14" s="17">
        <v>269</v>
      </c>
      <c r="J14" s="18">
        <v>4</v>
      </c>
      <c r="K14" s="16"/>
      <c r="L14" s="17">
        <v>127</v>
      </c>
      <c r="M14" s="15">
        <v>52</v>
      </c>
      <c r="N14" s="18">
        <v>4</v>
      </c>
    </row>
    <row r="15" spans="1:17" ht="18" customHeight="1" x14ac:dyDescent="0.3">
      <c r="A15" s="7" t="s">
        <v>20</v>
      </c>
      <c r="B15" s="16"/>
      <c r="C15" s="17"/>
      <c r="D15" s="18"/>
      <c r="E15" s="16">
        <v>1</v>
      </c>
      <c r="F15" s="17">
        <v>142</v>
      </c>
      <c r="G15" s="18">
        <v>0</v>
      </c>
      <c r="H15" s="16">
        <v>183</v>
      </c>
      <c r="I15" s="17">
        <v>251</v>
      </c>
      <c r="J15" s="18">
        <v>7</v>
      </c>
      <c r="K15" s="16"/>
      <c r="L15" s="17">
        <v>125</v>
      </c>
      <c r="M15" s="15">
        <v>75</v>
      </c>
      <c r="N15" s="18">
        <v>5</v>
      </c>
    </row>
    <row r="16" spans="1:17" ht="18" customHeight="1" x14ac:dyDescent="0.3">
      <c r="A16" s="7" t="s">
        <v>21</v>
      </c>
      <c r="B16" s="16"/>
      <c r="C16" s="17"/>
      <c r="D16" s="18"/>
      <c r="E16" s="16">
        <v>1</v>
      </c>
      <c r="F16" s="17">
        <v>137</v>
      </c>
      <c r="G16" s="18">
        <v>2</v>
      </c>
      <c r="H16" s="20">
        <v>202</v>
      </c>
      <c r="I16" s="17">
        <v>268</v>
      </c>
      <c r="J16" s="18">
        <v>4</v>
      </c>
      <c r="K16" s="16"/>
      <c r="L16" s="17">
        <v>129</v>
      </c>
      <c r="M16" s="15">
        <v>68</v>
      </c>
      <c r="N16" s="18">
        <v>1</v>
      </c>
    </row>
    <row r="17" spans="1:14" ht="18" customHeight="1" x14ac:dyDescent="0.3">
      <c r="A17" s="15" t="s">
        <v>22</v>
      </c>
      <c r="B17" s="16"/>
      <c r="C17" s="17"/>
      <c r="D17" s="18"/>
      <c r="E17" s="16">
        <v>2</v>
      </c>
      <c r="F17" s="17">
        <v>132</v>
      </c>
      <c r="G17" s="18">
        <v>5</v>
      </c>
      <c r="H17" s="16">
        <v>193</v>
      </c>
      <c r="I17" s="17">
        <v>259</v>
      </c>
      <c r="J17" s="18">
        <v>2</v>
      </c>
      <c r="K17" s="16"/>
      <c r="L17" s="17">
        <v>125</v>
      </c>
      <c r="M17" s="15">
        <v>78</v>
      </c>
      <c r="N17" s="18">
        <v>2</v>
      </c>
    </row>
    <row r="18" spans="1:14" ht="18" customHeight="1" x14ac:dyDescent="0.3">
      <c r="A18" s="7" t="s">
        <v>23</v>
      </c>
      <c r="B18" s="16"/>
      <c r="C18" s="17"/>
      <c r="D18" s="18"/>
      <c r="E18" s="16">
        <v>1</v>
      </c>
      <c r="F18" s="17">
        <v>235</v>
      </c>
      <c r="G18" s="18">
        <v>3</v>
      </c>
      <c r="H18" s="16">
        <v>186</v>
      </c>
      <c r="I18" s="17">
        <v>222</v>
      </c>
      <c r="J18" s="18">
        <v>4</v>
      </c>
      <c r="K18" s="16"/>
      <c r="L18" s="17">
        <v>150</v>
      </c>
      <c r="M18" s="15">
        <v>50</v>
      </c>
      <c r="N18" s="18">
        <v>3</v>
      </c>
    </row>
    <row r="19" spans="1:14" ht="18" customHeight="1" x14ac:dyDescent="0.3">
      <c r="A19" s="15" t="s">
        <v>24</v>
      </c>
      <c r="B19" s="16"/>
      <c r="C19" s="17"/>
      <c r="D19" s="18"/>
      <c r="E19" s="16">
        <v>2</v>
      </c>
      <c r="F19" s="17">
        <v>242</v>
      </c>
      <c r="G19" s="18">
        <v>2</v>
      </c>
      <c r="H19" s="16">
        <v>172</v>
      </c>
      <c r="I19" s="17">
        <v>248</v>
      </c>
      <c r="J19" s="18">
        <v>6</v>
      </c>
      <c r="K19" s="16"/>
      <c r="L19" s="17">
        <v>175</v>
      </c>
      <c r="M19" s="15">
        <v>103</v>
      </c>
      <c r="N19" s="18">
        <v>4</v>
      </c>
    </row>
    <row r="20" spans="1:14" ht="18" customHeight="1" x14ac:dyDescent="0.3">
      <c r="A20" s="7" t="s">
        <v>25</v>
      </c>
      <c r="B20" s="16"/>
      <c r="C20" s="17"/>
      <c r="D20" s="18"/>
      <c r="E20" s="16">
        <v>1</v>
      </c>
      <c r="F20" s="17">
        <v>227</v>
      </c>
      <c r="G20" s="18">
        <v>2</v>
      </c>
      <c r="H20" s="16">
        <v>176</v>
      </c>
      <c r="I20" s="17">
        <v>243</v>
      </c>
      <c r="J20" s="18">
        <v>4</v>
      </c>
      <c r="K20" s="16"/>
      <c r="L20" s="17">
        <v>200</v>
      </c>
      <c r="M20" s="15">
        <v>140</v>
      </c>
      <c r="N20" s="18">
        <v>2</v>
      </c>
    </row>
    <row r="21" spans="1:14" ht="18" customHeight="1" x14ac:dyDescent="0.3">
      <c r="A21" s="15" t="s">
        <v>26</v>
      </c>
      <c r="B21" s="16"/>
      <c r="C21" s="17"/>
      <c r="D21" s="18"/>
      <c r="E21" s="16">
        <v>0</v>
      </c>
      <c r="F21" s="17">
        <v>232</v>
      </c>
      <c r="G21" s="18">
        <v>2</v>
      </c>
      <c r="H21" s="16">
        <v>183</v>
      </c>
      <c r="I21" s="17">
        <v>239</v>
      </c>
      <c r="J21" s="18">
        <v>3</v>
      </c>
      <c r="K21" s="16"/>
      <c r="L21" s="17">
        <v>203</v>
      </c>
      <c r="M21" s="15">
        <v>114</v>
      </c>
      <c r="N21" s="18">
        <v>3</v>
      </c>
    </row>
    <row r="22" spans="1:14" ht="18" customHeight="1" x14ac:dyDescent="0.3">
      <c r="A22" s="7" t="s">
        <v>27</v>
      </c>
      <c r="B22" s="16"/>
      <c r="C22" s="17"/>
      <c r="D22" s="18"/>
      <c r="E22" s="16">
        <v>2</v>
      </c>
      <c r="F22" s="17">
        <v>219</v>
      </c>
      <c r="G22" s="18">
        <v>1</v>
      </c>
      <c r="H22" s="16">
        <v>177</v>
      </c>
      <c r="I22" s="17">
        <v>216</v>
      </c>
      <c r="J22" s="18">
        <v>7</v>
      </c>
      <c r="K22" s="16"/>
      <c r="L22" s="17">
        <v>179</v>
      </c>
      <c r="M22" s="15">
        <v>116</v>
      </c>
      <c r="N22" s="18">
        <v>2</v>
      </c>
    </row>
    <row r="23" spans="1:14" ht="18" customHeight="1" x14ac:dyDescent="0.3">
      <c r="A23" s="15" t="s">
        <v>28</v>
      </c>
      <c r="B23" s="16"/>
      <c r="C23" s="17"/>
      <c r="D23" s="18"/>
      <c r="E23" s="16">
        <v>1</v>
      </c>
      <c r="F23" s="17">
        <v>202</v>
      </c>
      <c r="G23" s="18">
        <v>1</v>
      </c>
      <c r="H23" s="16">
        <v>148</v>
      </c>
      <c r="I23" s="17">
        <v>189</v>
      </c>
      <c r="J23" s="18">
        <v>2</v>
      </c>
      <c r="K23" s="16"/>
      <c r="L23" s="17">
        <v>178</v>
      </c>
      <c r="M23" s="15">
        <v>104</v>
      </c>
      <c r="N23" s="18">
        <v>4</v>
      </c>
    </row>
    <row r="24" spans="1:14" ht="18" customHeight="1" x14ac:dyDescent="0.3">
      <c r="A24" s="7" t="s">
        <v>29</v>
      </c>
      <c r="B24" s="16"/>
      <c r="C24" s="17"/>
      <c r="D24" s="18"/>
      <c r="E24" s="16">
        <v>1</v>
      </c>
      <c r="F24" s="17">
        <v>219</v>
      </c>
      <c r="G24" s="18">
        <v>2</v>
      </c>
      <c r="H24" s="16">
        <v>151</v>
      </c>
      <c r="I24" s="17">
        <v>172</v>
      </c>
      <c r="J24" s="18">
        <v>4</v>
      </c>
      <c r="K24" s="16"/>
      <c r="L24" s="17">
        <v>190</v>
      </c>
      <c r="M24" s="15">
        <v>93</v>
      </c>
      <c r="N24" s="18">
        <v>5</v>
      </c>
    </row>
    <row r="25" spans="1:14" ht="18" customHeight="1" x14ac:dyDescent="0.3">
      <c r="A25" s="15" t="s">
        <v>30</v>
      </c>
      <c r="B25" s="16"/>
      <c r="C25" s="17"/>
      <c r="D25" s="18"/>
      <c r="E25" s="16">
        <v>0</v>
      </c>
      <c r="F25" s="17">
        <v>227</v>
      </c>
      <c r="G25" s="18">
        <v>4</v>
      </c>
      <c r="H25" s="16">
        <v>134</v>
      </c>
      <c r="I25" s="17">
        <v>187</v>
      </c>
      <c r="J25" s="18">
        <v>6</v>
      </c>
      <c r="K25" s="16"/>
      <c r="L25" s="17">
        <v>128</v>
      </c>
      <c r="M25" s="15">
        <v>100</v>
      </c>
      <c r="N25" s="18">
        <v>4</v>
      </c>
    </row>
    <row r="26" spans="1:14" ht="18" customHeight="1" x14ac:dyDescent="0.3">
      <c r="A26" s="7" t="s">
        <v>31</v>
      </c>
      <c r="B26" s="16"/>
      <c r="C26" s="17"/>
      <c r="D26" s="18"/>
      <c r="E26" s="16">
        <v>1</v>
      </c>
      <c r="F26" s="17">
        <v>224</v>
      </c>
      <c r="G26" s="18">
        <v>2</v>
      </c>
      <c r="H26" s="16">
        <v>136</v>
      </c>
      <c r="I26" s="17">
        <v>182</v>
      </c>
      <c r="J26" s="18">
        <v>1</v>
      </c>
      <c r="K26" s="16"/>
      <c r="L26" s="17">
        <v>127</v>
      </c>
      <c r="M26" s="15">
        <v>79</v>
      </c>
      <c r="N26" s="18">
        <v>2</v>
      </c>
    </row>
    <row r="27" spans="1:14" ht="18" customHeight="1" x14ac:dyDescent="0.3">
      <c r="A27" s="15" t="s">
        <v>32</v>
      </c>
      <c r="B27" s="16"/>
      <c r="C27" s="17"/>
      <c r="D27" s="18"/>
      <c r="E27" s="16">
        <v>0</v>
      </c>
      <c r="F27" s="17">
        <v>231</v>
      </c>
      <c r="G27" s="18">
        <v>0</v>
      </c>
      <c r="H27" s="16">
        <v>188</v>
      </c>
      <c r="I27" s="17">
        <v>201</v>
      </c>
      <c r="J27" s="18">
        <v>6</v>
      </c>
      <c r="K27" s="16"/>
      <c r="L27" s="17">
        <v>225</v>
      </c>
      <c r="M27" s="15">
        <v>125</v>
      </c>
      <c r="N27" s="18">
        <v>5</v>
      </c>
    </row>
    <row r="28" spans="1:14" ht="18" customHeight="1" x14ac:dyDescent="0.3">
      <c r="A28" s="7" t="s">
        <v>33</v>
      </c>
      <c r="B28" s="16"/>
      <c r="C28" s="17"/>
      <c r="D28" s="18"/>
      <c r="E28" s="16">
        <v>1</v>
      </c>
      <c r="F28" s="17">
        <v>217</v>
      </c>
      <c r="G28" s="18">
        <v>2</v>
      </c>
      <c r="H28" s="16">
        <v>176</v>
      </c>
      <c r="I28" s="17">
        <v>196</v>
      </c>
      <c r="J28" s="18">
        <v>4</v>
      </c>
      <c r="K28" s="16"/>
      <c r="L28" s="17">
        <v>250</v>
      </c>
      <c r="M28" s="15">
        <v>104</v>
      </c>
      <c r="N28" s="18">
        <v>8</v>
      </c>
    </row>
    <row r="29" spans="1:14" ht="18" customHeight="1" x14ac:dyDescent="0.3">
      <c r="A29" s="15" t="s">
        <v>34</v>
      </c>
      <c r="B29" s="16"/>
      <c r="C29" s="21"/>
      <c r="D29" s="18"/>
      <c r="E29" s="16">
        <v>1</v>
      </c>
      <c r="F29" s="17">
        <v>224</v>
      </c>
      <c r="G29" s="18">
        <v>2</v>
      </c>
      <c r="H29" s="16">
        <v>155</v>
      </c>
      <c r="I29" s="17">
        <v>171</v>
      </c>
      <c r="J29" s="18">
        <v>2</v>
      </c>
      <c r="K29" s="16"/>
      <c r="L29" s="17">
        <v>275</v>
      </c>
      <c r="M29" s="15">
        <v>202</v>
      </c>
      <c r="N29" s="18">
        <v>6</v>
      </c>
    </row>
    <row r="30" spans="1:14" ht="18" customHeight="1" x14ac:dyDescent="0.3">
      <c r="A30" s="15" t="s">
        <v>35</v>
      </c>
      <c r="B30" s="16"/>
      <c r="C30" s="17"/>
      <c r="D30" s="18"/>
      <c r="E30" s="16">
        <v>4</v>
      </c>
      <c r="F30" s="17">
        <v>235</v>
      </c>
      <c r="G30" s="18">
        <v>2</v>
      </c>
      <c r="H30" s="16">
        <v>136</v>
      </c>
      <c r="I30" s="17">
        <v>159</v>
      </c>
      <c r="J30" s="18">
        <v>8</v>
      </c>
      <c r="K30" s="16"/>
      <c r="L30" s="17">
        <v>175</v>
      </c>
      <c r="M30" s="15">
        <v>104</v>
      </c>
      <c r="N30" s="18">
        <v>8</v>
      </c>
    </row>
    <row r="31" spans="1:14" ht="18" customHeight="1" x14ac:dyDescent="0.3">
      <c r="A31" s="15" t="s">
        <v>36</v>
      </c>
      <c r="B31" s="16"/>
      <c r="C31" s="17"/>
      <c r="D31" s="18"/>
      <c r="E31" s="16">
        <v>2</v>
      </c>
      <c r="F31" s="17">
        <v>240</v>
      </c>
      <c r="G31" s="18">
        <v>2</v>
      </c>
      <c r="H31" s="16">
        <v>142</v>
      </c>
      <c r="I31" s="17">
        <v>168</v>
      </c>
      <c r="J31" s="18">
        <v>11</v>
      </c>
      <c r="K31" s="16"/>
      <c r="L31" s="17">
        <v>200</v>
      </c>
      <c r="M31" s="15">
        <v>225</v>
      </c>
      <c r="N31" s="18">
        <v>11</v>
      </c>
    </row>
    <row r="32" spans="1:14" ht="18" customHeight="1" x14ac:dyDescent="0.3">
      <c r="A32" s="15" t="s">
        <v>37</v>
      </c>
      <c r="B32" s="16"/>
      <c r="C32" s="17"/>
      <c r="D32" s="18"/>
      <c r="E32" s="16">
        <v>3</v>
      </c>
      <c r="F32" s="17">
        <v>227</v>
      </c>
      <c r="G32" s="18">
        <v>3</v>
      </c>
      <c r="H32" s="16">
        <v>148</v>
      </c>
      <c r="I32" s="17">
        <v>162</v>
      </c>
      <c r="J32" s="18">
        <v>14</v>
      </c>
      <c r="K32" s="16"/>
      <c r="L32" s="17">
        <v>202</v>
      </c>
      <c r="M32" s="15">
        <v>252</v>
      </c>
      <c r="N32" s="18">
        <v>10</v>
      </c>
    </row>
    <row r="33" spans="1:14" ht="18" customHeight="1" x14ac:dyDescent="0.3">
      <c r="A33" s="15" t="s">
        <v>38</v>
      </c>
      <c r="B33" s="16"/>
      <c r="C33" s="17"/>
      <c r="D33" s="18"/>
      <c r="E33" s="16">
        <v>4</v>
      </c>
      <c r="F33" s="17">
        <v>249</v>
      </c>
      <c r="G33" s="18">
        <v>4</v>
      </c>
      <c r="H33" s="16">
        <v>157</v>
      </c>
      <c r="I33" s="17">
        <v>148</v>
      </c>
      <c r="J33" s="18">
        <v>9</v>
      </c>
      <c r="K33" s="16"/>
      <c r="L33" s="17">
        <v>179</v>
      </c>
      <c r="M33" s="15">
        <v>200</v>
      </c>
      <c r="N33" s="18">
        <v>9</v>
      </c>
    </row>
    <row r="34" spans="1:14" ht="18" customHeight="1" x14ac:dyDescent="0.3">
      <c r="A34" s="15" t="s">
        <v>39</v>
      </c>
      <c r="B34" s="16"/>
      <c r="C34" s="17"/>
      <c r="D34" s="18"/>
      <c r="E34" s="16">
        <v>11</v>
      </c>
      <c r="F34" s="17">
        <v>236</v>
      </c>
      <c r="G34" s="18">
        <v>2</v>
      </c>
      <c r="H34" s="16">
        <v>129</v>
      </c>
      <c r="I34" s="17">
        <v>126</v>
      </c>
      <c r="J34" s="18">
        <v>11</v>
      </c>
      <c r="K34" s="16"/>
      <c r="L34" s="17">
        <v>250</v>
      </c>
      <c r="M34" s="15">
        <v>128</v>
      </c>
      <c r="N34" s="18">
        <v>6</v>
      </c>
    </row>
    <row r="35" spans="1:14" ht="18" customHeight="1" x14ac:dyDescent="0.3">
      <c r="A35" s="15" t="s">
        <v>40</v>
      </c>
      <c r="B35" s="16"/>
      <c r="C35" s="17"/>
      <c r="D35" s="18"/>
      <c r="E35" s="16">
        <v>5</v>
      </c>
      <c r="F35" s="17">
        <v>252</v>
      </c>
      <c r="G35" s="18">
        <v>3</v>
      </c>
      <c r="H35" s="16">
        <v>143</v>
      </c>
      <c r="I35" s="17">
        <v>129</v>
      </c>
      <c r="J35" s="18">
        <v>7</v>
      </c>
      <c r="K35" s="16"/>
      <c r="L35" s="17">
        <v>152</v>
      </c>
      <c r="M35" s="15">
        <v>125</v>
      </c>
      <c r="N35" s="18">
        <v>3</v>
      </c>
    </row>
    <row r="36" spans="1:14" ht="18" customHeight="1" x14ac:dyDescent="0.3">
      <c r="A36" s="15" t="s">
        <v>41</v>
      </c>
      <c r="B36" s="16"/>
      <c r="C36" s="17"/>
      <c r="D36" s="18"/>
      <c r="E36" s="16">
        <v>7</v>
      </c>
      <c r="F36" s="17">
        <v>220</v>
      </c>
      <c r="G36" s="18">
        <v>2</v>
      </c>
      <c r="H36" s="16">
        <v>162</v>
      </c>
      <c r="I36" s="17">
        <v>124</v>
      </c>
      <c r="J36" s="18">
        <v>4</v>
      </c>
      <c r="K36" s="16"/>
      <c r="L36" s="17">
        <v>125</v>
      </c>
      <c r="M36" s="15">
        <v>150</v>
      </c>
      <c r="N36" s="18">
        <v>6</v>
      </c>
    </row>
    <row r="37" spans="1:14" ht="18" customHeight="1" x14ac:dyDescent="0.3">
      <c r="A37" s="15" t="s">
        <v>42</v>
      </c>
      <c r="B37" s="16"/>
      <c r="C37" s="17"/>
      <c r="D37" s="18"/>
      <c r="E37" s="16">
        <v>3</v>
      </c>
      <c r="F37" s="17">
        <v>247</v>
      </c>
      <c r="G37" s="18">
        <v>3</v>
      </c>
      <c r="H37" s="16">
        <v>133</v>
      </c>
      <c r="I37" s="17">
        <v>108</v>
      </c>
      <c r="J37" s="18">
        <v>6</v>
      </c>
      <c r="K37" s="16"/>
      <c r="L37" s="17">
        <v>111</v>
      </c>
      <c r="M37" s="15">
        <v>104</v>
      </c>
      <c r="N37" s="18">
        <v>7</v>
      </c>
    </row>
    <row r="38" spans="1:14" ht="18" customHeight="1" x14ac:dyDescent="0.3">
      <c r="A38" s="15" t="s">
        <v>43</v>
      </c>
      <c r="B38" s="16"/>
      <c r="C38" s="17"/>
      <c r="D38" s="18"/>
      <c r="E38" s="16">
        <v>2</v>
      </c>
      <c r="F38" s="17">
        <v>233</v>
      </c>
      <c r="G38" s="18">
        <v>1</v>
      </c>
      <c r="H38" s="16">
        <v>112</v>
      </c>
      <c r="I38" s="17">
        <v>121</v>
      </c>
      <c r="J38" s="18">
        <v>8</v>
      </c>
      <c r="K38" s="16"/>
      <c r="L38" s="17">
        <v>204</v>
      </c>
      <c r="M38" s="15">
        <v>100</v>
      </c>
      <c r="N38" s="18">
        <v>1</v>
      </c>
    </row>
    <row r="39" spans="1:14" ht="18" customHeight="1" x14ac:dyDescent="0.3">
      <c r="A39" s="15" t="s">
        <v>44</v>
      </c>
      <c r="B39" s="16"/>
      <c r="C39" s="17"/>
      <c r="D39" s="18"/>
      <c r="E39" s="16">
        <v>2</v>
      </c>
      <c r="F39" s="17">
        <v>238</v>
      </c>
      <c r="G39" s="18">
        <v>2</v>
      </c>
      <c r="H39" s="16">
        <v>98</v>
      </c>
      <c r="I39" s="17">
        <v>98</v>
      </c>
      <c r="J39" s="18">
        <v>5</v>
      </c>
      <c r="K39" s="16"/>
      <c r="L39" s="17">
        <v>178</v>
      </c>
      <c r="M39" s="15">
        <v>125</v>
      </c>
      <c r="N39" s="18">
        <v>2</v>
      </c>
    </row>
    <row r="40" spans="1:14" ht="18" customHeight="1" x14ac:dyDescent="0.3">
      <c r="A40" s="15" t="s">
        <v>45</v>
      </c>
      <c r="B40" s="16"/>
      <c r="C40" s="17"/>
      <c r="D40" s="18"/>
      <c r="E40" s="16">
        <v>3</v>
      </c>
      <c r="F40" s="17">
        <v>230</v>
      </c>
      <c r="G40" s="18">
        <v>5</v>
      </c>
      <c r="H40" s="16">
        <v>123</v>
      </c>
      <c r="I40" s="17">
        <v>103</v>
      </c>
      <c r="J40" s="18">
        <v>9</v>
      </c>
      <c r="K40" s="16"/>
      <c r="L40" s="17">
        <v>127</v>
      </c>
      <c r="M40" s="15">
        <v>137</v>
      </c>
      <c r="N40" s="18">
        <v>6</v>
      </c>
    </row>
    <row r="41" spans="1:14" ht="18" customHeight="1" thickBot="1" x14ac:dyDescent="0.35">
      <c r="A41" s="22" t="s">
        <v>46</v>
      </c>
      <c r="B41" s="23"/>
      <c r="C41" s="24"/>
      <c r="D41" s="25"/>
      <c r="E41" s="23">
        <v>5</v>
      </c>
      <c r="F41" s="24">
        <v>259</v>
      </c>
      <c r="G41" s="25">
        <v>3</v>
      </c>
      <c r="H41" s="23">
        <v>82</v>
      </c>
      <c r="I41" s="24">
        <v>112</v>
      </c>
      <c r="J41" s="26">
        <v>12</v>
      </c>
      <c r="K41" s="23"/>
      <c r="L41" s="24">
        <v>117</v>
      </c>
      <c r="M41" s="22">
        <v>132</v>
      </c>
      <c r="N41" s="25">
        <v>4</v>
      </c>
    </row>
    <row r="42" spans="1:14" ht="18" customHeight="1" thickBot="1" x14ac:dyDescent="0.35">
      <c r="A42" s="28" t="s">
        <v>47</v>
      </c>
      <c r="B42" s="46"/>
      <c r="C42" s="47"/>
      <c r="D42" s="48"/>
      <c r="E42" s="46">
        <f t="shared" ref="E42:N42" si="0">SUM(E6:E41)</f>
        <v>74</v>
      </c>
      <c r="F42" s="47">
        <f t="shared" si="0"/>
        <v>7209</v>
      </c>
      <c r="G42" s="48">
        <f t="shared" si="0"/>
        <v>106</v>
      </c>
      <c r="H42" s="46">
        <f t="shared" si="0"/>
        <v>6086</v>
      </c>
      <c r="I42" s="47">
        <f t="shared" si="0"/>
        <v>7160</v>
      </c>
      <c r="J42" s="48">
        <f t="shared" si="0"/>
        <v>206</v>
      </c>
      <c r="K42" s="46">
        <f t="shared" si="0"/>
        <v>0</v>
      </c>
      <c r="L42" s="47">
        <f t="shared" si="0"/>
        <v>5767</v>
      </c>
      <c r="M42" s="47">
        <f t="shared" si="0"/>
        <v>3597</v>
      </c>
      <c r="N42" s="48">
        <f t="shared" si="0"/>
        <v>139</v>
      </c>
    </row>
    <row r="44" spans="1:14" ht="18" customHeight="1" x14ac:dyDescent="0.3">
      <c r="A44" s="561" t="s">
        <v>163</v>
      </c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</row>
    <row r="45" spans="1:14" ht="18" customHeight="1" thickBot="1" x14ac:dyDescent="0.35">
      <c r="A45" s="2" t="s">
        <v>48</v>
      </c>
      <c r="K45" s="572" t="s">
        <v>49</v>
      </c>
      <c r="L45" s="572"/>
      <c r="M45" s="572"/>
      <c r="N45" s="572"/>
    </row>
    <row r="46" spans="1:14" ht="18" customHeight="1" x14ac:dyDescent="0.3">
      <c r="A46" s="563" t="s">
        <v>3</v>
      </c>
      <c r="B46" s="566" t="s">
        <v>4</v>
      </c>
      <c r="C46" s="565"/>
      <c r="D46" s="567"/>
      <c r="E46" s="566" t="s">
        <v>5</v>
      </c>
      <c r="F46" s="565"/>
      <c r="G46" s="567"/>
      <c r="H46" s="566" t="s">
        <v>6</v>
      </c>
      <c r="I46" s="565"/>
      <c r="J46" s="567"/>
      <c r="K46" s="568" t="s">
        <v>7</v>
      </c>
      <c r="L46" s="569"/>
      <c r="M46" s="569"/>
      <c r="N46" s="570"/>
    </row>
    <row r="47" spans="1:14" ht="18" customHeight="1" thickBot="1" x14ac:dyDescent="0.35">
      <c r="A47" s="564"/>
      <c r="B47" s="3" t="s">
        <v>8</v>
      </c>
      <c r="C47" s="4" t="s">
        <v>9</v>
      </c>
      <c r="D47" s="5" t="s">
        <v>10</v>
      </c>
      <c r="E47" s="3" t="s">
        <v>8</v>
      </c>
      <c r="F47" s="5" t="s">
        <v>10</v>
      </c>
      <c r="G47" s="5" t="s">
        <v>164</v>
      </c>
      <c r="H47" s="535" t="s">
        <v>8</v>
      </c>
      <c r="I47" s="4" t="s">
        <v>9</v>
      </c>
      <c r="J47" s="5" t="s">
        <v>10</v>
      </c>
      <c r="K47" s="3" t="s">
        <v>8</v>
      </c>
      <c r="L47" s="4" t="s">
        <v>9</v>
      </c>
      <c r="M47" s="61" t="s">
        <v>10</v>
      </c>
      <c r="N47" s="543" t="s">
        <v>164</v>
      </c>
    </row>
    <row r="48" spans="1:14" ht="18" customHeight="1" x14ac:dyDescent="0.3">
      <c r="A48" s="7" t="s">
        <v>11</v>
      </c>
      <c r="B48" s="8"/>
      <c r="C48" s="9"/>
      <c r="D48" s="10"/>
      <c r="E48" s="11">
        <v>4</v>
      </c>
      <c r="F48" s="12">
        <v>105</v>
      </c>
      <c r="G48" s="13">
        <v>4</v>
      </c>
      <c r="H48" s="16">
        <v>253</v>
      </c>
      <c r="I48" s="9">
        <v>236</v>
      </c>
      <c r="J48" s="10">
        <v>6</v>
      </c>
      <c r="K48" s="11"/>
      <c r="L48" s="12">
        <v>132</v>
      </c>
      <c r="M48" s="7">
        <v>85</v>
      </c>
      <c r="N48" s="13">
        <v>0</v>
      </c>
    </row>
    <row r="49" spans="1:14" ht="18" customHeight="1" x14ac:dyDescent="0.3">
      <c r="A49" s="15" t="s">
        <v>12</v>
      </c>
      <c r="B49" s="16"/>
      <c r="C49" s="17"/>
      <c r="D49" s="18"/>
      <c r="E49" s="16">
        <v>3</v>
      </c>
      <c r="F49" s="17">
        <v>119</v>
      </c>
      <c r="G49" s="18">
        <v>2</v>
      </c>
      <c r="H49" s="16">
        <v>248</v>
      </c>
      <c r="I49" s="17">
        <v>258</v>
      </c>
      <c r="J49" s="18">
        <v>8</v>
      </c>
      <c r="K49" s="16"/>
      <c r="L49" s="17">
        <v>104</v>
      </c>
      <c r="M49" s="15">
        <v>53</v>
      </c>
      <c r="N49" s="18">
        <v>0</v>
      </c>
    </row>
    <row r="50" spans="1:14" ht="18" customHeight="1" x14ac:dyDescent="0.3">
      <c r="A50" s="7" t="s">
        <v>13</v>
      </c>
      <c r="B50" s="16"/>
      <c r="C50" s="17"/>
      <c r="D50" s="18"/>
      <c r="E50" s="16">
        <v>0</v>
      </c>
      <c r="F50" s="17">
        <v>129</v>
      </c>
      <c r="G50" s="18">
        <v>3</v>
      </c>
      <c r="H50" s="16">
        <v>262</v>
      </c>
      <c r="I50" s="17">
        <v>274</v>
      </c>
      <c r="J50" s="18">
        <v>7</v>
      </c>
      <c r="K50" s="16"/>
      <c r="L50" s="17">
        <v>93</v>
      </c>
      <c r="M50" s="15">
        <v>52</v>
      </c>
      <c r="N50" s="18">
        <v>1</v>
      </c>
    </row>
    <row r="51" spans="1:14" ht="18" customHeight="1" x14ac:dyDescent="0.3">
      <c r="A51" s="15" t="s">
        <v>14</v>
      </c>
      <c r="B51" s="16"/>
      <c r="C51" s="17"/>
      <c r="D51" s="18"/>
      <c r="E51" s="16">
        <v>2</v>
      </c>
      <c r="F51" s="17">
        <v>124</v>
      </c>
      <c r="G51" s="18">
        <v>4</v>
      </c>
      <c r="H51" s="16">
        <v>266</v>
      </c>
      <c r="I51" s="17">
        <v>276</v>
      </c>
      <c r="J51" s="18">
        <v>4</v>
      </c>
      <c r="K51" s="16"/>
      <c r="L51" s="17">
        <v>125</v>
      </c>
      <c r="M51" s="15">
        <v>50</v>
      </c>
      <c r="N51" s="18">
        <v>2</v>
      </c>
    </row>
    <row r="52" spans="1:14" ht="18" customHeight="1" x14ac:dyDescent="0.3">
      <c r="A52" s="7" t="s">
        <v>15</v>
      </c>
      <c r="B52" s="16"/>
      <c r="C52" s="17"/>
      <c r="D52" s="18"/>
      <c r="E52" s="16">
        <v>3</v>
      </c>
      <c r="F52" s="17">
        <v>107</v>
      </c>
      <c r="G52" s="18">
        <v>2</v>
      </c>
      <c r="H52" s="16">
        <v>239</v>
      </c>
      <c r="I52" s="17">
        <v>261</v>
      </c>
      <c r="J52" s="18">
        <v>6</v>
      </c>
      <c r="K52" s="16"/>
      <c r="L52" s="17">
        <v>142</v>
      </c>
      <c r="M52" s="15">
        <v>113</v>
      </c>
      <c r="N52" s="18">
        <v>0</v>
      </c>
    </row>
    <row r="53" spans="1:14" ht="18" customHeight="1" x14ac:dyDescent="0.3">
      <c r="A53" s="15" t="s">
        <v>16</v>
      </c>
      <c r="B53" s="16"/>
      <c r="C53" s="17"/>
      <c r="D53" s="18"/>
      <c r="E53" s="16">
        <v>2</v>
      </c>
      <c r="F53" s="17">
        <v>120</v>
      </c>
      <c r="G53" s="18">
        <v>3</v>
      </c>
      <c r="H53" s="16">
        <v>221</v>
      </c>
      <c r="I53" s="17">
        <v>249</v>
      </c>
      <c r="J53" s="18">
        <v>3</v>
      </c>
      <c r="K53" s="16"/>
      <c r="L53" s="17">
        <v>129</v>
      </c>
      <c r="M53" s="15">
        <v>120</v>
      </c>
      <c r="N53" s="18">
        <v>1</v>
      </c>
    </row>
    <row r="54" spans="1:14" ht="18" customHeight="1" x14ac:dyDescent="0.3">
      <c r="A54" s="15" t="s">
        <v>17</v>
      </c>
      <c r="B54" s="16"/>
      <c r="C54" s="17"/>
      <c r="D54" s="18"/>
      <c r="E54" s="16">
        <v>0</v>
      </c>
      <c r="F54" s="17">
        <v>119</v>
      </c>
      <c r="G54" s="18">
        <v>2</v>
      </c>
      <c r="H54" s="16">
        <v>228</v>
      </c>
      <c r="I54" s="17">
        <v>235</v>
      </c>
      <c r="J54" s="18">
        <v>3</v>
      </c>
      <c r="K54" s="16"/>
      <c r="L54" s="17">
        <v>151</v>
      </c>
      <c r="M54" s="15">
        <v>125</v>
      </c>
      <c r="N54" s="18">
        <v>0</v>
      </c>
    </row>
    <row r="55" spans="1:14" ht="18" customHeight="1" x14ac:dyDescent="0.3">
      <c r="A55" s="7" t="s">
        <v>18</v>
      </c>
      <c r="B55" s="16"/>
      <c r="C55" s="17"/>
      <c r="D55" s="18"/>
      <c r="E55" s="16">
        <v>1</v>
      </c>
      <c r="F55" s="17">
        <v>128</v>
      </c>
      <c r="G55" s="18">
        <v>4</v>
      </c>
      <c r="H55" s="16">
        <v>213</v>
      </c>
      <c r="I55" s="17">
        <v>201</v>
      </c>
      <c r="J55" s="18">
        <v>4</v>
      </c>
      <c r="K55" s="16"/>
      <c r="L55" s="17">
        <v>170</v>
      </c>
      <c r="M55" s="15">
        <v>110</v>
      </c>
      <c r="N55" s="18">
        <v>0</v>
      </c>
    </row>
    <row r="56" spans="1:14" ht="18" customHeight="1" x14ac:dyDescent="0.3">
      <c r="A56" s="15" t="s">
        <v>19</v>
      </c>
      <c r="B56" s="16"/>
      <c r="C56" s="17"/>
      <c r="D56" s="18"/>
      <c r="E56" s="16">
        <v>0</v>
      </c>
      <c r="F56" s="17">
        <v>101</v>
      </c>
      <c r="G56" s="18">
        <v>3</v>
      </c>
      <c r="H56" s="16">
        <v>191</v>
      </c>
      <c r="I56" s="17">
        <v>213</v>
      </c>
      <c r="J56" s="18">
        <v>7</v>
      </c>
      <c r="K56" s="16"/>
      <c r="L56" s="17">
        <v>103</v>
      </c>
      <c r="M56" s="15">
        <v>79</v>
      </c>
      <c r="N56" s="18">
        <v>0</v>
      </c>
    </row>
    <row r="57" spans="1:14" ht="18" customHeight="1" x14ac:dyDescent="0.3">
      <c r="A57" s="7" t="s">
        <v>20</v>
      </c>
      <c r="B57" s="16"/>
      <c r="C57" s="17"/>
      <c r="D57" s="18"/>
      <c r="E57" s="16">
        <v>1</v>
      </c>
      <c r="F57" s="17">
        <v>107</v>
      </c>
      <c r="G57" s="18">
        <v>2</v>
      </c>
      <c r="H57" s="16">
        <v>178</v>
      </c>
      <c r="I57" s="17">
        <v>192</v>
      </c>
      <c r="J57" s="18">
        <v>4</v>
      </c>
      <c r="K57" s="16"/>
      <c r="L57" s="17">
        <v>152</v>
      </c>
      <c r="M57" s="15">
        <v>178</v>
      </c>
      <c r="N57" s="18">
        <v>1</v>
      </c>
    </row>
    <row r="58" spans="1:14" ht="18" customHeight="1" x14ac:dyDescent="0.3">
      <c r="A58" s="7" t="s">
        <v>21</v>
      </c>
      <c r="B58" s="16"/>
      <c r="C58" s="17"/>
      <c r="D58" s="18"/>
      <c r="E58" s="16">
        <v>0</v>
      </c>
      <c r="F58" s="17">
        <v>104</v>
      </c>
      <c r="G58" s="18">
        <v>3</v>
      </c>
      <c r="H58" s="16">
        <v>217</v>
      </c>
      <c r="I58" s="17">
        <v>249</v>
      </c>
      <c r="J58" s="18">
        <v>5</v>
      </c>
      <c r="K58" s="16"/>
      <c r="L58" s="17">
        <v>115</v>
      </c>
      <c r="M58" s="15">
        <v>102</v>
      </c>
      <c r="N58" s="18">
        <v>0</v>
      </c>
    </row>
    <row r="59" spans="1:14" ht="18" customHeight="1" x14ac:dyDescent="0.3">
      <c r="A59" s="15" t="s">
        <v>22</v>
      </c>
      <c r="B59" s="16"/>
      <c r="C59" s="17"/>
      <c r="D59" s="18"/>
      <c r="E59" s="16">
        <v>1</v>
      </c>
      <c r="F59" s="17">
        <v>95</v>
      </c>
      <c r="G59" s="18">
        <v>2</v>
      </c>
      <c r="H59" s="16">
        <v>231</v>
      </c>
      <c r="I59" s="17">
        <v>262</v>
      </c>
      <c r="J59" s="18">
        <v>7</v>
      </c>
      <c r="K59" s="16"/>
      <c r="L59" s="17">
        <v>143</v>
      </c>
      <c r="M59" s="15">
        <v>115</v>
      </c>
      <c r="N59" s="18">
        <v>0</v>
      </c>
    </row>
    <row r="60" spans="1:14" ht="18" customHeight="1" x14ac:dyDescent="0.3">
      <c r="A60" s="7" t="s">
        <v>23</v>
      </c>
      <c r="B60" s="16"/>
      <c r="C60" s="17"/>
      <c r="D60" s="18"/>
      <c r="E60" s="16">
        <v>3</v>
      </c>
      <c r="F60" s="17">
        <v>117</v>
      </c>
      <c r="G60" s="18">
        <v>5</v>
      </c>
      <c r="H60" s="16">
        <v>163</v>
      </c>
      <c r="I60" s="17">
        <v>194</v>
      </c>
      <c r="J60" s="18">
        <v>11</v>
      </c>
      <c r="K60" s="16"/>
      <c r="L60" s="17">
        <v>204</v>
      </c>
      <c r="M60" s="15">
        <v>118</v>
      </c>
      <c r="N60" s="18">
        <v>3</v>
      </c>
    </row>
    <row r="61" spans="1:14" ht="18" customHeight="1" x14ac:dyDescent="0.3">
      <c r="A61" s="15" t="s">
        <v>24</v>
      </c>
      <c r="B61" s="16"/>
      <c r="C61" s="17"/>
      <c r="D61" s="18"/>
      <c r="E61" s="16">
        <v>0</v>
      </c>
      <c r="F61" s="17">
        <v>210</v>
      </c>
      <c r="G61" s="18">
        <v>2</v>
      </c>
      <c r="H61" s="16">
        <v>158</v>
      </c>
      <c r="I61" s="17">
        <v>177</v>
      </c>
      <c r="J61" s="18">
        <v>14</v>
      </c>
      <c r="K61" s="16"/>
      <c r="L61" s="17">
        <v>150</v>
      </c>
      <c r="M61" s="15">
        <v>115</v>
      </c>
      <c r="N61" s="18">
        <v>6</v>
      </c>
    </row>
    <row r="62" spans="1:14" ht="18" customHeight="1" x14ac:dyDescent="0.3">
      <c r="A62" s="7" t="s">
        <v>25</v>
      </c>
      <c r="B62" s="16"/>
      <c r="C62" s="17"/>
      <c r="D62" s="18"/>
      <c r="E62" s="16">
        <v>1</v>
      </c>
      <c r="F62" s="17">
        <v>227</v>
      </c>
      <c r="G62" s="18">
        <v>4</v>
      </c>
      <c r="H62" s="16">
        <v>167</v>
      </c>
      <c r="I62" s="17">
        <v>175</v>
      </c>
      <c r="J62" s="18">
        <v>13</v>
      </c>
      <c r="K62" s="16"/>
      <c r="L62" s="17">
        <v>156</v>
      </c>
      <c r="M62" s="15">
        <v>73</v>
      </c>
      <c r="N62" s="18">
        <v>2</v>
      </c>
    </row>
    <row r="63" spans="1:14" ht="18" customHeight="1" x14ac:dyDescent="0.3">
      <c r="A63" s="15" t="s">
        <v>26</v>
      </c>
      <c r="B63" s="16"/>
      <c r="C63" s="17"/>
      <c r="D63" s="18"/>
      <c r="E63" s="16">
        <v>2</v>
      </c>
      <c r="F63" s="17">
        <v>235</v>
      </c>
      <c r="G63" s="18">
        <v>5</v>
      </c>
      <c r="H63" s="16">
        <v>153</v>
      </c>
      <c r="I63" s="17">
        <v>178</v>
      </c>
      <c r="J63" s="18">
        <v>6</v>
      </c>
      <c r="K63" s="16"/>
      <c r="L63" s="17">
        <v>117</v>
      </c>
      <c r="M63" s="15">
        <v>51</v>
      </c>
      <c r="N63" s="18">
        <v>2</v>
      </c>
    </row>
    <row r="64" spans="1:14" ht="18" customHeight="1" x14ac:dyDescent="0.3">
      <c r="A64" s="7" t="s">
        <v>27</v>
      </c>
      <c r="B64" s="16"/>
      <c r="C64" s="17"/>
      <c r="D64" s="18"/>
      <c r="E64" s="16">
        <v>1</v>
      </c>
      <c r="F64" s="17">
        <v>247</v>
      </c>
      <c r="G64" s="18">
        <v>3</v>
      </c>
      <c r="H64" s="16">
        <v>141</v>
      </c>
      <c r="I64" s="17">
        <v>165</v>
      </c>
      <c r="J64" s="18">
        <v>9</v>
      </c>
      <c r="K64" s="16"/>
      <c r="L64" s="17">
        <v>130</v>
      </c>
      <c r="M64" s="15">
        <v>78</v>
      </c>
      <c r="N64" s="18">
        <v>1</v>
      </c>
    </row>
    <row r="65" spans="1:14" ht="18" customHeight="1" x14ac:dyDescent="0.3">
      <c r="A65" s="15" t="s">
        <v>28</v>
      </c>
      <c r="B65" s="16"/>
      <c r="C65" s="17"/>
      <c r="D65" s="18"/>
      <c r="E65" s="16">
        <v>2</v>
      </c>
      <c r="F65" s="17">
        <v>252</v>
      </c>
      <c r="G65" s="18">
        <v>4</v>
      </c>
      <c r="H65" s="16">
        <v>164</v>
      </c>
      <c r="I65" s="17">
        <v>143</v>
      </c>
      <c r="J65" s="18">
        <v>7</v>
      </c>
      <c r="K65" s="16"/>
      <c r="L65" s="17">
        <v>130</v>
      </c>
      <c r="M65" s="15">
        <v>51</v>
      </c>
      <c r="N65" s="18">
        <v>4</v>
      </c>
    </row>
    <row r="66" spans="1:14" ht="18" customHeight="1" x14ac:dyDescent="0.3">
      <c r="A66" s="7" t="s">
        <v>29</v>
      </c>
      <c r="B66" s="16"/>
      <c r="C66" s="17"/>
      <c r="D66" s="18"/>
      <c r="E66" s="16">
        <v>0</v>
      </c>
      <c r="F66" s="17">
        <v>215</v>
      </c>
      <c r="G66" s="18">
        <v>2</v>
      </c>
      <c r="H66" s="16">
        <v>169</v>
      </c>
      <c r="I66" s="17">
        <v>157</v>
      </c>
      <c r="J66" s="18">
        <v>5</v>
      </c>
      <c r="K66" s="16"/>
      <c r="L66" s="17">
        <v>179</v>
      </c>
      <c r="M66" s="15">
        <v>92</v>
      </c>
      <c r="N66" s="18">
        <v>3</v>
      </c>
    </row>
    <row r="67" spans="1:14" ht="18" customHeight="1" x14ac:dyDescent="0.3">
      <c r="A67" s="15" t="s">
        <v>30</v>
      </c>
      <c r="B67" s="16"/>
      <c r="C67" s="17"/>
      <c r="D67" s="18"/>
      <c r="E67" s="16">
        <v>1</v>
      </c>
      <c r="F67" s="17">
        <v>244</v>
      </c>
      <c r="G67" s="18">
        <v>6</v>
      </c>
      <c r="H67" s="16">
        <v>158</v>
      </c>
      <c r="I67" s="17">
        <v>182</v>
      </c>
      <c r="J67" s="18">
        <v>8</v>
      </c>
      <c r="K67" s="16"/>
      <c r="L67" s="17">
        <v>176</v>
      </c>
      <c r="M67" s="15">
        <v>100</v>
      </c>
      <c r="N67" s="18">
        <v>4</v>
      </c>
    </row>
    <row r="68" spans="1:14" ht="18" customHeight="1" x14ac:dyDescent="0.3">
      <c r="A68" s="7" t="s">
        <v>31</v>
      </c>
      <c r="B68" s="16"/>
      <c r="C68" s="17"/>
      <c r="D68" s="18"/>
      <c r="E68" s="16">
        <v>2</v>
      </c>
      <c r="F68" s="17">
        <v>238</v>
      </c>
      <c r="G68" s="18">
        <v>3</v>
      </c>
      <c r="H68" s="16">
        <v>163</v>
      </c>
      <c r="I68" s="17">
        <v>147</v>
      </c>
      <c r="J68" s="18">
        <v>4</v>
      </c>
      <c r="K68" s="16"/>
      <c r="L68" s="17">
        <v>145</v>
      </c>
      <c r="M68" s="15">
        <v>118</v>
      </c>
      <c r="N68" s="18">
        <v>2</v>
      </c>
    </row>
    <row r="69" spans="1:14" ht="18" customHeight="1" x14ac:dyDescent="0.3">
      <c r="A69" s="15" t="s">
        <v>32</v>
      </c>
      <c r="B69" s="16"/>
      <c r="C69" s="17"/>
      <c r="D69" s="18"/>
      <c r="E69" s="16">
        <v>2</v>
      </c>
      <c r="F69" s="17">
        <v>242</v>
      </c>
      <c r="G69" s="18">
        <v>4</v>
      </c>
      <c r="H69" s="16">
        <v>185</v>
      </c>
      <c r="I69" s="17">
        <v>179</v>
      </c>
      <c r="J69" s="18">
        <v>7</v>
      </c>
      <c r="K69" s="16"/>
      <c r="L69" s="17">
        <v>190</v>
      </c>
      <c r="M69" s="15">
        <v>100</v>
      </c>
      <c r="N69" s="18">
        <v>1</v>
      </c>
    </row>
    <row r="70" spans="1:14" ht="18" customHeight="1" x14ac:dyDescent="0.3">
      <c r="A70" s="7" t="s">
        <v>33</v>
      </c>
      <c r="B70" s="16"/>
      <c r="C70" s="17"/>
      <c r="D70" s="18"/>
      <c r="E70" s="16">
        <v>1</v>
      </c>
      <c r="F70" s="17">
        <v>236</v>
      </c>
      <c r="G70" s="18">
        <v>3</v>
      </c>
      <c r="H70" s="16">
        <v>155</v>
      </c>
      <c r="I70" s="17">
        <v>153</v>
      </c>
      <c r="J70" s="18">
        <v>9</v>
      </c>
      <c r="K70" s="16"/>
      <c r="L70" s="17">
        <v>195</v>
      </c>
      <c r="M70" s="15">
        <v>139</v>
      </c>
      <c r="N70" s="18">
        <v>7</v>
      </c>
    </row>
    <row r="71" spans="1:14" ht="18" customHeight="1" x14ac:dyDescent="0.3">
      <c r="A71" s="15" t="s">
        <v>34</v>
      </c>
      <c r="B71" s="16"/>
      <c r="C71" s="17"/>
      <c r="D71" s="18"/>
      <c r="E71" s="16">
        <v>3</v>
      </c>
      <c r="F71" s="17">
        <v>252</v>
      </c>
      <c r="G71" s="18">
        <v>2</v>
      </c>
      <c r="H71" s="16">
        <v>161</v>
      </c>
      <c r="I71" s="17">
        <v>141</v>
      </c>
      <c r="J71" s="18">
        <v>4</v>
      </c>
      <c r="K71" s="16"/>
      <c r="L71" s="17">
        <v>237</v>
      </c>
      <c r="M71" s="15">
        <v>162</v>
      </c>
      <c r="N71" s="18">
        <v>3</v>
      </c>
    </row>
    <row r="72" spans="1:14" ht="18" customHeight="1" x14ac:dyDescent="0.3">
      <c r="A72" s="15" t="s">
        <v>35</v>
      </c>
      <c r="B72" s="16"/>
      <c r="C72" s="17"/>
      <c r="D72" s="18"/>
      <c r="E72" s="16">
        <v>4</v>
      </c>
      <c r="F72" s="17">
        <v>248</v>
      </c>
      <c r="G72" s="18">
        <v>5</v>
      </c>
      <c r="H72" s="16">
        <v>133</v>
      </c>
      <c r="I72" s="17">
        <v>157</v>
      </c>
      <c r="J72" s="18">
        <v>6</v>
      </c>
      <c r="K72" s="16"/>
      <c r="L72" s="17">
        <v>150</v>
      </c>
      <c r="M72" s="15">
        <v>175</v>
      </c>
      <c r="N72" s="18">
        <v>9</v>
      </c>
    </row>
    <row r="73" spans="1:14" ht="18" customHeight="1" x14ac:dyDescent="0.3">
      <c r="A73" s="15" t="s">
        <v>36</v>
      </c>
      <c r="B73" s="16"/>
      <c r="C73" s="17"/>
      <c r="D73" s="18"/>
      <c r="E73" s="16">
        <v>10</v>
      </c>
      <c r="F73" s="17">
        <v>212</v>
      </c>
      <c r="G73" s="18">
        <v>5</v>
      </c>
      <c r="H73" s="16">
        <v>146</v>
      </c>
      <c r="I73" s="17">
        <v>162</v>
      </c>
      <c r="J73" s="18">
        <v>8</v>
      </c>
      <c r="K73" s="16"/>
      <c r="L73" s="17">
        <v>175</v>
      </c>
      <c r="M73" s="15">
        <v>115</v>
      </c>
      <c r="N73" s="18">
        <v>2</v>
      </c>
    </row>
    <row r="74" spans="1:14" ht="18" customHeight="1" x14ac:dyDescent="0.3">
      <c r="A74" s="15" t="s">
        <v>37</v>
      </c>
      <c r="B74" s="16"/>
      <c r="C74" s="17"/>
      <c r="D74" s="18"/>
      <c r="E74" s="16">
        <v>4</v>
      </c>
      <c r="F74" s="17">
        <v>240</v>
      </c>
      <c r="G74" s="18">
        <v>4</v>
      </c>
      <c r="H74" s="16">
        <v>164</v>
      </c>
      <c r="I74" s="17">
        <v>158</v>
      </c>
      <c r="J74" s="18">
        <v>4</v>
      </c>
      <c r="K74" s="16"/>
      <c r="L74" s="17">
        <v>208</v>
      </c>
      <c r="M74" s="15">
        <v>222</v>
      </c>
      <c r="N74" s="18">
        <v>5</v>
      </c>
    </row>
    <row r="75" spans="1:14" ht="18" customHeight="1" x14ac:dyDescent="0.3">
      <c r="A75" s="15" t="s">
        <v>38</v>
      </c>
      <c r="B75" s="16"/>
      <c r="C75" s="17"/>
      <c r="D75" s="18"/>
      <c r="E75" s="16">
        <v>6</v>
      </c>
      <c r="F75" s="17">
        <v>257</v>
      </c>
      <c r="G75" s="18">
        <v>3</v>
      </c>
      <c r="H75" s="16">
        <v>149</v>
      </c>
      <c r="I75" s="17">
        <v>166</v>
      </c>
      <c r="J75" s="18">
        <v>7</v>
      </c>
      <c r="K75" s="16"/>
      <c r="L75" s="17">
        <v>215</v>
      </c>
      <c r="M75" s="15">
        <v>218</v>
      </c>
      <c r="N75" s="18">
        <v>5</v>
      </c>
    </row>
    <row r="76" spans="1:14" ht="18" customHeight="1" x14ac:dyDescent="0.3">
      <c r="A76" s="15" t="s">
        <v>39</v>
      </c>
      <c r="B76" s="16"/>
      <c r="C76" s="17"/>
      <c r="D76" s="18"/>
      <c r="E76" s="16">
        <v>5</v>
      </c>
      <c r="F76" s="17">
        <v>245</v>
      </c>
      <c r="G76" s="18">
        <v>6</v>
      </c>
      <c r="H76" s="16">
        <v>118</v>
      </c>
      <c r="I76" s="17">
        <v>142</v>
      </c>
      <c r="J76" s="18">
        <v>6</v>
      </c>
      <c r="K76" s="16"/>
      <c r="L76" s="17">
        <v>205</v>
      </c>
      <c r="M76" s="15">
        <v>200</v>
      </c>
      <c r="N76" s="18">
        <v>10</v>
      </c>
    </row>
    <row r="77" spans="1:14" ht="18" customHeight="1" x14ac:dyDescent="0.3">
      <c r="A77" s="15" t="s">
        <v>40</v>
      </c>
      <c r="B77" s="16"/>
      <c r="C77" s="17"/>
      <c r="D77" s="18"/>
      <c r="E77" s="16">
        <v>6</v>
      </c>
      <c r="F77" s="17">
        <v>249</v>
      </c>
      <c r="G77" s="18">
        <v>4</v>
      </c>
      <c r="H77" s="16">
        <v>141</v>
      </c>
      <c r="I77" s="17">
        <v>148</v>
      </c>
      <c r="J77" s="18">
        <v>3</v>
      </c>
      <c r="K77" s="16"/>
      <c r="L77" s="17">
        <v>202</v>
      </c>
      <c r="M77" s="15">
        <v>239</v>
      </c>
      <c r="N77" s="18">
        <v>8</v>
      </c>
    </row>
    <row r="78" spans="1:14" ht="18" customHeight="1" x14ac:dyDescent="0.3">
      <c r="A78" s="15" t="s">
        <v>41</v>
      </c>
      <c r="B78" s="16"/>
      <c r="C78" s="17"/>
      <c r="D78" s="18"/>
      <c r="E78" s="16">
        <v>4</v>
      </c>
      <c r="F78" s="17">
        <v>230</v>
      </c>
      <c r="G78" s="18">
        <v>3</v>
      </c>
      <c r="H78" s="16">
        <v>128</v>
      </c>
      <c r="I78" s="17">
        <v>151</v>
      </c>
      <c r="J78" s="18">
        <v>9</v>
      </c>
      <c r="K78" s="16"/>
      <c r="L78" s="17">
        <v>225</v>
      </c>
      <c r="M78" s="15">
        <v>219</v>
      </c>
      <c r="N78" s="18">
        <v>11</v>
      </c>
    </row>
    <row r="79" spans="1:14" ht="18" customHeight="1" x14ac:dyDescent="0.3">
      <c r="A79" s="15" t="s">
        <v>42</v>
      </c>
      <c r="B79" s="16"/>
      <c r="C79" s="17"/>
      <c r="D79" s="18"/>
      <c r="E79" s="16">
        <v>8</v>
      </c>
      <c r="F79" s="17">
        <v>249</v>
      </c>
      <c r="G79" s="18">
        <v>3</v>
      </c>
      <c r="H79" s="16">
        <v>109</v>
      </c>
      <c r="I79" s="17">
        <v>132</v>
      </c>
      <c r="J79" s="18">
        <v>6</v>
      </c>
      <c r="K79" s="16"/>
      <c r="L79" s="17">
        <v>198</v>
      </c>
      <c r="M79" s="15">
        <v>146</v>
      </c>
      <c r="N79" s="18">
        <v>6</v>
      </c>
    </row>
    <row r="80" spans="1:14" ht="18" customHeight="1" x14ac:dyDescent="0.3">
      <c r="A80" s="15" t="s">
        <v>43</v>
      </c>
      <c r="B80" s="16"/>
      <c r="C80" s="17"/>
      <c r="D80" s="18"/>
      <c r="E80" s="16">
        <v>4</v>
      </c>
      <c r="F80" s="17">
        <v>226</v>
      </c>
      <c r="G80" s="18">
        <v>5</v>
      </c>
      <c r="H80" s="16">
        <v>118</v>
      </c>
      <c r="I80" s="17">
        <v>118</v>
      </c>
      <c r="J80" s="18">
        <v>8</v>
      </c>
      <c r="K80" s="16"/>
      <c r="L80" s="17">
        <v>200</v>
      </c>
      <c r="M80" s="15">
        <v>206</v>
      </c>
      <c r="N80" s="18">
        <v>14</v>
      </c>
    </row>
    <row r="81" spans="1:14" ht="18" customHeight="1" x14ac:dyDescent="0.3">
      <c r="A81" s="15" t="s">
        <v>44</v>
      </c>
      <c r="B81" s="16"/>
      <c r="C81" s="17"/>
      <c r="D81" s="18"/>
      <c r="E81" s="16">
        <v>6</v>
      </c>
      <c r="F81" s="17">
        <v>239</v>
      </c>
      <c r="G81" s="18">
        <v>2</v>
      </c>
      <c r="H81" s="16">
        <v>91</v>
      </c>
      <c r="I81" s="17">
        <v>102</v>
      </c>
      <c r="J81" s="18">
        <v>5</v>
      </c>
      <c r="K81" s="16"/>
      <c r="L81" s="17">
        <v>215</v>
      </c>
      <c r="M81" s="15">
        <v>225</v>
      </c>
      <c r="N81" s="18">
        <v>8</v>
      </c>
    </row>
    <row r="82" spans="1:14" ht="18" customHeight="1" x14ac:dyDescent="0.3">
      <c r="A82" s="15" t="s">
        <v>45</v>
      </c>
      <c r="B82" s="16"/>
      <c r="C82" s="17"/>
      <c r="D82" s="18"/>
      <c r="E82" s="16">
        <v>2</v>
      </c>
      <c r="F82" s="17">
        <v>247</v>
      </c>
      <c r="G82" s="18">
        <v>6</v>
      </c>
      <c r="H82" s="16">
        <v>83</v>
      </c>
      <c r="I82" s="17">
        <v>133</v>
      </c>
      <c r="J82" s="18">
        <v>7</v>
      </c>
      <c r="K82" s="16"/>
      <c r="L82" s="17">
        <v>175</v>
      </c>
      <c r="M82" s="15">
        <v>209</v>
      </c>
      <c r="N82" s="18">
        <v>10</v>
      </c>
    </row>
    <row r="83" spans="1:14" ht="18" customHeight="1" thickBot="1" x14ac:dyDescent="0.35">
      <c r="A83" s="22" t="s">
        <v>46</v>
      </c>
      <c r="B83" s="23"/>
      <c r="C83" s="24"/>
      <c r="D83" s="25"/>
      <c r="E83" s="23">
        <v>7</v>
      </c>
      <c r="F83" s="24">
        <v>234</v>
      </c>
      <c r="G83" s="25">
        <v>4</v>
      </c>
      <c r="H83" s="23">
        <v>102</v>
      </c>
      <c r="I83" s="24">
        <v>144</v>
      </c>
      <c r="J83" s="25">
        <v>12</v>
      </c>
      <c r="K83" s="23"/>
      <c r="L83" s="17">
        <v>210</v>
      </c>
      <c r="M83" s="22">
        <v>196</v>
      </c>
      <c r="N83" s="18">
        <v>5</v>
      </c>
    </row>
    <row r="84" spans="1:14" ht="18" customHeight="1" thickBot="1" x14ac:dyDescent="0.35">
      <c r="A84" s="34" t="s">
        <v>47</v>
      </c>
      <c r="B84" s="46"/>
      <c r="C84" s="47"/>
      <c r="D84" s="48"/>
      <c r="E84" s="46">
        <f t="shared" ref="E84:J84" si="1">SUM(E48:E83)</f>
        <v>101</v>
      </c>
      <c r="F84" s="47">
        <f t="shared" si="1"/>
        <v>6949</v>
      </c>
      <c r="G84" s="48">
        <f t="shared" si="1"/>
        <v>127</v>
      </c>
      <c r="H84" s="46">
        <f t="shared" si="1"/>
        <v>6166</v>
      </c>
      <c r="I84" s="47">
        <f t="shared" si="1"/>
        <v>6610</v>
      </c>
      <c r="J84" s="48">
        <f t="shared" si="1"/>
        <v>242</v>
      </c>
      <c r="K84" s="46"/>
      <c r="L84" s="47">
        <f>SUM(L48:L83)</f>
        <v>5946</v>
      </c>
      <c r="M84" s="47">
        <f>SUM(M48:M83)</f>
        <v>4749</v>
      </c>
      <c r="N84" s="48">
        <f>SUM(N48:N83)</f>
        <v>136</v>
      </c>
    </row>
    <row r="86" spans="1:14" ht="18" customHeight="1" x14ac:dyDescent="0.3">
      <c r="A86" s="561" t="s">
        <v>163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</row>
    <row r="87" spans="1:14" ht="18" customHeight="1" thickBot="1" x14ac:dyDescent="0.35">
      <c r="A87" s="2" t="s">
        <v>50</v>
      </c>
      <c r="K87" s="572" t="s">
        <v>51</v>
      </c>
      <c r="L87" s="572"/>
      <c r="M87" s="572"/>
      <c r="N87" s="572"/>
    </row>
    <row r="88" spans="1:14" ht="18" customHeight="1" x14ac:dyDescent="0.3">
      <c r="A88" s="563" t="s">
        <v>3</v>
      </c>
      <c r="B88" s="566" t="s">
        <v>4</v>
      </c>
      <c r="C88" s="565"/>
      <c r="D88" s="567"/>
      <c r="E88" s="566" t="s">
        <v>5</v>
      </c>
      <c r="F88" s="565"/>
      <c r="G88" s="567"/>
      <c r="H88" s="566" t="s">
        <v>6</v>
      </c>
      <c r="I88" s="565"/>
      <c r="J88" s="567"/>
      <c r="K88" s="568" t="s">
        <v>7</v>
      </c>
      <c r="L88" s="569"/>
      <c r="M88" s="569"/>
      <c r="N88" s="570"/>
    </row>
    <row r="89" spans="1:14" ht="18" customHeight="1" thickBot="1" x14ac:dyDescent="0.35">
      <c r="A89" s="564"/>
      <c r="B89" s="3" t="s">
        <v>8</v>
      </c>
      <c r="C89" s="4" t="s">
        <v>9</v>
      </c>
      <c r="D89" s="5" t="s">
        <v>10</v>
      </c>
      <c r="E89" s="3" t="s">
        <v>8</v>
      </c>
      <c r="F89" s="5" t="s">
        <v>10</v>
      </c>
      <c r="G89" s="5" t="s">
        <v>164</v>
      </c>
      <c r="H89" s="3" t="s">
        <v>8</v>
      </c>
      <c r="I89" s="4" t="s">
        <v>9</v>
      </c>
      <c r="J89" s="5" t="s">
        <v>10</v>
      </c>
      <c r="K89" s="3" t="s">
        <v>8</v>
      </c>
      <c r="L89" s="4" t="s">
        <v>9</v>
      </c>
      <c r="M89" s="4" t="s">
        <v>10</v>
      </c>
      <c r="N89" s="5" t="s">
        <v>164</v>
      </c>
    </row>
    <row r="90" spans="1:14" ht="18" customHeight="1" x14ac:dyDescent="0.3">
      <c r="A90" s="7" t="s">
        <v>11</v>
      </c>
      <c r="B90" s="8"/>
      <c r="C90" s="9"/>
      <c r="D90" s="10"/>
      <c r="E90" s="37">
        <f t="shared" ref="E90:J99" si="2">SUM(E6+E48)/2</f>
        <v>3</v>
      </c>
      <c r="F90" s="53">
        <f t="shared" si="2"/>
        <v>104</v>
      </c>
      <c r="G90" s="544">
        <f t="shared" si="2"/>
        <v>5</v>
      </c>
      <c r="H90" s="37">
        <f t="shared" si="2"/>
        <v>250.5</v>
      </c>
      <c r="I90" s="53">
        <f t="shared" si="2"/>
        <v>259</v>
      </c>
      <c r="J90" s="544">
        <f t="shared" si="2"/>
        <v>5.5</v>
      </c>
      <c r="K90" s="37"/>
      <c r="L90" s="53">
        <f t="shared" ref="L90:N105" si="3">SUM(L6+L48)/2</f>
        <v>130.5</v>
      </c>
      <c r="M90" s="53">
        <f t="shared" si="3"/>
        <v>61</v>
      </c>
      <c r="N90" s="544">
        <f t="shared" si="3"/>
        <v>0</v>
      </c>
    </row>
    <row r="91" spans="1:14" ht="18" customHeight="1" x14ac:dyDescent="0.3">
      <c r="A91" s="15" t="s">
        <v>12</v>
      </c>
      <c r="B91" s="16"/>
      <c r="C91" s="17"/>
      <c r="D91" s="18"/>
      <c r="E91" s="37">
        <f t="shared" si="2"/>
        <v>1.5</v>
      </c>
      <c r="F91" s="53">
        <f t="shared" si="2"/>
        <v>125</v>
      </c>
      <c r="G91" s="544">
        <f t="shared" si="2"/>
        <v>3.5</v>
      </c>
      <c r="H91" s="37">
        <f t="shared" si="2"/>
        <v>240.5</v>
      </c>
      <c r="I91" s="53">
        <f t="shared" si="2"/>
        <v>266</v>
      </c>
      <c r="J91" s="544">
        <f t="shared" si="2"/>
        <v>5.5</v>
      </c>
      <c r="K91" s="37"/>
      <c r="L91" s="53">
        <f t="shared" si="3"/>
        <v>121</v>
      </c>
      <c r="M91" s="53">
        <f t="shared" si="3"/>
        <v>53</v>
      </c>
      <c r="N91" s="544">
        <f t="shared" si="3"/>
        <v>0</v>
      </c>
    </row>
    <row r="92" spans="1:14" ht="18" customHeight="1" x14ac:dyDescent="0.3">
      <c r="A92" s="7" t="s">
        <v>13</v>
      </c>
      <c r="B92" s="16"/>
      <c r="C92" s="17"/>
      <c r="D92" s="18"/>
      <c r="E92" s="37">
        <f t="shared" si="2"/>
        <v>1</v>
      </c>
      <c r="F92" s="53">
        <f t="shared" si="2"/>
        <v>137</v>
      </c>
      <c r="G92" s="544">
        <f t="shared" si="2"/>
        <v>4.5</v>
      </c>
      <c r="H92" s="37">
        <f t="shared" si="2"/>
        <v>249.5</v>
      </c>
      <c r="I92" s="53">
        <f t="shared" si="2"/>
        <v>273</v>
      </c>
      <c r="J92" s="544">
        <f t="shared" si="2"/>
        <v>5.5</v>
      </c>
      <c r="K92" s="37"/>
      <c r="L92" s="53">
        <f t="shared" si="3"/>
        <v>111.5</v>
      </c>
      <c r="M92" s="53">
        <f t="shared" si="3"/>
        <v>38.5</v>
      </c>
      <c r="N92" s="544">
        <f t="shared" si="3"/>
        <v>0.5</v>
      </c>
    </row>
    <row r="93" spans="1:14" ht="18" customHeight="1" x14ac:dyDescent="0.3">
      <c r="A93" s="15" t="s">
        <v>14</v>
      </c>
      <c r="B93" s="16"/>
      <c r="C93" s="17"/>
      <c r="D93" s="18"/>
      <c r="E93" s="37">
        <f t="shared" si="2"/>
        <v>1</v>
      </c>
      <c r="F93" s="53">
        <f t="shared" si="2"/>
        <v>138.5</v>
      </c>
      <c r="G93" s="544">
        <f t="shared" si="2"/>
        <v>4.5</v>
      </c>
      <c r="H93" s="37">
        <f t="shared" si="2"/>
        <v>238</v>
      </c>
      <c r="I93" s="53">
        <f t="shared" si="2"/>
        <v>269.5</v>
      </c>
      <c r="J93" s="544">
        <f t="shared" si="2"/>
        <v>6</v>
      </c>
      <c r="K93" s="37"/>
      <c r="L93" s="53">
        <f t="shared" si="3"/>
        <v>127.5</v>
      </c>
      <c r="M93" s="53">
        <f t="shared" si="3"/>
        <v>25</v>
      </c>
      <c r="N93" s="544">
        <f t="shared" si="3"/>
        <v>1.5</v>
      </c>
    </row>
    <row r="94" spans="1:14" ht="18" customHeight="1" x14ac:dyDescent="0.3">
      <c r="A94" s="7" t="s">
        <v>15</v>
      </c>
      <c r="B94" s="16"/>
      <c r="C94" s="17"/>
      <c r="D94" s="18"/>
      <c r="E94" s="37">
        <f t="shared" si="2"/>
        <v>2</v>
      </c>
      <c r="F94" s="53">
        <f t="shared" si="2"/>
        <v>123.5</v>
      </c>
      <c r="G94" s="544">
        <f t="shared" si="2"/>
        <v>5</v>
      </c>
      <c r="H94" s="37">
        <f t="shared" si="2"/>
        <v>230</v>
      </c>
      <c r="I94" s="53">
        <f t="shared" si="2"/>
        <v>250.5</v>
      </c>
      <c r="J94" s="544">
        <f t="shared" si="2"/>
        <v>4.5</v>
      </c>
      <c r="K94" s="37"/>
      <c r="L94" s="53">
        <f t="shared" si="3"/>
        <v>126.5</v>
      </c>
      <c r="M94" s="53">
        <f t="shared" si="3"/>
        <v>66.5</v>
      </c>
      <c r="N94" s="544">
        <f t="shared" si="3"/>
        <v>1</v>
      </c>
    </row>
    <row r="95" spans="1:14" ht="18" customHeight="1" x14ac:dyDescent="0.3">
      <c r="A95" s="15" t="s">
        <v>16</v>
      </c>
      <c r="B95" s="16"/>
      <c r="C95" s="17"/>
      <c r="D95" s="18"/>
      <c r="E95" s="37">
        <f t="shared" si="2"/>
        <v>1.5</v>
      </c>
      <c r="F95" s="53">
        <f t="shared" si="2"/>
        <v>128</v>
      </c>
      <c r="G95" s="544">
        <f t="shared" si="2"/>
        <v>5</v>
      </c>
      <c r="H95" s="37">
        <f t="shared" si="2"/>
        <v>211</v>
      </c>
      <c r="I95" s="53">
        <f t="shared" si="2"/>
        <v>253.5</v>
      </c>
      <c r="J95" s="544">
        <f t="shared" si="2"/>
        <v>3.5</v>
      </c>
      <c r="K95" s="37"/>
      <c r="L95" s="53">
        <f t="shared" si="3"/>
        <v>124.5</v>
      </c>
      <c r="M95" s="53">
        <f t="shared" si="3"/>
        <v>72.5</v>
      </c>
      <c r="N95" s="544">
        <f t="shared" si="3"/>
        <v>0.5</v>
      </c>
    </row>
    <row r="96" spans="1:14" ht="18" customHeight="1" x14ac:dyDescent="0.3">
      <c r="A96" s="15" t="s">
        <v>17</v>
      </c>
      <c r="B96" s="16"/>
      <c r="C96" s="17"/>
      <c r="D96" s="18"/>
      <c r="E96" s="37">
        <f t="shared" si="2"/>
        <v>0</v>
      </c>
      <c r="F96" s="53">
        <f t="shared" si="2"/>
        <v>132.5</v>
      </c>
      <c r="G96" s="544">
        <f t="shared" si="2"/>
        <v>2.5</v>
      </c>
      <c r="H96" s="37">
        <f t="shared" si="2"/>
        <v>220.5</v>
      </c>
      <c r="I96" s="53">
        <f t="shared" si="2"/>
        <v>250.5</v>
      </c>
      <c r="J96" s="544">
        <f t="shared" si="2"/>
        <v>3</v>
      </c>
      <c r="K96" s="37"/>
      <c r="L96" s="53">
        <f t="shared" si="3"/>
        <v>125.5</v>
      </c>
      <c r="M96" s="53">
        <f t="shared" si="3"/>
        <v>76</v>
      </c>
      <c r="N96" s="544">
        <f t="shared" si="3"/>
        <v>0</v>
      </c>
    </row>
    <row r="97" spans="1:14" ht="18" customHeight="1" x14ac:dyDescent="0.3">
      <c r="A97" s="7" t="s">
        <v>18</v>
      </c>
      <c r="B97" s="16"/>
      <c r="C97" s="17"/>
      <c r="D97" s="18"/>
      <c r="E97" s="37">
        <f t="shared" si="2"/>
        <v>0.5</v>
      </c>
      <c r="F97" s="53">
        <f t="shared" si="2"/>
        <v>134.5</v>
      </c>
      <c r="G97" s="544">
        <f t="shared" si="2"/>
        <v>3</v>
      </c>
      <c r="H97" s="37">
        <f t="shared" si="2"/>
        <v>202.5</v>
      </c>
      <c r="I97" s="53">
        <f t="shared" si="2"/>
        <v>217.5</v>
      </c>
      <c r="J97" s="544">
        <f t="shared" si="2"/>
        <v>5</v>
      </c>
      <c r="K97" s="37"/>
      <c r="L97" s="53">
        <f t="shared" si="3"/>
        <v>136.5</v>
      </c>
      <c r="M97" s="53">
        <f t="shared" si="3"/>
        <v>67.5</v>
      </c>
      <c r="N97" s="544">
        <f t="shared" si="3"/>
        <v>1.5</v>
      </c>
    </row>
    <row r="98" spans="1:14" ht="18" customHeight="1" x14ac:dyDescent="0.3">
      <c r="A98" s="15" t="s">
        <v>19</v>
      </c>
      <c r="B98" s="16"/>
      <c r="C98" s="17"/>
      <c r="D98" s="18"/>
      <c r="E98" s="37">
        <f t="shared" si="2"/>
        <v>1</v>
      </c>
      <c r="F98" s="53">
        <f t="shared" si="2"/>
        <v>119.5</v>
      </c>
      <c r="G98" s="544">
        <f t="shared" si="2"/>
        <v>2.5</v>
      </c>
      <c r="H98" s="37">
        <f t="shared" si="2"/>
        <v>198.5</v>
      </c>
      <c r="I98" s="53">
        <f t="shared" si="2"/>
        <v>241</v>
      </c>
      <c r="J98" s="544">
        <f t="shared" si="2"/>
        <v>5.5</v>
      </c>
      <c r="K98" s="37"/>
      <c r="L98" s="53">
        <f t="shared" si="3"/>
        <v>115</v>
      </c>
      <c r="M98" s="53">
        <f t="shared" si="3"/>
        <v>65.5</v>
      </c>
      <c r="N98" s="544">
        <f t="shared" si="3"/>
        <v>2</v>
      </c>
    </row>
    <row r="99" spans="1:14" ht="18" customHeight="1" x14ac:dyDescent="0.3">
      <c r="A99" s="7" t="s">
        <v>20</v>
      </c>
      <c r="B99" s="16"/>
      <c r="C99" s="17"/>
      <c r="D99" s="18"/>
      <c r="E99" s="37">
        <f t="shared" si="2"/>
        <v>1</v>
      </c>
      <c r="F99" s="53">
        <f t="shared" si="2"/>
        <v>124.5</v>
      </c>
      <c r="G99" s="544">
        <f t="shared" si="2"/>
        <v>1</v>
      </c>
      <c r="H99" s="37">
        <f t="shared" si="2"/>
        <v>180.5</v>
      </c>
      <c r="I99" s="53">
        <f t="shared" si="2"/>
        <v>221.5</v>
      </c>
      <c r="J99" s="544">
        <f t="shared" si="2"/>
        <v>5.5</v>
      </c>
      <c r="K99" s="37"/>
      <c r="L99" s="53">
        <f t="shared" si="3"/>
        <v>138.5</v>
      </c>
      <c r="M99" s="53">
        <f t="shared" si="3"/>
        <v>126.5</v>
      </c>
      <c r="N99" s="544">
        <f t="shared" si="3"/>
        <v>3</v>
      </c>
    </row>
    <row r="100" spans="1:14" ht="18" customHeight="1" x14ac:dyDescent="0.3">
      <c r="A100" s="7" t="s">
        <v>21</v>
      </c>
      <c r="B100" s="16"/>
      <c r="C100" s="17"/>
      <c r="D100" s="18"/>
      <c r="E100" s="37">
        <f t="shared" ref="E100:J115" si="4">SUM(E16+E58)/2</f>
        <v>0.5</v>
      </c>
      <c r="F100" s="53">
        <f t="shared" si="4"/>
        <v>120.5</v>
      </c>
      <c r="G100" s="544">
        <f t="shared" si="4"/>
        <v>2.5</v>
      </c>
      <c r="H100" s="37">
        <f t="shared" si="4"/>
        <v>209.5</v>
      </c>
      <c r="I100" s="53">
        <f t="shared" si="4"/>
        <v>258.5</v>
      </c>
      <c r="J100" s="544">
        <f t="shared" si="4"/>
        <v>4.5</v>
      </c>
      <c r="K100" s="37"/>
      <c r="L100" s="53">
        <f t="shared" si="3"/>
        <v>122</v>
      </c>
      <c r="M100" s="53">
        <f t="shared" si="3"/>
        <v>85</v>
      </c>
      <c r="N100" s="544">
        <f t="shared" si="3"/>
        <v>0.5</v>
      </c>
    </row>
    <row r="101" spans="1:14" ht="18" customHeight="1" x14ac:dyDescent="0.3">
      <c r="A101" s="15" t="s">
        <v>22</v>
      </c>
      <c r="B101" s="16"/>
      <c r="C101" s="17"/>
      <c r="D101" s="18"/>
      <c r="E101" s="37">
        <f t="shared" si="4"/>
        <v>1.5</v>
      </c>
      <c r="F101" s="53">
        <f t="shared" si="4"/>
        <v>113.5</v>
      </c>
      <c r="G101" s="544">
        <f t="shared" si="4"/>
        <v>3.5</v>
      </c>
      <c r="H101" s="37">
        <f t="shared" si="4"/>
        <v>212</v>
      </c>
      <c r="I101" s="53">
        <f t="shared" si="4"/>
        <v>260.5</v>
      </c>
      <c r="J101" s="544">
        <f t="shared" si="4"/>
        <v>4.5</v>
      </c>
      <c r="K101" s="37"/>
      <c r="L101" s="53">
        <f t="shared" si="3"/>
        <v>134</v>
      </c>
      <c r="M101" s="53">
        <f t="shared" si="3"/>
        <v>96.5</v>
      </c>
      <c r="N101" s="544">
        <f t="shared" si="3"/>
        <v>1</v>
      </c>
    </row>
    <row r="102" spans="1:14" ht="18" customHeight="1" x14ac:dyDescent="0.3">
      <c r="A102" s="7" t="s">
        <v>23</v>
      </c>
      <c r="B102" s="16"/>
      <c r="C102" s="17"/>
      <c r="D102" s="18"/>
      <c r="E102" s="37">
        <f t="shared" si="4"/>
        <v>2</v>
      </c>
      <c r="F102" s="53">
        <f t="shared" si="4"/>
        <v>176</v>
      </c>
      <c r="G102" s="544">
        <f t="shared" si="4"/>
        <v>4</v>
      </c>
      <c r="H102" s="37">
        <f t="shared" si="4"/>
        <v>174.5</v>
      </c>
      <c r="I102" s="53">
        <f t="shared" si="4"/>
        <v>208</v>
      </c>
      <c r="J102" s="544">
        <f t="shared" si="4"/>
        <v>7.5</v>
      </c>
      <c r="K102" s="37"/>
      <c r="L102" s="53">
        <f t="shared" si="3"/>
        <v>177</v>
      </c>
      <c r="M102" s="53">
        <f t="shared" si="3"/>
        <v>84</v>
      </c>
      <c r="N102" s="544">
        <f t="shared" si="3"/>
        <v>3</v>
      </c>
    </row>
    <row r="103" spans="1:14" ht="18" customHeight="1" x14ac:dyDescent="0.3">
      <c r="A103" s="15" t="s">
        <v>24</v>
      </c>
      <c r="B103" s="16"/>
      <c r="C103" s="17"/>
      <c r="D103" s="18"/>
      <c r="E103" s="37">
        <f t="shared" si="4"/>
        <v>1</v>
      </c>
      <c r="F103" s="53">
        <f t="shared" si="4"/>
        <v>226</v>
      </c>
      <c r="G103" s="544">
        <f t="shared" si="4"/>
        <v>2</v>
      </c>
      <c r="H103" s="37">
        <f t="shared" si="4"/>
        <v>165</v>
      </c>
      <c r="I103" s="53">
        <f t="shared" si="4"/>
        <v>212.5</v>
      </c>
      <c r="J103" s="544">
        <f t="shared" si="4"/>
        <v>10</v>
      </c>
      <c r="K103" s="37"/>
      <c r="L103" s="53">
        <f t="shared" si="3"/>
        <v>162.5</v>
      </c>
      <c r="M103" s="53">
        <f t="shared" si="3"/>
        <v>109</v>
      </c>
      <c r="N103" s="544">
        <f t="shared" si="3"/>
        <v>5</v>
      </c>
    </row>
    <row r="104" spans="1:14" ht="18" customHeight="1" x14ac:dyDescent="0.3">
      <c r="A104" s="7" t="s">
        <v>25</v>
      </c>
      <c r="B104" s="16"/>
      <c r="C104" s="17"/>
      <c r="D104" s="18"/>
      <c r="E104" s="37">
        <f t="shared" si="4"/>
        <v>1</v>
      </c>
      <c r="F104" s="53">
        <f t="shared" si="4"/>
        <v>227</v>
      </c>
      <c r="G104" s="544">
        <f t="shared" si="4"/>
        <v>3</v>
      </c>
      <c r="H104" s="37">
        <f t="shared" si="4"/>
        <v>171.5</v>
      </c>
      <c r="I104" s="53">
        <f t="shared" si="4"/>
        <v>209</v>
      </c>
      <c r="J104" s="544">
        <f t="shared" si="4"/>
        <v>8.5</v>
      </c>
      <c r="K104" s="37"/>
      <c r="L104" s="53">
        <f t="shared" si="3"/>
        <v>178</v>
      </c>
      <c r="M104" s="53">
        <f t="shared" si="3"/>
        <v>106.5</v>
      </c>
      <c r="N104" s="544">
        <f t="shared" si="3"/>
        <v>2</v>
      </c>
    </row>
    <row r="105" spans="1:14" ht="18" customHeight="1" x14ac:dyDescent="0.3">
      <c r="A105" s="15" t="s">
        <v>26</v>
      </c>
      <c r="B105" s="16"/>
      <c r="C105" s="17"/>
      <c r="D105" s="18"/>
      <c r="E105" s="37">
        <f t="shared" si="4"/>
        <v>1</v>
      </c>
      <c r="F105" s="53">
        <f t="shared" si="4"/>
        <v>233.5</v>
      </c>
      <c r="G105" s="544">
        <f t="shared" si="4"/>
        <v>3.5</v>
      </c>
      <c r="H105" s="37">
        <f t="shared" si="4"/>
        <v>168</v>
      </c>
      <c r="I105" s="53">
        <f t="shared" si="4"/>
        <v>208.5</v>
      </c>
      <c r="J105" s="544">
        <f t="shared" si="4"/>
        <v>4.5</v>
      </c>
      <c r="K105" s="37"/>
      <c r="L105" s="53">
        <f t="shared" si="3"/>
        <v>160</v>
      </c>
      <c r="M105" s="53">
        <f t="shared" si="3"/>
        <v>82.5</v>
      </c>
      <c r="N105" s="544">
        <f t="shared" si="3"/>
        <v>2.5</v>
      </c>
    </row>
    <row r="106" spans="1:14" ht="18" customHeight="1" x14ac:dyDescent="0.3">
      <c r="A106" s="7" t="s">
        <v>27</v>
      </c>
      <c r="B106" s="16"/>
      <c r="C106" s="17"/>
      <c r="D106" s="18"/>
      <c r="E106" s="37">
        <f t="shared" si="4"/>
        <v>1.5</v>
      </c>
      <c r="F106" s="53">
        <f t="shared" si="4"/>
        <v>233</v>
      </c>
      <c r="G106" s="544">
        <f t="shared" si="4"/>
        <v>2</v>
      </c>
      <c r="H106" s="37">
        <f t="shared" si="4"/>
        <v>159</v>
      </c>
      <c r="I106" s="53">
        <f t="shared" si="4"/>
        <v>190.5</v>
      </c>
      <c r="J106" s="544">
        <f t="shared" si="4"/>
        <v>8</v>
      </c>
      <c r="K106" s="37"/>
      <c r="L106" s="53">
        <f t="shared" ref="L106:N109" si="5">SUM(L22+L64)/2</f>
        <v>154.5</v>
      </c>
      <c r="M106" s="53">
        <f t="shared" si="5"/>
        <v>97</v>
      </c>
      <c r="N106" s="544">
        <f t="shared" si="5"/>
        <v>1.5</v>
      </c>
    </row>
    <row r="107" spans="1:14" ht="18" customHeight="1" x14ac:dyDescent="0.3">
      <c r="A107" s="15" t="s">
        <v>28</v>
      </c>
      <c r="B107" s="16"/>
      <c r="C107" s="17"/>
      <c r="D107" s="18"/>
      <c r="E107" s="37">
        <f t="shared" si="4"/>
        <v>1.5</v>
      </c>
      <c r="F107" s="53">
        <f t="shared" si="4"/>
        <v>227</v>
      </c>
      <c r="G107" s="544">
        <f t="shared" si="4"/>
        <v>2.5</v>
      </c>
      <c r="H107" s="37">
        <f t="shared" si="4"/>
        <v>156</v>
      </c>
      <c r="I107" s="53">
        <f t="shared" si="4"/>
        <v>166</v>
      </c>
      <c r="J107" s="544">
        <f t="shared" si="4"/>
        <v>4.5</v>
      </c>
      <c r="K107" s="37"/>
      <c r="L107" s="53">
        <f t="shared" si="5"/>
        <v>154</v>
      </c>
      <c r="M107" s="53">
        <f t="shared" si="5"/>
        <v>77.5</v>
      </c>
      <c r="N107" s="544">
        <f t="shared" si="5"/>
        <v>4</v>
      </c>
    </row>
    <row r="108" spans="1:14" ht="18" customHeight="1" x14ac:dyDescent="0.3">
      <c r="A108" s="7" t="s">
        <v>29</v>
      </c>
      <c r="B108" s="16"/>
      <c r="C108" s="17"/>
      <c r="D108" s="18"/>
      <c r="E108" s="37">
        <f t="shared" si="4"/>
        <v>0.5</v>
      </c>
      <c r="F108" s="53">
        <f t="shared" si="4"/>
        <v>217</v>
      </c>
      <c r="G108" s="544">
        <f t="shared" si="4"/>
        <v>2</v>
      </c>
      <c r="H108" s="37">
        <f t="shared" si="4"/>
        <v>160</v>
      </c>
      <c r="I108" s="53">
        <f t="shared" si="4"/>
        <v>164.5</v>
      </c>
      <c r="J108" s="544">
        <f t="shared" si="4"/>
        <v>4.5</v>
      </c>
      <c r="K108" s="37"/>
      <c r="L108" s="53">
        <f t="shared" si="5"/>
        <v>184.5</v>
      </c>
      <c r="M108" s="53">
        <f t="shared" si="5"/>
        <v>92.5</v>
      </c>
      <c r="N108" s="544">
        <f t="shared" si="5"/>
        <v>4</v>
      </c>
    </row>
    <row r="109" spans="1:14" ht="18" customHeight="1" x14ac:dyDescent="0.3">
      <c r="A109" s="15" t="s">
        <v>30</v>
      </c>
      <c r="B109" s="16"/>
      <c r="C109" s="17"/>
      <c r="D109" s="18"/>
      <c r="E109" s="37">
        <f t="shared" si="4"/>
        <v>0.5</v>
      </c>
      <c r="F109" s="53">
        <f t="shared" si="4"/>
        <v>235.5</v>
      </c>
      <c r="G109" s="544">
        <f t="shared" si="4"/>
        <v>5</v>
      </c>
      <c r="H109" s="37">
        <f t="shared" si="4"/>
        <v>146</v>
      </c>
      <c r="I109" s="53">
        <f t="shared" si="4"/>
        <v>184.5</v>
      </c>
      <c r="J109" s="544">
        <f t="shared" si="4"/>
        <v>7</v>
      </c>
      <c r="K109" s="37"/>
      <c r="L109" s="53">
        <f t="shared" si="5"/>
        <v>152</v>
      </c>
      <c r="M109" s="53">
        <f t="shared" si="5"/>
        <v>100</v>
      </c>
      <c r="N109" s="544">
        <f t="shared" si="5"/>
        <v>4</v>
      </c>
    </row>
    <row r="110" spans="1:14" ht="18" customHeight="1" x14ac:dyDescent="0.3">
      <c r="A110" s="7" t="s">
        <v>31</v>
      </c>
      <c r="B110" s="16"/>
      <c r="C110" s="17"/>
      <c r="D110" s="18"/>
      <c r="E110" s="37">
        <f t="shared" si="4"/>
        <v>1.5</v>
      </c>
      <c r="F110" s="53">
        <f t="shared" si="4"/>
        <v>231</v>
      </c>
      <c r="G110" s="544">
        <f t="shared" si="4"/>
        <v>2.5</v>
      </c>
      <c r="H110" s="37">
        <f t="shared" si="4"/>
        <v>149.5</v>
      </c>
      <c r="I110" s="53">
        <f t="shared" si="4"/>
        <v>164.5</v>
      </c>
      <c r="J110" s="544">
        <f t="shared" si="4"/>
        <v>2.5</v>
      </c>
      <c r="K110" s="37"/>
      <c r="L110" s="53">
        <f t="shared" ref="L110:N125" si="6">SUM(L26+L68)/2</f>
        <v>136</v>
      </c>
      <c r="M110" s="53">
        <f t="shared" si="6"/>
        <v>98.5</v>
      </c>
      <c r="N110" s="544">
        <f t="shared" si="6"/>
        <v>2</v>
      </c>
    </row>
    <row r="111" spans="1:14" ht="18" customHeight="1" x14ac:dyDescent="0.3">
      <c r="A111" s="15" t="s">
        <v>32</v>
      </c>
      <c r="B111" s="16"/>
      <c r="C111" s="17"/>
      <c r="D111" s="18"/>
      <c r="E111" s="37">
        <f t="shared" si="4"/>
        <v>1</v>
      </c>
      <c r="F111" s="53">
        <f t="shared" si="4"/>
        <v>236.5</v>
      </c>
      <c r="G111" s="544">
        <f t="shared" si="4"/>
        <v>2</v>
      </c>
      <c r="H111" s="37">
        <f t="shared" si="4"/>
        <v>186.5</v>
      </c>
      <c r="I111" s="53">
        <f t="shared" si="4"/>
        <v>190</v>
      </c>
      <c r="J111" s="544">
        <f t="shared" si="4"/>
        <v>6.5</v>
      </c>
      <c r="K111" s="37"/>
      <c r="L111" s="53">
        <f t="shared" si="6"/>
        <v>207.5</v>
      </c>
      <c r="M111" s="53">
        <f t="shared" si="6"/>
        <v>112.5</v>
      </c>
      <c r="N111" s="544">
        <f t="shared" si="6"/>
        <v>3</v>
      </c>
    </row>
    <row r="112" spans="1:14" ht="18" customHeight="1" x14ac:dyDescent="0.3">
      <c r="A112" s="7" t="s">
        <v>33</v>
      </c>
      <c r="B112" s="16"/>
      <c r="C112" s="17"/>
      <c r="D112" s="18"/>
      <c r="E112" s="37">
        <f t="shared" si="4"/>
        <v>1</v>
      </c>
      <c r="F112" s="53">
        <f t="shared" si="4"/>
        <v>226.5</v>
      </c>
      <c r="G112" s="544">
        <f t="shared" si="4"/>
        <v>2.5</v>
      </c>
      <c r="H112" s="37">
        <f t="shared" si="4"/>
        <v>165.5</v>
      </c>
      <c r="I112" s="53">
        <f t="shared" si="4"/>
        <v>174.5</v>
      </c>
      <c r="J112" s="544">
        <f t="shared" si="4"/>
        <v>6.5</v>
      </c>
      <c r="K112" s="37"/>
      <c r="L112" s="53">
        <f t="shared" si="6"/>
        <v>222.5</v>
      </c>
      <c r="M112" s="53">
        <f t="shared" si="6"/>
        <v>121.5</v>
      </c>
      <c r="N112" s="544">
        <f t="shared" si="6"/>
        <v>7.5</v>
      </c>
    </row>
    <row r="113" spans="1:14" ht="18" customHeight="1" x14ac:dyDescent="0.3">
      <c r="A113" s="15" t="s">
        <v>34</v>
      </c>
      <c r="B113" s="16"/>
      <c r="C113" s="17"/>
      <c r="D113" s="18"/>
      <c r="E113" s="37">
        <f t="shared" si="4"/>
        <v>2</v>
      </c>
      <c r="F113" s="53">
        <f t="shared" si="4"/>
        <v>238</v>
      </c>
      <c r="G113" s="544">
        <f t="shared" si="4"/>
        <v>2</v>
      </c>
      <c r="H113" s="37">
        <f t="shared" si="4"/>
        <v>158</v>
      </c>
      <c r="I113" s="53">
        <f t="shared" si="4"/>
        <v>156</v>
      </c>
      <c r="J113" s="544">
        <f t="shared" si="4"/>
        <v>3</v>
      </c>
      <c r="K113" s="37"/>
      <c r="L113" s="53">
        <f t="shared" si="6"/>
        <v>256</v>
      </c>
      <c r="M113" s="53">
        <f t="shared" si="6"/>
        <v>182</v>
      </c>
      <c r="N113" s="544">
        <f t="shared" si="6"/>
        <v>4.5</v>
      </c>
    </row>
    <row r="114" spans="1:14" ht="18" customHeight="1" x14ac:dyDescent="0.3">
      <c r="A114" s="15" t="s">
        <v>35</v>
      </c>
      <c r="B114" s="16"/>
      <c r="C114" s="17"/>
      <c r="D114" s="18"/>
      <c r="E114" s="37">
        <f t="shared" si="4"/>
        <v>4</v>
      </c>
      <c r="F114" s="53">
        <f t="shared" si="4"/>
        <v>241.5</v>
      </c>
      <c r="G114" s="544">
        <f t="shared" si="4"/>
        <v>3.5</v>
      </c>
      <c r="H114" s="37">
        <f t="shared" si="4"/>
        <v>134.5</v>
      </c>
      <c r="I114" s="53">
        <f t="shared" si="4"/>
        <v>158</v>
      </c>
      <c r="J114" s="544">
        <f t="shared" si="4"/>
        <v>7</v>
      </c>
      <c r="K114" s="37"/>
      <c r="L114" s="53">
        <f t="shared" si="6"/>
        <v>162.5</v>
      </c>
      <c r="M114" s="53">
        <f t="shared" si="6"/>
        <v>139.5</v>
      </c>
      <c r="N114" s="544">
        <f t="shared" si="6"/>
        <v>8.5</v>
      </c>
    </row>
    <row r="115" spans="1:14" ht="18" customHeight="1" x14ac:dyDescent="0.3">
      <c r="A115" s="15" t="s">
        <v>36</v>
      </c>
      <c r="B115" s="16"/>
      <c r="C115" s="17"/>
      <c r="D115" s="18"/>
      <c r="E115" s="37">
        <f t="shared" si="4"/>
        <v>6</v>
      </c>
      <c r="F115" s="53">
        <f t="shared" si="4"/>
        <v>226</v>
      </c>
      <c r="G115" s="544">
        <f t="shared" si="4"/>
        <v>3.5</v>
      </c>
      <c r="H115" s="37">
        <f t="shared" si="4"/>
        <v>144</v>
      </c>
      <c r="I115" s="53">
        <f t="shared" si="4"/>
        <v>165</v>
      </c>
      <c r="J115" s="544">
        <f t="shared" si="4"/>
        <v>9.5</v>
      </c>
      <c r="K115" s="37"/>
      <c r="L115" s="53">
        <f t="shared" si="6"/>
        <v>187.5</v>
      </c>
      <c r="M115" s="53">
        <f t="shared" si="6"/>
        <v>170</v>
      </c>
      <c r="N115" s="544">
        <f t="shared" si="6"/>
        <v>6.5</v>
      </c>
    </row>
    <row r="116" spans="1:14" ht="18" customHeight="1" x14ac:dyDescent="0.3">
      <c r="A116" s="15" t="s">
        <v>37</v>
      </c>
      <c r="B116" s="16"/>
      <c r="C116" s="17"/>
      <c r="D116" s="18"/>
      <c r="E116" s="37">
        <f t="shared" ref="E116:J125" si="7">SUM(E32+E74)/2</f>
        <v>3.5</v>
      </c>
      <c r="F116" s="53">
        <f t="shared" si="7"/>
        <v>233.5</v>
      </c>
      <c r="G116" s="544">
        <f t="shared" si="7"/>
        <v>3.5</v>
      </c>
      <c r="H116" s="37">
        <f t="shared" si="7"/>
        <v>156</v>
      </c>
      <c r="I116" s="53">
        <f t="shared" si="7"/>
        <v>160</v>
      </c>
      <c r="J116" s="544">
        <f t="shared" si="7"/>
        <v>9</v>
      </c>
      <c r="K116" s="37"/>
      <c r="L116" s="53">
        <f t="shared" si="6"/>
        <v>205</v>
      </c>
      <c r="M116" s="53">
        <f t="shared" si="6"/>
        <v>237</v>
      </c>
      <c r="N116" s="544">
        <f t="shared" si="6"/>
        <v>7.5</v>
      </c>
    </row>
    <row r="117" spans="1:14" ht="18" customHeight="1" x14ac:dyDescent="0.3">
      <c r="A117" s="15" t="s">
        <v>38</v>
      </c>
      <c r="B117" s="16"/>
      <c r="C117" s="17"/>
      <c r="D117" s="18"/>
      <c r="E117" s="37">
        <f t="shared" si="7"/>
        <v>5</v>
      </c>
      <c r="F117" s="53">
        <f t="shared" si="7"/>
        <v>253</v>
      </c>
      <c r="G117" s="544">
        <f t="shared" si="7"/>
        <v>3.5</v>
      </c>
      <c r="H117" s="37">
        <f t="shared" si="7"/>
        <v>153</v>
      </c>
      <c r="I117" s="53">
        <f t="shared" si="7"/>
        <v>157</v>
      </c>
      <c r="J117" s="544">
        <f t="shared" si="7"/>
        <v>8</v>
      </c>
      <c r="K117" s="37"/>
      <c r="L117" s="53">
        <f t="shared" si="6"/>
        <v>197</v>
      </c>
      <c r="M117" s="53">
        <f t="shared" si="6"/>
        <v>209</v>
      </c>
      <c r="N117" s="544">
        <f t="shared" si="6"/>
        <v>7</v>
      </c>
    </row>
    <row r="118" spans="1:14" ht="18" customHeight="1" x14ac:dyDescent="0.3">
      <c r="A118" s="15" t="s">
        <v>39</v>
      </c>
      <c r="B118" s="16"/>
      <c r="C118" s="17"/>
      <c r="D118" s="18"/>
      <c r="E118" s="37">
        <f t="shared" si="7"/>
        <v>8</v>
      </c>
      <c r="F118" s="53">
        <f t="shared" si="7"/>
        <v>240.5</v>
      </c>
      <c r="G118" s="544">
        <f t="shared" si="7"/>
        <v>4</v>
      </c>
      <c r="H118" s="37">
        <f t="shared" si="7"/>
        <v>123.5</v>
      </c>
      <c r="I118" s="53">
        <f t="shared" si="7"/>
        <v>134</v>
      </c>
      <c r="J118" s="544">
        <f t="shared" si="7"/>
        <v>8.5</v>
      </c>
      <c r="K118" s="37"/>
      <c r="L118" s="53">
        <f t="shared" si="6"/>
        <v>227.5</v>
      </c>
      <c r="M118" s="53">
        <f t="shared" si="6"/>
        <v>164</v>
      </c>
      <c r="N118" s="544">
        <f t="shared" si="6"/>
        <v>8</v>
      </c>
    </row>
    <row r="119" spans="1:14" ht="18" customHeight="1" x14ac:dyDescent="0.3">
      <c r="A119" s="15" t="s">
        <v>40</v>
      </c>
      <c r="B119" s="16"/>
      <c r="C119" s="17"/>
      <c r="D119" s="18"/>
      <c r="E119" s="37">
        <f t="shared" si="7"/>
        <v>5.5</v>
      </c>
      <c r="F119" s="53">
        <f t="shared" si="7"/>
        <v>250.5</v>
      </c>
      <c r="G119" s="544">
        <f t="shared" si="7"/>
        <v>3.5</v>
      </c>
      <c r="H119" s="37">
        <f t="shared" si="7"/>
        <v>142</v>
      </c>
      <c r="I119" s="53">
        <f t="shared" si="7"/>
        <v>138.5</v>
      </c>
      <c r="J119" s="544">
        <f t="shared" si="7"/>
        <v>5</v>
      </c>
      <c r="K119" s="37"/>
      <c r="L119" s="53">
        <f t="shared" si="6"/>
        <v>177</v>
      </c>
      <c r="M119" s="53">
        <f t="shared" si="6"/>
        <v>182</v>
      </c>
      <c r="N119" s="544">
        <f t="shared" si="6"/>
        <v>5.5</v>
      </c>
    </row>
    <row r="120" spans="1:14" ht="18" customHeight="1" x14ac:dyDescent="0.3">
      <c r="A120" s="15" t="s">
        <v>41</v>
      </c>
      <c r="B120" s="16"/>
      <c r="C120" s="17"/>
      <c r="D120" s="18"/>
      <c r="E120" s="37">
        <f t="shared" si="7"/>
        <v>5.5</v>
      </c>
      <c r="F120" s="53">
        <f t="shared" si="7"/>
        <v>225</v>
      </c>
      <c r="G120" s="544">
        <f t="shared" si="7"/>
        <v>2.5</v>
      </c>
      <c r="H120" s="37">
        <f t="shared" si="7"/>
        <v>145</v>
      </c>
      <c r="I120" s="53">
        <f t="shared" si="7"/>
        <v>137.5</v>
      </c>
      <c r="J120" s="544">
        <f t="shared" si="7"/>
        <v>6.5</v>
      </c>
      <c r="K120" s="37"/>
      <c r="L120" s="53">
        <f t="shared" si="6"/>
        <v>175</v>
      </c>
      <c r="M120" s="53">
        <f t="shared" si="6"/>
        <v>184.5</v>
      </c>
      <c r="N120" s="544">
        <f t="shared" si="6"/>
        <v>8.5</v>
      </c>
    </row>
    <row r="121" spans="1:14" ht="18" customHeight="1" x14ac:dyDescent="0.3">
      <c r="A121" s="15" t="s">
        <v>42</v>
      </c>
      <c r="B121" s="16"/>
      <c r="C121" s="17"/>
      <c r="D121" s="18"/>
      <c r="E121" s="37">
        <f t="shared" si="7"/>
        <v>5.5</v>
      </c>
      <c r="F121" s="53">
        <f t="shared" si="7"/>
        <v>248</v>
      </c>
      <c r="G121" s="544">
        <f t="shared" si="7"/>
        <v>3</v>
      </c>
      <c r="H121" s="37">
        <f t="shared" si="7"/>
        <v>121</v>
      </c>
      <c r="I121" s="53">
        <f t="shared" si="7"/>
        <v>120</v>
      </c>
      <c r="J121" s="544">
        <f t="shared" si="7"/>
        <v>6</v>
      </c>
      <c r="K121" s="37"/>
      <c r="L121" s="53">
        <f t="shared" si="6"/>
        <v>154.5</v>
      </c>
      <c r="M121" s="53">
        <f t="shared" si="6"/>
        <v>125</v>
      </c>
      <c r="N121" s="544">
        <f t="shared" si="6"/>
        <v>6.5</v>
      </c>
    </row>
    <row r="122" spans="1:14" ht="18" customHeight="1" x14ac:dyDescent="0.3">
      <c r="A122" s="15" t="s">
        <v>43</v>
      </c>
      <c r="B122" s="16"/>
      <c r="C122" s="17"/>
      <c r="D122" s="18"/>
      <c r="E122" s="37">
        <f t="shared" si="7"/>
        <v>3</v>
      </c>
      <c r="F122" s="53">
        <f t="shared" si="7"/>
        <v>229.5</v>
      </c>
      <c r="G122" s="544">
        <f t="shared" si="7"/>
        <v>3</v>
      </c>
      <c r="H122" s="37">
        <f t="shared" si="7"/>
        <v>115</v>
      </c>
      <c r="I122" s="53">
        <f t="shared" si="7"/>
        <v>119.5</v>
      </c>
      <c r="J122" s="544">
        <f t="shared" si="7"/>
        <v>8</v>
      </c>
      <c r="K122" s="37"/>
      <c r="L122" s="53">
        <f t="shared" si="6"/>
        <v>202</v>
      </c>
      <c r="M122" s="53">
        <f t="shared" si="6"/>
        <v>153</v>
      </c>
      <c r="N122" s="544">
        <f t="shared" si="6"/>
        <v>7.5</v>
      </c>
    </row>
    <row r="123" spans="1:14" ht="18" customHeight="1" x14ac:dyDescent="0.3">
      <c r="A123" s="15" t="s">
        <v>44</v>
      </c>
      <c r="B123" s="16"/>
      <c r="C123" s="17"/>
      <c r="D123" s="18"/>
      <c r="E123" s="37">
        <f t="shared" si="7"/>
        <v>4</v>
      </c>
      <c r="F123" s="53">
        <f t="shared" si="7"/>
        <v>238.5</v>
      </c>
      <c r="G123" s="544">
        <f t="shared" si="7"/>
        <v>2</v>
      </c>
      <c r="H123" s="37">
        <f t="shared" si="7"/>
        <v>94.5</v>
      </c>
      <c r="I123" s="53">
        <f t="shared" si="7"/>
        <v>100</v>
      </c>
      <c r="J123" s="544">
        <f t="shared" si="7"/>
        <v>5</v>
      </c>
      <c r="K123" s="37"/>
      <c r="L123" s="53">
        <f t="shared" si="6"/>
        <v>196.5</v>
      </c>
      <c r="M123" s="53">
        <f t="shared" si="6"/>
        <v>175</v>
      </c>
      <c r="N123" s="544">
        <f t="shared" si="6"/>
        <v>5</v>
      </c>
    </row>
    <row r="124" spans="1:14" ht="18" customHeight="1" x14ac:dyDescent="0.3">
      <c r="A124" s="15" t="s">
        <v>45</v>
      </c>
      <c r="B124" s="16"/>
      <c r="C124" s="17"/>
      <c r="D124" s="18"/>
      <c r="E124" s="37">
        <f t="shared" si="7"/>
        <v>2.5</v>
      </c>
      <c r="F124" s="53">
        <f t="shared" si="7"/>
        <v>238.5</v>
      </c>
      <c r="G124" s="544">
        <f t="shared" si="7"/>
        <v>5.5</v>
      </c>
      <c r="H124" s="37">
        <f t="shared" si="7"/>
        <v>103</v>
      </c>
      <c r="I124" s="53">
        <f t="shared" si="7"/>
        <v>118</v>
      </c>
      <c r="J124" s="544">
        <f t="shared" si="7"/>
        <v>8</v>
      </c>
      <c r="K124" s="37"/>
      <c r="L124" s="53">
        <f t="shared" si="6"/>
        <v>151</v>
      </c>
      <c r="M124" s="53">
        <f t="shared" si="6"/>
        <v>173</v>
      </c>
      <c r="N124" s="544">
        <f t="shared" si="6"/>
        <v>8</v>
      </c>
    </row>
    <row r="125" spans="1:14" ht="18" customHeight="1" thickBot="1" x14ac:dyDescent="0.35">
      <c r="A125" s="22" t="s">
        <v>46</v>
      </c>
      <c r="B125" s="23"/>
      <c r="C125" s="24"/>
      <c r="D125" s="25"/>
      <c r="E125" s="37">
        <f t="shared" si="7"/>
        <v>6</v>
      </c>
      <c r="F125" s="53">
        <f t="shared" si="7"/>
        <v>246.5</v>
      </c>
      <c r="G125" s="544">
        <f t="shared" si="7"/>
        <v>3.5</v>
      </c>
      <c r="H125" s="37">
        <f t="shared" si="7"/>
        <v>92</v>
      </c>
      <c r="I125" s="53">
        <f t="shared" si="7"/>
        <v>128</v>
      </c>
      <c r="J125" s="544">
        <f t="shared" si="7"/>
        <v>12</v>
      </c>
      <c r="K125" s="37"/>
      <c r="L125" s="53">
        <f t="shared" si="6"/>
        <v>163.5</v>
      </c>
      <c r="M125" s="53">
        <f t="shared" si="6"/>
        <v>164</v>
      </c>
      <c r="N125" s="544">
        <f t="shared" si="6"/>
        <v>4.5</v>
      </c>
    </row>
    <row r="126" spans="1:14" ht="18" customHeight="1" thickBot="1" x14ac:dyDescent="0.35">
      <c r="A126" s="34" t="s">
        <v>47</v>
      </c>
      <c r="B126" s="46"/>
      <c r="C126" s="47"/>
      <c r="D126" s="48"/>
      <c r="E126" s="507">
        <f t="shared" ref="E126:J126" si="8">SUM(E90:E125)</f>
        <v>87.5</v>
      </c>
      <c r="F126" s="545">
        <f t="shared" si="8"/>
        <v>7079</v>
      </c>
      <c r="G126" s="546">
        <f t="shared" si="8"/>
        <v>116.5</v>
      </c>
      <c r="H126" s="507">
        <f t="shared" si="8"/>
        <v>6126</v>
      </c>
      <c r="I126" s="545">
        <f t="shared" si="8"/>
        <v>6885</v>
      </c>
      <c r="J126" s="546">
        <f t="shared" si="8"/>
        <v>224</v>
      </c>
      <c r="K126" s="507"/>
      <c r="L126" s="545">
        <f>SUM(L90:L125)</f>
        <v>5856.5</v>
      </c>
      <c r="M126" s="547">
        <f>SUM(M90:M125)</f>
        <v>4173</v>
      </c>
      <c r="N126" s="546">
        <f>SUM(N90:N125)</f>
        <v>137.5</v>
      </c>
    </row>
    <row r="128" spans="1:14" ht="18" customHeight="1" x14ac:dyDescent="0.3">
      <c r="A128" s="561" t="s">
        <v>163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</row>
    <row r="129" spans="1:14" ht="18" customHeight="1" thickBot="1" x14ac:dyDescent="0.35">
      <c r="A129" s="2" t="s">
        <v>52</v>
      </c>
      <c r="K129" s="572" t="s">
        <v>53</v>
      </c>
      <c r="L129" s="572"/>
      <c r="M129" s="572"/>
      <c r="N129" s="572"/>
    </row>
    <row r="130" spans="1:14" ht="18" customHeight="1" x14ac:dyDescent="0.3">
      <c r="A130" s="563" t="s">
        <v>3</v>
      </c>
      <c r="B130" s="566" t="s">
        <v>4</v>
      </c>
      <c r="C130" s="565"/>
      <c r="D130" s="567"/>
      <c r="E130" s="566" t="s">
        <v>5</v>
      </c>
      <c r="F130" s="565"/>
      <c r="G130" s="567"/>
      <c r="H130" s="566" t="s">
        <v>6</v>
      </c>
      <c r="I130" s="565"/>
      <c r="J130" s="567"/>
      <c r="K130" s="568" t="s">
        <v>7</v>
      </c>
      <c r="L130" s="569"/>
      <c r="M130" s="569"/>
      <c r="N130" s="570"/>
    </row>
    <row r="131" spans="1:14" ht="18" customHeight="1" thickBot="1" x14ac:dyDescent="0.35">
      <c r="A131" s="564"/>
      <c r="B131" s="3" t="s">
        <v>8</v>
      </c>
      <c r="C131" s="4" t="s">
        <v>9</v>
      </c>
      <c r="D131" s="5" t="s">
        <v>10</v>
      </c>
      <c r="E131" s="3" t="s">
        <v>8</v>
      </c>
      <c r="F131" s="5" t="s">
        <v>10</v>
      </c>
      <c r="G131" s="5" t="s">
        <v>164</v>
      </c>
      <c r="H131" s="3" t="s">
        <v>8</v>
      </c>
      <c r="I131" s="4" t="s">
        <v>9</v>
      </c>
      <c r="J131" s="5" t="s">
        <v>10</v>
      </c>
      <c r="K131" s="3" t="s">
        <v>8</v>
      </c>
      <c r="L131" s="4" t="s">
        <v>9</v>
      </c>
      <c r="M131" s="61" t="s">
        <v>10</v>
      </c>
      <c r="N131" s="548" t="s">
        <v>164</v>
      </c>
    </row>
    <row r="132" spans="1:14" ht="18" customHeight="1" x14ac:dyDescent="0.3">
      <c r="A132" s="7" t="s">
        <v>11</v>
      </c>
      <c r="B132" s="8"/>
      <c r="C132" s="9"/>
      <c r="D132" s="10"/>
      <c r="E132" s="11">
        <v>0</v>
      </c>
      <c r="F132" s="12">
        <v>128</v>
      </c>
      <c r="G132" s="13">
        <v>4</v>
      </c>
      <c r="H132" s="8">
        <v>246</v>
      </c>
      <c r="I132" s="9">
        <v>234</v>
      </c>
      <c r="J132" s="10">
        <v>4</v>
      </c>
      <c r="K132" s="11"/>
      <c r="L132" s="12">
        <v>102</v>
      </c>
      <c r="M132" s="7">
        <v>55</v>
      </c>
      <c r="N132" s="13">
        <v>0</v>
      </c>
    </row>
    <row r="133" spans="1:14" ht="18" customHeight="1" x14ac:dyDescent="0.3">
      <c r="A133" s="15" t="s">
        <v>12</v>
      </c>
      <c r="B133" s="16"/>
      <c r="C133" s="17"/>
      <c r="D133" s="18"/>
      <c r="E133" s="16">
        <v>3</v>
      </c>
      <c r="F133" s="17">
        <v>115</v>
      </c>
      <c r="G133" s="18">
        <v>2</v>
      </c>
      <c r="H133" s="16">
        <v>221</v>
      </c>
      <c r="I133" s="17">
        <v>269</v>
      </c>
      <c r="J133" s="18">
        <v>9</v>
      </c>
      <c r="K133" s="16"/>
      <c r="L133" s="17">
        <v>109</v>
      </c>
      <c r="M133" s="15">
        <v>78</v>
      </c>
      <c r="N133" s="18">
        <v>1</v>
      </c>
    </row>
    <row r="134" spans="1:14" ht="18" customHeight="1" x14ac:dyDescent="0.3">
      <c r="A134" s="7" t="s">
        <v>13</v>
      </c>
      <c r="B134" s="16"/>
      <c r="C134" s="17"/>
      <c r="D134" s="18"/>
      <c r="E134" s="16">
        <v>1</v>
      </c>
      <c r="F134" s="17">
        <v>131</v>
      </c>
      <c r="G134" s="18">
        <v>3</v>
      </c>
      <c r="H134" s="16">
        <v>269</v>
      </c>
      <c r="I134" s="17">
        <v>275</v>
      </c>
      <c r="J134" s="18">
        <v>7</v>
      </c>
      <c r="K134" s="16"/>
      <c r="L134" s="17">
        <v>101</v>
      </c>
      <c r="M134" s="15">
        <v>14</v>
      </c>
      <c r="N134" s="18">
        <v>0</v>
      </c>
    </row>
    <row r="135" spans="1:14" ht="18" customHeight="1" x14ac:dyDescent="0.3">
      <c r="A135" s="15" t="s">
        <v>14</v>
      </c>
      <c r="B135" s="16"/>
      <c r="C135" s="17"/>
      <c r="D135" s="18"/>
      <c r="E135" s="16">
        <v>1</v>
      </c>
      <c r="F135" s="17">
        <v>125</v>
      </c>
      <c r="G135" s="18">
        <v>3</v>
      </c>
      <c r="H135" s="16">
        <v>253</v>
      </c>
      <c r="I135" s="17">
        <v>272</v>
      </c>
      <c r="J135" s="18">
        <v>5</v>
      </c>
      <c r="K135" s="16"/>
      <c r="L135" s="17">
        <v>158</v>
      </c>
      <c r="M135" s="15">
        <v>75</v>
      </c>
      <c r="N135" s="18">
        <v>0</v>
      </c>
    </row>
    <row r="136" spans="1:14" ht="18" customHeight="1" x14ac:dyDescent="0.3">
      <c r="A136" s="7" t="s">
        <v>15</v>
      </c>
      <c r="B136" s="16"/>
      <c r="C136" s="17"/>
      <c r="D136" s="18"/>
      <c r="E136" s="16">
        <v>0</v>
      </c>
      <c r="F136" s="17">
        <v>144</v>
      </c>
      <c r="G136" s="18">
        <v>2</v>
      </c>
      <c r="H136" s="16">
        <v>227</v>
      </c>
      <c r="I136" s="17">
        <v>281</v>
      </c>
      <c r="J136" s="18">
        <v>14</v>
      </c>
      <c r="K136" s="16"/>
      <c r="L136" s="17">
        <v>161</v>
      </c>
      <c r="M136" s="15">
        <v>128</v>
      </c>
      <c r="N136" s="18">
        <v>1</v>
      </c>
    </row>
    <row r="137" spans="1:14" ht="18" customHeight="1" x14ac:dyDescent="0.3">
      <c r="A137" s="15" t="s">
        <v>16</v>
      </c>
      <c r="B137" s="16"/>
      <c r="C137" s="17"/>
      <c r="D137" s="18"/>
      <c r="E137" s="16">
        <v>3</v>
      </c>
      <c r="F137" s="17">
        <v>149</v>
      </c>
      <c r="G137" s="18">
        <v>5</v>
      </c>
      <c r="H137" s="16">
        <v>231</v>
      </c>
      <c r="I137" s="17">
        <v>263</v>
      </c>
      <c r="J137" s="18">
        <v>8</v>
      </c>
      <c r="K137" s="16"/>
      <c r="L137" s="17">
        <v>183</v>
      </c>
      <c r="M137" s="15">
        <v>175</v>
      </c>
      <c r="N137" s="18">
        <v>2</v>
      </c>
    </row>
    <row r="138" spans="1:14" ht="18" customHeight="1" x14ac:dyDescent="0.3">
      <c r="A138" s="15" t="s">
        <v>17</v>
      </c>
      <c r="B138" s="16"/>
      <c r="C138" s="17"/>
      <c r="D138" s="18"/>
      <c r="E138" s="16">
        <v>1</v>
      </c>
      <c r="F138" s="17">
        <v>133</v>
      </c>
      <c r="G138" s="18">
        <v>2</v>
      </c>
      <c r="H138" s="16">
        <v>252</v>
      </c>
      <c r="I138" s="17">
        <v>249</v>
      </c>
      <c r="J138" s="18">
        <v>6</v>
      </c>
      <c r="K138" s="16"/>
      <c r="L138" s="17">
        <v>210</v>
      </c>
      <c r="M138" s="15">
        <v>195</v>
      </c>
      <c r="N138" s="18">
        <v>3</v>
      </c>
    </row>
    <row r="139" spans="1:14" ht="18" customHeight="1" x14ac:dyDescent="0.3">
      <c r="A139" s="7" t="s">
        <v>18</v>
      </c>
      <c r="B139" s="16"/>
      <c r="C139" s="17"/>
      <c r="D139" s="18"/>
      <c r="E139" s="16">
        <v>2</v>
      </c>
      <c r="F139" s="17">
        <v>139</v>
      </c>
      <c r="G139" s="18">
        <v>4</v>
      </c>
      <c r="H139" s="16">
        <v>237</v>
      </c>
      <c r="I139" s="17">
        <v>258</v>
      </c>
      <c r="J139" s="18">
        <v>10</v>
      </c>
      <c r="K139" s="16"/>
      <c r="L139" s="17">
        <v>218</v>
      </c>
      <c r="M139" s="15">
        <v>206</v>
      </c>
      <c r="N139" s="18">
        <v>1</v>
      </c>
    </row>
    <row r="140" spans="1:14" ht="18" customHeight="1" x14ac:dyDescent="0.3">
      <c r="A140" s="15" t="s">
        <v>19</v>
      </c>
      <c r="B140" s="16"/>
      <c r="C140" s="17"/>
      <c r="D140" s="18"/>
      <c r="E140" s="16">
        <v>3</v>
      </c>
      <c r="F140" s="17">
        <v>128</v>
      </c>
      <c r="G140" s="18">
        <v>6</v>
      </c>
      <c r="H140" s="16">
        <v>209</v>
      </c>
      <c r="I140" s="17">
        <v>234</v>
      </c>
      <c r="J140" s="18">
        <v>7</v>
      </c>
      <c r="K140" s="16"/>
      <c r="L140" s="17">
        <v>152</v>
      </c>
      <c r="M140" s="15">
        <v>163</v>
      </c>
      <c r="N140" s="18">
        <v>1</v>
      </c>
    </row>
    <row r="141" spans="1:14" ht="18" customHeight="1" x14ac:dyDescent="0.3">
      <c r="A141" s="7" t="s">
        <v>20</v>
      </c>
      <c r="B141" s="16"/>
      <c r="C141" s="17"/>
      <c r="D141" s="18"/>
      <c r="E141" s="16">
        <v>2</v>
      </c>
      <c r="F141" s="17">
        <v>137</v>
      </c>
      <c r="G141" s="18">
        <v>2</v>
      </c>
      <c r="H141" s="16">
        <v>199</v>
      </c>
      <c r="I141" s="17">
        <v>239</v>
      </c>
      <c r="J141" s="18">
        <v>5</v>
      </c>
      <c r="K141" s="16"/>
      <c r="L141" s="17">
        <v>142</v>
      </c>
      <c r="M141" s="15">
        <v>128</v>
      </c>
      <c r="N141" s="18">
        <v>2</v>
      </c>
    </row>
    <row r="142" spans="1:14" ht="18" customHeight="1" x14ac:dyDescent="0.3">
      <c r="A142" s="7" t="s">
        <v>21</v>
      </c>
      <c r="B142" s="16"/>
      <c r="C142" s="17"/>
      <c r="D142" s="18"/>
      <c r="E142" s="16">
        <v>4</v>
      </c>
      <c r="F142" s="17">
        <v>142</v>
      </c>
      <c r="G142" s="18">
        <v>3</v>
      </c>
      <c r="H142" s="16">
        <v>207</v>
      </c>
      <c r="I142" s="17">
        <v>247</v>
      </c>
      <c r="J142" s="18">
        <v>8</v>
      </c>
      <c r="K142" s="16"/>
      <c r="L142" s="17">
        <v>98</v>
      </c>
      <c r="M142" s="15">
        <v>89</v>
      </c>
      <c r="N142" s="18">
        <v>1</v>
      </c>
    </row>
    <row r="143" spans="1:14" ht="18" customHeight="1" x14ac:dyDescent="0.3">
      <c r="A143" s="15" t="s">
        <v>22</v>
      </c>
      <c r="B143" s="16"/>
      <c r="C143" s="17"/>
      <c r="D143" s="18"/>
      <c r="E143" s="16">
        <v>1</v>
      </c>
      <c r="F143" s="17">
        <v>137</v>
      </c>
      <c r="G143" s="18">
        <v>2</v>
      </c>
      <c r="H143" s="16">
        <v>186</v>
      </c>
      <c r="I143" s="17">
        <v>226</v>
      </c>
      <c r="J143" s="18">
        <v>5</v>
      </c>
      <c r="K143" s="16"/>
      <c r="L143" s="17">
        <v>127</v>
      </c>
      <c r="M143" s="15">
        <v>134</v>
      </c>
      <c r="N143" s="18">
        <v>4</v>
      </c>
    </row>
    <row r="144" spans="1:14" ht="18" customHeight="1" x14ac:dyDescent="0.3">
      <c r="A144" s="7" t="s">
        <v>23</v>
      </c>
      <c r="B144" s="16"/>
      <c r="C144" s="17"/>
      <c r="D144" s="18"/>
      <c r="E144" s="16">
        <v>7</v>
      </c>
      <c r="F144" s="17">
        <v>245</v>
      </c>
      <c r="G144" s="18">
        <v>5</v>
      </c>
      <c r="H144" s="16">
        <v>193</v>
      </c>
      <c r="I144" s="17">
        <v>241</v>
      </c>
      <c r="J144" s="18">
        <v>7</v>
      </c>
      <c r="K144" s="16"/>
      <c r="L144" s="17">
        <v>89</v>
      </c>
      <c r="M144" s="15">
        <v>99</v>
      </c>
      <c r="N144" s="18">
        <v>7</v>
      </c>
    </row>
    <row r="145" spans="1:14" ht="18" customHeight="1" x14ac:dyDescent="0.3">
      <c r="A145" s="15" t="s">
        <v>24</v>
      </c>
      <c r="B145" s="16"/>
      <c r="C145" s="17"/>
      <c r="D145" s="18"/>
      <c r="E145" s="16">
        <v>9</v>
      </c>
      <c r="F145" s="17">
        <v>233</v>
      </c>
      <c r="G145" s="18">
        <v>3</v>
      </c>
      <c r="H145" s="16">
        <v>181</v>
      </c>
      <c r="I145" s="17">
        <v>219</v>
      </c>
      <c r="J145" s="18">
        <v>12</v>
      </c>
      <c r="K145" s="16"/>
      <c r="L145" s="17">
        <v>79</v>
      </c>
      <c r="M145" s="15">
        <v>81</v>
      </c>
      <c r="N145" s="18">
        <v>2</v>
      </c>
    </row>
    <row r="146" spans="1:14" ht="18" customHeight="1" x14ac:dyDescent="0.3">
      <c r="A146" s="7" t="s">
        <v>25</v>
      </c>
      <c r="B146" s="16"/>
      <c r="C146" s="17"/>
      <c r="D146" s="18"/>
      <c r="E146" s="16">
        <v>14</v>
      </c>
      <c r="F146" s="17">
        <v>237</v>
      </c>
      <c r="G146" s="18">
        <v>6</v>
      </c>
      <c r="H146" s="16">
        <v>179</v>
      </c>
      <c r="I146" s="17">
        <v>197</v>
      </c>
      <c r="J146" s="18">
        <v>9</v>
      </c>
      <c r="K146" s="16"/>
      <c r="L146" s="17">
        <v>82</v>
      </c>
      <c r="M146" s="15">
        <v>40</v>
      </c>
      <c r="N146" s="18">
        <v>3</v>
      </c>
    </row>
    <row r="147" spans="1:14" ht="18" customHeight="1" x14ac:dyDescent="0.3">
      <c r="A147" s="15" t="s">
        <v>26</v>
      </c>
      <c r="B147" s="16"/>
      <c r="C147" s="17"/>
      <c r="D147" s="18"/>
      <c r="E147" s="16">
        <v>4</v>
      </c>
      <c r="F147" s="17">
        <v>234</v>
      </c>
      <c r="G147" s="18">
        <v>3</v>
      </c>
      <c r="H147" s="16">
        <v>185</v>
      </c>
      <c r="I147" s="17">
        <v>203</v>
      </c>
      <c r="J147" s="18">
        <v>8</v>
      </c>
      <c r="K147" s="16"/>
      <c r="L147" s="17">
        <v>96</v>
      </c>
      <c r="M147" s="15">
        <v>50</v>
      </c>
      <c r="N147" s="18">
        <v>1</v>
      </c>
    </row>
    <row r="148" spans="1:14" ht="18" customHeight="1" x14ac:dyDescent="0.3">
      <c r="A148" s="7" t="s">
        <v>27</v>
      </c>
      <c r="B148" s="16"/>
      <c r="C148" s="17"/>
      <c r="D148" s="18"/>
      <c r="E148" s="16">
        <v>2</v>
      </c>
      <c r="F148" s="17">
        <v>243</v>
      </c>
      <c r="G148" s="18">
        <v>4</v>
      </c>
      <c r="H148" s="16">
        <v>167</v>
      </c>
      <c r="I148" s="17">
        <v>189</v>
      </c>
      <c r="J148" s="18">
        <v>6</v>
      </c>
      <c r="K148" s="16"/>
      <c r="L148" s="17">
        <v>142</v>
      </c>
      <c r="M148" s="15">
        <v>60</v>
      </c>
      <c r="N148" s="18">
        <v>0</v>
      </c>
    </row>
    <row r="149" spans="1:14" ht="18" customHeight="1" x14ac:dyDescent="0.3">
      <c r="A149" s="15" t="s">
        <v>28</v>
      </c>
      <c r="B149" s="16"/>
      <c r="C149" s="17"/>
      <c r="D149" s="18"/>
      <c r="E149" s="16">
        <v>7</v>
      </c>
      <c r="F149" s="17">
        <v>229</v>
      </c>
      <c r="G149" s="18">
        <v>3</v>
      </c>
      <c r="H149" s="16">
        <v>171</v>
      </c>
      <c r="I149" s="17">
        <v>193</v>
      </c>
      <c r="J149" s="18">
        <v>10</v>
      </c>
      <c r="K149" s="16"/>
      <c r="L149" s="17">
        <v>76</v>
      </c>
      <c r="M149" s="15">
        <v>88</v>
      </c>
      <c r="N149" s="18">
        <v>1</v>
      </c>
    </row>
    <row r="150" spans="1:14" ht="18" customHeight="1" x14ac:dyDescent="0.3">
      <c r="A150" s="7" t="s">
        <v>29</v>
      </c>
      <c r="B150" s="16"/>
      <c r="C150" s="17"/>
      <c r="D150" s="18"/>
      <c r="E150" s="16">
        <v>2</v>
      </c>
      <c r="F150" s="17">
        <v>245</v>
      </c>
      <c r="G150" s="18">
        <v>3</v>
      </c>
      <c r="H150" s="16">
        <v>152</v>
      </c>
      <c r="I150" s="17">
        <v>174</v>
      </c>
      <c r="J150" s="18">
        <v>8</v>
      </c>
      <c r="K150" s="16"/>
      <c r="L150" s="17">
        <v>89</v>
      </c>
      <c r="M150" s="15">
        <v>97</v>
      </c>
      <c r="N150" s="18">
        <v>3</v>
      </c>
    </row>
    <row r="151" spans="1:14" ht="18" customHeight="1" x14ac:dyDescent="0.3">
      <c r="A151" s="15" t="s">
        <v>30</v>
      </c>
      <c r="B151" s="16"/>
      <c r="C151" s="17"/>
      <c r="D151" s="18"/>
      <c r="E151" s="16">
        <v>1</v>
      </c>
      <c r="F151" s="17">
        <v>210</v>
      </c>
      <c r="G151" s="18">
        <v>4</v>
      </c>
      <c r="H151" s="16">
        <v>161</v>
      </c>
      <c r="I151" s="17">
        <v>163</v>
      </c>
      <c r="J151" s="18">
        <v>11</v>
      </c>
      <c r="K151" s="16"/>
      <c r="L151" s="17">
        <v>179</v>
      </c>
      <c r="M151" s="15">
        <v>108</v>
      </c>
      <c r="N151" s="18">
        <v>6</v>
      </c>
    </row>
    <row r="152" spans="1:14" ht="18" customHeight="1" x14ac:dyDescent="0.3">
      <c r="A152" s="7" t="s">
        <v>31</v>
      </c>
      <c r="B152" s="16"/>
      <c r="C152" s="17"/>
      <c r="D152" s="18"/>
      <c r="E152" s="16">
        <v>0</v>
      </c>
      <c r="F152" s="17">
        <v>232</v>
      </c>
      <c r="G152" s="18">
        <v>6</v>
      </c>
      <c r="H152" s="16">
        <v>158</v>
      </c>
      <c r="I152" s="17">
        <v>182</v>
      </c>
      <c r="J152" s="18">
        <v>13</v>
      </c>
      <c r="K152" s="16"/>
      <c r="L152" s="17">
        <v>102</v>
      </c>
      <c r="M152" s="15">
        <v>97</v>
      </c>
      <c r="N152" s="18">
        <v>4</v>
      </c>
    </row>
    <row r="153" spans="1:14" ht="18" customHeight="1" x14ac:dyDescent="0.3">
      <c r="A153" s="15" t="s">
        <v>32</v>
      </c>
      <c r="B153" s="16"/>
      <c r="C153" s="17"/>
      <c r="D153" s="18"/>
      <c r="E153" s="16">
        <v>2</v>
      </c>
      <c r="F153" s="17">
        <v>228</v>
      </c>
      <c r="G153" s="18">
        <v>7</v>
      </c>
      <c r="H153" s="16">
        <v>173</v>
      </c>
      <c r="I153" s="17">
        <v>161</v>
      </c>
      <c r="J153" s="18">
        <v>7</v>
      </c>
      <c r="K153" s="16"/>
      <c r="L153" s="17">
        <v>127</v>
      </c>
      <c r="M153" s="15">
        <v>78</v>
      </c>
      <c r="N153" s="18">
        <v>2</v>
      </c>
    </row>
    <row r="154" spans="1:14" ht="18" customHeight="1" x14ac:dyDescent="0.3">
      <c r="A154" s="7" t="s">
        <v>33</v>
      </c>
      <c r="B154" s="16"/>
      <c r="C154" s="17"/>
      <c r="D154" s="18"/>
      <c r="E154" s="16">
        <v>1</v>
      </c>
      <c r="F154" s="17">
        <v>215</v>
      </c>
      <c r="G154" s="18">
        <v>5</v>
      </c>
      <c r="H154" s="16">
        <v>169</v>
      </c>
      <c r="I154" s="17">
        <v>157</v>
      </c>
      <c r="J154" s="18">
        <v>9</v>
      </c>
      <c r="K154" s="16"/>
      <c r="L154" s="17">
        <v>79</v>
      </c>
      <c r="M154" s="15">
        <v>113</v>
      </c>
      <c r="N154" s="18">
        <v>8</v>
      </c>
    </row>
    <row r="155" spans="1:14" ht="18" customHeight="1" x14ac:dyDescent="0.3">
      <c r="A155" s="15" t="s">
        <v>34</v>
      </c>
      <c r="B155" s="16"/>
      <c r="C155" s="17"/>
      <c r="D155" s="18"/>
      <c r="E155" s="16">
        <v>2</v>
      </c>
      <c r="F155" s="17">
        <v>207</v>
      </c>
      <c r="G155" s="18">
        <v>6</v>
      </c>
      <c r="H155" s="16">
        <v>156</v>
      </c>
      <c r="I155" s="17">
        <v>164</v>
      </c>
      <c r="J155" s="18">
        <v>12</v>
      </c>
      <c r="K155" s="16"/>
      <c r="L155" s="17">
        <v>88</v>
      </c>
      <c r="M155" s="15">
        <v>64</v>
      </c>
      <c r="N155" s="18">
        <v>2</v>
      </c>
    </row>
    <row r="156" spans="1:14" ht="18" customHeight="1" x14ac:dyDescent="0.3">
      <c r="A156" s="15" t="s">
        <v>35</v>
      </c>
      <c r="B156" s="16"/>
      <c r="C156" s="17"/>
      <c r="D156" s="18"/>
      <c r="E156" s="16">
        <v>3</v>
      </c>
      <c r="F156" s="17">
        <v>219</v>
      </c>
      <c r="G156" s="18">
        <v>5</v>
      </c>
      <c r="H156" s="16">
        <v>143</v>
      </c>
      <c r="I156" s="17">
        <v>126</v>
      </c>
      <c r="J156" s="18">
        <v>6</v>
      </c>
      <c r="K156" s="16"/>
      <c r="L156" s="17">
        <v>197</v>
      </c>
      <c r="M156" s="15">
        <v>109</v>
      </c>
      <c r="N156" s="18">
        <v>12</v>
      </c>
    </row>
    <row r="157" spans="1:14" ht="18" customHeight="1" x14ac:dyDescent="0.3">
      <c r="A157" s="15" t="s">
        <v>36</v>
      </c>
      <c r="B157" s="16"/>
      <c r="C157" s="17"/>
      <c r="D157" s="18"/>
      <c r="E157" s="16">
        <v>5</v>
      </c>
      <c r="F157" s="17">
        <v>235</v>
      </c>
      <c r="G157" s="18">
        <v>4</v>
      </c>
      <c r="H157" s="16">
        <v>123</v>
      </c>
      <c r="I157" s="17">
        <v>107</v>
      </c>
      <c r="J157" s="18">
        <v>9</v>
      </c>
      <c r="K157" s="16"/>
      <c r="L157" s="17">
        <v>206</v>
      </c>
      <c r="M157" s="15">
        <v>198</v>
      </c>
      <c r="N157" s="18">
        <v>15</v>
      </c>
    </row>
    <row r="158" spans="1:14" ht="18" customHeight="1" x14ac:dyDescent="0.3">
      <c r="A158" s="15" t="s">
        <v>37</v>
      </c>
      <c r="B158" s="16"/>
      <c r="C158" s="17"/>
      <c r="D158" s="18"/>
      <c r="E158" s="16">
        <v>4</v>
      </c>
      <c r="F158" s="17">
        <v>242</v>
      </c>
      <c r="G158" s="18">
        <v>2</v>
      </c>
      <c r="H158" s="16">
        <v>139</v>
      </c>
      <c r="I158" s="17">
        <v>126</v>
      </c>
      <c r="J158" s="18">
        <v>11</v>
      </c>
      <c r="K158" s="16"/>
      <c r="L158" s="17">
        <v>209</v>
      </c>
      <c r="M158" s="15">
        <v>206</v>
      </c>
      <c r="N158" s="18">
        <v>3</v>
      </c>
    </row>
    <row r="159" spans="1:14" ht="18" customHeight="1" x14ac:dyDescent="0.3">
      <c r="A159" s="15" t="s">
        <v>38</v>
      </c>
      <c r="B159" s="16"/>
      <c r="C159" s="17"/>
      <c r="D159" s="18"/>
      <c r="E159" s="16">
        <v>5</v>
      </c>
      <c r="F159" s="17">
        <v>238</v>
      </c>
      <c r="G159" s="18">
        <v>6</v>
      </c>
      <c r="H159" s="16">
        <v>131</v>
      </c>
      <c r="I159" s="17">
        <v>115</v>
      </c>
      <c r="J159" s="18">
        <v>6</v>
      </c>
      <c r="K159" s="16"/>
      <c r="L159" s="17">
        <v>227</v>
      </c>
      <c r="M159" s="15">
        <v>211</v>
      </c>
      <c r="N159" s="18">
        <v>2</v>
      </c>
    </row>
    <row r="160" spans="1:14" ht="18" customHeight="1" x14ac:dyDescent="0.3">
      <c r="A160" s="15" t="s">
        <v>39</v>
      </c>
      <c r="B160" s="16"/>
      <c r="C160" s="17"/>
      <c r="D160" s="18"/>
      <c r="E160" s="16">
        <v>3</v>
      </c>
      <c r="F160" s="17">
        <v>249</v>
      </c>
      <c r="G160" s="18">
        <v>3</v>
      </c>
      <c r="H160" s="16">
        <v>144</v>
      </c>
      <c r="I160" s="17">
        <v>102</v>
      </c>
      <c r="J160" s="18">
        <v>8</v>
      </c>
      <c r="K160" s="16"/>
      <c r="L160" s="17">
        <v>174</v>
      </c>
      <c r="M160" s="15">
        <v>119</v>
      </c>
      <c r="N160" s="18">
        <v>8</v>
      </c>
    </row>
    <row r="161" spans="1:14" ht="18" customHeight="1" x14ac:dyDescent="0.3">
      <c r="A161" s="15" t="s">
        <v>40</v>
      </c>
      <c r="B161" s="16"/>
      <c r="C161" s="17"/>
      <c r="D161" s="18"/>
      <c r="E161" s="16">
        <v>7</v>
      </c>
      <c r="F161" s="17">
        <v>234</v>
      </c>
      <c r="G161" s="18">
        <v>2</v>
      </c>
      <c r="H161" s="16">
        <v>129</v>
      </c>
      <c r="I161" s="17">
        <v>98</v>
      </c>
      <c r="J161" s="18">
        <v>5</v>
      </c>
      <c r="K161" s="16"/>
      <c r="L161" s="17">
        <v>169</v>
      </c>
      <c r="M161" s="15">
        <v>201</v>
      </c>
      <c r="N161" s="18">
        <v>10</v>
      </c>
    </row>
    <row r="162" spans="1:14" ht="18" customHeight="1" x14ac:dyDescent="0.3">
      <c r="A162" s="15" t="s">
        <v>41</v>
      </c>
      <c r="B162" s="16"/>
      <c r="C162" s="17"/>
      <c r="D162" s="18"/>
      <c r="E162" s="16">
        <v>3</v>
      </c>
      <c r="F162" s="17">
        <v>228</v>
      </c>
      <c r="G162" s="18">
        <v>4</v>
      </c>
      <c r="H162" s="16">
        <v>138</v>
      </c>
      <c r="I162" s="17">
        <v>89</v>
      </c>
      <c r="J162" s="18">
        <v>10</v>
      </c>
      <c r="K162" s="16"/>
      <c r="L162" s="17">
        <v>236</v>
      </c>
      <c r="M162" s="15">
        <v>191</v>
      </c>
      <c r="N162" s="18">
        <v>4</v>
      </c>
    </row>
    <row r="163" spans="1:14" ht="18" customHeight="1" x14ac:dyDescent="0.3">
      <c r="A163" s="15" t="s">
        <v>42</v>
      </c>
      <c r="B163" s="16"/>
      <c r="C163" s="17"/>
      <c r="D163" s="18"/>
      <c r="E163" s="16">
        <v>5</v>
      </c>
      <c r="F163" s="17">
        <v>247</v>
      </c>
      <c r="G163" s="18">
        <v>2</v>
      </c>
      <c r="H163" s="16">
        <v>124</v>
      </c>
      <c r="I163" s="17">
        <v>73</v>
      </c>
      <c r="J163" s="18">
        <v>7</v>
      </c>
      <c r="K163" s="16"/>
      <c r="L163" s="17">
        <v>249</v>
      </c>
      <c r="M163" s="15">
        <v>213</v>
      </c>
      <c r="N163" s="18">
        <v>10</v>
      </c>
    </row>
    <row r="164" spans="1:14" ht="18" customHeight="1" x14ac:dyDescent="0.3">
      <c r="A164" s="15" t="s">
        <v>43</v>
      </c>
      <c r="B164" s="16"/>
      <c r="C164" s="17"/>
      <c r="D164" s="18"/>
      <c r="E164" s="16">
        <v>9</v>
      </c>
      <c r="F164" s="17">
        <v>231</v>
      </c>
      <c r="G164" s="18">
        <v>5</v>
      </c>
      <c r="H164" s="16">
        <v>131</v>
      </c>
      <c r="I164" s="17">
        <v>92</v>
      </c>
      <c r="J164" s="18">
        <v>9</v>
      </c>
      <c r="K164" s="16"/>
      <c r="L164" s="17">
        <v>256</v>
      </c>
      <c r="M164" s="15">
        <v>216</v>
      </c>
      <c r="N164" s="18">
        <v>8</v>
      </c>
    </row>
    <row r="165" spans="1:14" ht="18" customHeight="1" x14ac:dyDescent="0.3">
      <c r="A165" s="15" t="s">
        <v>44</v>
      </c>
      <c r="B165" s="16"/>
      <c r="C165" s="17"/>
      <c r="D165" s="18"/>
      <c r="E165" s="16">
        <v>5</v>
      </c>
      <c r="F165" s="17">
        <v>248</v>
      </c>
      <c r="G165" s="18">
        <v>4</v>
      </c>
      <c r="H165" s="16">
        <v>103</v>
      </c>
      <c r="I165" s="17">
        <v>71</v>
      </c>
      <c r="J165" s="18">
        <v>11</v>
      </c>
      <c r="K165" s="16"/>
      <c r="L165" s="17">
        <v>274</v>
      </c>
      <c r="M165" s="15">
        <v>221</v>
      </c>
      <c r="N165" s="18">
        <v>4</v>
      </c>
    </row>
    <row r="166" spans="1:14" ht="18" customHeight="1" thickBot="1" x14ac:dyDescent="0.35">
      <c r="A166" s="15" t="s">
        <v>45</v>
      </c>
      <c r="B166" s="16"/>
      <c r="C166" s="17"/>
      <c r="D166" s="18"/>
      <c r="E166" s="16">
        <v>4</v>
      </c>
      <c r="F166" s="17">
        <v>239</v>
      </c>
      <c r="G166" s="18">
        <v>2</v>
      </c>
      <c r="H166" s="23">
        <v>117</v>
      </c>
      <c r="I166" s="17">
        <v>76</v>
      </c>
      <c r="J166" s="18">
        <v>7</v>
      </c>
      <c r="K166" s="16"/>
      <c r="L166" s="17">
        <v>231</v>
      </c>
      <c r="M166" s="15">
        <v>218</v>
      </c>
      <c r="N166" s="18">
        <v>0</v>
      </c>
    </row>
    <row r="167" spans="1:14" ht="18" customHeight="1" thickBot="1" x14ac:dyDescent="0.35">
      <c r="A167" s="22" t="s">
        <v>46</v>
      </c>
      <c r="B167" s="23"/>
      <c r="C167" s="24"/>
      <c r="D167" s="25"/>
      <c r="E167" s="23">
        <v>6</v>
      </c>
      <c r="F167" s="24">
        <v>229</v>
      </c>
      <c r="G167" s="25">
        <v>5</v>
      </c>
      <c r="H167" s="46">
        <v>121</v>
      </c>
      <c r="I167" s="24">
        <v>81</v>
      </c>
      <c r="J167" s="25">
        <v>9</v>
      </c>
      <c r="K167" s="23"/>
      <c r="L167" s="24">
        <v>207</v>
      </c>
      <c r="M167" s="22">
        <v>211</v>
      </c>
      <c r="N167" s="18">
        <v>2</v>
      </c>
    </row>
    <row r="168" spans="1:14" ht="18" customHeight="1" thickBot="1" x14ac:dyDescent="0.35">
      <c r="A168" s="34" t="s">
        <v>47</v>
      </c>
      <c r="B168" s="46"/>
      <c r="C168" s="47"/>
      <c r="D168" s="48"/>
      <c r="E168" s="46">
        <f t="shared" ref="E168:J168" si="9">SUM(E132:E167)</f>
        <v>131</v>
      </c>
      <c r="F168" s="50">
        <f t="shared" si="9"/>
        <v>7205</v>
      </c>
      <c r="G168" s="549">
        <f t="shared" si="9"/>
        <v>137</v>
      </c>
      <c r="H168" s="46">
        <f t="shared" si="9"/>
        <v>6325</v>
      </c>
      <c r="I168" s="50">
        <f t="shared" si="9"/>
        <v>6446</v>
      </c>
      <c r="J168" s="549">
        <f t="shared" si="9"/>
        <v>298</v>
      </c>
      <c r="K168" s="46"/>
      <c r="L168" s="50">
        <f>SUM(L132:L167)</f>
        <v>5624</v>
      </c>
      <c r="M168" s="50">
        <f>SUM(M132:M167)</f>
        <v>4729</v>
      </c>
      <c r="N168" s="549">
        <f>SUM(N132:N167)</f>
        <v>133</v>
      </c>
    </row>
    <row r="170" spans="1:14" ht="18" customHeight="1" x14ac:dyDescent="0.3">
      <c r="A170" s="561" t="s">
        <v>163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</row>
    <row r="171" spans="1:14" ht="18" customHeight="1" thickBot="1" x14ac:dyDescent="0.35">
      <c r="A171" s="2" t="s">
        <v>54</v>
      </c>
      <c r="K171" s="572" t="s">
        <v>55</v>
      </c>
      <c r="L171" s="572"/>
      <c r="M171" s="572"/>
      <c r="N171" s="572"/>
    </row>
    <row r="172" spans="1:14" ht="18" customHeight="1" x14ac:dyDescent="0.3">
      <c r="A172" s="563" t="s">
        <v>3</v>
      </c>
      <c r="B172" s="566" t="s">
        <v>4</v>
      </c>
      <c r="C172" s="565"/>
      <c r="D172" s="567"/>
      <c r="E172" s="566" t="s">
        <v>5</v>
      </c>
      <c r="F172" s="565"/>
      <c r="G172" s="567"/>
      <c r="H172" s="566" t="s">
        <v>6</v>
      </c>
      <c r="I172" s="565"/>
      <c r="J172" s="565"/>
      <c r="K172" s="568" t="s">
        <v>7</v>
      </c>
      <c r="L172" s="569"/>
      <c r="M172" s="569"/>
      <c r="N172" s="570"/>
    </row>
    <row r="173" spans="1:14" ht="18" customHeight="1" thickBot="1" x14ac:dyDescent="0.35">
      <c r="A173" s="564"/>
      <c r="B173" s="3" t="s">
        <v>8</v>
      </c>
      <c r="C173" s="4" t="s">
        <v>9</v>
      </c>
      <c r="D173" s="5" t="s">
        <v>10</v>
      </c>
      <c r="E173" s="3" t="s">
        <v>8</v>
      </c>
      <c r="F173" s="5" t="s">
        <v>10</v>
      </c>
      <c r="G173" s="5" t="s">
        <v>164</v>
      </c>
      <c r="H173" s="3" t="s">
        <v>8</v>
      </c>
      <c r="I173" s="4" t="s">
        <v>9</v>
      </c>
      <c r="J173" s="61" t="s">
        <v>10</v>
      </c>
      <c r="K173" s="3" t="s">
        <v>8</v>
      </c>
      <c r="L173" s="4" t="s">
        <v>9</v>
      </c>
      <c r="M173" s="4" t="s">
        <v>10</v>
      </c>
      <c r="N173" s="5" t="s">
        <v>164</v>
      </c>
    </row>
    <row r="174" spans="1:14" ht="18" customHeight="1" x14ac:dyDescent="0.3">
      <c r="A174" s="7" t="s">
        <v>11</v>
      </c>
      <c r="B174" s="8"/>
      <c r="C174" s="9"/>
      <c r="D174" s="10"/>
      <c r="E174" s="49">
        <v>3</v>
      </c>
      <c r="F174" s="12">
        <v>178</v>
      </c>
      <c r="G174" s="7">
        <v>2</v>
      </c>
      <c r="H174" s="8">
        <v>184</v>
      </c>
      <c r="I174" s="9">
        <v>191</v>
      </c>
      <c r="J174" s="550">
        <v>7</v>
      </c>
      <c r="K174" s="11"/>
      <c r="L174" s="12">
        <v>82</v>
      </c>
      <c r="M174" s="7">
        <v>62</v>
      </c>
      <c r="N174" s="13">
        <v>0</v>
      </c>
    </row>
    <row r="175" spans="1:14" ht="18" customHeight="1" x14ac:dyDescent="0.3">
      <c r="A175" s="15" t="s">
        <v>12</v>
      </c>
      <c r="B175" s="16"/>
      <c r="C175" s="17"/>
      <c r="D175" s="18"/>
      <c r="E175" s="19">
        <v>4</v>
      </c>
      <c r="F175" s="17">
        <v>165</v>
      </c>
      <c r="G175" s="15">
        <v>5</v>
      </c>
      <c r="H175" s="16">
        <v>199</v>
      </c>
      <c r="I175" s="17">
        <v>221</v>
      </c>
      <c r="J175" s="15">
        <v>5</v>
      </c>
      <c r="K175" s="16"/>
      <c r="L175" s="17">
        <v>91</v>
      </c>
      <c r="M175" s="15">
        <v>53</v>
      </c>
      <c r="N175" s="18">
        <v>3</v>
      </c>
    </row>
    <row r="176" spans="1:14" ht="18" customHeight="1" x14ac:dyDescent="0.3">
      <c r="A176" s="7" t="s">
        <v>13</v>
      </c>
      <c r="B176" s="16"/>
      <c r="C176" s="17"/>
      <c r="D176" s="18"/>
      <c r="E176" s="19">
        <v>2</v>
      </c>
      <c r="F176" s="17">
        <v>173</v>
      </c>
      <c r="G176" s="15">
        <v>5</v>
      </c>
      <c r="H176" s="16">
        <v>193</v>
      </c>
      <c r="I176" s="17">
        <v>205</v>
      </c>
      <c r="J176" s="15">
        <v>13</v>
      </c>
      <c r="K176" s="16"/>
      <c r="L176" s="17">
        <v>72</v>
      </c>
      <c r="M176" s="15">
        <v>47</v>
      </c>
      <c r="N176" s="18">
        <v>1</v>
      </c>
    </row>
    <row r="177" spans="1:14" ht="18" customHeight="1" x14ac:dyDescent="0.3">
      <c r="A177" s="15" t="s">
        <v>14</v>
      </c>
      <c r="B177" s="16"/>
      <c r="C177" s="17"/>
      <c r="D177" s="18"/>
      <c r="E177" s="19">
        <v>2</v>
      </c>
      <c r="F177" s="17">
        <v>179</v>
      </c>
      <c r="G177" s="15">
        <v>3</v>
      </c>
      <c r="H177" s="16">
        <v>206</v>
      </c>
      <c r="I177" s="17">
        <v>218</v>
      </c>
      <c r="J177" s="15">
        <v>8</v>
      </c>
      <c r="K177" s="16"/>
      <c r="L177" s="17">
        <v>91</v>
      </c>
      <c r="M177" s="15">
        <v>84</v>
      </c>
      <c r="N177" s="18">
        <v>2</v>
      </c>
    </row>
    <row r="178" spans="1:14" ht="18" customHeight="1" x14ac:dyDescent="0.3">
      <c r="A178" s="7" t="s">
        <v>15</v>
      </c>
      <c r="B178" s="16"/>
      <c r="C178" s="17"/>
      <c r="D178" s="18"/>
      <c r="E178" s="19">
        <v>1</v>
      </c>
      <c r="F178" s="17">
        <v>157</v>
      </c>
      <c r="G178" s="15">
        <v>4</v>
      </c>
      <c r="H178" s="16">
        <v>221</v>
      </c>
      <c r="I178" s="17">
        <v>234</v>
      </c>
      <c r="J178" s="15">
        <v>6</v>
      </c>
      <c r="K178" s="16"/>
      <c r="L178" s="17">
        <v>102</v>
      </c>
      <c r="M178" s="15">
        <v>92</v>
      </c>
      <c r="N178" s="18">
        <v>0</v>
      </c>
    </row>
    <row r="179" spans="1:14" ht="18" customHeight="1" x14ac:dyDescent="0.3">
      <c r="A179" s="15" t="s">
        <v>16</v>
      </c>
      <c r="B179" s="16"/>
      <c r="C179" s="17"/>
      <c r="D179" s="18"/>
      <c r="E179" s="19">
        <v>2</v>
      </c>
      <c r="F179" s="17">
        <v>162</v>
      </c>
      <c r="G179" s="15">
        <v>3</v>
      </c>
      <c r="H179" s="16">
        <v>229</v>
      </c>
      <c r="I179" s="17">
        <v>249</v>
      </c>
      <c r="J179" s="15">
        <v>10</v>
      </c>
      <c r="K179" s="16"/>
      <c r="L179" s="17">
        <v>116</v>
      </c>
      <c r="M179" s="15">
        <v>111</v>
      </c>
      <c r="N179" s="18">
        <v>1</v>
      </c>
    </row>
    <row r="180" spans="1:14" ht="18" customHeight="1" x14ac:dyDescent="0.3">
      <c r="A180" s="15" t="s">
        <v>17</v>
      </c>
      <c r="B180" s="16"/>
      <c r="C180" s="17"/>
      <c r="D180" s="18"/>
      <c r="E180" s="19">
        <v>6</v>
      </c>
      <c r="F180" s="17">
        <v>169</v>
      </c>
      <c r="G180" s="15">
        <v>5</v>
      </c>
      <c r="H180" s="16">
        <v>242</v>
      </c>
      <c r="I180" s="17">
        <v>213</v>
      </c>
      <c r="J180" s="15">
        <v>6</v>
      </c>
      <c r="K180" s="16"/>
      <c r="L180" s="17">
        <v>127</v>
      </c>
      <c r="M180" s="15">
        <v>176</v>
      </c>
      <c r="N180" s="18">
        <v>2</v>
      </c>
    </row>
    <row r="181" spans="1:14" ht="18" customHeight="1" x14ac:dyDescent="0.3">
      <c r="A181" s="7" t="s">
        <v>18</v>
      </c>
      <c r="B181" s="16"/>
      <c r="C181" s="17"/>
      <c r="D181" s="18"/>
      <c r="E181" s="19">
        <v>2</v>
      </c>
      <c r="F181" s="17">
        <v>152</v>
      </c>
      <c r="G181" s="15">
        <v>2</v>
      </c>
      <c r="H181" s="16">
        <v>219</v>
      </c>
      <c r="I181" s="17">
        <v>224</v>
      </c>
      <c r="J181" s="15">
        <v>9</v>
      </c>
      <c r="K181" s="16"/>
      <c r="L181" s="17">
        <v>202</v>
      </c>
      <c r="M181" s="15">
        <v>189</v>
      </c>
      <c r="N181" s="18">
        <v>8</v>
      </c>
    </row>
    <row r="182" spans="1:14" ht="18" customHeight="1" x14ac:dyDescent="0.3">
      <c r="A182" s="15" t="s">
        <v>19</v>
      </c>
      <c r="B182" s="16"/>
      <c r="C182" s="17"/>
      <c r="D182" s="18"/>
      <c r="E182" s="19">
        <v>4</v>
      </c>
      <c r="F182" s="17">
        <v>185</v>
      </c>
      <c r="G182" s="15">
        <v>4</v>
      </c>
      <c r="H182" s="16">
        <v>223</v>
      </c>
      <c r="I182" s="17">
        <v>220</v>
      </c>
      <c r="J182" s="15">
        <v>7</v>
      </c>
      <c r="K182" s="16"/>
      <c r="L182" s="17">
        <v>177</v>
      </c>
      <c r="M182" s="15">
        <v>212</v>
      </c>
      <c r="N182" s="18">
        <v>2</v>
      </c>
    </row>
    <row r="183" spans="1:14" ht="18" customHeight="1" x14ac:dyDescent="0.3">
      <c r="A183" s="7" t="s">
        <v>20</v>
      </c>
      <c r="B183" s="16"/>
      <c r="C183" s="17"/>
      <c r="D183" s="18"/>
      <c r="E183" s="19">
        <v>2</v>
      </c>
      <c r="F183" s="17">
        <v>216</v>
      </c>
      <c r="G183" s="15">
        <v>3</v>
      </c>
      <c r="H183" s="16">
        <v>244</v>
      </c>
      <c r="I183" s="17">
        <v>231</v>
      </c>
      <c r="J183" s="15">
        <v>9</v>
      </c>
      <c r="K183" s="16"/>
      <c r="L183" s="17">
        <v>93</v>
      </c>
      <c r="M183" s="15">
        <v>193</v>
      </c>
      <c r="N183" s="18">
        <v>4</v>
      </c>
    </row>
    <row r="184" spans="1:14" ht="18" customHeight="1" x14ac:dyDescent="0.3">
      <c r="A184" s="7" t="s">
        <v>21</v>
      </c>
      <c r="B184" s="16"/>
      <c r="C184" s="17"/>
      <c r="D184" s="18"/>
      <c r="E184" s="19">
        <v>1</v>
      </c>
      <c r="F184" s="17">
        <v>221</v>
      </c>
      <c r="G184" s="15">
        <v>6</v>
      </c>
      <c r="H184" s="16">
        <v>252</v>
      </c>
      <c r="I184" s="17">
        <v>214</v>
      </c>
      <c r="J184" s="15">
        <v>9</v>
      </c>
      <c r="K184" s="16"/>
      <c r="L184" s="17">
        <v>73</v>
      </c>
      <c r="M184" s="15">
        <v>56</v>
      </c>
      <c r="N184" s="18">
        <v>0</v>
      </c>
    </row>
    <row r="185" spans="1:14" ht="18" customHeight="1" x14ac:dyDescent="0.3">
      <c r="A185" s="15" t="s">
        <v>22</v>
      </c>
      <c r="B185" s="16"/>
      <c r="C185" s="17"/>
      <c r="D185" s="18"/>
      <c r="E185" s="19">
        <v>4</v>
      </c>
      <c r="F185" s="17">
        <v>218</v>
      </c>
      <c r="G185" s="15">
        <v>4</v>
      </c>
      <c r="H185" s="16">
        <v>227</v>
      </c>
      <c r="I185" s="17">
        <v>223</v>
      </c>
      <c r="J185" s="15">
        <v>7</v>
      </c>
      <c r="K185" s="16"/>
      <c r="L185" s="17">
        <v>146</v>
      </c>
      <c r="M185" s="15">
        <v>114</v>
      </c>
      <c r="N185" s="18">
        <v>1</v>
      </c>
    </row>
    <row r="186" spans="1:14" ht="18" customHeight="1" x14ac:dyDescent="0.3">
      <c r="A186" s="7" t="s">
        <v>23</v>
      </c>
      <c r="B186" s="16"/>
      <c r="C186" s="17"/>
      <c r="D186" s="18"/>
      <c r="E186" s="19">
        <v>3</v>
      </c>
      <c r="F186" s="17">
        <v>233</v>
      </c>
      <c r="G186" s="15">
        <v>4</v>
      </c>
      <c r="H186" s="16">
        <v>194</v>
      </c>
      <c r="I186" s="17">
        <v>203</v>
      </c>
      <c r="J186" s="15">
        <v>11</v>
      </c>
      <c r="K186" s="16"/>
      <c r="L186" s="17">
        <v>79</v>
      </c>
      <c r="M186" s="15">
        <v>76</v>
      </c>
      <c r="N186" s="18">
        <v>2</v>
      </c>
    </row>
    <row r="187" spans="1:14" ht="18" customHeight="1" x14ac:dyDescent="0.3">
      <c r="A187" s="15" t="s">
        <v>24</v>
      </c>
      <c r="B187" s="16"/>
      <c r="C187" s="17"/>
      <c r="D187" s="18"/>
      <c r="E187" s="19">
        <v>1</v>
      </c>
      <c r="F187" s="17">
        <v>238</v>
      </c>
      <c r="G187" s="15">
        <v>3</v>
      </c>
      <c r="H187" s="16">
        <v>182</v>
      </c>
      <c r="I187" s="17">
        <v>192</v>
      </c>
      <c r="J187" s="15">
        <v>8</v>
      </c>
      <c r="K187" s="16"/>
      <c r="L187" s="17">
        <v>53</v>
      </c>
      <c r="M187" s="15">
        <v>102</v>
      </c>
      <c r="N187" s="18">
        <v>0</v>
      </c>
    </row>
    <row r="188" spans="1:14" ht="18" customHeight="1" x14ac:dyDescent="0.3">
      <c r="A188" s="7" t="s">
        <v>25</v>
      </c>
      <c r="B188" s="16"/>
      <c r="C188" s="17"/>
      <c r="D188" s="18"/>
      <c r="E188" s="19">
        <v>2</v>
      </c>
      <c r="F188" s="17">
        <v>225</v>
      </c>
      <c r="G188" s="15">
        <v>5</v>
      </c>
      <c r="H188" s="16">
        <v>225</v>
      </c>
      <c r="I188" s="17">
        <v>218</v>
      </c>
      <c r="J188" s="15">
        <v>8</v>
      </c>
      <c r="K188" s="16"/>
      <c r="L188" s="17">
        <v>92</v>
      </c>
      <c r="M188" s="15">
        <v>77</v>
      </c>
      <c r="N188" s="18">
        <v>2</v>
      </c>
    </row>
    <row r="189" spans="1:14" ht="18" customHeight="1" x14ac:dyDescent="0.3">
      <c r="A189" s="15" t="s">
        <v>26</v>
      </c>
      <c r="B189" s="16"/>
      <c r="C189" s="17"/>
      <c r="D189" s="18"/>
      <c r="E189" s="19">
        <v>2</v>
      </c>
      <c r="F189" s="17">
        <v>198</v>
      </c>
      <c r="G189" s="15">
        <v>3</v>
      </c>
      <c r="H189" s="16">
        <v>183</v>
      </c>
      <c r="I189" s="17">
        <v>187</v>
      </c>
      <c r="J189" s="15">
        <v>7</v>
      </c>
      <c r="K189" s="16"/>
      <c r="L189" s="17">
        <v>103</v>
      </c>
      <c r="M189" s="15">
        <v>97</v>
      </c>
      <c r="N189" s="18">
        <v>0</v>
      </c>
    </row>
    <row r="190" spans="1:14" ht="18" customHeight="1" x14ac:dyDescent="0.3">
      <c r="A190" s="7" t="s">
        <v>27</v>
      </c>
      <c r="B190" s="16"/>
      <c r="C190" s="17"/>
      <c r="D190" s="18"/>
      <c r="E190" s="19">
        <v>4</v>
      </c>
      <c r="F190" s="17">
        <v>241</v>
      </c>
      <c r="G190" s="15">
        <v>5</v>
      </c>
      <c r="H190" s="16">
        <v>191</v>
      </c>
      <c r="I190" s="17">
        <v>201</v>
      </c>
      <c r="J190" s="15">
        <v>12</v>
      </c>
      <c r="K190" s="16"/>
      <c r="L190" s="17">
        <v>100</v>
      </c>
      <c r="M190" s="15">
        <v>65</v>
      </c>
      <c r="N190" s="18">
        <v>1</v>
      </c>
    </row>
    <row r="191" spans="1:14" ht="18" customHeight="1" x14ac:dyDescent="0.3">
      <c r="A191" s="15" t="s">
        <v>28</v>
      </c>
      <c r="B191" s="16"/>
      <c r="C191" s="17"/>
      <c r="D191" s="18"/>
      <c r="E191" s="19">
        <v>5</v>
      </c>
      <c r="F191" s="17">
        <v>220</v>
      </c>
      <c r="G191" s="15">
        <v>3</v>
      </c>
      <c r="H191" s="16">
        <v>174</v>
      </c>
      <c r="I191" s="17">
        <v>169</v>
      </c>
      <c r="J191" s="15">
        <v>6</v>
      </c>
      <c r="K191" s="16"/>
      <c r="L191" s="17">
        <v>94</v>
      </c>
      <c r="M191" s="15">
        <v>76</v>
      </c>
      <c r="N191" s="18">
        <v>9</v>
      </c>
    </row>
    <row r="192" spans="1:14" ht="18" customHeight="1" x14ac:dyDescent="0.3">
      <c r="A192" s="7" t="s">
        <v>29</v>
      </c>
      <c r="B192" s="16"/>
      <c r="C192" s="17"/>
      <c r="D192" s="18"/>
      <c r="E192" s="19">
        <v>3</v>
      </c>
      <c r="F192" s="17">
        <v>207</v>
      </c>
      <c r="G192" s="15">
        <v>7</v>
      </c>
      <c r="H192" s="16">
        <v>162</v>
      </c>
      <c r="I192" s="17">
        <v>162</v>
      </c>
      <c r="J192" s="15">
        <v>9</v>
      </c>
      <c r="K192" s="16"/>
      <c r="L192" s="17">
        <v>78</v>
      </c>
      <c r="M192" s="15">
        <v>102</v>
      </c>
      <c r="N192" s="18">
        <v>6</v>
      </c>
    </row>
    <row r="193" spans="1:14" ht="18" customHeight="1" x14ac:dyDescent="0.3">
      <c r="A193" s="15" t="s">
        <v>30</v>
      </c>
      <c r="B193" s="16"/>
      <c r="C193" s="17"/>
      <c r="D193" s="18"/>
      <c r="E193" s="19">
        <v>4</v>
      </c>
      <c r="F193" s="17">
        <v>215</v>
      </c>
      <c r="G193" s="15">
        <v>3</v>
      </c>
      <c r="H193" s="16">
        <v>181</v>
      </c>
      <c r="I193" s="17">
        <v>171</v>
      </c>
      <c r="J193" s="15">
        <v>7</v>
      </c>
      <c r="K193" s="16"/>
      <c r="L193" s="17">
        <v>139</v>
      </c>
      <c r="M193" s="15">
        <v>140</v>
      </c>
      <c r="N193" s="18">
        <v>3</v>
      </c>
    </row>
    <row r="194" spans="1:14" ht="18" customHeight="1" x14ac:dyDescent="0.3">
      <c r="A194" s="7" t="s">
        <v>31</v>
      </c>
      <c r="B194" s="16"/>
      <c r="C194" s="17"/>
      <c r="D194" s="18"/>
      <c r="E194" s="19">
        <v>4</v>
      </c>
      <c r="F194" s="17">
        <v>194</v>
      </c>
      <c r="G194" s="15">
        <v>6</v>
      </c>
      <c r="H194" s="16">
        <v>143</v>
      </c>
      <c r="I194" s="17">
        <v>157</v>
      </c>
      <c r="J194" s="15">
        <v>5</v>
      </c>
      <c r="K194" s="16"/>
      <c r="L194" s="17">
        <v>177</v>
      </c>
      <c r="M194" s="15">
        <v>129</v>
      </c>
      <c r="N194" s="18">
        <v>7</v>
      </c>
    </row>
    <row r="195" spans="1:14" ht="18" customHeight="1" x14ac:dyDescent="0.3">
      <c r="A195" s="15" t="s">
        <v>32</v>
      </c>
      <c r="B195" s="16"/>
      <c r="C195" s="17"/>
      <c r="D195" s="18"/>
      <c r="E195" s="19">
        <v>5</v>
      </c>
      <c r="F195" s="17">
        <v>197</v>
      </c>
      <c r="G195" s="15">
        <v>4</v>
      </c>
      <c r="H195" s="16">
        <v>132</v>
      </c>
      <c r="I195" s="17">
        <v>181</v>
      </c>
      <c r="J195" s="15">
        <v>13</v>
      </c>
      <c r="K195" s="16"/>
      <c r="L195" s="17">
        <v>216</v>
      </c>
      <c r="M195" s="15">
        <v>111</v>
      </c>
      <c r="N195" s="18">
        <v>3</v>
      </c>
    </row>
    <row r="196" spans="1:14" ht="18" customHeight="1" x14ac:dyDescent="0.3">
      <c r="A196" s="7" t="s">
        <v>33</v>
      </c>
      <c r="B196" s="16"/>
      <c r="C196" s="17"/>
      <c r="D196" s="18"/>
      <c r="E196" s="19">
        <v>3</v>
      </c>
      <c r="F196" s="17">
        <v>179</v>
      </c>
      <c r="G196" s="15">
        <v>5</v>
      </c>
      <c r="H196" s="16">
        <v>148</v>
      </c>
      <c r="I196" s="17">
        <v>156</v>
      </c>
      <c r="J196" s="15">
        <v>8</v>
      </c>
      <c r="K196" s="16"/>
      <c r="L196" s="17">
        <v>99</v>
      </c>
      <c r="M196" s="15">
        <v>101</v>
      </c>
      <c r="N196" s="18">
        <v>1</v>
      </c>
    </row>
    <row r="197" spans="1:14" ht="18" customHeight="1" x14ac:dyDescent="0.3">
      <c r="A197" s="15" t="s">
        <v>34</v>
      </c>
      <c r="B197" s="16"/>
      <c r="C197" s="17"/>
      <c r="D197" s="18"/>
      <c r="E197" s="19">
        <v>7</v>
      </c>
      <c r="F197" s="17">
        <v>183</v>
      </c>
      <c r="G197" s="15">
        <v>8</v>
      </c>
      <c r="H197" s="16">
        <v>165</v>
      </c>
      <c r="I197" s="17">
        <v>149</v>
      </c>
      <c r="J197" s="15">
        <v>10</v>
      </c>
      <c r="K197" s="16"/>
      <c r="L197" s="17">
        <v>243</v>
      </c>
      <c r="M197" s="15">
        <v>98</v>
      </c>
      <c r="N197" s="18">
        <v>2</v>
      </c>
    </row>
    <row r="198" spans="1:14" ht="18" customHeight="1" x14ac:dyDescent="0.3">
      <c r="A198" s="15" t="s">
        <v>35</v>
      </c>
      <c r="B198" s="16"/>
      <c r="C198" s="17"/>
      <c r="D198" s="18"/>
      <c r="E198" s="19">
        <v>5</v>
      </c>
      <c r="F198" s="17">
        <v>185</v>
      </c>
      <c r="G198" s="15">
        <v>5</v>
      </c>
      <c r="H198" s="16">
        <v>142</v>
      </c>
      <c r="I198" s="17">
        <v>151</v>
      </c>
      <c r="J198" s="15">
        <v>7</v>
      </c>
      <c r="K198" s="16"/>
      <c r="L198" s="17">
        <v>262</v>
      </c>
      <c r="M198" s="15">
        <v>222</v>
      </c>
      <c r="N198" s="18">
        <v>8</v>
      </c>
    </row>
    <row r="199" spans="1:14" ht="18" customHeight="1" x14ac:dyDescent="0.3">
      <c r="A199" s="15" t="s">
        <v>36</v>
      </c>
      <c r="B199" s="16"/>
      <c r="C199" s="17"/>
      <c r="D199" s="18"/>
      <c r="E199" s="19">
        <v>4</v>
      </c>
      <c r="F199" s="17">
        <v>179</v>
      </c>
      <c r="G199" s="15">
        <v>4</v>
      </c>
      <c r="H199" s="16">
        <v>153</v>
      </c>
      <c r="I199" s="17">
        <v>143</v>
      </c>
      <c r="J199" s="15">
        <v>9</v>
      </c>
      <c r="K199" s="16"/>
      <c r="L199" s="17">
        <v>234</v>
      </c>
      <c r="M199" s="15">
        <v>204</v>
      </c>
      <c r="N199" s="18">
        <v>14</v>
      </c>
    </row>
    <row r="200" spans="1:14" ht="18" customHeight="1" x14ac:dyDescent="0.3">
      <c r="A200" s="15" t="s">
        <v>37</v>
      </c>
      <c r="B200" s="16"/>
      <c r="C200" s="17"/>
      <c r="D200" s="18"/>
      <c r="E200" s="19">
        <v>4</v>
      </c>
      <c r="F200" s="17">
        <v>188</v>
      </c>
      <c r="G200" s="15">
        <v>6</v>
      </c>
      <c r="H200" s="16">
        <v>137</v>
      </c>
      <c r="I200" s="17">
        <v>149</v>
      </c>
      <c r="J200" s="15">
        <v>6</v>
      </c>
      <c r="K200" s="16"/>
      <c r="L200" s="17">
        <v>203</v>
      </c>
      <c r="M200" s="15">
        <v>201</v>
      </c>
      <c r="N200" s="18">
        <v>9</v>
      </c>
    </row>
    <row r="201" spans="1:14" ht="18" customHeight="1" x14ac:dyDescent="0.3">
      <c r="A201" s="15" t="s">
        <v>38</v>
      </c>
      <c r="B201" s="16"/>
      <c r="C201" s="17"/>
      <c r="D201" s="18"/>
      <c r="E201" s="19">
        <v>3</v>
      </c>
      <c r="F201" s="17">
        <v>183</v>
      </c>
      <c r="G201" s="15">
        <v>5</v>
      </c>
      <c r="H201" s="16">
        <v>149</v>
      </c>
      <c r="I201" s="17">
        <v>124</v>
      </c>
      <c r="J201" s="15">
        <v>8</v>
      </c>
      <c r="K201" s="16"/>
      <c r="L201" s="17">
        <v>116</v>
      </c>
      <c r="M201" s="15">
        <v>206</v>
      </c>
      <c r="N201" s="18">
        <v>6</v>
      </c>
    </row>
    <row r="202" spans="1:14" ht="18" customHeight="1" x14ac:dyDescent="0.3">
      <c r="A202" s="15" t="s">
        <v>39</v>
      </c>
      <c r="B202" s="16"/>
      <c r="C202" s="17"/>
      <c r="D202" s="18"/>
      <c r="E202" s="19">
        <v>2</v>
      </c>
      <c r="F202" s="17">
        <v>199</v>
      </c>
      <c r="G202" s="15">
        <v>3</v>
      </c>
      <c r="H202" s="16">
        <v>126</v>
      </c>
      <c r="I202" s="17">
        <v>132</v>
      </c>
      <c r="J202" s="15">
        <v>11</v>
      </c>
      <c r="K202" s="16"/>
      <c r="L202" s="17">
        <v>253</v>
      </c>
      <c r="M202" s="15">
        <v>115</v>
      </c>
      <c r="N202" s="18">
        <v>1</v>
      </c>
    </row>
    <row r="203" spans="1:14" ht="18" customHeight="1" x14ac:dyDescent="0.3">
      <c r="A203" s="15" t="s">
        <v>40</v>
      </c>
      <c r="B203" s="16"/>
      <c r="C203" s="17"/>
      <c r="D203" s="18"/>
      <c r="E203" s="19">
        <v>2</v>
      </c>
      <c r="F203" s="17">
        <v>205</v>
      </c>
      <c r="G203" s="15">
        <v>6</v>
      </c>
      <c r="H203" s="16">
        <v>137</v>
      </c>
      <c r="I203" s="17">
        <v>122</v>
      </c>
      <c r="J203" s="15">
        <v>7</v>
      </c>
      <c r="K203" s="16"/>
      <c r="L203" s="17">
        <v>109</v>
      </c>
      <c r="M203" s="15">
        <v>93</v>
      </c>
      <c r="N203" s="18">
        <v>0</v>
      </c>
    </row>
    <row r="204" spans="1:14" ht="18" customHeight="1" x14ac:dyDescent="0.3">
      <c r="A204" s="15" t="s">
        <v>41</v>
      </c>
      <c r="B204" s="16"/>
      <c r="C204" s="17"/>
      <c r="D204" s="18"/>
      <c r="E204" s="19">
        <v>3</v>
      </c>
      <c r="F204" s="17">
        <v>180</v>
      </c>
      <c r="G204" s="15">
        <v>4</v>
      </c>
      <c r="H204" s="16">
        <v>144</v>
      </c>
      <c r="I204" s="17">
        <v>109</v>
      </c>
      <c r="J204" s="15">
        <v>5</v>
      </c>
      <c r="K204" s="16"/>
      <c r="L204" s="17">
        <v>93</v>
      </c>
      <c r="M204" s="15">
        <v>69</v>
      </c>
      <c r="N204" s="18">
        <v>2</v>
      </c>
    </row>
    <row r="205" spans="1:14" ht="18" customHeight="1" x14ac:dyDescent="0.3">
      <c r="A205" s="15" t="s">
        <v>42</v>
      </c>
      <c r="B205" s="16"/>
      <c r="C205" s="17"/>
      <c r="D205" s="18"/>
      <c r="E205" s="19">
        <v>4</v>
      </c>
      <c r="F205" s="17">
        <v>169</v>
      </c>
      <c r="G205" s="15">
        <v>3</v>
      </c>
      <c r="H205" s="16">
        <v>150</v>
      </c>
      <c r="I205" s="17">
        <v>120</v>
      </c>
      <c r="J205" s="15">
        <v>10</v>
      </c>
      <c r="K205" s="16"/>
      <c r="L205" s="17">
        <v>98</v>
      </c>
      <c r="M205" s="15">
        <v>88</v>
      </c>
      <c r="N205" s="18">
        <v>4</v>
      </c>
    </row>
    <row r="206" spans="1:14" ht="18" customHeight="1" x14ac:dyDescent="0.3">
      <c r="A206" s="15" t="s">
        <v>43</v>
      </c>
      <c r="B206" s="16"/>
      <c r="C206" s="17"/>
      <c r="D206" s="18"/>
      <c r="E206" s="19">
        <v>3</v>
      </c>
      <c r="F206" s="17">
        <v>173</v>
      </c>
      <c r="G206" s="15">
        <v>7</v>
      </c>
      <c r="H206" s="16">
        <v>109</v>
      </c>
      <c r="I206" s="17">
        <v>112</v>
      </c>
      <c r="J206" s="15">
        <v>13</v>
      </c>
      <c r="K206" s="16"/>
      <c r="L206" s="17">
        <v>152</v>
      </c>
      <c r="M206" s="15">
        <v>104</v>
      </c>
      <c r="N206" s="18">
        <v>6</v>
      </c>
    </row>
    <row r="207" spans="1:14" ht="18" customHeight="1" x14ac:dyDescent="0.3">
      <c r="A207" s="15" t="s">
        <v>44</v>
      </c>
      <c r="B207" s="16"/>
      <c r="C207" s="17"/>
      <c r="D207" s="18"/>
      <c r="E207" s="19">
        <v>2</v>
      </c>
      <c r="F207" s="17">
        <v>165</v>
      </c>
      <c r="G207" s="15">
        <v>5</v>
      </c>
      <c r="H207" s="16">
        <v>112</v>
      </c>
      <c r="I207" s="17">
        <v>89</v>
      </c>
      <c r="J207" s="15">
        <v>5</v>
      </c>
      <c r="K207" s="16"/>
      <c r="L207" s="17">
        <v>202</v>
      </c>
      <c r="M207" s="15">
        <v>96</v>
      </c>
      <c r="N207" s="18">
        <v>8</v>
      </c>
    </row>
    <row r="208" spans="1:14" ht="18" customHeight="1" x14ac:dyDescent="0.3">
      <c r="A208" s="15" t="s">
        <v>45</v>
      </c>
      <c r="B208" s="16"/>
      <c r="C208" s="17"/>
      <c r="D208" s="18"/>
      <c r="E208" s="19">
        <v>2</v>
      </c>
      <c r="F208" s="17">
        <v>159</v>
      </c>
      <c r="G208" s="15">
        <v>6</v>
      </c>
      <c r="H208" s="16">
        <v>95</v>
      </c>
      <c r="I208" s="17">
        <v>97</v>
      </c>
      <c r="J208" s="15">
        <v>9</v>
      </c>
      <c r="K208" s="16"/>
      <c r="L208" s="17">
        <v>79</v>
      </c>
      <c r="M208" s="15">
        <v>204</v>
      </c>
      <c r="N208" s="18">
        <v>3</v>
      </c>
    </row>
    <row r="209" spans="1:14" ht="18" customHeight="1" thickBot="1" x14ac:dyDescent="0.35">
      <c r="A209" s="22" t="s">
        <v>46</v>
      </c>
      <c r="B209" s="23"/>
      <c r="C209" s="24"/>
      <c r="D209" s="25"/>
      <c r="E209" s="27">
        <v>4</v>
      </c>
      <c r="F209" s="24">
        <v>147</v>
      </c>
      <c r="G209" s="15">
        <v>5</v>
      </c>
      <c r="H209" s="23">
        <v>89</v>
      </c>
      <c r="I209" s="24">
        <v>109</v>
      </c>
      <c r="J209" s="22">
        <v>7</v>
      </c>
      <c r="K209" s="23"/>
      <c r="L209" s="24">
        <v>212</v>
      </c>
      <c r="M209" s="22">
        <v>79</v>
      </c>
      <c r="N209" s="18">
        <v>6</v>
      </c>
    </row>
    <row r="210" spans="1:14" ht="18" customHeight="1" thickBot="1" x14ac:dyDescent="0.35">
      <c r="A210" s="34" t="s">
        <v>47</v>
      </c>
      <c r="B210" s="46"/>
      <c r="C210" s="47"/>
      <c r="D210" s="48"/>
      <c r="E210" s="50">
        <f t="shared" ref="E210:J210" si="10">SUM(E174:E209)</f>
        <v>114</v>
      </c>
      <c r="F210" s="50">
        <f t="shared" si="10"/>
        <v>6837</v>
      </c>
      <c r="G210" s="50">
        <f t="shared" si="10"/>
        <v>161</v>
      </c>
      <c r="H210" s="50">
        <f t="shared" si="10"/>
        <v>6262</v>
      </c>
      <c r="I210" s="50">
        <f t="shared" si="10"/>
        <v>6246</v>
      </c>
      <c r="J210" s="551">
        <f t="shared" si="10"/>
        <v>297</v>
      </c>
      <c r="K210" s="46"/>
      <c r="L210" s="50">
        <f>SUM(L174:L209)</f>
        <v>4858</v>
      </c>
      <c r="M210" s="50">
        <f>SUM(M174:M209)</f>
        <v>4244</v>
      </c>
      <c r="N210" s="549">
        <f>SUM(N174:N209)</f>
        <v>127</v>
      </c>
    </row>
    <row r="212" spans="1:14" ht="18" customHeight="1" x14ac:dyDescent="0.3">
      <c r="A212" s="561" t="s">
        <v>163</v>
      </c>
      <c r="B212" s="561"/>
      <c r="C212" s="561"/>
      <c r="D212" s="561"/>
      <c r="E212" s="561"/>
      <c r="F212" s="561"/>
      <c r="G212" s="561"/>
      <c r="H212" s="561"/>
      <c r="I212" s="561"/>
      <c r="J212" s="561"/>
      <c r="K212" s="561"/>
      <c r="L212" s="561"/>
      <c r="M212" s="561"/>
      <c r="N212" s="561"/>
    </row>
    <row r="213" spans="1:14" ht="18" customHeight="1" thickBot="1" x14ac:dyDescent="0.35">
      <c r="A213" s="52" t="s">
        <v>56</v>
      </c>
    </row>
    <row r="214" spans="1:14" ht="18" customHeight="1" x14ac:dyDescent="0.3">
      <c r="A214" s="563" t="s">
        <v>3</v>
      </c>
      <c r="B214" s="566" t="s">
        <v>4</v>
      </c>
      <c r="C214" s="565"/>
      <c r="D214" s="567"/>
      <c r="E214" s="566" t="s">
        <v>5</v>
      </c>
      <c r="F214" s="565"/>
      <c r="G214" s="567"/>
      <c r="H214" s="566" t="s">
        <v>6</v>
      </c>
      <c r="I214" s="565"/>
      <c r="J214" s="567"/>
      <c r="K214" s="568" t="s">
        <v>7</v>
      </c>
      <c r="L214" s="569"/>
      <c r="M214" s="569"/>
      <c r="N214" s="570"/>
    </row>
    <row r="215" spans="1:14" ht="18" customHeight="1" thickBot="1" x14ac:dyDescent="0.35">
      <c r="A215" s="564"/>
      <c r="B215" s="3" t="s">
        <v>8</v>
      </c>
      <c r="C215" s="4" t="s">
        <v>9</v>
      </c>
      <c r="D215" s="5" t="s">
        <v>10</v>
      </c>
      <c r="E215" s="3" t="s">
        <v>8</v>
      </c>
      <c r="F215" s="5" t="s">
        <v>10</v>
      </c>
      <c r="G215" s="5" t="s">
        <v>164</v>
      </c>
      <c r="H215" s="3" t="s">
        <v>8</v>
      </c>
      <c r="I215" s="4" t="s">
        <v>9</v>
      </c>
      <c r="J215" s="5" t="s">
        <v>10</v>
      </c>
      <c r="K215" s="3" t="s">
        <v>8</v>
      </c>
      <c r="L215" s="4" t="s">
        <v>9</v>
      </c>
      <c r="M215" s="61" t="s">
        <v>10</v>
      </c>
      <c r="N215" s="5" t="s">
        <v>164</v>
      </c>
    </row>
    <row r="216" spans="1:14" ht="18" customHeight="1" x14ac:dyDescent="0.3">
      <c r="A216" s="7" t="s">
        <v>11</v>
      </c>
      <c r="B216" s="8"/>
      <c r="C216" s="9"/>
      <c r="D216" s="10"/>
      <c r="E216" s="37">
        <f t="shared" ref="E216:J231" si="11">SUM(E6+E48+E90+E132+E174)</f>
        <v>12</v>
      </c>
      <c r="F216" s="53">
        <f t="shared" si="11"/>
        <v>618</v>
      </c>
      <c r="G216" s="544">
        <f t="shared" si="11"/>
        <v>21</v>
      </c>
      <c r="H216" s="37">
        <f t="shared" si="11"/>
        <v>1181.5</v>
      </c>
      <c r="I216" s="53">
        <f t="shared" si="11"/>
        <v>1202</v>
      </c>
      <c r="J216" s="544">
        <f t="shared" si="11"/>
        <v>27.5</v>
      </c>
      <c r="K216" s="37"/>
      <c r="L216" s="53">
        <f t="shared" ref="L216:N231" si="12">SUM(L6+L48+L90+L132+L174)</f>
        <v>575.5</v>
      </c>
      <c r="M216" s="53">
        <f t="shared" si="12"/>
        <v>300</v>
      </c>
      <c r="N216" s="544">
        <f t="shared" si="12"/>
        <v>0</v>
      </c>
    </row>
    <row r="217" spans="1:14" ht="18" customHeight="1" x14ac:dyDescent="0.3">
      <c r="A217" s="15" t="s">
        <v>12</v>
      </c>
      <c r="B217" s="16"/>
      <c r="C217" s="17"/>
      <c r="D217" s="18"/>
      <c r="E217" s="37">
        <f t="shared" si="11"/>
        <v>11.5</v>
      </c>
      <c r="F217" s="53">
        <f t="shared" si="11"/>
        <v>655</v>
      </c>
      <c r="G217" s="544">
        <f t="shared" si="11"/>
        <v>17.5</v>
      </c>
      <c r="H217" s="37">
        <f t="shared" si="11"/>
        <v>1141.5</v>
      </c>
      <c r="I217" s="53">
        <f t="shared" si="11"/>
        <v>1288</v>
      </c>
      <c r="J217" s="544">
        <f t="shared" si="11"/>
        <v>30.5</v>
      </c>
      <c r="K217" s="37"/>
      <c r="L217" s="53">
        <f t="shared" si="12"/>
        <v>563</v>
      </c>
      <c r="M217" s="53">
        <f t="shared" si="12"/>
        <v>290</v>
      </c>
      <c r="N217" s="544">
        <f t="shared" si="12"/>
        <v>4</v>
      </c>
    </row>
    <row r="218" spans="1:14" ht="18" customHeight="1" x14ac:dyDescent="0.3">
      <c r="A218" s="7" t="s">
        <v>13</v>
      </c>
      <c r="B218" s="16"/>
      <c r="C218" s="17"/>
      <c r="D218" s="18"/>
      <c r="E218" s="37">
        <f t="shared" si="11"/>
        <v>6</v>
      </c>
      <c r="F218" s="53">
        <f t="shared" si="11"/>
        <v>715</v>
      </c>
      <c r="G218" s="544">
        <f t="shared" si="11"/>
        <v>21.5</v>
      </c>
      <c r="H218" s="37">
        <f t="shared" si="11"/>
        <v>1210.5</v>
      </c>
      <c r="I218" s="53">
        <f t="shared" si="11"/>
        <v>1299</v>
      </c>
      <c r="J218" s="544">
        <f t="shared" si="11"/>
        <v>36.5</v>
      </c>
      <c r="K218" s="37"/>
      <c r="L218" s="53">
        <f t="shared" si="12"/>
        <v>507.5</v>
      </c>
      <c r="M218" s="53">
        <f t="shared" si="12"/>
        <v>176.5</v>
      </c>
      <c r="N218" s="544">
        <f t="shared" si="12"/>
        <v>2.5</v>
      </c>
    </row>
    <row r="219" spans="1:14" ht="18" customHeight="1" x14ac:dyDescent="0.3">
      <c r="A219" s="15" t="s">
        <v>14</v>
      </c>
      <c r="B219" s="16"/>
      <c r="C219" s="17"/>
      <c r="D219" s="18"/>
      <c r="E219" s="37">
        <f t="shared" si="11"/>
        <v>6</v>
      </c>
      <c r="F219" s="53">
        <f t="shared" si="11"/>
        <v>719.5</v>
      </c>
      <c r="G219" s="544">
        <f t="shared" si="11"/>
        <v>19.5</v>
      </c>
      <c r="H219" s="37">
        <f t="shared" si="11"/>
        <v>1173</v>
      </c>
      <c r="I219" s="53">
        <f t="shared" si="11"/>
        <v>1298.5</v>
      </c>
      <c r="J219" s="544">
        <f t="shared" si="11"/>
        <v>31</v>
      </c>
      <c r="K219" s="37"/>
      <c r="L219" s="53">
        <f t="shared" si="12"/>
        <v>631.5</v>
      </c>
      <c r="M219" s="53">
        <f t="shared" si="12"/>
        <v>234</v>
      </c>
      <c r="N219" s="544">
        <f t="shared" si="12"/>
        <v>6.5</v>
      </c>
    </row>
    <row r="220" spans="1:14" ht="18" customHeight="1" x14ac:dyDescent="0.3">
      <c r="A220" s="7" t="s">
        <v>15</v>
      </c>
      <c r="B220" s="16"/>
      <c r="C220" s="17"/>
      <c r="D220" s="18"/>
      <c r="E220" s="37">
        <f t="shared" si="11"/>
        <v>7</v>
      </c>
      <c r="F220" s="53">
        <f t="shared" si="11"/>
        <v>671.5</v>
      </c>
      <c r="G220" s="544">
        <f t="shared" si="11"/>
        <v>21</v>
      </c>
      <c r="H220" s="37">
        <f t="shared" si="11"/>
        <v>1138</v>
      </c>
      <c r="I220" s="53">
        <f t="shared" si="11"/>
        <v>1266.5</v>
      </c>
      <c r="J220" s="544">
        <f t="shared" si="11"/>
        <v>33.5</v>
      </c>
      <c r="K220" s="37"/>
      <c r="L220" s="53">
        <f t="shared" si="12"/>
        <v>642.5</v>
      </c>
      <c r="M220" s="53">
        <f t="shared" si="12"/>
        <v>419.5</v>
      </c>
      <c r="N220" s="544">
        <f t="shared" si="12"/>
        <v>4</v>
      </c>
    </row>
    <row r="221" spans="1:14" ht="18" customHeight="1" x14ac:dyDescent="0.3">
      <c r="A221" s="15" t="s">
        <v>16</v>
      </c>
      <c r="B221" s="16"/>
      <c r="C221" s="17"/>
      <c r="D221" s="18"/>
      <c r="E221" s="37">
        <f t="shared" si="11"/>
        <v>9.5</v>
      </c>
      <c r="F221" s="53">
        <f t="shared" si="11"/>
        <v>695</v>
      </c>
      <c r="G221" s="544">
        <f t="shared" si="11"/>
        <v>23</v>
      </c>
      <c r="H221" s="37">
        <f t="shared" si="11"/>
        <v>1093</v>
      </c>
      <c r="I221" s="53">
        <f t="shared" si="11"/>
        <v>1272.5</v>
      </c>
      <c r="J221" s="544">
        <f t="shared" si="11"/>
        <v>28.5</v>
      </c>
      <c r="K221" s="37"/>
      <c r="L221" s="53">
        <f t="shared" si="12"/>
        <v>672.5</v>
      </c>
      <c r="M221" s="53">
        <f t="shared" si="12"/>
        <v>503.5</v>
      </c>
      <c r="N221" s="544">
        <f t="shared" si="12"/>
        <v>4.5</v>
      </c>
    </row>
    <row r="222" spans="1:14" ht="18" customHeight="1" x14ac:dyDescent="0.3">
      <c r="A222" s="15" t="s">
        <v>17</v>
      </c>
      <c r="B222" s="16"/>
      <c r="C222" s="17"/>
      <c r="D222" s="18"/>
      <c r="E222" s="37">
        <f t="shared" si="11"/>
        <v>7</v>
      </c>
      <c r="F222" s="53">
        <f t="shared" si="11"/>
        <v>699.5</v>
      </c>
      <c r="G222" s="544">
        <f t="shared" si="11"/>
        <v>14.5</v>
      </c>
      <c r="H222" s="37">
        <f t="shared" si="11"/>
        <v>1155.5</v>
      </c>
      <c r="I222" s="53">
        <f t="shared" si="11"/>
        <v>1213.5</v>
      </c>
      <c r="J222" s="544">
        <f t="shared" si="11"/>
        <v>21</v>
      </c>
      <c r="K222" s="37"/>
      <c r="L222" s="53">
        <f t="shared" si="12"/>
        <v>713.5</v>
      </c>
      <c r="M222" s="53">
        <f t="shared" si="12"/>
        <v>599</v>
      </c>
      <c r="N222" s="544">
        <f t="shared" si="12"/>
        <v>5</v>
      </c>
    </row>
    <row r="223" spans="1:14" ht="18" customHeight="1" x14ac:dyDescent="0.3">
      <c r="A223" s="7" t="s">
        <v>18</v>
      </c>
      <c r="B223" s="16"/>
      <c r="C223" s="17"/>
      <c r="D223" s="18"/>
      <c r="E223" s="37">
        <f t="shared" si="11"/>
        <v>5.5</v>
      </c>
      <c r="F223" s="53">
        <f t="shared" si="11"/>
        <v>694.5</v>
      </c>
      <c r="G223" s="544">
        <f t="shared" si="11"/>
        <v>15</v>
      </c>
      <c r="H223" s="37">
        <f t="shared" si="11"/>
        <v>1063.5</v>
      </c>
      <c r="I223" s="53">
        <f t="shared" si="11"/>
        <v>1134.5</v>
      </c>
      <c r="J223" s="544">
        <f t="shared" si="11"/>
        <v>34</v>
      </c>
      <c r="K223" s="37"/>
      <c r="L223" s="53">
        <f t="shared" si="12"/>
        <v>829.5</v>
      </c>
      <c r="M223" s="53">
        <f t="shared" si="12"/>
        <v>597.5</v>
      </c>
      <c r="N223" s="544">
        <f t="shared" si="12"/>
        <v>13.5</v>
      </c>
    </row>
    <row r="224" spans="1:14" ht="18" customHeight="1" x14ac:dyDescent="0.3">
      <c r="A224" s="15" t="s">
        <v>19</v>
      </c>
      <c r="B224" s="16"/>
      <c r="C224" s="17"/>
      <c r="D224" s="18"/>
      <c r="E224" s="37">
        <f t="shared" si="11"/>
        <v>10</v>
      </c>
      <c r="F224" s="53">
        <f t="shared" si="11"/>
        <v>671.5</v>
      </c>
      <c r="G224" s="544">
        <f t="shared" si="11"/>
        <v>17.5</v>
      </c>
      <c r="H224" s="37">
        <f t="shared" si="11"/>
        <v>1027.5</v>
      </c>
      <c r="I224" s="53">
        <f t="shared" si="11"/>
        <v>1177</v>
      </c>
      <c r="J224" s="544">
        <f t="shared" si="11"/>
        <v>30.5</v>
      </c>
      <c r="K224" s="37"/>
      <c r="L224" s="53">
        <f t="shared" si="12"/>
        <v>674</v>
      </c>
      <c r="M224" s="53">
        <f t="shared" si="12"/>
        <v>571.5</v>
      </c>
      <c r="N224" s="544">
        <f t="shared" si="12"/>
        <v>9</v>
      </c>
    </row>
    <row r="225" spans="1:14" ht="18" customHeight="1" x14ac:dyDescent="0.3">
      <c r="A225" s="7" t="s">
        <v>20</v>
      </c>
      <c r="B225" s="16"/>
      <c r="C225" s="17"/>
      <c r="D225" s="18"/>
      <c r="E225" s="37">
        <f t="shared" si="11"/>
        <v>7</v>
      </c>
      <c r="F225" s="53">
        <f t="shared" si="11"/>
        <v>726.5</v>
      </c>
      <c r="G225" s="544">
        <f t="shared" si="11"/>
        <v>8</v>
      </c>
      <c r="H225" s="37">
        <f t="shared" si="11"/>
        <v>984.5</v>
      </c>
      <c r="I225" s="53">
        <f t="shared" si="11"/>
        <v>1134.5</v>
      </c>
      <c r="J225" s="544">
        <f t="shared" si="11"/>
        <v>30.5</v>
      </c>
      <c r="K225" s="37"/>
      <c r="L225" s="53">
        <f t="shared" si="12"/>
        <v>650.5</v>
      </c>
      <c r="M225" s="53">
        <f t="shared" si="12"/>
        <v>700.5</v>
      </c>
      <c r="N225" s="544">
        <f t="shared" si="12"/>
        <v>15</v>
      </c>
    </row>
    <row r="226" spans="1:14" ht="18" customHeight="1" x14ac:dyDescent="0.3">
      <c r="A226" s="7" t="s">
        <v>21</v>
      </c>
      <c r="B226" s="16"/>
      <c r="C226" s="17"/>
      <c r="D226" s="18"/>
      <c r="E226" s="37">
        <f t="shared" si="11"/>
        <v>6.5</v>
      </c>
      <c r="F226" s="53">
        <f t="shared" si="11"/>
        <v>724.5</v>
      </c>
      <c r="G226" s="544">
        <f t="shared" si="11"/>
        <v>16.5</v>
      </c>
      <c r="H226" s="37">
        <f t="shared" si="11"/>
        <v>1087.5</v>
      </c>
      <c r="I226" s="53">
        <f t="shared" si="11"/>
        <v>1236.5</v>
      </c>
      <c r="J226" s="544">
        <f t="shared" si="11"/>
        <v>30.5</v>
      </c>
      <c r="K226" s="37"/>
      <c r="L226" s="53">
        <f t="shared" si="12"/>
        <v>537</v>
      </c>
      <c r="M226" s="53">
        <f t="shared" si="12"/>
        <v>400</v>
      </c>
      <c r="N226" s="544">
        <f t="shared" si="12"/>
        <v>2.5</v>
      </c>
    </row>
    <row r="227" spans="1:14" ht="18" customHeight="1" x14ac:dyDescent="0.3">
      <c r="A227" s="15" t="s">
        <v>22</v>
      </c>
      <c r="B227" s="16"/>
      <c r="C227" s="17"/>
      <c r="D227" s="18"/>
      <c r="E227" s="37">
        <f t="shared" si="11"/>
        <v>9.5</v>
      </c>
      <c r="F227" s="53">
        <f t="shared" si="11"/>
        <v>695.5</v>
      </c>
      <c r="G227" s="544">
        <f t="shared" si="11"/>
        <v>16.5</v>
      </c>
      <c r="H227" s="37">
        <f t="shared" si="11"/>
        <v>1049</v>
      </c>
      <c r="I227" s="53">
        <f t="shared" si="11"/>
        <v>1230.5</v>
      </c>
      <c r="J227" s="544">
        <f t="shared" si="11"/>
        <v>25.5</v>
      </c>
      <c r="K227" s="37"/>
      <c r="L227" s="53">
        <f t="shared" si="12"/>
        <v>675</v>
      </c>
      <c r="M227" s="53">
        <f t="shared" si="12"/>
        <v>537.5</v>
      </c>
      <c r="N227" s="544">
        <f t="shared" si="12"/>
        <v>8</v>
      </c>
    </row>
    <row r="228" spans="1:14" ht="18" customHeight="1" x14ac:dyDescent="0.3">
      <c r="A228" s="7" t="s">
        <v>23</v>
      </c>
      <c r="B228" s="16"/>
      <c r="C228" s="17"/>
      <c r="D228" s="18"/>
      <c r="E228" s="37">
        <f t="shared" si="11"/>
        <v>16</v>
      </c>
      <c r="F228" s="53">
        <f t="shared" si="11"/>
        <v>1006</v>
      </c>
      <c r="G228" s="544">
        <f t="shared" si="11"/>
        <v>21</v>
      </c>
      <c r="H228" s="37">
        <f t="shared" si="11"/>
        <v>910.5</v>
      </c>
      <c r="I228" s="53">
        <f t="shared" si="11"/>
        <v>1068</v>
      </c>
      <c r="J228" s="544">
        <f t="shared" si="11"/>
        <v>40.5</v>
      </c>
      <c r="K228" s="37"/>
      <c r="L228" s="53">
        <f t="shared" si="12"/>
        <v>699</v>
      </c>
      <c r="M228" s="53">
        <f t="shared" si="12"/>
        <v>427</v>
      </c>
      <c r="N228" s="544">
        <f t="shared" si="12"/>
        <v>18</v>
      </c>
    </row>
    <row r="229" spans="1:14" ht="18" customHeight="1" x14ac:dyDescent="0.3">
      <c r="A229" s="15" t="s">
        <v>24</v>
      </c>
      <c r="B229" s="16"/>
      <c r="C229" s="17"/>
      <c r="D229" s="18"/>
      <c r="E229" s="37">
        <f t="shared" si="11"/>
        <v>13</v>
      </c>
      <c r="F229" s="53">
        <f t="shared" si="11"/>
        <v>1149</v>
      </c>
      <c r="G229" s="544">
        <f t="shared" si="11"/>
        <v>12</v>
      </c>
      <c r="H229" s="37">
        <f t="shared" si="11"/>
        <v>858</v>
      </c>
      <c r="I229" s="53">
        <f t="shared" si="11"/>
        <v>1048.5</v>
      </c>
      <c r="J229" s="544">
        <f t="shared" si="11"/>
        <v>50</v>
      </c>
      <c r="K229" s="37"/>
      <c r="L229" s="53">
        <f t="shared" si="12"/>
        <v>619.5</v>
      </c>
      <c r="M229" s="53">
        <f t="shared" si="12"/>
        <v>510</v>
      </c>
      <c r="N229" s="544">
        <f t="shared" si="12"/>
        <v>17</v>
      </c>
    </row>
    <row r="230" spans="1:14" ht="18" customHeight="1" x14ac:dyDescent="0.3">
      <c r="A230" s="7" t="s">
        <v>25</v>
      </c>
      <c r="B230" s="16"/>
      <c r="C230" s="17"/>
      <c r="D230" s="18"/>
      <c r="E230" s="37">
        <f t="shared" si="11"/>
        <v>19</v>
      </c>
      <c r="F230" s="53">
        <f t="shared" si="11"/>
        <v>1143</v>
      </c>
      <c r="G230" s="544">
        <f t="shared" si="11"/>
        <v>20</v>
      </c>
      <c r="H230" s="37">
        <f t="shared" si="11"/>
        <v>918.5</v>
      </c>
      <c r="I230" s="53">
        <f t="shared" si="11"/>
        <v>1042</v>
      </c>
      <c r="J230" s="544">
        <f t="shared" si="11"/>
        <v>42.5</v>
      </c>
      <c r="K230" s="37"/>
      <c r="L230" s="53">
        <f t="shared" si="12"/>
        <v>708</v>
      </c>
      <c r="M230" s="53">
        <f t="shared" si="12"/>
        <v>436.5</v>
      </c>
      <c r="N230" s="544">
        <f t="shared" si="12"/>
        <v>11</v>
      </c>
    </row>
    <row r="231" spans="1:14" ht="18" customHeight="1" x14ac:dyDescent="0.3">
      <c r="A231" s="15" t="s">
        <v>26</v>
      </c>
      <c r="B231" s="16"/>
      <c r="C231" s="17"/>
      <c r="D231" s="18"/>
      <c r="E231" s="37">
        <f t="shared" si="11"/>
        <v>9</v>
      </c>
      <c r="F231" s="53">
        <f t="shared" si="11"/>
        <v>1132.5</v>
      </c>
      <c r="G231" s="544">
        <f t="shared" si="11"/>
        <v>16.5</v>
      </c>
      <c r="H231" s="37">
        <f t="shared" si="11"/>
        <v>872</v>
      </c>
      <c r="I231" s="53">
        <f t="shared" si="11"/>
        <v>1015.5</v>
      </c>
      <c r="J231" s="544">
        <f t="shared" si="11"/>
        <v>28.5</v>
      </c>
      <c r="K231" s="37"/>
      <c r="L231" s="53">
        <f t="shared" si="12"/>
        <v>679</v>
      </c>
      <c r="M231" s="53">
        <f t="shared" si="12"/>
        <v>394.5</v>
      </c>
      <c r="N231" s="544">
        <f t="shared" si="12"/>
        <v>8.5</v>
      </c>
    </row>
    <row r="232" spans="1:14" ht="18" customHeight="1" x14ac:dyDescent="0.3">
      <c r="A232" s="7" t="s">
        <v>27</v>
      </c>
      <c r="B232" s="16"/>
      <c r="C232" s="17"/>
      <c r="D232" s="18"/>
      <c r="E232" s="37">
        <f t="shared" ref="E232:J247" si="13">SUM(E22+E64+E106+E148+E190)</f>
        <v>10.5</v>
      </c>
      <c r="F232" s="53">
        <f t="shared" si="13"/>
        <v>1183</v>
      </c>
      <c r="G232" s="544">
        <f t="shared" si="13"/>
        <v>15</v>
      </c>
      <c r="H232" s="37">
        <f t="shared" si="13"/>
        <v>835</v>
      </c>
      <c r="I232" s="53">
        <f t="shared" si="13"/>
        <v>961.5</v>
      </c>
      <c r="J232" s="544">
        <f t="shared" si="13"/>
        <v>42</v>
      </c>
      <c r="K232" s="37"/>
      <c r="L232" s="53">
        <f t="shared" ref="L232:N247" si="14">SUM(L22+L64+L106+L148+L190)</f>
        <v>705.5</v>
      </c>
      <c r="M232" s="53">
        <f t="shared" si="14"/>
        <v>416</v>
      </c>
      <c r="N232" s="544">
        <f t="shared" si="14"/>
        <v>5.5</v>
      </c>
    </row>
    <row r="233" spans="1:14" ht="18" customHeight="1" x14ac:dyDescent="0.3">
      <c r="A233" s="15" t="s">
        <v>28</v>
      </c>
      <c r="B233" s="16"/>
      <c r="C233" s="17"/>
      <c r="D233" s="18"/>
      <c r="E233" s="37">
        <f t="shared" si="13"/>
        <v>16.5</v>
      </c>
      <c r="F233" s="53">
        <f t="shared" si="13"/>
        <v>1130</v>
      </c>
      <c r="G233" s="544">
        <f t="shared" si="13"/>
        <v>13.5</v>
      </c>
      <c r="H233" s="37">
        <f t="shared" si="13"/>
        <v>813</v>
      </c>
      <c r="I233" s="53">
        <f t="shared" si="13"/>
        <v>860</v>
      </c>
      <c r="J233" s="544">
        <f t="shared" si="13"/>
        <v>29.5</v>
      </c>
      <c r="K233" s="37"/>
      <c r="L233" s="53">
        <f t="shared" si="14"/>
        <v>632</v>
      </c>
      <c r="M233" s="53">
        <f t="shared" si="14"/>
        <v>396.5</v>
      </c>
      <c r="N233" s="544">
        <f t="shared" si="14"/>
        <v>22</v>
      </c>
    </row>
    <row r="234" spans="1:14" ht="18" customHeight="1" x14ac:dyDescent="0.3">
      <c r="A234" s="7" t="s">
        <v>29</v>
      </c>
      <c r="B234" s="16"/>
      <c r="C234" s="17"/>
      <c r="D234" s="18"/>
      <c r="E234" s="37">
        <f t="shared" si="13"/>
        <v>6.5</v>
      </c>
      <c r="F234" s="53">
        <f t="shared" si="13"/>
        <v>1103</v>
      </c>
      <c r="G234" s="544">
        <f t="shared" si="13"/>
        <v>16</v>
      </c>
      <c r="H234" s="37">
        <f t="shared" si="13"/>
        <v>794</v>
      </c>
      <c r="I234" s="53">
        <f t="shared" si="13"/>
        <v>829.5</v>
      </c>
      <c r="J234" s="544">
        <f t="shared" si="13"/>
        <v>30.5</v>
      </c>
      <c r="K234" s="37"/>
      <c r="L234" s="53">
        <f t="shared" si="14"/>
        <v>720.5</v>
      </c>
      <c r="M234" s="53">
        <f t="shared" si="14"/>
        <v>476.5</v>
      </c>
      <c r="N234" s="544">
        <f t="shared" si="14"/>
        <v>21</v>
      </c>
    </row>
    <row r="235" spans="1:14" ht="18" customHeight="1" x14ac:dyDescent="0.3">
      <c r="A235" s="15" t="s">
        <v>30</v>
      </c>
      <c r="B235" s="16"/>
      <c r="C235" s="17"/>
      <c r="D235" s="18"/>
      <c r="E235" s="37">
        <f t="shared" si="13"/>
        <v>6.5</v>
      </c>
      <c r="F235" s="53">
        <f t="shared" si="13"/>
        <v>1131.5</v>
      </c>
      <c r="G235" s="544">
        <f t="shared" si="13"/>
        <v>22</v>
      </c>
      <c r="H235" s="37">
        <f t="shared" si="13"/>
        <v>780</v>
      </c>
      <c r="I235" s="53">
        <f t="shared" si="13"/>
        <v>887.5</v>
      </c>
      <c r="J235" s="544">
        <f t="shared" si="13"/>
        <v>39</v>
      </c>
      <c r="K235" s="37"/>
      <c r="L235" s="53">
        <f t="shared" si="14"/>
        <v>774</v>
      </c>
      <c r="M235" s="53">
        <f t="shared" si="14"/>
        <v>548</v>
      </c>
      <c r="N235" s="544">
        <f t="shared" si="14"/>
        <v>21</v>
      </c>
    </row>
    <row r="236" spans="1:14" ht="18" customHeight="1" x14ac:dyDescent="0.3">
      <c r="A236" s="7" t="s">
        <v>31</v>
      </c>
      <c r="B236" s="16"/>
      <c r="C236" s="17"/>
      <c r="D236" s="18"/>
      <c r="E236" s="37">
        <f t="shared" si="13"/>
        <v>8.5</v>
      </c>
      <c r="F236" s="53">
        <f t="shared" si="13"/>
        <v>1119</v>
      </c>
      <c r="G236" s="544">
        <f t="shared" si="13"/>
        <v>19.5</v>
      </c>
      <c r="H236" s="37">
        <f t="shared" si="13"/>
        <v>749.5</v>
      </c>
      <c r="I236" s="53">
        <f t="shared" si="13"/>
        <v>832.5</v>
      </c>
      <c r="J236" s="544">
        <f t="shared" si="13"/>
        <v>25.5</v>
      </c>
      <c r="K236" s="37"/>
      <c r="L236" s="53">
        <f t="shared" si="14"/>
        <v>687</v>
      </c>
      <c r="M236" s="53">
        <f t="shared" si="14"/>
        <v>521.5</v>
      </c>
      <c r="N236" s="544">
        <f t="shared" si="14"/>
        <v>17</v>
      </c>
    </row>
    <row r="237" spans="1:14" ht="18" customHeight="1" x14ac:dyDescent="0.3">
      <c r="A237" s="15" t="s">
        <v>32</v>
      </c>
      <c r="B237" s="16"/>
      <c r="C237" s="17"/>
      <c r="D237" s="18"/>
      <c r="E237" s="37">
        <f t="shared" si="13"/>
        <v>10</v>
      </c>
      <c r="F237" s="53">
        <f t="shared" si="13"/>
        <v>1134.5</v>
      </c>
      <c r="G237" s="544">
        <f t="shared" si="13"/>
        <v>17</v>
      </c>
      <c r="H237" s="37">
        <f t="shared" si="13"/>
        <v>864.5</v>
      </c>
      <c r="I237" s="53">
        <f t="shared" si="13"/>
        <v>912</v>
      </c>
      <c r="J237" s="544">
        <f t="shared" si="13"/>
        <v>39.5</v>
      </c>
      <c r="K237" s="37"/>
      <c r="L237" s="53">
        <f t="shared" si="14"/>
        <v>965.5</v>
      </c>
      <c r="M237" s="53">
        <f t="shared" si="14"/>
        <v>526.5</v>
      </c>
      <c r="N237" s="544">
        <f t="shared" si="14"/>
        <v>14</v>
      </c>
    </row>
    <row r="238" spans="1:14" ht="18" customHeight="1" x14ac:dyDescent="0.3">
      <c r="A238" s="7" t="s">
        <v>33</v>
      </c>
      <c r="B238" s="16"/>
      <c r="C238" s="17"/>
      <c r="D238" s="18"/>
      <c r="E238" s="37">
        <f t="shared" si="13"/>
        <v>7</v>
      </c>
      <c r="F238" s="53">
        <f t="shared" si="13"/>
        <v>1073.5</v>
      </c>
      <c r="G238" s="544">
        <f t="shared" si="13"/>
        <v>17.5</v>
      </c>
      <c r="H238" s="37">
        <f t="shared" si="13"/>
        <v>813.5</v>
      </c>
      <c r="I238" s="53">
        <f t="shared" si="13"/>
        <v>836.5</v>
      </c>
      <c r="J238" s="544">
        <f t="shared" si="13"/>
        <v>36.5</v>
      </c>
      <c r="K238" s="37"/>
      <c r="L238" s="53">
        <f t="shared" si="14"/>
        <v>845.5</v>
      </c>
      <c r="M238" s="53">
        <f t="shared" si="14"/>
        <v>578.5</v>
      </c>
      <c r="N238" s="544">
        <f t="shared" si="14"/>
        <v>31.5</v>
      </c>
    </row>
    <row r="239" spans="1:14" ht="18" customHeight="1" x14ac:dyDescent="0.3">
      <c r="A239" s="15" t="s">
        <v>34</v>
      </c>
      <c r="B239" s="16"/>
      <c r="C239" s="17"/>
      <c r="D239" s="18"/>
      <c r="E239" s="37">
        <f t="shared" si="13"/>
        <v>15</v>
      </c>
      <c r="F239" s="53">
        <f t="shared" si="13"/>
        <v>1104</v>
      </c>
      <c r="G239" s="544">
        <f t="shared" si="13"/>
        <v>20</v>
      </c>
      <c r="H239" s="37">
        <f t="shared" si="13"/>
        <v>795</v>
      </c>
      <c r="I239" s="53">
        <f t="shared" si="13"/>
        <v>781</v>
      </c>
      <c r="J239" s="544">
        <f t="shared" si="13"/>
        <v>31</v>
      </c>
      <c r="K239" s="37"/>
      <c r="L239" s="53">
        <f t="shared" si="14"/>
        <v>1099</v>
      </c>
      <c r="M239" s="53">
        <f t="shared" si="14"/>
        <v>708</v>
      </c>
      <c r="N239" s="544">
        <f t="shared" si="14"/>
        <v>17.5</v>
      </c>
    </row>
    <row r="240" spans="1:14" ht="18" customHeight="1" x14ac:dyDescent="0.3">
      <c r="A240" s="15" t="s">
        <v>35</v>
      </c>
      <c r="B240" s="16"/>
      <c r="C240" s="17"/>
      <c r="D240" s="18"/>
      <c r="E240" s="37">
        <f t="shared" si="13"/>
        <v>20</v>
      </c>
      <c r="F240" s="53">
        <f t="shared" si="13"/>
        <v>1128.5</v>
      </c>
      <c r="G240" s="544">
        <f t="shared" si="13"/>
        <v>20.5</v>
      </c>
      <c r="H240" s="37">
        <f t="shared" si="13"/>
        <v>688.5</v>
      </c>
      <c r="I240" s="53">
        <f t="shared" si="13"/>
        <v>751</v>
      </c>
      <c r="J240" s="544">
        <f t="shared" si="13"/>
        <v>34</v>
      </c>
      <c r="K240" s="37"/>
      <c r="L240" s="53">
        <f t="shared" si="14"/>
        <v>946.5</v>
      </c>
      <c r="M240" s="53">
        <f t="shared" si="14"/>
        <v>749.5</v>
      </c>
      <c r="N240" s="544">
        <f t="shared" si="14"/>
        <v>45.5</v>
      </c>
    </row>
    <row r="241" spans="1:14" ht="18" customHeight="1" x14ac:dyDescent="0.3">
      <c r="A241" s="15" t="s">
        <v>36</v>
      </c>
      <c r="B241" s="16"/>
      <c r="C241" s="17"/>
      <c r="D241" s="18"/>
      <c r="E241" s="37">
        <f t="shared" si="13"/>
        <v>27</v>
      </c>
      <c r="F241" s="53">
        <f t="shared" si="13"/>
        <v>1092</v>
      </c>
      <c r="G241" s="544">
        <f t="shared" si="13"/>
        <v>18.5</v>
      </c>
      <c r="H241" s="37">
        <f t="shared" si="13"/>
        <v>708</v>
      </c>
      <c r="I241" s="53">
        <f t="shared" si="13"/>
        <v>745</v>
      </c>
      <c r="J241" s="544">
        <f t="shared" si="13"/>
        <v>46.5</v>
      </c>
      <c r="K241" s="37"/>
      <c r="L241" s="53">
        <f t="shared" si="14"/>
        <v>1002.5</v>
      </c>
      <c r="M241" s="53">
        <f t="shared" si="14"/>
        <v>912</v>
      </c>
      <c r="N241" s="544">
        <f t="shared" si="14"/>
        <v>48.5</v>
      </c>
    </row>
    <row r="242" spans="1:14" ht="18" customHeight="1" x14ac:dyDescent="0.3">
      <c r="A242" s="15" t="s">
        <v>37</v>
      </c>
      <c r="B242" s="16"/>
      <c r="C242" s="17"/>
      <c r="D242" s="18"/>
      <c r="E242" s="37">
        <f t="shared" si="13"/>
        <v>18.5</v>
      </c>
      <c r="F242" s="53">
        <f t="shared" si="13"/>
        <v>1130.5</v>
      </c>
      <c r="G242" s="544">
        <f t="shared" si="13"/>
        <v>18.5</v>
      </c>
      <c r="H242" s="37">
        <f t="shared" si="13"/>
        <v>744</v>
      </c>
      <c r="I242" s="53">
        <f t="shared" si="13"/>
        <v>755</v>
      </c>
      <c r="J242" s="544">
        <f t="shared" si="13"/>
        <v>44</v>
      </c>
      <c r="K242" s="37"/>
      <c r="L242" s="53">
        <f t="shared" si="14"/>
        <v>1027</v>
      </c>
      <c r="M242" s="53">
        <f t="shared" si="14"/>
        <v>1118</v>
      </c>
      <c r="N242" s="544">
        <f t="shared" si="14"/>
        <v>34.5</v>
      </c>
    </row>
    <row r="243" spans="1:14" ht="18" customHeight="1" x14ac:dyDescent="0.3">
      <c r="A243" s="15" t="s">
        <v>38</v>
      </c>
      <c r="B243" s="16"/>
      <c r="C243" s="17"/>
      <c r="D243" s="18"/>
      <c r="E243" s="37">
        <f t="shared" si="13"/>
        <v>23</v>
      </c>
      <c r="F243" s="53">
        <f t="shared" si="13"/>
        <v>1180</v>
      </c>
      <c r="G243" s="544">
        <f t="shared" si="13"/>
        <v>21.5</v>
      </c>
      <c r="H243" s="37">
        <f t="shared" si="13"/>
        <v>739</v>
      </c>
      <c r="I243" s="53">
        <f t="shared" si="13"/>
        <v>710</v>
      </c>
      <c r="J243" s="544">
        <f t="shared" si="13"/>
        <v>38</v>
      </c>
      <c r="K243" s="37"/>
      <c r="L243" s="53">
        <f t="shared" si="14"/>
        <v>934</v>
      </c>
      <c r="M243" s="53">
        <f t="shared" si="14"/>
        <v>1044</v>
      </c>
      <c r="N243" s="544">
        <f t="shared" si="14"/>
        <v>29</v>
      </c>
    </row>
    <row r="244" spans="1:14" ht="18" customHeight="1" x14ac:dyDescent="0.3">
      <c r="A244" s="15" t="s">
        <v>39</v>
      </c>
      <c r="B244" s="16"/>
      <c r="C244" s="17"/>
      <c r="D244" s="18"/>
      <c r="E244" s="37">
        <f t="shared" si="13"/>
        <v>29</v>
      </c>
      <c r="F244" s="53">
        <f t="shared" si="13"/>
        <v>1169.5</v>
      </c>
      <c r="G244" s="544">
        <f t="shared" si="13"/>
        <v>18</v>
      </c>
      <c r="H244" s="37">
        <f t="shared" si="13"/>
        <v>640.5</v>
      </c>
      <c r="I244" s="53">
        <f t="shared" si="13"/>
        <v>636</v>
      </c>
      <c r="J244" s="544">
        <f t="shared" si="13"/>
        <v>44.5</v>
      </c>
      <c r="K244" s="37"/>
      <c r="L244" s="53">
        <f t="shared" si="14"/>
        <v>1109.5</v>
      </c>
      <c r="M244" s="53">
        <f t="shared" si="14"/>
        <v>726</v>
      </c>
      <c r="N244" s="544">
        <f t="shared" si="14"/>
        <v>33</v>
      </c>
    </row>
    <row r="245" spans="1:14" ht="18" customHeight="1" x14ac:dyDescent="0.3">
      <c r="A245" s="15" t="s">
        <v>40</v>
      </c>
      <c r="B245" s="16"/>
      <c r="C245" s="17"/>
      <c r="D245" s="18"/>
      <c r="E245" s="37">
        <f t="shared" si="13"/>
        <v>25.5</v>
      </c>
      <c r="F245" s="53">
        <f t="shared" si="13"/>
        <v>1190.5</v>
      </c>
      <c r="G245" s="544">
        <f t="shared" si="13"/>
        <v>18.5</v>
      </c>
      <c r="H245" s="37">
        <f t="shared" si="13"/>
        <v>692</v>
      </c>
      <c r="I245" s="53">
        <f t="shared" si="13"/>
        <v>635.5</v>
      </c>
      <c r="J245" s="544">
        <f t="shared" si="13"/>
        <v>27</v>
      </c>
      <c r="K245" s="37"/>
      <c r="L245" s="53">
        <f t="shared" si="14"/>
        <v>809</v>
      </c>
      <c r="M245" s="53">
        <f t="shared" si="14"/>
        <v>840</v>
      </c>
      <c r="N245" s="544">
        <f t="shared" si="14"/>
        <v>26.5</v>
      </c>
    </row>
    <row r="246" spans="1:14" ht="18" customHeight="1" x14ac:dyDescent="0.3">
      <c r="A246" s="15" t="s">
        <v>41</v>
      </c>
      <c r="B246" s="16"/>
      <c r="C246" s="17"/>
      <c r="D246" s="18"/>
      <c r="E246" s="37">
        <f t="shared" si="13"/>
        <v>22.5</v>
      </c>
      <c r="F246" s="53">
        <f t="shared" si="13"/>
        <v>1083</v>
      </c>
      <c r="G246" s="544">
        <f t="shared" si="13"/>
        <v>15.5</v>
      </c>
      <c r="H246" s="37">
        <f t="shared" si="13"/>
        <v>717</v>
      </c>
      <c r="I246" s="53">
        <f t="shared" si="13"/>
        <v>610.5</v>
      </c>
      <c r="J246" s="544">
        <f t="shared" si="13"/>
        <v>34.5</v>
      </c>
      <c r="K246" s="37"/>
      <c r="L246" s="53">
        <f t="shared" si="14"/>
        <v>854</v>
      </c>
      <c r="M246" s="53">
        <f t="shared" si="14"/>
        <v>813.5</v>
      </c>
      <c r="N246" s="544">
        <f t="shared" si="14"/>
        <v>31.5</v>
      </c>
    </row>
    <row r="247" spans="1:14" ht="18" customHeight="1" x14ac:dyDescent="0.3">
      <c r="A247" s="15" t="s">
        <v>42</v>
      </c>
      <c r="B247" s="16"/>
      <c r="C247" s="17"/>
      <c r="D247" s="18"/>
      <c r="E247" s="37">
        <f t="shared" si="13"/>
        <v>25.5</v>
      </c>
      <c r="F247" s="53">
        <f t="shared" si="13"/>
        <v>1160</v>
      </c>
      <c r="G247" s="544">
        <f t="shared" si="13"/>
        <v>14</v>
      </c>
      <c r="H247" s="37">
        <f t="shared" si="13"/>
        <v>637</v>
      </c>
      <c r="I247" s="53">
        <f t="shared" si="13"/>
        <v>553</v>
      </c>
      <c r="J247" s="544">
        <f t="shared" si="13"/>
        <v>35</v>
      </c>
      <c r="K247" s="37"/>
      <c r="L247" s="53">
        <f t="shared" si="14"/>
        <v>810.5</v>
      </c>
      <c r="M247" s="53">
        <f t="shared" si="14"/>
        <v>676</v>
      </c>
      <c r="N247" s="544">
        <f t="shared" si="14"/>
        <v>33.5</v>
      </c>
    </row>
    <row r="248" spans="1:14" ht="18" customHeight="1" x14ac:dyDescent="0.3">
      <c r="A248" s="15" t="s">
        <v>43</v>
      </c>
      <c r="B248" s="16"/>
      <c r="C248" s="17"/>
      <c r="D248" s="18"/>
      <c r="E248" s="37">
        <f t="shared" ref="E248:J252" si="15">SUM(E38+E80+E122+E164+E206)</f>
        <v>21</v>
      </c>
      <c r="F248" s="53">
        <f t="shared" si="15"/>
        <v>1092.5</v>
      </c>
      <c r="G248" s="544">
        <f t="shared" si="15"/>
        <v>21</v>
      </c>
      <c r="H248" s="37">
        <f t="shared" si="15"/>
        <v>585</v>
      </c>
      <c r="I248" s="53">
        <f t="shared" si="15"/>
        <v>562.5</v>
      </c>
      <c r="J248" s="544">
        <f t="shared" si="15"/>
        <v>46</v>
      </c>
      <c r="K248" s="37"/>
      <c r="L248" s="53">
        <f t="shared" ref="L248:N252" si="16">SUM(L38+L80+L122+L164+L206)</f>
        <v>1014</v>
      </c>
      <c r="M248" s="53">
        <f t="shared" si="16"/>
        <v>779</v>
      </c>
      <c r="N248" s="544">
        <f t="shared" si="16"/>
        <v>36.5</v>
      </c>
    </row>
    <row r="249" spans="1:14" ht="18" customHeight="1" x14ac:dyDescent="0.3">
      <c r="A249" s="15" t="s">
        <v>44</v>
      </c>
      <c r="B249" s="16"/>
      <c r="C249" s="17"/>
      <c r="D249" s="18"/>
      <c r="E249" s="37">
        <f t="shared" si="15"/>
        <v>19</v>
      </c>
      <c r="F249" s="53">
        <f t="shared" si="15"/>
        <v>1128.5</v>
      </c>
      <c r="G249" s="544">
        <f t="shared" si="15"/>
        <v>15</v>
      </c>
      <c r="H249" s="37">
        <f t="shared" si="15"/>
        <v>498.5</v>
      </c>
      <c r="I249" s="53">
        <f t="shared" si="15"/>
        <v>460</v>
      </c>
      <c r="J249" s="544">
        <f t="shared" si="15"/>
        <v>31</v>
      </c>
      <c r="K249" s="37"/>
      <c r="L249" s="53">
        <f t="shared" si="16"/>
        <v>1065.5</v>
      </c>
      <c r="M249" s="53">
        <f t="shared" si="16"/>
        <v>842</v>
      </c>
      <c r="N249" s="544">
        <f t="shared" si="16"/>
        <v>27</v>
      </c>
    </row>
    <row r="250" spans="1:14" ht="18" customHeight="1" x14ac:dyDescent="0.3">
      <c r="A250" s="15" t="s">
        <v>45</v>
      </c>
      <c r="B250" s="16"/>
      <c r="C250" s="17"/>
      <c r="D250" s="18"/>
      <c r="E250" s="37">
        <f t="shared" si="15"/>
        <v>13.5</v>
      </c>
      <c r="F250" s="53">
        <f t="shared" si="15"/>
        <v>1113.5</v>
      </c>
      <c r="G250" s="544">
        <f t="shared" si="15"/>
        <v>24.5</v>
      </c>
      <c r="H250" s="37">
        <f t="shared" si="15"/>
        <v>521</v>
      </c>
      <c r="I250" s="53">
        <f t="shared" si="15"/>
        <v>527</v>
      </c>
      <c r="J250" s="544">
        <f t="shared" si="15"/>
        <v>40</v>
      </c>
      <c r="K250" s="37"/>
      <c r="L250" s="53">
        <f t="shared" si="16"/>
        <v>763</v>
      </c>
      <c r="M250" s="53">
        <f t="shared" si="16"/>
        <v>941</v>
      </c>
      <c r="N250" s="544">
        <f t="shared" si="16"/>
        <v>27</v>
      </c>
    </row>
    <row r="251" spans="1:14" ht="18" customHeight="1" thickBot="1" x14ac:dyDescent="0.35">
      <c r="A251" s="22" t="s">
        <v>46</v>
      </c>
      <c r="B251" s="23"/>
      <c r="C251" s="24"/>
      <c r="D251" s="25"/>
      <c r="E251" s="67">
        <f t="shared" si="15"/>
        <v>28</v>
      </c>
      <c r="F251" s="55">
        <f t="shared" si="15"/>
        <v>1115.5</v>
      </c>
      <c r="G251" s="552">
        <f t="shared" si="15"/>
        <v>20.5</v>
      </c>
      <c r="H251" s="67">
        <f t="shared" si="15"/>
        <v>486</v>
      </c>
      <c r="I251" s="55">
        <f t="shared" si="15"/>
        <v>574</v>
      </c>
      <c r="J251" s="552">
        <f t="shared" si="15"/>
        <v>52</v>
      </c>
      <c r="K251" s="67"/>
      <c r="L251" s="55">
        <f t="shared" si="16"/>
        <v>909.5</v>
      </c>
      <c r="M251" s="55">
        <f t="shared" si="16"/>
        <v>782</v>
      </c>
      <c r="N251" s="552">
        <f t="shared" si="16"/>
        <v>21.5</v>
      </c>
    </row>
    <row r="252" spans="1:14" ht="18" customHeight="1" thickBot="1" x14ac:dyDescent="0.35">
      <c r="A252" s="34" t="s">
        <v>47</v>
      </c>
      <c r="B252" s="46"/>
      <c r="C252" s="47"/>
      <c r="D252" s="48"/>
      <c r="E252" s="59">
        <f t="shared" si="15"/>
        <v>507.5</v>
      </c>
      <c r="F252" s="528">
        <f t="shared" si="15"/>
        <v>35279</v>
      </c>
      <c r="G252" s="553">
        <f t="shared" si="15"/>
        <v>647.5</v>
      </c>
      <c r="H252" s="59">
        <f t="shared" si="15"/>
        <v>30965</v>
      </c>
      <c r="I252" s="528">
        <f t="shared" si="15"/>
        <v>33347</v>
      </c>
      <c r="J252" s="553">
        <f t="shared" si="15"/>
        <v>1267</v>
      </c>
      <c r="K252" s="59"/>
      <c r="L252" s="528">
        <f t="shared" si="16"/>
        <v>28051.5</v>
      </c>
      <c r="M252" s="528">
        <f t="shared" si="16"/>
        <v>21492</v>
      </c>
      <c r="N252" s="553">
        <f t="shared" si="16"/>
        <v>672.5</v>
      </c>
    </row>
    <row r="253" spans="1:14" ht="17.149999999999999" customHeight="1" x14ac:dyDescent="0.3">
      <c r="A253" s="561" t="s">
        <v>163</v>
      </c>
      <c r="B253" s="561"/>
      <c r="C253" s="561"/>
      <c r="D253" s="561"/>
      <c r="E253" s="561"/>
      <c r="F253" s="561"/>
      <c r="G253" s="561"/>
      <c r="H253" s="561"/>
      <c r="I253" s="561"/>
      <c r="J253" s="561"/>
      <c r="K253" s="561"/>
      <c r="L253" s="561"/>
      <c r="M253" s="561"/>
      <c r="N253" s="561"/>
    </row>
    <row r="254" spans="1:14" ht="17.149999999999999" customHeight="1" thickBot="1" x14ac:dyDescent="0.35">
      <c r="A254" s="648" t="s">
        <v>57</v>
      </c>
      <c r="B254" s="648"/>
    </row>
    <row r="255" spans="1:14" ht="17.149999999999999" customHeight="1" x14ac:dyDescent="0.3">
      <c r="A255" s="563" t="s">
        <v>3</v>
      </c>
      <c r="B255" s="566" t="s">
        <v>4</v>
      </c>
      <c r="C255" s="565"/>
      <c r="D255" s="567"/>
      <c r="E255" s="566" t="s">
        <v>5</v>
      </c>
      <c r="F255" s="565"/>
      <c r="G255" s="567"/>
      <c r="H255" s="566" t="s">
        <v>6</v>
      </c>
      <c r="I255" s="565"/>
      <c r="J255" s="567"/>
      <c r="K255" s="568" t="s">
        <v>7</v>
      </c>
      <c r="L255" s="569"/>
      <c r="M255" s="569"/>
      <c r="N255" s="570"/>
    </row>
    <row r="256" spans="1:14" ht="17.149999999999999" customHeight="1" thickBot="1" x14ac:dyDescent="0.35">
      <c r="A256" s="564"/>
      <c r="B256" s="3" t="s">
        <v>8</v>
      </c>
      <c r="C256" s="4" t="s">
        <v>9</v>
      </c>
      <c r="D256" s="5" t="s">
        <v>10</v>
      </c>
      <c r="E256" s="3" t="s">
        <v>8</v>
      </c>
      <c r="F256" s="5" t="s">
        <v>10</v>
      </c>
      <c r="G256" s="5" t="s">
        <v>164</v>
      </c>
      <c r="H256" s="3" t="s">
        <v>8</v>
      </c>
      <c r="I256" s="4" t="s">
        <v>9</v>
      </c>
      <c r="J256" s="5" t="s">
        <v>10</v>
      </c>
      <c r="K256" s="3" t="s">
        <v>8</v>
      </c>
      <c r="L256" s="4" t="s">
        <v>9</v>
      </c>
      <c r="M256" s="61" t="s">
        <v>10</v>
      </c>
      <c r="N256" s="5" t="s">
        <v>164</v>
      </c>
    </row>
    <row r="257" spans="1:14" ht="17.149999999999999" customHeight="1" x14ac:dyDescent="0.3">
      <c r="A257" s="7" t="s">
        <v>11</v>
      </c>
      <c r="B257" s="11"/>
      <c r="C257" s="12"/>
      <c r="D257" s="13"/>
      <c r="E257" s="37">
        <f t="shared" ref="E257:N257" si="17">SUM(E216)/5</f>
        <v>2.4</v>
      </c>
      <c r="F257" s="53">
        <f t="shared" si="17"/>
        <v>123.6</v>
      </c>
      <c r="G257" s="544">
        <f t="shared" si="17"/>
        <v>4.2</v>
      </c>
      <c r="H257" s="37">
        <f t="shared" si="17"/>
        <v>236.3</v>
      </c>
      <c r="I257" s="53">
        <f t="shared" si="17"/>
        <v>240.4</v>
      </c>
      <c r="J257" s="544">
        <f t="shared" si="17"/>
        <v>5.5</v>
      </c>
      <c r="K257" s="37"/>
      <c r="L257" s="53">
        <f t="shared" si="17"/>
        <v>115.1</v>
      </c>
      <c r="M257" s="53">
        <f t="shared" si="17"/>
        <v>60</v>
      </c>
      <c r="N257" s="544">
        <f t="shared" si="17"/>
        <v>0</v>
      </c>
    </row>
    <row r="258" spans="1:14" ht="17.149999999999999" customHeight="1" x14ac:dyDescent="0.3">
      <c r="A258" s="15" t="s">
        <v>12</v>
      </c>
      <c r="B258" s="16"/>
      <c r="C258" s="17"/>
      <c r="D258" s="18"/>
      <c r="E258" s="37">
        <f t="shared" ref="E258:N258" si="18">SUM(E217)/5</f>
        <v>2.2999999999999998</v>
      </c>
      <c r="F258" s="53">
        <f t="shared" si="18"/>
        <v>131</v>
      </c>
      <c r="G258" s="544">
        <f t="shared" si="18"/>
        <v>3.5</v>
      </c>
      <c r="H258" s="37">
        <f t="shared" si="18"/>
        <v>228.3</v>
      </c>
      <c r="I258" s="53">
        <f t="shared" si="18"/>
        <v>257.60000000000002</v>
      </c>
      <c r="J258" s="544">
        <f t="shared" si="18"/>
        <v>6.1</v>
      </c>
      <c r="K258" s="37"/>
      <c r="L258" s="53">
        <f t="shared" si="18"/>
        <v>112.6</v>
      </c>
      <c r="M258" s="53">
        <f t="shared" si="18"/>
        <v>58</v>
      </c>
      <c r="N258" s="544">
        <f t="shared" si="18"/>
        <v>0.8</v>
      </c>
    </row>
    <row r="259" spans="1:14" ht="17.149999999999999" customHeight="1" x14ac:dyDescent="0.3">
      <c r="A259" s="7" t="s">
        <v>13</v>
      </c>
      <c r="B259" s="16"/>
      <c r="C259" s="17"/>
      <c r="D259" s="18"/>
      <c r="E259" s="37">
        <f t="shared" ref="E259:N268" si="19">SUM(E218)/5</f>
        <v>1.2</v>
      </c>
      <c r="F259" s="53">
        <f t="shared" si="19"/>
        <v>143</v>
      </c>
      <c r="G259" s="544">
        <f t="shared" si="19"/>
        <v>4.3</v>
      </c>
      <c r="H259" s="37">
        <f t="shared" si="19"/>
        <v>242.1</v>
      </c>
      <c r="I259" s="53">
        <f t="shared" si="19"/>
        <v>259.8</v>
      </c>
      <c r="J259" s="544">
        <f t="shared" si="19"/>
        <v>7.3</v>
      </c>
      <c r="K259" s="37"/>
      <c r="L259" s="53">
        <f t="shared" si="19"/>
        <v>101.5</v>
      </c>
      <c r="M259" s="53">
        <f t="shared" si="19"/>
        <v>35.299999999999997</v>
      </c>
      <c r="N259" s="544">
        <f t="shared" si="19"/>
        <v>0.5</v>
      </c>
    </row>
    <row r="260" spans="1:14" ht="17.149999999999999" customHeight="1" x14ac:dyDescent="0.3">
      <c r="A260" s="15" t="s">
        <v>14</v>
      </c>
      <c r="B260" s="16"/>
      <c r="C260" s="17"/>
      <c r="D260" s="18"/>
      <c r="E260" s="37">
        <f t="shared" si="19"/>
        <v>1.2</v>
      </c>
      <c r="F260" s="53">
        <f t="shared" si="19"/>
        <v>143.9</v>
      </c>
      <c r="G260" s="544">
        <f t="shared" si="19"/>
        <v>3.9</v>
      </c>
      <c r="H260" s="37">
        <f t="shared" si="19"/>
        <v>234.6</v>
      </c>
      <c r="I260" s="53">
        <f t="shared" si="19"/>
        <v>259.7</v>
      </c>
      <c r="J260" s="544">
        <f t="shared" si="19"/>
        <v>6.2</v>
      </c>
      <c r="K260" s="37"/>
      <c r="L260" s="53">
        <f t="shared" si="19"/>
        <v>126.3</v>
      </c>
      <c r="M260" s="53">
        <f t="shared" si="19"/>
        <v>46.8</v>
      </c>
      <c r="N260" s="544">
        <f t="shared" si="19"/>
        <v>1.3</v>
      </c>
    </row>
    <row r="261" spans="1:14" ht="17.149999999999999" customHeight="1" x14ac:dyDescent="0.3">
      <c r="A261" s="7" t="s">
        <v>15</v>
      </c>
      <c r="B261" s="16"/>
      <c r="C261" s="17"/>
      <c r="D261" s="18"/>
      <c r="E261" s="37">
        <f t="shared" si="19"/>
        <v>1.4</v>
      </c>
      <c r="F261" s="53">
        <f t="shared" si="19"/>
        <v>134.30000000000001</v>
      </c>
      <c r="G261" s="544">
        <f t="shared" si="19"/>
        <v>4.2</v>
      </c>
      <c r="H261" s="37">
        <f t="shared" si="19"/>
        <v>227.6</v>
      </c>
      <c r="I261" s="53">
        <f t="shared" si="19"/>
        <v>253.3</v>
      </c>
      <c r="J261" s="544">
        <f t="shared" si="19"/>
        <v>6.7</v>
      </c>
      <c r="K261" s="37"/>
      <c r="L261" s="53">
        <f t="shared" si="19"/>
        <v>128.5</v>
      </c>
      <c r="M261" s="53">
        <f t="shared" si="19"/>
        <v>83.9</v>
      </c>
      <c r="N261" s="544">
        <f t="shared" si="19"/>
        <v>0.8</v>
      </c>
    </row>
    <row r="262" spans="1:14" ht="17.149999999999999" customHeight="1" x14ac:dyDescent="0.3">
      <c r="A262" s="15" t="s">
        <v>16</v>
      </c>
      <c r="B262" s="16"/>
      <c r="C262" s="17"/>
      <c r="D262" s="18"/>
      <c r="E262" s="37">
        <f t="shared" si="19"/>
        <v>1.9</v>
      </c>
      <c r="F262" s="53">
        <f t="shared" si="19"/>
        <v>139</v>
      </c>
      <c r="G262" s="544">
        <f t="shared" si="19"/>
        <v>4.5999999999999996</v>
      </c>
      <c r="H262" s="37">
        <f t="shared" si="19"/>
        <v>218.6</v>
      </c>
      <c r="I262" s="53">
        <f t="shared" si="19"/>
        <v>254.5</v>
      </c>
      <c r="J262" s="544">
        <f t="shared" si="19"/>
        <v>5.7</v>
      </c>
      <c r="K262" s="37"/>
      <c r="L262" s="53">
        <f t="shared" si="19"/>
        <v>134.5</v>
      </c>
      <c r="M262" s="53">
        <f t="shared" si="19"/>
        <v>100.7</v>
      </c>
      <c r="N262" s="544">
        <f t="shared" si="19"/>
        <v>0.9</v>
      </c>
    </row>
    <row r="263" spans="1:14" ht="17.149999999999999" customHeight="1" x14ac:dyDescent="0.3">
      <c r="A263" s="15" t="s">
        <v>17</v>
      </c>
      <c r="B263" s="16"/>
      <c r="C263" s="17"/>
      <c r="D263" s="18"/>
      <c r="E263" s="37">
        <f t="shared" si="19"/>
        <v>1.4</v>
      </c>
      <c r="F263" s="53">
        <f t="shared" si="19"/>
        <v>139.9</v>
      </c>
      <c r="G263" s="544">
        <f t="shared" si="19"/>
        <v>2.9</v>
      </c>
      <c r="H263" s="37">
        <f t="shared" si="19"/>
        <v>231.1</v>
      </c>
      <c r="I263" s="53">
        <f t="shared" si="19"/>
        <v>242.7</v>
      </c>
      <c r="J263" s="544">
        <f t="shared" si="19"/>
        <v>4.2</v>
      </c>
      <c r="K263" s="37"/>
      <c r="L263" s="53">
        <f t="shared" si="19"/>
        <v>142.69999999999999</v>
      </c>
      <c r="M263" s="53">
        <f t="shared" si="19"/>
        <v>119.8</v>
      </c>
      <c r="N263" s="544">
        <f t="shared" si="19"/>
        <v>1</v>
      </c>
    </row>
    <row r="264" spans="1:14" ht="17.149999999999999" customHeight="1" x14ac:dyDescent="0.3">
      <c r="A264" s="7" t="s">
        <v>18</v>
      </c>
      <c r="B264" s="16"/>
      <c r="C264" s="17"/>
      <c r="D264" s="18"/>
      <c r="E264" s="37">
        <f t="shared" si="19"/>
        <v>1.1000000000000001</v>
      </c>
      <c r="F264" s="53">
        <f t="shared" si="19"/>
        <v>138.9</v>
      </c>
      <c r="G264" s="544">
        <f t="shared" si="19"/>
        <v>3</v>
      </c>
      <c r="H264" s="37">
        <f t="shared" si="19"/>
        <v>212.7</v>
      </c>
      <c r="I264" s="53">
        <f t="shared" si="19"/>
        <v>226.9</v>
      </c>
      <c r="J264" s="544">
        <f t="shared" si="19"/>
        <v>6.8</v>
      </c>
      <c r="K264" s="37"/>
      <c r="L264" s="53">
        <f t="shared" si="19"/>
        <v>165.9</v>
      </c>
      <c r="M264" s="53">
        <f t="shared" si="19"/>
        <v>119.5</v>
      </c>
      <c r="N264" s="544">
        <f t="shared" si="19"/>
        <v>2.7</v>
      </c>
    </row>
    <row r="265" spans="1:14" ht="17.149999999999999" customHeight="1" x14ac:dyDescent="0.3">
      <c r="A265" s="15" t="s">
        <v>19</v>
      </c>
      <c r="B265" s="16"/>
      <c r="C265" s="17"/>
      <c r="D265" s="18"/>
      <c r="E265" s="37">
        <f t="shared" si="19"/>
        <v>2</v>
      </c>
      <c r="F265" s="53">
        <f t="shared" si="19"/>
        <v>134.30000000000001</v>
      </c>
      <c r="G265" s="544">
        <f t="shared" si="19"/>
        <v>3.5</v>
      </c>
      <c r="H265" s="37">
        <f t="shared" si="19"/>
        <v>205.5</v>
      </c>
      <c r="I265" s="53">
        <f t="shared" si="19"/>
        <v>235.4</v>
      </c>
      <c r="J265" s="544">
        <f t="shared" si="19"/>
        <v>6.1</v>
      </c>
      <c r="K265" s="37"/>
      <c r="L265" s="53">
        <f t="shared" si="19"/>
        <v>134.80000000000001</v>
      </c>
      <c r="M265" s="53">
        <f t="shared" si="19"/>
        <v>114.3</v>
      </c>
      <c r="N265" s="544">
        <f t="shared" si="19"/>
        <v>1.8</v>
      </c>
    </row>
    <row r="266" spans="1:14" ht="17.149999999999999" customHeight="1" x14ac:dyDescent="0.3">
      <c r="A266" s="7" t="s">
        <v>20</v>
      </c>
      <c r="B266" s="16"/>
      <c r="C266" s="17"/>
      <c r="D266" s="18"/>
      <c r="E266" s="37">
        <f t="shared" si="19"/>
        <v>1.4</v>
      </c>
      <c r="F266" s="53">
        <f t="shared" si="19"/>
        <v>145.30000000000001</v>
      </c>
      <c r="G266" s="544">
        <f t="shared" si="19"/>
        <v>1.6</v>
      </c>
      <c r="H266" s="37">
        <f t="shared" si="19"/>
        <v>196.9</v>
      </c>
      <c r="I266" s="53">
        <f t="shared" si="19"/>
        <v>226.9</v>
      </c>
      <c r="J266" s="544">
        <f t="shared" si="19"/>
        <v>6.1</v>
      </c>
      <c r="K266" s="37"/>
      <c r="L266" s="53">
        <f t="shared" si="19"/>
        <v>130.1</v>
      </c>
      <c r="M266" s="53">
        <f t="shared" si="19"/>
        <v>140.1</v>
      </c>
      <c r="N266" s="544">
        <f t="shared" si="19"/>
        <v>3</v>
      </c>
    </row>
    <row r="267" spans="1:14" ht="17.149999999999999" customHeight="1" x14ac:dyDescent="0.3">
      <c r="A267" s="7" t="s">
        <v>21</v>
      </c>
      <c r="B267" s="16"/>
      <c r="C267" s="17"/>
      <c r="D267" s="18"/>
      <c r="E267" s="37">
        <f t="shared" si="19"/>
        <v>1.3</v>
      </c>
      <c r="F267" s="53">
        <f t="shared" si="19"/>
        <v>144.9</v>
      </c>
      <c r="G267" s="544">
        <f t="shared" si="19"/>
        <v>3.3</v>
      </c>
      <c r="H267" s="37">
        <f t="shared" si="19"/>
        <v>217.5</v>
      </c>
      <c r="I267" s="53">
        <f t="shared" si="19"/>
        <v>247.3</v>
      </c>
      <c r="J267" s="544">
        <f t="shared" si="19"/>
        <v>6.1</v>
      </c>
      <c r="K267" s="37"/>
      <c r="L267" s="53">
        <f t="shared" si="19"/>
        <v>107.4</v>
      </c>
      <c r="M267" s="53">
        <f t="shared" si="19"/>
        <v>80</v>
      </c>
      <c r="N267" s="544">
        <f t="shared" si="19"/>
        <v>0.5</v>
      </c>
    </row>
    <row r="268" spans="1:14" ht="17.149999999999999" customHeight="1" thickBot="1" x14ac:dyDescent="0.35">
      <c r="A268" s="22" t="s">
        <v>22</v>
      </c>
      <c r="B268" s="23"/>
      <c r="C268" s="24"/>
      <c r="D268" s="25"/>
      <c r="E268" s="67">
        <f t="shared" si="19"/>
        <v>1.9</v>
      </c>
      <c r="F268" s="55">
        <f t="shared" si="19"/>
        <v>139.1</v>
      </c>
      <c r="G268" s="552">
        <f t="shared" si="19"/>
        <v>3.3</v>
      </c>
      <c r="H268" s="67">
        <f t="shared" si="19"/>
        <v>209.8</v>
      </c>
      <c r="I268" s="55">
        <f t="shared" si="19"/>
        <v>246.1</v>
      </c>
      <c r="J268" s="552">
        <f t="shared" si="19"/>
        <v>5.0999999999999996</v>
      </c>
      <c r="K268" s="67"/>
      <c r="L268" s="55">
        <f t="shared" si="19"/>
        <v>135</v>
      </c>
      <c r="M268" s="55">
        <f t="shared" si="19"/>
        <v>107.5</v>
      </c>
      <c r="N268" s="552">
        <f t="shared" si="19"/>
        <v>1.6</v>
      </c>
    </row>
    <row r="269" spans="1:14" ht="17.149999999999999" customHeight="1" thickBot="1" x14ac:dyDescent="0.35">
      <c r="A269" s="28" t="s">
        <v>58</v>
      </c>
      <c r="B269" s="29"/>
      <c r="C269" s="30"/>
      <c r="D269" s="31"/>
      <c r="E269" s="59">
        <f t="shared" ref="E269:N269" si="20">SUM(E257:E268)</f>
        <v>19.5</v>
      </c>
      <c r="F269" s="528">
        <f t="shared" si="20"/>
        <v>1657.1999999999998</v>
      </c>
      <c r="G269" s="553">
        <f t="shared" si="20"/>
        <v>42.3</v>
      </c>
      <c r="H269" s="59">
        <f t="shared" si="20"/>
        <v>2661</v>
      </c>
      <c r="I269" s="528">
        <f t="shared" si="20"/>
        <v>2950.6000000000004</v>
      </c>
      <c r="J269" s="553">
        <f t="shared" si="20"/>
        <v>71.899999999999991</v>
      </c>
      <c r="K269" s="59"/>
      <c r="L269" s="528">
        <f t="shared" si="20"/>
        <v>1534.4</v>
      </c>
      <c r="M269" s="528">
        <f t="shared" si="20"/>
        <v>1065.9000000000001</v>
      </c>
      <c r="N269" s="553">
        <f t="shared" si="20"/>
        <v>14.9</v>
      </c>
    </row>
    <row r="270" spans="1:14" ht="17.149999999999999" customHeight="1" x14ac:dyDescent="0.3">
      <c r="A270" s="7" t="s">
        <v>23</v>
      </c>
      <c r="B270" s="11"/>
      <c r="C270" s="12"/>
      <c r="D270" s="13"/>
      <c r="E270" s="37">
        <f t="shared" ref="E270:N270" si="21">SUM(E228)/5</f>
        <v>3.2</v>
      </c>
      <c r="F270" s="53">
        <f t="shared" si="21"/>
        <v>201.2</v>
      </c>
      <c r="G270" s="544">
        <f t="shared" si="21"/>
        <v>4.2</v>
      </c>
      <c r="H270" s="37">
        <f t="shared" si="21"/>
        <v>182.1</v>
      </c>
      <c r="I270" s="53">
        <f t="shared" si="21"/>
        <v>213.6</v>
      </c>
      <c r="J270" s="544">
        <f t="shared" si="21"/>
        <v>8.1</v>
      </c>
      <c r="K270" s="37"/>
      <c r="L270" s="53">
        <f t="shared" si="21"/>
        <v>139.80000000000001</v>
      </c>
      <c r="M270" s="53">
        <f t="shared" si="21"/>
        <v>85.4</v>
      </c>
      <c r="N270" s="544">
        <f t="shared" si="21"/>
        <v>3.6</v>
      </c>
    </row>
    <row r="271" spans="1:14" ht="17.149999999999999" customHeight="1" x14ac:dyDescent="0.3">
      <c r="A271" s="15" t="s">
        <v>24</v>
      </c>
      <c r="B271" s="16"/>
      <c r="C271" s="17"/>
      <c r="D271" s="18"/>
      <c r="E271" s="37">
        <f t="shared" ref="E271:N271" si="22">SUM(E229)/5</f>
        <v>2.6</v>
      </c>
      <c r="F271" s="53">
        <f t="shared" si="22"/>
        <v>229.8</v>
      </c>
      <c r="G271" s="544">
        <f t="shared" si="22"/>
        <v>2.4</v>
      </c>
      <c r="H271" s="37">
        <f t="shared" si="22"/>
        <v>171.6</v>
      </c>
      <c r="I271" s="53">
        <f t="shared" si="22"/>
        <v>209.7</v>
      </c>
      <c r="J271" s="544">
        <f t="shared" si="22"/>
        <v>10</v>
      </c>
      <c r="K271" s="37"/>
      <c r="L271" s="53">
        <f t="shared" si="22"/>
        <v>123.9</v>
      </c>
      <c r="M271" s="53">
        <f t="shared" si="22"/>
        <v>102</v>
      </c>
      <c r="N271" s="544">
        <f t="shared" si="22"/>
        <v>3.4</v>
      </c>
    </row>
    <row r="272" spans="1:14" ht="17.149999999999999" customHeight="1" x14ac:dyDescent="0.3">
      <c r="A272" s="7" t="s">
        <v>25</v>
      </c>
      <c r="B272" s="16"/>
      <c r="C272" s="17"/>
      <c r="D272" s="18"/>
      <c r="E272" s="37">
        <f t="shared" ref="E272:N281" si="23">SUM(E230)/5</f>
        <v>3.8</v>
      </c>
      <c r="F272" s="53">
        <f t="shared" si="23"/>
        <v>228.6</v>
      </c>
      <c r="G272" s="544">
        <f t="shared" si="23"/>
        <v>4</v>
      </c>
      <c r="H272" s="37">
        <f t="shared" si="23"/>
        <v>183.7</v>
      </c>
      <c r="I272" s="53">
        <f t="shared" si="23"/>
        <v>208.4</v>
      </c>
      <c r="J272" s="544">
        <f t="shared" si="23"/>
        <v>8.5</v>
      </c>
      <c r="K272" s="37"/>
      <c r="L272" s="53">
        <f t="shared" si="23"/>
        <v>141.6</v>
      </c>
      <c r="M272" s="53">
        <f t="shared" si="23"/>
        <v>87.3</v>
      </c>
      <c r="N272" s="544">
        <f t="shared" si="23"/>
        <v>2.2000000000000002</v>
      </c>
    </row>
    <row r="273" spans="1:14" ht="17.149999999999999" customHeight="1" x14ac:dyDescent="0.3">
      <c r="A273" s="15" t="s">
        <v>26</v>
      </c>
      <c r="B273" s="16"/>
      <c r="C273" s="17"/>
      <c r="D273" s="18"/>
      <c r="E273" s="37">
        <f t="shared" si="23"/>
        <v>1.8</v>
      </c>
      <c r="F273" s="53">
        <f t="shared" si="23"/>
        <v>226.5</v>
      </c>
      <c r="G273" s="544">
        <f t="shared" si="23"/>
        <v>3.3</v>
      </c>
      <c r="H273" s="37">
        <f t="shared" si="23"/>
        <v>174.4</v>
      </c>
      <c r="I273" s="53">
        <f t="shared" si="23"/>
        <v>203.1</v>
      </c>
      <c r="J273" s="544">
        <f t="shared" si="23"/>
        <v>5.7</v>
      </c>
      <c r="K273" s="37"/>
      <c r="L273" s="53">
        <f t="shared" si="23"/>
        <v>135.80000000000001</v>
      </c>
      <c r="M273" s="53">
        <f t="shared" si="23"/>
        <v>78.900000000000006</v>
      </c>
      <c r="N273" s="544">
        <f t="shared" si="23"/>
        <v>1.7</v>
      </c>
    </row>
    <row r="274" spans="1:14" ht="17.149999999999999" customHeight="1" x14ac:dyDescent="0.3">
      <c r="A274" s="7" t="s">
        <v>27</v>
      </c>
      <c r="B274" s="16"/>
      <c r="C274" s="17"/>
      <c r="D274" s="18"/>
      <c r="E274" s="37">
        <f t="shared" si="23"/>
        <v>2.1</v>
      </c>
      <c r="F274" s="53">
        <f t="shared" si="23"/>
        <v>236.6</v>
      </c>
      <c r="G274" s="544">
        <f t="shared" si="23"/>
        <v>3</v>
      </c>
      <c r="H274" s="37">
        <f t="shared" si="23"/>
        <v>167</v>
      </c>
      <c r="I274" s="53">
        <f t="shared" si="23"/>
        <v>192.3</v>
      </c>
      <c r="J274" s="544">
        <f t="shared" si="23"/>
        <v>8.4</v>
      </c>
      <c r="K274" s="37"/>
      <c r="L274" s="53">
        <f t="shared" si="23"/>
        <v>141.1</v>
      </c>
      <c r="M274" s="53">
        <f t="shared" si="23"/>
        <v>83.2</v>
      </c>
      <c r="N274" s="544">
        <f t="shared" si="23"/>
        <v>1.1000000000000001</v>
      </c>
    </row>
    <row r="275" spans="1:14" ht="17.149999999999999" customHeight="1" x14ac:dyDescent="0.3">
      <c r="A275" s="15" t="s">
        <v>28</v>
      </c>
      <c r="B275" s="16"/>
      <c r="C275" s="17"/>
      <c r="D275" s="18"/>
      <c r="E275" s="37">
        <f t="shared" si="23"/>
        <v>3.3</v>
      </c>
      <c r="F275" s="53">
        <f t="shared" si="23"/>
        <v>226</v>
      </c>
      <c r="G275" s="544">
        <f t="shared" si="23"/>
        <v>2.7</v>
      </c>
      <c r="H275" s="37">
        <f t="shared" si="23"/>
        <v>162.6</v>
      </c>
      <c r="I275" s="53">
        <f t="shared" si="23"/>
        <v>172</v>
      </c>
      <c r="J275" s="544">
        <f t="shared" si="23"/>
        <v>5.9</v>
      </c>
      <c r="K275" s="37"/>
      <c r="L275" s="53">
        <f t="shared" si="23"/>
        <v>126.4</v>
      </c>
      <c r="M275" s="53">
        <f t="shared" si="23"/>
        <v>79.3</v>
      </c>
      <c r="N275" s="544">
        <f t="shared" si="23"/>
        <v>4.4000000000000004</v>
      </c>
    </row>
    <row r="276" spans="1:14" ht="17.149999999999999" customHeight="1" x14ac:dyDescent="0.3">
      <c r="A276" s="7" t="s">
        <v>29</v>
      </c>
      <c r="B276" s="16"/>
      <c r="C276" s="17"/>
      <c r="D276" s="18"/>
      <c r="E276" s="37">
        <f t="shared" si="23"/>
        <v>1.3</v>
      </c>
      <c r="F276" s="53">
        <f t="shared" si="23"/>
        <v>220.6</v>
      </c>
      <c r="G276" s="544">
        <f t="shared" si="23"/>
        <v>3.2</v>
      </c>
      <c r="H276" s="37">
        <f t="shared" si="23"/>
        <v>158.80000000000001</v>
      </c>
      <c r="I276" s="53">
        <f t="shared" si="23"/>
        <v>165.9</v>
      </c>
      <c r="J276" s="544">
        <f t="shared" si="23"/>
        <v>6.1</v>
      </c>
      <c r="K276" s="37"/>
      <c r="L276" s="53">
        <f t="shared" si="23"/>
        <v>144.1</v>
      </c>
      <c r="M276" s="53">
        <f t="shared" si="23"/>
        <v>95.3</v>
      </c>
      <c r="N276" s="544">
        <f t="shared" si="23"/>
        <v>4.2</v>
      </c>
    </row>
    <row r="277" spans="1:14" ht="17.149999999999999" customHeight="1" x14ac:dyDescent="0.3">
      <c r="A277" s="15" t="s">
        <v>30</v>
      </c>
      <c r="B277" s="16"/>
      <c r="C277" s="17"/>
      <c r="D277" s="18"/>
      <c r="E277" s="37">
        <f t="shared" si="23"/>
        <v>1.3</v>
      </c>
      <c r="F277" s="53">
        <f t="shared" si="23"/>
        <v>226.3</v>
      </c>
      <c r="G277" s="544">
        <f t="shared" si="23"/>
        <v>4.4000000000000004</v>
      </c>
      <c r="H277" s="37">
        <f t="shared" si="23"/>
        <v>156</v>
      </c>
      <c r="I277" s="53">
        <f t="shared" si="23"/>
        <v>177.5</v>
      </c>
      <c r="J277" s="544">
        <f t="shared" si="23"/>
        <v>7.8</v>
      </c>
      <c r="K277" s="37"/>
      <c r="L277" s="53">
        <f t="shared" si="23"/>
        <v>154.80000000000001</v>
      </c>
      <c r="M277" s="53">
        <f t="shared" si="23"/>
        <v>109.6</v>
      </c>
      <c r="N277" s="544">
        <f t="shared" si="23"/>
        <v>4.2</v>
      </c>
    </row>
    <row r="278" spans="1:14" ht="17.149999999999999" customHeight="1" x14ac:dyDescent="0.3">
      <c r="A278" s="7" t="s">
        <v>31</v>
      </c>
      <c r="B278" s="16"/>
      <c r="C278" s="17"/>
      <c r="D278" s="18"/>
      <c r="E278" s="37">
        <f t="shared" si="23"/>
        <v>1.7</v>
      </c>
      <c r="F278" s="53">
        <f t="shared" si="23"/>
        <v>223.8</v>
      </c>
      <c r="G278" s="544">
        <f t="shared" si="23"/>
        <v>3.9</v>
      </c>
      <c r="H278" s="37">
        <f t="shared" si="23"/>
        <v>149.9</v>
      </c>
      <c r="I278" s="53">
        <f t="shared" si="23"/>
        <v>166.5</v>
      </c>
      <c r="J278" s="544">
        <f t="shared" si="23"/>
        <v>5.0999999999999996</v>
      </c>
      <c r="K278" s="37"/>
      <c r="L278" s="53">
        <f t="shared" si="23"/>
        <v>137.4</v>
      </c>
      <c r="M278" s="53">
        <f t="shared" si="23"/>
        <v>104.3</v>
      </c>
      <c r="N278" s="544">
        <f t="shared" si="23"/>
        <v>3.4</v>
      </c>
    </row>
    <row r="279" spans="1:14" ht="17.149999999999999" customHeight="1" x14ac:dyDescent="0.3">
      <c r="A279" s="15" t="s">
        <v>32</v>
      </c>
      <c r="B279" s="16"/>
      <c r="C279" s="17"/>
      <c r="D279" s="18"/>
      <c r="E279" s="37">
        <f t="shared" si="23"/>
        <v>2</v>
      </c>
      <c r="F279" s="53">
        <f t="shared" si="23"/>
        <v>226.9</v>
      </c>
      <c r="G279" s="544">
        <f t="shared" si="23"/>
        <v>3.4</v>
      </c>
      <c r="H279" s="37">
        <f t="shared" si="23"/>
        <v>172.9</v>
      </c>
      <c r="I279" s="53">
        <f t="shared" si="23"/>
        <v>182.4</v>
      </c>
      <c r="J279" s="544">
        <f t="shared" si="23"/>
        <v>7.9</v>
      </c>
      <c r="K279" s="37"/>
      <c r="L279" s="53">
        <f t="shared" si="23"/>
        <v>193.1</v>
      </c>
      <c r="M279" s="53">
        <f t="shared" si="23"/>
        <v>105.3</v>
      </c>
      <c r="N279" s="544">
        <f t="shared" si="23"/>
        <v>2.8</v>
      </c>
    </row>
    <row r="280" spans="1:14" ht="17.149999999999999" customHeight="1" x14ac:dyDescent="0.3">
      <c r="A280" s="7" t="s">
        <v>33</v>
      </c>
      <c r="B280" s="16"/>
      <c r="C280" s="17"/>
      <c r="D280" s="18"/>
      <c r="E280" s="37">
        <f t="shared" si="23"/>
        <v>1.4</v>
      </c>
      <c r="F280" s="53">
        <f t="shared" si="23"/>
        <v>214.7</v>
      </c>
      <c r="G280" s="544">
        <f t="shared" si="23"/>
        <v>3.5</v>
      </c>
      <c r="H280" s="37">
        <f t="shared" si="23"/>
        <v>162.69999999999999</v>
      </c>
      <c r="I280" s="53">
        <f t="shared" si="23"/>
        <v>167.3</v>
      </c>
      <c r="J280" s="544">
        <f t="shared" si="23"/>
        <v>7.3</v>
      </c>
      <c r="K280" s="37"/>
      <c r="L280" s="53">
        <f t="shared" si="23"/>
        <v>169.1</v>
      </c>
      <c r="M280" s="53">
        <f t="shared" si="23"/>
        <v>115.7</v>
      </c>
      <c r="N280" s="544">
        <f t="shared" si="23"/>
        <v>6.3</v>
      </c>
    </row>
    <row r="281" spans="1:14" ht="17.149999999999999" customHeight="1" thickBot="1" x14ac:dyDescent="0.35">
      <c r="A281" s="22" t="s">
        <v>34</v>
      </c>
      <c r="B281" s="23"/>
      <c r="C281" s="24"/>
      <c r="D281" s="25"/>
      <c r="E281" s="67">
        <f t="shared" si="23"/>
        <v>3</v>
      </c>
      <c r="F281" s="55">
        <f t="shared" si="23"/>
        <v>220.8</v>
      </c>
      <c r="G281" s="552">
        <f t="shared" si="23"/>
        <v>4</v>
      </c>
      <c r="H281" s="67">
        <f t="shared" si="23"/>
        <v>159</v>
      </c>
      <c r="I281" s="55">
        <f t="shared" si="23"/>
        <v>156.19999999999999</v>
      </c>
      <c r="J281" s="552">
        <f t="shared" si="23"/>
        <v>6.2</v>
      </c>
      <c r="K281" s="67"/>
      <c r="L281" s="55">
        <f t="shared" si="23"/>
        <v>219.8</v>
      </c>
      <c r="M281" s="55">
        <f t="shared" si="23"/>
        <v>141.6</v>
      </c>
      <c r="N281" s="552">
        <f t="shared" si="23"/>
        <v>3.5</v>
      </c>
    </row>
    <row r="282" spans="1:14" ht="17.149999999999999" customHeight="1" thickBot="1" x14ac:dyDescent="0.35">
      <c r="A282" s="28" t="s">
        <v>59</v>
      </c>
      <c r="B282" s="29"/>
      <c r="C282" s="30"/>
      <c r="D282" s="31"/>
      <c r="E282" s="59">
        <f t="shared" ref="E282:N282" si="24">SUM(E270:E281)</f>
        <v>27.5</v>
      </c>
      <c r="F282" s="528">
        <f t="shared" si="24"/>
        <v>2681.7999999999997</v>
      </c>
      <c r="G282" s="553">
        <f t="shared" si="24"/>
        <v>41.999999999999993</v>
      </c>
      <c r="H282" s="59">
        <f t="shared" si="24"/>
        <v>2000.7</v>
      </c>
      <c r="I282" s="528">
        <f t="shared" si="24"/>
        <v>2214.9</v>
      </c>
      <c r="J282" s="553">
        <f t="shared" si="24"/>
        <v>87</v>
      </c>
      <c r="K282" s="59"/>
      <c r="L282" s="528">
        <f t="shared" si="24"/>
        <v>1826.9</v>
      </c>
      <c r="M282" s="528">
        <f t="shared" si="24"/>
        <v>1187.8999999999999</v>
      </c>
      <c r="N282" s="553">
        <f t="shared" si="24"/>
        <v>40.799999999999997</v>
      </c>
    </row>
    <row r="283" spans="1:14" ht="17.149999999999999" customHeight="1" x14ac:dyDescent="0.3">
      <c r="A283" s="7" t="s">
        <v>35</v>
      </c>
      <c r="B283" s="11"/>
      <c r="C283" s="12"/>
      <c r="D283" s="13"/>
      <c r="E283" s="37">
        <f t="shared" ref="E283:N283" si="25">SUM(E240)/5</f>
        <v>4</v>
      </c>
      <c r="F283" s="53">
        <f t="shared" si="25"/>
        <v>225.7</v>
      </c>
      <c r="G283" s="544">
        <f t="shared" si="25"/>
        <v>4.0999999999999996</v>
      </c>
      <c r="H283" s="37">
        <f t="shared" si="25"/>
        <v>137.69999999999999</v>
      </c>
      <c r="I283" s="53">
        <f t="shared" si="25"/>
        <v>150.19999999999999</v>
      </c>
      <c r="J283" s="544">
        <f t="shared" si="25"/>
        <v>6.8</v>
      </c>
      <c r="K283" s="37"/>
      <c r="L283" s="53">
        <f t="shared" si="25"/>
        <v>189.3</v>
      </c>
      <c r="M283" s="53">
        <f t="shared" si="25"/>
        <v>149.9</v>
      </c>
      <c r="N283" s="544">
        <f t="shared" si="25"/>
        <v>9.1</v>
      </c>
    </row>
    <row r="284" spans="1:14" ht="17.149999999999999" customHeight="1" x14ac:dyDescent="0.3">
      <c r="A284" s="15" t="s">
        <v>36</v>
      </c>
      <c r="B284" s="16"/>
      <c r="C284" s="17"/>
      <c r="D284" s="18"/>
      <c r="E284" s="37">
        <f t="shared" ref="E284:N284" si="26">SUM(E241)/5</f>
        <v>5.4</v>
      </c>
      <c r="F284" s="53">
        <f t="shared" si="26"/>
        <v>218.4</v>
      </c>
      <c r="G284" s="544">
        <f t="shared" si="26"/>
        <v>3.7</v>
      </c>
      <c r="H284" s="37">
        <f t="shared" si="26"/>
        <v>141.6</v>
      </c>
      <c r="I284" s="53">
        <f t="shared" si="26"/>
        <v>149</v>
      </c>
      <c r="J284" s="544">
        <f t="shared" si="26"/>
        <v>9.3000000000000007</v>
      </c>
      <c r="K284" s="37"/>
      <c r="L284" s="53">
        <f t="shared" si="26"/>
        <v>200.5</v>
      </c>
      <c r="M284" s="53">
        <f t="shared" si="26"/>
        <v>182.4</v>
      </c>
      <c r="N284" s="544">
        <f t="shared" si="26"/>
        <v>9.6999999999999993</v>
      </c>
    </row>
    <row r="285" spans="1:14" ht="17.149999999999999" customHeight="1" x14ac:dyDescent="0.3">
      <c r="A285" s="15" t="s">
        <v>37</v>
      </c>
      <c r="B285" s="16"/>
      <c r="C285" s="17"/>
      <c r="D285" s="18"/>
      <c r="E285" s="37">
        <f t="shared" ref="E285:N294" si="27">SUM(E242)/5</f>
        <v>3.7</v>
      </c>
      <c r="F285" s="53">
        <f t="shared" si="27"/>
        <v>226.1</v>
      </c>
      <c r="G285" s="544">
        <f t="shared" si="27"/>
        <v>3.7</v>
      </c>
      <c r="H285" s="37">
        <f t="shared" si="27"/>
        <v>148.80000000000001</v>
      </c>
      <c r="I285" s="53">
        <f t="shared" si="27"/>
        <v>151</v>
      </c>
      <c r="J285" s="544">
        <f t="shared" si="27"/>
        <v>8.8000000000000007</v>
      </c>
      <c r="K285" s="37"/>
      <c r="L285" s="53">
        <f t="shared" si="27"/>
        <v>205.4</v>
      </c>
      <c r="M285" s="53">
        <f t="shared" si="27"/>
        <v>223.6</v>
      </c>
      <c r="N285" s="544">
        <f t="shared" si="27"/>
        <v>6.9</v>
      </c>
    </row>
    <row r="286" spans="1:14" ht="17.149999999999999" customHeight="1" x14ac:dyDescent="0.3">
      <c r="A286" s="15" t="s">
        <v>38</v>
      </c>
      <c r="B286" s="16"/>
      <c r="C286" s="17"/>
      <c r="D286" s="18"/>
      <c r="E286" s="37">
        <f t="shared" si="27"/>
        <v>4.5999999999999996</v>
      </c>
      <c r="F286" s="53">
        <f t="shared" si="27"/>
        <v>236</v>
      </c>
      <c r="G286" s="544">
        <f t="shared" si="27"/>
        <v>4.3</v>
      </c>
      <c r="H286" s="37">
        <f t="shared" si="27"/>
        <v>147.80000000000001</v>
      </c>
      <c r="I286" s="53">
        <f t="shared" si="27"/>
        <v>142</v>
      </c>
      <c r="J286" s="544">
        <f t="shared" si="27"/>
        <v>7.6</v>
      </c>
      <c r="K286" s="37"/>
      <c r="L286" s="53">
        <f t="shared" si="27"/>
        <v>186.8</v>
      </c>
      <c r="M286" s="53">
        <f t="shared" si="27"/>
        <v>208.8</v>
      </c>
      <c r="N286" s="544">
        <f t="shared" si="27"/>
        <v>5.8</v>
      </c>
    </row>
    <row r="287" spans="1:14" ht="17.149999999999999" customHeight="1" x14ac:dyDescent="0.3">
      <c r="A287" s="15" t="s">
        <v>39</v>
      </c>
      <c r="B287" s="16"/>
      <c r="C287" s="17"/>
      <c r="D287" s="18"/>
      <c r="E287" s="37">
        <f t="shared" si="27"/>
        <v>5.8</v>
      </c>
      <c r="F287" s="53">
        <f t="shared" si="27"/>
        <v>233.9</v>
      </c>
      <c r="G287" s="544">
        <f t="shared" si="27"/>
        <v>3.6</v>
      </c>
      <c r="H287" s="37">
        <f t="shared" si="27"/>
        <v>128.1</v>
      </c>
      <c r="I287" s="53">
        <f t="shared" si="27"/>
        <v>127.2</v>
      </c>
      <c r="J287" s="544">
        <f t="shared" si="27"/>
        <v>8.9</v>
      </c>
      <c r="K287" s="37"/>
      <c r="L287" s="53">
        <f t="shared" si="27"/>
        <v>221.9</v>
      </c>
      <c r="M287" s="53">
        <f t="shared" si="27"/>
        <v>145.19999999999999</v>
      </c>
      <c r="N287" s="544">
        <f t="shared" si="27"/>
        <v>6.6</v>
      </c>
    </row>
    <row r="288" spans="1:14" ht="17.149999999999999" customHeight="1" x14ac:dyDescent="0.3">
      <c r="A288" s="15" t="s">
        <v>40</v>
      </c>
      <c r="B288" s="16"/>
      <c r="C288" s="17"/>
      <c r="D288" s="18"/>
      <c r="E288" s="37">
        <f t="shared" si="27"/>
        <v>5.0999999999999996</v>
      </c>
      <c r="F288" s="53">
        <f t="shared" si="27"/>
        <v>238.1</v>
      </c>
      <c r="G288" s="544">
        <f t="shared" si="27"/>
        <v>3.7</v>
      </c>
      <c r="H288" s="37">
        <f t="shared" si="27"/>
        <v>138.4</v>
      </c>
      <c r="I288" s="53">
        <f t="shared" si="27"/>
        <v>127.1</v>
      </c>
      <c r="J288" s="544">
        <f t="shared" si="27"/>
        <v>5.4</v>
      </c>
      <c r="K288" s="37"/>
      <c r="L288" s="53">
        <f t="shared" si="27"/>
        <v>161.80000000000001</v>
      </c>
      <c r="M288" s="53">
        <f t="shared" si="27"/>
        <v>168</v>
      </c>
      <c r="N288" s="544">
        <f t="shared" si="27"/>
        <v>5.3</v>
      </c>
    </row>
    <row r="289" spans="1:14" ht="17.149999999999999" customHeight="1" x14ac:dyDescent="0.3">
      <c r="A289" s="15" t="s">
        <v>41</v>
      </c>
      <c r="B289" s="16"/>
      <c r="C289" s="17"/>
      <c r="D289" s="18"/>
      <c r="E289" s="37">
        <f t="shared" si="27"/>
        <v>4.5</v>
      </c>
      <c r="F289" s="53">
        <f t="shared" si="27"/>
        <v>216.6</v>
      </c>
      <c r="G289" s="544">
        <f t="shared" si="27"/>
        <v>3.1</v>
      </c>
      <c r="H289" s="37">
        <f t="shared" si="27"/>
        <v>143.4</v>
      </c>
      <c r="I289" s="53">
        <f t="shared" si="27"/>
        <v>122.1</v>
      </c>
      <c r="J289" s="544">
        <f t="shared" si="27"/>
        <v>6.9</v>
      </c>
      <c r="K289" s="37"/>
      <c r="L289" s="53">
        <f t="shared" si="27"/>
        <v>170.8</v>
      </c>
      <c r="M289" s="53">
        <f t="shared" si="27"/>
        <v>162.69999999999999</v>
      </c>
      <c r="N289" s="544">
        <f t="shared" si="27"/>
        <v>6.3</v>
      </c>
    </row>
    <row r="290" spans="1:14" ht="17.149999999999999" customHeight="1" x14ac:dyDescent="0.3">
      <c r="A290" s="15" t="s">
        <v>42</v>
      </c>
      <c r="B290" s="16"/>
      <c r="C290" s="17"/>
      <c r="D290" s="18"/>
      <c r="E290" s="37">
        <f t="shared" si="27"/>
        <v>5.0999999999999996</v>
      </c>
      <c r="F290" s="53">
        <f t="shared" si="27"/>
        <v>232</v>
      </c>
      <c r="G290" s="544">
        <f t="shared" si="27"/>
        <v>2.8</v>
      </c>
      <c r="H290" s="37">
        <f t="shared" si="27"/>
        <v>127.4</v>
      </c>
      <c r="I290" s="53">
        <f t="shared" si="27"/>
        <v>110.6</v>
      </c>
      <c r="J290" s="544">
        <f t="shared" si="27"/>
        <v>7</v>
      </c>
      <c r="K290" s="37"/>
      <c r="L290" s="53">
        <f t="shared" si="27"/>
        <v>162.1</v>
      </c>
      <c r="M290" s="53">
        <f t="shared" si="27"/>
        <v>135.19999999999999</v>
      </c>
      <c r="N290" s="544">
        <f t="shared" si="27"/>
        <v>6.7</v>
      </c>
    </row>
    <row r="291" spans="1:14" ht="17.149999999999999" customHeight="1" x14ac:dyDescent="0.3">
      <c r="A291" s="15" t="s">
        <v>43</v>
      </c>
      <c r="B291" s="16"/>
      <c r="C291" s="17"/>
      <c r="D291" s="18"/>
      <c r="E291" s="37">
        <f t="shared" si="27"/>
        <v>4.2</v>
      </c>
      <c r="F291" s="53">
        <f t="shared" si="27"/>
        <v>218.5</v>
      </c>
      <c r="G291" s="544">
        <f t="shared" si="27"/>
        <v>4.2</v>
      </c>
      <c r="H291" s="37">
        <f t="shared" si="27"/>
        <v>117</v>
      </c>
      <c r="I291" s="53">
        <f t="shared" si="27"/>
        <v>112.5</v>
      </c>
      <c r="J291" s="544">
        <f t="shared" si="27"/>
        <v>9.1999999999999993</v>
      </c>
      <c r="K291" s="37"/>
      <c r="L291" s="53">
        <f t="shared" si="27"/>
        <v>202.8</v>
      </c>
      <c r="M291" s="53">
        <f t="shared" si="27"/>
        <v>155.80000000000001</v>
      </c>
      <c r="N291" s="544">
        <f t="shared" si="27"/>
        <v>7.3</v>
      </c>
    </row>
    <row r="292" spans="1:14" ht="17.149999999999999" customHeight="1" x14ac:dyDescent="0.3">
      <c r="A292" s="15" t="s">
        <v>44</v>
      </c>
      <c r="B292" s="16"/>
      <c r="C292" s="17"/>
      <c r="D292" s="18"/>
      <c r="E292" s="37">
        <f t="shared" si="27"/>
        <v>3.8</v>
      </c>
      <c r="F292" s="53">
        <f t="shared" si="27"/>
        <v>225.7</v>
      </c>
      <c r="G292" s="544">
        <f t="shared" si="27"/>
        <v>3</v>
      </c>
      <c r="H292" s="37">
        <f t="shared" si="27"/>
        <v>99.7</v>
      </c>
      <c r="I292" s="53">
        <f t="shared" si="27"/>
        <v>92</v>
      </c>
      <c r="J292" s="544">
        <f t="shared" si="27"/>
        <v>6.2</v>
      </c>
      <c r="K292" s="37"/>
      <c r="L292" s="53">
        <f t="shared" si="27"/>
        <v>213.1</v>
      </c>
      <c r="M292" s="53">
        <f t="shared" si="27"/>
        <v>168.4</v>
      </c>
      <c r="N292" s="544">
        <f t="shared" si="27"/>
        <v>5.4</v>
      </c>
    </row>
    <row r="293" spans="1:14" ht="17.149999999999999" customHeight="1" x14ac:dyDescent="0.3">
      <c r="A293" s="15" t="s">
        <v>45</v>
      </c>
      <c r="B293" s="16"/>
      <c r="C293" s="17"/>
      <c r="D293" s="18"/>
      <c r="E293" s="37">
        <f t="shared" si="27"/>
        <v>2.7</v>
      </c>
      <c r="F293" s="53">
        <f t="shared" si="27"/>
        <v>222.7</v>
      </c>
      <c r="G293" s="544">
        <f t="shared" si="27"/>
        <v>4.9000000000000004</v>
      </c>
      <c r="H293" s="37">
        <f t="shared" si="27"/>
        <v>104.2</v>
      </c>
      <c r="I293" s="53">
        <f t="shared" si="27"/>
        <v>105.4</v>
      </c>
      <c r="J293" s="544">
        <f t="shared" si="27"/>
        <v>8</v>
      </c>
      <c r="K293" s="37"/>
      <c r="L293" s="53">
        <f t="shared" si="27"/>
        <v>152.6</v>
      </c>
      <c r="M293" s="53">
        <f t="shared" si="27"/>
        <v>188.2</v>
      </c>
      <c r="N293" s="544">
        <f t="shared" si="27"/>
        <v>5.4</v>
      </c>
    </row>
    <row r="294" spans="1:14" ht="17.149999999999999" customHeight="1" thickBot="1" x14ac:dyDescent="0.35">
      <c r="A294" s="22" t="s">
        <v>46</v>
      </c>
      <c r="B294" s="23"/>
      <c r="C294" s="24"/>
      <c r="D294" s="25"/>
      <c r="E294" s="67">
        <f t="shared" si="27"/>
        <v>5.6</v>
      </c>
      <c r="F294" s="55">
        <f t="shared" si="27"/>
        <v>223.1</v>
      </c>
      <c r="G294" s="552">
        <f t="shared" si="27"/>
        <v>4.0999999999999996</v>
      </c>
      <c r="H294" s="67">
        <f t="shared" si="27"/>
        <v>97.2</v>
      </c>
      <c r="I294" s="55">
        <f t="shared" si="27"/>
        <v>114.8</v>
      </c>
      <c r="J294" s="552">
        <f t="shared" si="27"/>
        <v>10.4</v>
      </c>
      <c r="K294" s="67"/>
      <c r="L294" s="55">
        <f t="shared" si="27"/>
        <v>181.9</v>
      </c>
      <c r="M294" s="55">
        <f t="shared" si="27"/>
        <v>156.4</v>
      </c>
      <c r="N294" s="552">
        <f t="shared" si="27"/>
        <v>4.3</v>
      </c>
    </row>
    <row r="295" spans="1:14" ht="17.149999999999999" customHeight="1" thickBot="1" x14ac:dyDescent="0.35">
      <c r="A295" s="28" t="s">
        <v>60</v>
      </c>
      <c r="B295" s="29"/>
      <c r="C295" s="30"/>
      <c r="D295" s="31"/>
      <c r="E295" s="59">
        <f t="shared" ref="E295:N295" si="28">SUM(E283:E294)</f>
        <v>54.500000000000007</v>
      </c>
      <c r="F295" s="528">
        <f t="shared" si="28"/>
        <v>2716.7999999999997</v>
      </c>
      <c r="G295" s="553">
        <f t="shared" si="28"/>
        <v>45.2</v>
      </c>
      <c r="H295" s="59">
        <f t="shared" si="28"/>
        <v>1531.3000000000002</v>
      </c>
      <c r="I295" s="528">
        <f t="shared" si="28"/>
        <v>1503.9</v>
      </c>
      <c r="J295" s="553">
        <f t="shared" si="28"/>
        <v>94.5</v>
      </c>
      <c r="K295" s="59"/>
      <c r="L295" s="528">
        <f t="shared" si="28"/>
        <v>2249</v>
      </c>
      <c r="M295" s="528">
        <f t="shared" si="28"/>
        <v>2044.6000000000004</v>
      </c>
      <c r="N295" s="553">
        <f t="shared" si="28"/>
        <v>78.8</v>
      </c>
    </row>
    <row r="296" spans="1:14" ht="17.149999999999999" customHeight="1" thickBot="1" x14ac:dyDescent="0.35">
      <c r="A296" s="34" t="s">
        <v>47</v>
      </c>
      <c r="B296" s="29"/>
      <c r="C296" s="30"/>
      <c r="D296" s="31"/>
      <c r="E296" s="59">
        <f t="shared" ref="E296:N296" si="29">SUM(E252)/5</f>
        <v>101.5</v>
      </c>
      <c r="F296" s="528">
        <f t="shared" si="29"/>
        <v>7055.8</v>
      </c>
      <c r="G296" s="553">
        <f t="shared" si="29"/>
        <v>129.5</v>
      </c>
      <c r="H296" s="59">
        <f t="shared" si="29"/>
        <v>6193</v>
      </c>
      <c r="I296" s="528">
        <f t="shared" si="29"/>
        <v>6669.4</v>
      </c>
      <c r="J296" s="553">
        <f t="shared" si="29"/>
        <v>253.4</v>
      </c>
      <c r="K296" s="59"/>
      <c r="L296" s="528">
        <f t="shared" si="29"/>
        <v>5610.3</v>
      </c>
      <c r="M296" s="528">
        <f t="shared" si="29"/>
        <v>4298.3999999999996</v>
      </c>
      <c r="N296" s="553">
        <f t="shared" si="29"/>
        <v>134.5</v>
      </c>
    </row>
    <row r="298" spans="1:14" x14ac:dyDescent="0.3">
      <c r="A298" s="291" t="s">
        <v>113</v>
      </c>
      <c r="B298" s="1">
        <v>102</v>
      </c>
    </row>
    <row r="299" spans="1:14" x14ac:dyDescent="0.3">
      <c r="A299" s="291" t="s">
        <v>114</v>
      </c>
      <c r="B299" s="1">
        <v>7056</v>
      </c>
    </row>
    <row r="300" spans="1:14" x14ac:dyDescent="0.3">
      <c r="A300" s="291" t="s">
        <v>135</v>
      </c>
      <c r="B300" s="1">
        <v>130</v>
      </c>
    </row>
    <row r="301" spans="1:14" x14ac:dyDescent="0.3">
      <c r="A301" s="291" t="s">
        <v>127</v>
      </c>
      <c r="B301" s="1">
        <v>6193</v>
      </c>
    </row>
    <row r="302" spans="1:14" x14ac:dyDescent="0.3">
      <c r="A302" s="291" t="s">
        <v>62</v>
      </c>
      <c r="B302" s="1">
        <v>6669</v>
      </c>
    </row>
    <row r="303" spans="1:14" x14ac:dyDescent="0.3">
      <c r="A303" s="291" t="s">
        <v>63</v>
      </c>
      <c r="B303" s="1">
        <v>253</v>
      </c>
    </row>
    <row r="304" spans="1:14" x14ac:dyDescent="0.3">
      <c r="A304" s="291" t="s">
        <v>65</v>
      </c>
      <c r="B304" s="1">
        <v>5610</v>
      </c>
    </row>
    <row r="305" spans="1:2" x14ac:dyDescent="0.3">
      <c r="A305" s="291" t="s">
        <v>115</v>
      </c>
      <c r="B305" s="1">
        <v>4298</v>
      </c>
    </row>
    <row r="306" spans="1:2" x14ac:dyDescent="0.3">
      <c r="A306" s="1" t="s">
        <v>166</v>
      </c>
      <c r="B306" s="1">
        <v>135</v>
      </c>
    </row>
  </sheetData>
  <mergeCells count="48">
    <mergeCell ref="A2:N2"/>
    <mergeCell ref="K3:N3"/>
    <mergeCell ref="A4:A5"/>
    <mergeCell ref="B4:D4"/>
    <mergeCell ref="E4:G4"/>
    <mergeCell ref="H4:J4"/>
    <mergeCell ref="K4:N4"/>
    <mergeCell ref="A44:N44"/>
    <mergeCell ref="K45:N45"/>
    <mergeCell ref="A46:A47"/>
    <mergeCell ref="B46:D46"/>
    <mergeCell ref="E46:G46"/>
    <mergeCell ref="H46:J46"/>
    <mergeCell ref="K46:N46"/>
    <mergeCell ref="A86:N86"/>
    <mergeCell ref="K87:N87"/>
    <mergeCell ref="A88:A89"/>
    <mergeCell ref="B88:D88"/>
    <mergeCell ref="E88:G88"/>
    <mergeCell ref="H88:J88"/>
    <mergeCell ref="K88:N88"/>
    <mergeCell ref="A128:N128"/>
    <mergeCell ref="K129:N129"/>
    <mergeCell ref="A130:A131"/>
    <mergeCell ref="B130:D130"/>
    <mergeCell ref="E130:G130"/>
    <mergeCell ref="H130:J130"/>
    <mergeCell ref="K130:N130"/>
    <mergeCell ref="A170:N170"/>
    <mergeCell ref="K171:N171"/>
    <mergeCell ref="A172:A173"/>
    <mergeCell ref="B172:D172"/>
    <mergeCell ref="E172:G172"/>
    <mergeCell ref="H172:J172"/>
    <mergeCell ref="K172:N172"/>
    <mergeCell ref="A212:N212"/>
    <mergeCell ref="A214:A215"/>
    <mergeCell ref="B214:D214"/>
    <mergeCell ref="E214:G214"/>
    <mergeCell ref="H214:J214"/>
    <mergeCell ref="K214:N214"/>
    <mergeCell ref="A253:N253"/>
    <mergeCell ref="A254:B254"/>
    <mergeCell ref="A255:A256"/>
    <mergeCell ref="B255:D255"/>
    <mergeCell ref="E255:G255"/>
    <mergeCell ref="H255:J255"/>
    <mergeCell ref="K255:N255"/>
  </mergeCells>
  <pageMargins left="0.45" right="0.45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307"/>
  <sheetViews>
    <sheetView workbookViewId="0">
      <selection activeCell="A2" sqref="A2:M2"/>
    </sheetView>
  </sheetViews>
  <sheetFormatPr defaultColWidth="9.1796875" defaultRowHeight="13" x14ac:dyDescent="0.3"/>
  <cols>
    <col min="1" max="1" width="14.81640625" style="1" customWidth="1"/>
    <col min="2" max="13" width="5.7265625" style="1" customWidth="1"/>
    <col min="14" max="16384" width="9.1796875" style="1"/>
  </cols>
  <sheetData>
    <row r="1" spans="1:13" ht="18" customHeight="1" x14ac:dyDescent="0.3"/>
    <row r="2" spans="1:13" ht="18" customHeight="1" x14ac:dyDescent="0.3">
      <c r="A2" s="561" t="s">
        <v>167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3" ht="18" customHeight="1" thickBot="1" x14ac:dyDescent="0.35">
      <c r="A3" s="2" t="s">
        <v>1</v>
      </c>
      <c r="J3" s="649" t="s">
        <v>2</v>
      </c>
      <c r="K3" s="572"/>
      <c r="L3" s="572"/>
      <c r="M3" s="572"/>
    </row>
    <row r="4" spans="1:13" ht="18" customHeight="1" x14ac:dyDescent="0.3">
      <c r="A4" s="573" t="s">
        <v>3</v>
      </c>
      <c r="B4" s="566" t="s">
        <v>4</v>
      </c>
      <c r="C4" s="565"/>
      <c r="D4" s="567"/>
      <c r="E4" s="566" t="s">
        <v>5</v>
      </c>
      <c r="F4" s="565"/>
      <c r="G4" s="565"/>
      <c r="H4" s="568" t="s">
        <v>6</v>
      </c>
      <c r="I4" s="569"/>
      <c r="J4" s="570"/>
      <c r="K4" s="571" t="s">
        <v>7</v>
      </c>
      <c r="L4" s="569"/>
      <c r="M4" s="570"/>
    </row>
    <row r="5" spans="1:13" ht="18" customHeight="1" thickBot="1" x14ac:dyDescent="0.35">
      <c r="A5" s="574"/>
      <c r="B5" s="3" t="s">
        <v>8</v>
      </c>
      <c r="C5" s="4" t="s">
        <v>9</v>
      </c>
      <c r="D5" s="5" t="s">
        <v>10</v>
      </c>
      <c r="E5" s="3" t="s">
        <v>8</v>
      </c>
      <c r="F5" s="4" t="s">
        <v>9</v>
      </c>
      <c r="G5" s="61" t="s">
        <v>10</v>
      </c>
      <c r="H5" s="554" t="s">
        <v>8</v>
      </c>
      <c r="I5" s="555" t="s">
        <v>9</v>
      </c>
      <c r="J5" s="556" t="s">
        <v>10</v>
      </c>
      <c r="K5" s="6" t="s">
        <v>8</v>
      </c>
      <c r="L5" s="4" t="s">
        <v>9</v>
      </c>
      <c r="M5" s="5" t="s">
        <v>10</v>
      </c>
    </row>
    <row r="6" spans="1:13" ht="18" customHeight="1" x14ac:dyDescent="0.3">
      <c r="A6" s="7" t="s">
        <v>11</v>
      </c>
      <c r="B6" s="8">
        <v>199</v>
      </c>
      <c r="C6" s="9">
        <v>200</v>
      </c>
      <c r="D6" s="10"/>
      <c r="E6" s="11">
        <v>69</v>
      </c>
      <c r="F6" s="12">
        <v>251</v>
      </c>
      <c r="G6" s="13">
        <v>59</v>
      </c>
      <c r="H6" s="8">
        <v>20</v>
      </c>
      <c r="I6" s="9"/>
      <c r="J6" s="10">
        <v>205</v>
      </c>
      <c r="K6" s="8">
        <v>23</v>
      </c>
      <c r="L6" s="9"/>
      <c r="M6" s="10"/>
    </row>
    <row r="7" spans="1:13" ht="18" customHeight="1" x14ac:dyDescent="0.3">
      <c r="A7" s="15" t="s">
        <v>12</v>
      </c>
      <c r="B7" s="16">
        <v>213</v>
      </c>
      <c r="C7" s="17">
        <v>256</v>
      </c>
      <c r="D7" s="18"/>
      <c r="E7" s="16">
        <v>47</v>
      </c>
      <c r="F7" s="17">
        <v>303</v>
      </c>
      <c r="G7" s="18">
        <v>67</v>
      </c>
      <c r="H7" s="16">
        <v>35</v>
      </c>
      <c r="I7" s="17"/>
      <c r="J7" s="18">
        <v>307</v>
      </c>
      <c r="K7" s="16">
        <v>14</v>
      </c>
      <c r="L7" s="17"/>
      <c r="M7" s="18"/>
    </row>
    <row r="8" spans="1:13" ht="18" customHeight="1" x14ac:dyDescent="0.3">
      <c r="A8" s="7" t="s">
        <v>13</v>
      </c>
      <c r="B8" s="16">
        <v>144</v>
      </c>
      <c r="C8" s="17">
        <v>212</v>
      </c>
      <c r="D8" s="18"/>
      <c r="E8" s="16">
        <v>25</v>
      </c>
      <c r="F8" s="17">
        <v>305</v>
      </c>
      <c r="G8" s="18">
        <v>48</v>
      </c>
      <c r="H8" s="16">
        <v>9</v>
      </c>
      <c r="I8" s="17"/>
      <c r="J8" s="18">
        <v>209</v>
      </c>
      <c r="K8" s="16">
        <v>22</v>
      </c>
      <c r="L8" s="17"/>
      <c r="M8" s="18"/>
    </row>
    <row r="9" spans="1:13" ht="18" customHeight="1" x14ac:dyDescent="0.3">
      <c r="A9" s="15" t="s">
        <v>14</v>
      </c>
      <c r="B9" s="16">
        <v>167</v>
      </c>
      <c r="C9" s="17">
        <v>331</v>
      </c>
      <c r="D9" s="18"/>
      <c r="E9" s="16">
        <v>30</v>
      </c>
      <c r="F9" s="17">
        <v>298</v>
      </c>
      <c r="G9" s="18">
        <v>71</v>
      </c>
      <c r="H9" s="16">
        <v>0</v>
      </c>
      <c r="I9" s="17"/>
      <c r="J9" s="18">
        <v>251</v>
      </c>
      <c r="K9" s="16">
        <v>17</v>
      </c>
      <c r="L9" s="17"/>
      <c r="M9" s="18"/>
    </row>
    <row r="10" spans="1:13" ht="18" customHeight="1" x14ac:dyDescent="0.3">
      <c r="A10" s="7" t="s">
        <v>15</v>
      </c>
      <c r="B10" s="16">
        <v>196</v>
      </c>
      <c r="C10" s="17">
        <v>312</v>
      </c>
      <c r="D10" s="18"/>
      <c r="E10" s="16">
        <v>40</v>
      </c>
      <c r="F10" s="17">
        <v>207</v>
      </c>
      <c r="G10" s="18">
        <v>93</v>
      </c>
      <c r="H10" s="16">
        <v>17</v>
      </c>
      <c r="I10" s="17"/>
      <c r="J10" s="18">
        <v>253</v>
      </c>
      <c r="K10" s="16">
        <v>20</v>
      </c>
      <c r="L10" s="17"/>
      <c r="M10" s="18"/>
    </row>
    <row r="11" spans="1:13" ht="18" customHeight="1" x14ac:dyDescent="0.3">
      <c r="A11" s="15" t="s">
        <v>16</v>
      </c>
      <c r="B11" s="16">
        <v>177</v>
      </c>
      <c r="C11" s="17">
        <v>350</v>
      </c>
      <c r="D11" s="18"/>
      <c r="E11" s="16">
        <v>10</v>
      </c>
      <c r="F11" s="17">
        <v>252</v>
      </c>
      <c r="G11" s="18">
        <v>84</v>
      </c>
      <c r="H11" s="16">
        <v>30</v>
      </c>
      <c r="I11" s="17"/>
      <c r="J11" s="18">
        <v>303</v>
      </c>
      <c r="K11" s="16">
        <v>10</v>
      </c>
      <c r="L11" s="17"/>
      <c r="M11" s="18"/>
    </row>
    <row r="12" spans="1:13" ht="18" customHeight="1" x14ac:dyDescent="0.3">
      <c r="A12" s="7" t="s">
        <v>17</v>
      </c>
      <c r="B12" s="16">
        <v>219</v>
      </c>
      <c r="C12" s="17">
        <v>341</v>
      </c>
      <c r="D12" s="18"/>
      <c r="E12" s="16">
        <v>49</v>
      </c>
      <c r="F12" s="17">
        <v>203</v>
      </c>
      <c r="G12" s="18">
        <v>72</v>
      </c>
      <c r="H12" s="16">
        <v>20</v>
      </c>
      <c r="I12" s="17"/>
      <c r="J12" s="18">
        <v>247</v>
      </c>
      <c r="K12" s="16">
        <v>18</v>
      </c>
      <c r="L12" s="17"/>
      <c r="M12" s="18"/>
    </row>
    <row r="13" spans="1:13" ht="18" customHeight="1" x14ac:dyDescent="0.3">
      <c r="A13" s="7" t="s">
        <v>18</v>
      </c>
      <c r="B13" s="16">
        <v>311</v>
      </c>
      <c r="C13" s="17">
        <v>353</v>
      </c>
      <c r="D13" s="18"/>
      <c r="E13" s="16">
        <v>55</v>
      </c>
      <c r="F13" s="17">
        <v>255</v>
      </c>
      <c r="G13" s="18">
        <v>66</v>
      </c>
      <c r="H13" s="16">
        <v>8</v>
      </c>
      <c r="I13" s="17"/>
      <c r="J13" s="18">
        <v>240</v>
      </c>
      <c r="K13" s="16">
        <v>36</v>
      </c>
      <c r="L13" s="17"/>
      <c r="M13" s="18"/>
    </row>
    <row r="14" spans="1:13" ht="18" customHeight="1" x14ac:dyDescent="0.3">
      <c r="A14" s="15" t="s">
        <v>19</v>
      </c>
      <c r="B14" s="16">
        <v>252</v>
      </c>
      <c r="C14" s="17">
        <v>334</v>
      </c>
      <c r="D14" s="18"/>
      <c r="E14" s="16">
        <v>65</v>
      </c>
      <c r="F14" s="17">
        <v>159</v>
      </c>
      <c r="G14" s="18">
        <v>59</v>
      </c>
      <c r="H14" s="16">
        <v>0</v>
      </c>
      <c r="I14" s="17"/>
      <c r="J14" s="18">
        <v>204</v>
      </c>
      <c r="K14" s="16">
        <v>19</v>
      </c>
      <c r="L14" s="17"/>
      <c r="M14" s="18"/>
    </row>
    <row r="15" spans="1:13" ht="18" customHeight="1" x14ac:dyDescent="0.3">
      <c r="A15" s="7" t="s">
        <v>20</v>
      </c>
      <c r="B15" s="16">
        <v>351</v>
      </c>
      <c r="C15" s="17">
        <v>375</v>
      </c>
      <c r="D15" s="18"/>
      <c r="E15" s="16">
        <v>61</v>
      </c>
      <c r="F15" s="17">
        <v>207</v>
      </c>
      <c r="G15" s="18">
        <v>33</v>
      </c>
      <c r="H15" s="16">
        <v>12</v>
      </c>
      <c r="I15" s="17"/>
      <c r="J15" s="18">
        <v>239</v>
      </c>
      <c r="K15" s="16">
        <v>27</v>
      </c>
      <c r="L15" s="17"/>
      <c r="M15" s="18"/>
    </row>
    <row r="16" spans="1:13" ht="18" customHeight="1" x14ac:dyDescent="0.3">
      <c r="A16" s="7" t="s">
        <v>21</v>
      </c>
      <c r="B16" s="16">
        <v>314</v>
      </c>
      <c r="C16" s="17">
        <v>415</v>
      </c>
      <c r="D16" s="18"/>
      <c r="E16" s="16">
        <v>68</v>
      </c>
      <c r="F16" s="17">
        <v>284</v>
      </c>
      <c r="G16" s="18">
        <v>51</v>
      </c>
      <c r="H16" s="20">
        <v>21</v>
      </c>
      <c r="I16" s="17"/>
      <c r="J16" s="18">
        <v>253</v>
      </c>
      <c r="K16" s="16">
        <v>28</v>
      </c>
      <c r="L16" s="17"/>
      <c r="M16" s="18"/>
    </row>
    <row r="17" spans="1:13" ht="18" customHeight="1" x14ac:dyDescent="0.3">
      <c r="A17" s="15" t="s">
        <v>22</v>
      </c>
      <c r="B17" s="16">
        <v>300</v>
      </c>
      <c r="C17" s="17">
        <v>356</v>
      </c>
      <c r="D17" s="18"/>
      <c r="E17" s="16">
        <v>75</v>
      </c>
      <c r="F17" s="17">
        <v>205</v>
      </c>
      <c r="G17" s="18">
        <v>71</v>
      </c>
      <c r="H17" s="16">
        <v>7</v>
      </c>
      <c r="I17" s="17"/>
      <c r="J17" s="18">
        <v>258</v>
      </c>
      <c r="K17" s="16">
        <v>28</v>
      </c>
      <c r="L17" s="17"/>
      <c r="M17" s="18"/>
    </row>
    <row r="18" spans="1:13" ht="18" customHeight="1" x14ac:dyDescent="0.3">
      <c r="A18" s="7" t="s">
        <v>23</v>
      </c>
      <c r="B18" s="16">
        <v>454</v>
      </c>
      <c r="C18" s="17">
        <v>424</v>
      </c>
      <c r="D18" s="18"/>
      <c r="E18" s="16">
        <v>53</v>
      </c>
      <c r="F18" s="17">
        <v>258</v>
      </c>
      <c r="G18" s="18">
        <v>59</v>
      </c>
      <c r="H18" s="16">
        <v>18</v>
      </c>
      <c r="I18" s="17"/>
      <c r="J18" s="18">
        <v>235</v>
      </c>
      <c r="K18" s="16">
        <v>27</v>
      </c>
      <c r="L18" s="17"/>
      <c r="M18" s="18"/>
    </row>
    <row r="19" spans="1:13" ht="18" customHeight="1" x14ac:dyDescent="0.3">
      <c r="A19" s="15" t="s">
        <v>24</v>
      </c>
      <c r="B19" s="16">
        <v>354</v>
      </c>
      <c r="C19" s="17">
        <v>510</v>
      </c>
      <c r="D19" s="18"/>
      <c r="E19" s="16">
        <v>44</v>
      </c>
      <c r="F19" s="17">
        <v>201</v>
      </c>
      <c r="G19" s="18">
        <v>87</v>
      </c>
      <c r="H19" s="16">
        <v>33</v>
      </c>
      <c r="I19" s="17"/>
      <c r="J19" s="18">
        <v>254</v>
      </c>
      <c r="K19" s="16">
        <v>33</v>
      </c>
      <c r="L19" s="17"/>
      <c r="M19" s="18"/>
    </row>
    <row r="20" spans="1:13" ht="18" customHeight="1" x14ac:dyDescent="0.3">
      <c r="A20" s="7" t="s">
        <v>25</v>
      </c>
      <c r="B20" s="16">
        <v>379</v>
      </c>
      <c r="C20" s="17">
        <v>572</v>
      </c>
      <c r="D20" s="18"/>
      <c r="E20" s="16">
        <v>26</v>
      </c>
      <c r="F20" s="17">
        <v>155</v>
      </c>
      <c r="G20" s="18">
        <v>106</v>
      </c>
      <c r="H20" s="16">
        <v>7</v>
      </c>
      <c r="I20" s="17"/>
      <c r="J20" s="18">
        <v>202</v>
      </c>
      <c r="K20" s="16">
        <v>15</v>
      </c>
      <c r="L20" s="17"/>
      <c r="M20" s="18"/>
    </row>
    <row r="21" spans="1:13" ht="18" customHeight="1" x14ac:dyDescent="0.3">
      <c r="A21" s="15" t="s">
        <v>26</v>
      </c>
      <c r="B21" s="16">
        <v>261</v>
      </c>
      <c r="C21" s="17">
        <v>584</v>
      </c>
      <c r="D21" s="18"/>
      <c r="E21" s="16">
        <v>44</v>
      </c>
      <c r="F21" s="17">
        <v>253</v>
      </c>
      <c r="G21" s="18">
        <v>93</v>
      </c>
      <c r="H21" s="16">
        <v>0</v>
      </c>
      <c r="I21" s="17"/>
      <c r="J21" s="18">
        <v>358</v>
      </c>
      <c r="K21" s="16">
        <v>22</v>
      </c>
      <c r="L21" s="17"/>
      <c r="M21" s="18"/>
    </row>
    <row r="22" spans="1:13" ht="18" customHeight="1" x14ac:dyDescent="0.3">
      <c r="A22" s="7" t="s">
        <v>27</v>
      </c>
      <c r="B22" s="16">
        <v>277</v>
      </c>
      <c r="C22" s="17">
        <v>637</v>
      </c>
      <c r="D22" s="18"/>
      <c r="E22" s="16">
        <v>41</v>
      </c>
      <c r="F22" s="17">
        <v>356</v>
      </c>
      <c r="G22" s="18">
        <v>71</v>
      </c>
      <c r="H22" s="16">
        <v>32</v>
      </c>
      <c r="I22" s="17"/>
      <c r="J22" s="18">
        <v>204</v>
      </c>
      <c r="K22" s="16">
        <v>20</v>
      </c>
      <c r="L22" s="17"/>
      <c r="M22" s="18"/>
    </row>
    <row r="23" spans="1:13" ht="18" customHeight="1" x14ac:dyDescent="0.3">
      <c r="A23" s="15" t="s">
        <v>28</v>
      </c>
      <c r="B23" s="16">
        <v>301</v>
      </c>
      <c r="C23" s="17">
        <v>645</v>
      </c>
      <c r="D23" s="18"/>
      <c r="E23" s="16">
        <v>33</v>
      </c>
      <c r="F23" s="17">
        <v>359</v>
      </c>
      <c r="G23" s="18">
        <v>73</v>
      </c>
      <c r="H23" s="16">
        <v>8</v>
      </c>
      <c r="I23" s="17"/>
      <c r="J23" s="18">
        <v>200</v>
      </c>
      <c r="K23" s="16">
        <v>20</v>
      </c>
      <c r="L23" s="17"/>
      <c r="M23" s="18"/>
    </row>
    <row r="24" spans="1:13" ht="18" customHeight="1" x14ac:dyDescent="0.3">
      <c r="A24" s="7" t="s">
        <v>29</v>
      </c>
      <c r="B24" s="16">
        <v>271</v>
      </c>
      <c r="C24" s="17">
        <v>704</v>
      </c>
      <c r="D24" s="18"/>
      <c r="E24" s="16">
        <v>40</v>
      </c>
      <c r="F24" s="17">
        <v>303</v>
      </c>
      <c r="G24" s="18">
        <v>68</v>
      </c>
      <c r="H24" s="16">
        <v>24</v>
      </c>
      <c r="I24" s="17"/>
      <c r="J24" s="18">
        <v>289</v>
      </c>
      <c r="K24" s="16">
        <v>21</v>
      </c>
      <c r="L24" s="17"/>
      <c r="M24" s="18"/>
    </row>
    <row r="25" spans="1:13" ht="18" customHeight="1" x14ac:dyDescent="0.3">
      <c r="A25" s="15" t="s">
        <v>30</v>
      </c>
      <c r="B25" s="16">
        <v>282</v>
      </c>
      <c r="C25" s="17">
        <v>607</v>
      </c>
      <c r="D25" s="18"/>
      <c r="E25" s="16">
        <v>36</v>
      </c>
      <c r="F25" s="17">
        <v>451</v>
      </c>
      <c r="G25" s="18">
        <v>90</v>
      </c>
      <c r="H25" s="16">
        <v>13</v>
      </c>
      <c r="I25" s="17"/>
      <c r="J25" s="18">
        <v>309</v>
      </c>
      <c r="K25" s="16">
        <v>24</v>
      </c>
      <c r="L25" s="17"/>
      <c r="M25" s="18"/>
    </row>
    <row r="26" spans="1:13" ht="18" customHeight="1" x14ac:dyDescent="0.3">
      <c r="A26" s="7" t="s">
        <v>31</v>
      </c>
      <c r="B26" s="16">
        <v>297</v>
      </c>
      <c r="C26" s="17">
        <v>618</v>
      </c>
      <c r="D26" s="18"/>
      <c r="E26" s="16">
        <v>39</v>
      </c>
      <c r="F26" s="17">
        <v>307</v>
      </c>
      <c r="G26" s="18">
        <v>99</v>
      </c>
      <c r="H26" s="16">
        <v>0</v>
      </c>
      <c r="I26" s="17"/>
      <c r="J26" s="18">
        <v>283</v>
      </c>
      <c r="K26" s="16">
        <v>25</v>
      </c>
      <c r="L26" s="17"/>
      <c r="M26" s="18"/>
    </row>
    <row r="27" spans="1:13" ht="18" customHeight="1" x14ac:dyDescent="0.3">
      <c r="A27" s="15" t="s">
        <v>32</v>
      </c>
      <c r="B27" s="16">
        <v>284</v>
      </c>
      <c r="C27" s="17">
        <v>668</v>
      </c>
      <c r="D27" s="18"/>
      <c r="E27" s="16">
        <v>36</v>
      </c>
      <c r="F27" s="17">
        <v>454</v>
      </c>
      <c r="G27" s="18">
        <v>111</v>
      </c>
      <c r="H27" s="16">
        <v>15</v>
      </c>
      <c r="I27" s="17"/>
      <c r="J27" s="18">
        <v>256</v>
      </c>
      <c r="K27" s="16">
        <v>22</v>
      </c>
      <c r="L27" s="17"/>
      <c r="M27" s="18"/>
    </row>
    <row r="28" spans="1:13" ht="18" customHeight="1" x14ac:dyDescent="0.3">
      <c r="A28" s="7" t="s">
        <v>33</v>
      </c>
      <c r="B28" s="16">
        <v>187</v>
      </c>
      <c r="C28" s="17">
        <v>714</v>
      </c>
      <c r="D28" s="18"/>
      <c r="E28" s="16">
        <v>47</v>
      </c>
      <c r="F28" s="17">
        <v>355</v>
      </c>
      <c r="G28" s="18">
        <v>53</v>
      </c>
      <c r="H28" s="16">
        <v>8</v>
      </c>
      <c r="I28" s="17"/>
      <c r="J28" s="18">
        <v>307</v>
      </c>
      <c r="K28" s="16">
        <v>30</v>
      </c>
      <c r="L28" s="17"/>
      <c r="M28" s="18"/>
    </row>
    <row r="29" spans="1:13" ht="18" customHeight="1" x14ac:dyDescent="0.3">
      <c r="A29" s="15" t="s">
        <v>34</v>
      </c>
      <c r="B29" s="16">
        <v>267</v>
      </c>
      <c r="C29" s="21">
        <v>686</v>
      </c>
      <c r="D29" s="18"/>
      <c r="E29" s="16">
        <v>26</v>
      </c>
      <c r="F29" s="17">
        <v>348</v>
      </c>
      <c r="G29" s="18">
        <v>117</v>
      </c>
      <c r="H29" s="16">
        <v>11</v>
      </c>
      <c r="I29" s="17"/>
      <c r="J29" s="18">
        <v>253</v>
      </c>
      <c r="K29" s="16">
        <v>11</v>
      </c>
      <c r="L29" s="17"/>
      <c r="M29" s="18"/>
    </row>
    <row r="30" spans="1:13" ht="18" customHeight="1" x14ac:dyDescent="0.3">
      <c r="A30" s="15" t="s">
        <v>35</v>
      </c>
      <c r="B30" s="16">
        <v>245</v>
      </c>
      <c r="C30" s="17">
        <v>633</v>
      </c>
      <c r="D30" s="18"/>
      <c r="E30" s="16">
        <v>39</v>
      </c>
      <c r="F30" s="17">
        <v>251</v>
      </c>
      <c r="G30" s="18">
        <v>123</v>
      </c>
      <c r="H30" s="16">
        <v>4</v>
      </c>
      <c r="I30" s="17"/>
      <c r="J30" s="18">
        <v>259</v>
      </c>
      <c r="K30" s="16">
        <v>26</v>
      </c>
      <c r="L30" s="17"/>
      <c r="M30" s="18"/>
    </row>
    <row r="31" spans="1:13" ht="18" customHeight="1" x14ac:dyDescent="0.3">
      <c r="A31" s="15" t="s">
        <v>36</v>
      </c>
      <c r="B31" s="16">
        <v>219</v>
      </c>
      <c r="C31" s="17">
        <v>697</v>
      </c>
      <c r="D31" s="18"/>
      <c r="E31" s="16">
        <v>66</v>
      </c>
      <c r="F31" s="17">
        <v>255</v>
      </c>
      <c r="G31" s="18">
        <v>85</v>
      </c>
      <c r="H31" s="16">
        <v>20</v>
      </c>
      <c r="I31" s="17"/>
      <c r="J31" s="18">
        <v>304</v>
      </c>
      <c r="K31" s="16">
        <v>35</v>
      </c>
      <c r="L31" s="17"/>
      <c r="M31" s="18"/>
    </row>
    <row r="32" spans="1:13" ht="18" customHeight="1" x14ac:dyDescent="0.3">
      <c r="A32" s="15" t="s">
        <v>37</v>
      </c>
      <c r="B32" s="16">
        <v>271</v>
      </c>
      <c r="C32" s="17">
        <v>821</v>
      </c>
      <c r="D32" s="18"/>
      <c r="E32" s="16">
        <v>52</v>
      </c>
      <c r="F32" s="17">
        <v>257</v>
      </c>
      <c r="G32" s="18">
        <v>76</v>
      </c>
      <c r="H32" s="16">
        <v>35</v>
      </c>
      <c r="I32" s="17"/>
      <c r="J32" s="18">
        <v>352</v>
      </c>
      <c r="K32" s="16">
        <v>28</v>
      </c>
      <c r="L32" s="17"/>
      <c r="M32" s="18"/>
    </row>
    <row r="33" spans="1:13" ht="18" customHeight="1" x14ac:dyDescent="0.3">
      <c r="A33" s="15" t="s">
        <v>38</v>
      </c>
      <c r="B33" s="16">
        <v>259</v>
      </c>
      <c r="C33" s="17">
        <v>842</v>
      </c>
      <c r="D33" s="18"/>
      <c r="E33" s="16">
        <v>34</v>
      </c>
      <c r="F33" s="17">
        <v>309</v>
      </c>
      <c r="G33" s="18">
        <v>130</v>
      </c>
      <c r="H33" s="16">
        <v>26</v>
      </c>
      <c r="I33" s="17"/>
      <c r="J33" s="18">
        <v>405</v>
      </c>
      <c r="K33" s="16">
        <v>23</v>
      </c>
      <c r="L33" s="17"/>
      <c r="M33" s="18"/>
    </row>
    <row r="34" spans="1:13" ht="18" customHeight="1" x14ac:dyDescent="0.3">
      <c r="A34" s="15" t="s">
        <v>39</v>
      </c>
      <c r="B34" s="16">
        <v>319</v>
      </c>
      <c r="C34" s="17">
        <v>606</v>
      </c>
      <c r="D34" s="18"/>
      <c r="E34" s="16">
        <v>50</v>
      </c>
      <c r="F34" s="17">
        <v>355</v>
      </c>
      <c r="G34" s="18">
        <v>108</v>
      </c>
      <c r="H34" s="16">
        <v>14</v>
      </c>
      <c r="I34" s="17"/>
      <c r="J34" s="18">
        <v>358</v>
      </c>
      <c r="K34" s="16">
        <v>30</v>
      </c>
      <c r="L34" s="17"/>
      <c r="M34" s="18"/>
    </row>
    <row r="35" spans="1:13" ht="18" customHeight="1" x14ac:dyDescent="0.3">
      <c r="A35" s="15" t="s">
        <v>40</v>
      </c>
      <c r="B35" s="16">
        <v>286</v>
      </c>
      <c r="C35" s="17">
        <v>748</v>
      </c>
      <c r="D35" s="18"/>
      <c r="E35" s="16">
        <v>60</v>
      </c>
      <c r="F35" s="17">
        <v>334</v>
      </c>
      <c r="G35" s="18">
        <v>121</v>
      </c>
      <c r="H35" s="16">
        <v>7</v>
      </c>
      <c r="I35" s="17"/>
      <c r="J35" s="18">
        <v>402</v>
      </c>
      <c r="K35" s="16">
        <v>31</v>
      </c>
      <c r="L35" s="17"/>
      <c r="M35" s="18"/>
    </row>
    <row r="36" spans="1:13" ht="18" customHeight="1" x14ac:dyDescent="0.3">
      <c r="A36" s="15" t="s">
        <v>41</v>
      </c>
      <c r="B36" s="16">
        <v>295</v>
      </c>
      <c r="C36" s="17">
        <v>633</v>
      </c>
      <c r="D36" s="18"/>
      <c r="E36" s="16">
        <v>70</v>
      </c>
      <c r="F36" s="17">
        <v>353</v>
      </c>
      <c r="G36" s="18">
        <v>118</v>
      </c>
      <c r="H36" s="16">
        <v>16</v>
      </c>
      <c r="I36" s="17"/>
      <c r="J36" s="18">
        <v>409</v>
      </c>
      <c r="K36" s="16">
        <v>25</v>
      </c>
      <c r="L36" s="17"/>
      <c r="M36" s="18"/>
    </row>
    <row r="37" spans="1:13" ht="18" customHeight="1" x14ac:dyDescent="0.3">
      <c r="A37" s="15" t="s">
        <v>42</v>
      </c>
      <c r="B37" s="16">
        <v>305</v>
      </c>
      <c r="C37" s="17">
        <v>651</v>
      </c>
      <c r="D37" s="18"/>
      <c r="E37" s="16">
        <v>50</v>
      </c>
      <c r="F37" s="17">
        <v>408</v>
      </c>
      <c r="G37" s="18">
        <v>99</v>
      </c>
      <c r="H37" s="16">
        <v>18</v>
      </c>
      <c r="I37" s="17"/>
      <c r="J37" s="18">
        <v>411</v>
      </c>
      <c r="K37" s="16">
        <v>30</v>
      </c>
      <c r="L37" s="17"/>
      <c r="M37" s="18"/>
    </row>
    <row r="38" spans="1:13" ht="18" customHeight="1" x14ac:dyDescent="0.3">
      <c r="A38" s="15" t="s">
        <v>43</v>
      </c>
      <c r="B38" s="16">
        <v>217</v>
      </c>
      <c r="C38" s="17">
        <v>571</v>
      </c>
      <c r="D38" s="18"/>
      <c r="E38" s="16">
        <v>49</v>
      </c>
      <c r="F38" s="17">
        <v>402</v>
      </c>
      <c r="G38" s="18">
        <v>87</v>
      </c>
      <c r="H38" s="16">
        <v>21</v>
      </c>
      <c r="I38" s="17"/>
      <c r="J38" s="18">
        <v>456</v>
      </c>
      <c r="K38" s="16">
        <v>32</v>
      </c>
      <c r="L38" s="17"/>
      <c r="M38" s="18"/>
    </row>
    <row r="39" spans="1:13" ht="18" customHeight="1" x14ac:dyDescent="0.3">
      <c r="A39" s="15" t="s">
        <v>44</v>
      </c>
      <c r="B39" s="16">
        <v>330</v>
      </c>
      <c r="C39" s="17">
        <v>685</v>
      </c>
      <c r="D39" s="18"/>
      <c r="E39" s="16">
        <v>50</v>
      </c>
      <c r="F39" s="17">
        <v>359</v>
      </c>
      <c r="G39" s="18">
        <v>110</v>
      </c>
      <c r="H39" s="16">
        <v>0</v>
      </c>
      <c r="I39" s="17"/>
      <c r="J39" s="18">
        <v>404</v>
      </c>
      <c r="K39" s="16">
        <v>27</v>
      </c>
      <c r="L39" s="17"/>
      <c r="M39" s="18"/>
    </row>
    <row r="40" spans="1:13" ht="18" customHeight="1" x14ac:dyDescent="0.3">
      <c r="A40" s="15" t="s">
        <v>45</v>
      </c>
      <c r="B40" s="16">
        <v>296</v>
      </c>
      <c r="C40" s="17">
        <v>691</v>
      </c>
      <c r="D40" s="18"/>
      <c r="E40" s="16">
        <v>45</v>
      </c>
      <c r="F40" s="17">
        <v>357</v>
      </c>
      <c r="G40" s="18">
        <v>78</v>
      </c>
      <c r="H40" s="16">
        <v>5</v>
      </c>
      <c r="I40" s="17"/>
      <c r="J40" s="18">
        <v>457</v>
      </c>
      <c r="K40" s="16">
        <v>14</v>
      </c>
      <c r="L40" s="17"/>
      <c r="M40" s="18"/>
    </row>
    <row r="41" spans="1:13" ht="18" customHeight="1" thickBot="1" x14ac:dyDescent="0.35">
      <c r="A41" s="22" t="s">
        <v>46</v>
      </c>
      <c r="B41" s="23">
        <v>251</v>
      </c>
      <c r="C41" s="24">
        <v>601</v>
      </c>
      <c r="D41" s="25"/>
      <c r="E41" s="23">
        <v>38</v>
      </c>
      <c r="F41" s="24">
        <v>403</v>
      </c>
      <c r="G41" s="25">
        <v>59</v>
      </c>
      <c r="H41" s="23">
        <v>7</v>
      </c>
      <c r="I41" s="24"/>
      <c r="J41" s="26">
        <v>420</v>
      </c>
      <c r="K41" s="23">
        <v>20</v>
      </c>
      <c r="L41" s="24"/>
      <c r="M41" s="25"/>
    </row>
    <row r="42" spans="1:13" ht="18" customHeight="1" thickBot="1" x14ac:dyDescent="0.35">
      <c r="A42" s="28" t="s">
        <v>47</v>
      </c>
      <c r="B42" s="46">
        <f>SUM(B6:B41)</f>
        <v>9750</v>
      </c>
      <c r="C42" s="47">
        <f>SUM(C6:C41)</f>
        <v>19383</v>
      </c>
      <c r="D42" s="48"/>
      <c r="E42" s="46">
        <f>SUM(E6:E41)</f>
        <v>1662</v>
      </c>
      <c r="F42" s="47">
        <f>SUM(F6:F41)</f>
        <v>10772</v>
      </c>
      <c r="G42" s="48">
        <f>SUM(G6:G41)</f>
        <v>2995</v>
      </c>
      <c r="H42" s="46">
        <f>SUM(H6:H41)</f>
        <v>521</v>
      </c>
      <c r="I42" s="47"/>
      <c r="J42" s="48">
        <f>SUM(J6:J41)</f>
        <v>10756</v>
      </c>
      <c r="K42" s="46">
        <f>SUM(K6:K41)</f>
        <v>853</v>
      </c>
      <c r="L42" s="47"/>
      <c r="M42" s="48"/>
    </row>
    <row r="43" spans="1:13" ht="18" customHeight="1" x14ac:dyDescent="0.3"/>
    <row r="44" spans="1:13" ht="18" customHeight="1" x14ac:dyDescent="0.3">
      <c r="A44" s="561" t="s">
        <v>168</v>
      </c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</row>
    <row r="45" spans="1:13" ht="18" customHeight="1" thickBot="1" x14ac:dyDescent="0.35">
      <c r="A45" s="2" t="s">
        <v>48</v>
      </c>
      <c r="J45" s="572" t="s">
        <v>49</v>
      </c>
      <c r="K45" s="572"/>
      <c r="L45" s="572"/>
      <c r="M45" s="572"/>
    </row>
    <row r="46" spans="1:13" ht="18" customHeight="1" x14ac:dyDescent="0.3">
      <c r="A46" s="563" t="s">
        <v>3</v>
      </c>
      <c r="B46" s="566" t="s">
        <v>4</v>
      </c>
      <c r="C46" s="565"/>
      <c r="D46" s="567"/>
      <c r="E46" s="566" t="s">
        <v>5</v>
      </c>
      <c r="F46" s="565"/>
      <c r="G46" s="567"/>
      <c r="H46" s="566" t="s">
        <v>6</v>
      </c>
      <c r="I46" s="565"/>
      <c r="J46" s="567"/>
      <c r="K46" s="568" t="s">
        <v>7</v>
      </c>
      <c r="L46" s="569"/>
      <c r="M46" s="570"/>
    </row>
    <row r="47" spans="1:13" ht="18" customHeight="1" thickBot="1" x14ac:dyDescent="0.35">
      <c r="A47" s="564"/>
      <c r="B47" s="3" t="s">
        <v>8</v>
      </c>
      <c r="C47" s="4" t="s">
        <v>9</v>
      </c>
      <c r="D47" s="5" t="s">
        <v>10</v>
      </c>
      <c r="E47" s="3" t="s">
        <v>8</v>
      </c>
      <c r="F47" s="4" t="s">
        <v>9</v>
      </c>
      <c r="G47" s="5" t="s">
        <v>10</v>
      </c>
      <c r="H47" s="535" t="s">
        <v>8</v>
      </c>
      <c r="I47" s="4" t="s">
        <v>9</v>
      </c>
      <c r="J47" s="5" t="s">
        <v>10</v>
      </c>
      <c r="K47" s="3" t="s">
        <v>8</v>
      </c>
      <c r="L47" s="4" t="s">
        <v>9</v>
      </c>
      <c r="M47" s="5" t="s">
        <v>10</v>
      </c>
    </row>
    <row r="48" spans="1:13" ht="18" customHeight="1" x14ac:dyDescent="0.3">
      <c r="A48" s="7" t="s">
        <v>11</v>
      </c>
      <c r="B48" s="8">
        <v>193</v>
      </c>
      <c r="C48" s="9">
        <v>357</v>
      </c>
      <c r="D48" s="10"/>
      <c r="E48" s="49">
        <v>32</v>
      </c>
      <c r="F48" s="12">
        <v>359</v>
      </c>
      <c r="G48" s="7">
        <v>95</v>
      </c>
      <c r="H48" s="17">
        <v>32</v>
      </c>
      <c r="I48" s="9"/>
      <c r="J48" s="10">
        <v>457</v>
      </c>
      <c r="K48" s="8">
        <v>20</v>
      </c>
      <c r="L48" s="9"/>
      <c r="M48" s="10"/>
    </row>
    <row r="49" spans="1:13" ht="18" customHeight="1" x14ac:dyDescent="0.3">
      <c r="A49" s="15" t="s">
        <v>12</v>
      </c>
      <c r="B49" s="16">
        <v>190</v>
      </c>
      <c r="C49" s="17">
        <v>608</v>
      </c>
      <c r="D49" s="18"/>
      <c r="E49" s="19">
        <v>53</v>
      </c>
      <c r="F49" s="17">
        <v>405</v>
      </c>
      <c r="G49" s="15">
        <v>73</v>
      </c>
      <c r="H49" s="17">
        <v>9</v>
      </c>
      <c r="I49" s="17"/>
      <c r="J49" s="18">
        <v>303</v>
      </c>
      <c r="K49" s="16">
        <v>31</v>
      </c>
      <c r="L49" s="17"/>
      <c r="M49" s="18"/>
    </row>
    <row r="50" spans="1:13" ht="18" customHeight="1" x14ac:dyDescent="0.3">
      <c r="A50" s="7" t="s">
        <v>13</v>
      </c>
      <c r="B50" s="16">
        <v>176</v>
      </c>
      <c r="C50" s="17">
        <v>516</v>
      </c>
      <c r="D50" s="18"/>
      <c r="E50" s="19">
        <v>128</v>
      </c>
      <c r="F50" s="17">
        <v>354</v>
      </c>
      <c r="G50" s="15">
        <v>85</v>
      </c>
      <c r="H50" s="17">
        <v>0</v>
      </c>
      <c r="I50" s="17"/>
      <c r="J50" s="18">
        <v>488</v>
      </c>
      <c r="K50" s="16">
        <v>59</v>
      </c>
      <c r="L50" s="17"/>
      <c r="M50" s="18"/>
    </row>
    <row r="51" spans="1:13" ht="18" customHeight="1" x14ac:dyDescent="0.3">
      <c r="A51" s="15" t="s">
        <v>14</v>
      </c>
      <c r="B51" s="16">
        <v>231</v>
      </c>
      <c r="C51" s="17">
        <v>722</v>
      </c>
      <c r="D51" s="18"/>
      <c r="E51" s="19">
        <v>85</v>
      </c>
      <c r="F51" s="17">
        <v>458</v>
      </c>
      <c r="G51" s="15">
        <v>90</v>
      </c>
      <c r="H51" s="17">
        <v>31</v>
      </c>
      <c r="I51" s="17"/>
      <c r="J51" s="18">
        <v>402</v>
      </c>
      <c r="K51" s="16">
        <v>30</v>
      </c>
      <c r="L51" s="17"/>
      <c r="M51" s="18"/>
    </row>
    <row r="52" spans="1:13" ht="18" customHeight="1" x14ac:dyDescent="0.3">
      <c r="A52" s="7" t="s">
        <v>15</v>
      </c>
      <c r="B52" s="16">
        <v>234</v>
      </c>
      <c r="C52" s="17">
        <v>533</v>
      </c>
      <c r="D52" s="18"/>
      <c r="E52" s="19">
        <v>54</v>
      </c>
      <c r="F52" s="17">
        <v>515</v>
      </c>
      <c r="G52" s="15">
        <v>66</v>
      </c>
      <c r="H52" s="17">
        <v>14</v>
      </c>
      <c r="I52" s="17"/>
      <c r="J52" s="18">
        <v>469</v>
      </c>
      <c r="K52" s="16">
        <v>10</v>
      </c>
      <c r="L52" s="17"/>
      <c r="M52" s="18"/>
    </row>
    <row r="53" spans="1:13" ht="18" customHeight="1" x14ac:dyDescent="0.3">
      <c r="A53" s="15" t="s">
        <v>16</v>
      </c>
      <c r="B53" s="16">
        <v>218</v>
      </c>
      <c r="C53" s="17">
        <v>657</v>
      </c>
      <c r="D53" s="18"/>
      <c r="E53" s="19">
        <v>65</v>
      </c>
      <c r="F53" s="17">
        <v>486</v>
      </c>
      <c r="G53" s="15">
        <v>75</v>
      </c>
      <c r="H53" s="17">
        <v>27</v>
      </c>
      <c r="I53" s="17"/>
      <c r="J53" s="18">
        <v>514</v>
      </c>
      <c r="K53" s="16">
        <v>22</v>
      </c>
      <c r="L53" s="17"/>
      <c r="M53" s="18"/>
    </row>
    <row r="54" spans="1:13" ht="18" customHeight="1" x14ac:dyDescent="0.3">
      <c r="A54" s="15" t="s">
        <v>17</v>
      </c>
      <c r="B54" s="16">
        <v>211</v>
      </c>
      <c r="C54" s="17">
        <v>448</v>
      </c>
      <c r="D54" s="18"/>
      <c r="E54" s="19">
        <v>70</v>
      </c>
      <c r="F54" s="17">
        <v>359</v>
      </c>
      <c r="G54" s="15">
        <v>56</v>
      </c>
      <c r="H54" s="17">
        <v>16</v>
      </c>
      <c r="I54" s="17"/>
      <c r="J54" s="18">
        <v>422</v>
      </c>
      <c r="K54" s="16">
        <v>30</v>
      </c>
      <c r="L54" s="17"/>
      <c r="M54" s="18"/>
    </row>
    <row r="55" spans="1:13" ht="18" customHeight="1" x14ac:dyDescent="0.3">
      <c r="A55" s="7" t="s">
        <v>18</v>
      </c>
      <c r="B55" s="16">
        <v>165</v>
      </c>
      <c r="C55" s="17">
        <v>307</v>
      </c>
      <c r="D55" s="18"/>
      <c r="E55" s="19">
        <v>88</v>
      </c>
      <c r="F55" s="17">
        <v>338</v>
      </c>
      <c r="G55" s="15">
        <v>41</v>
      </c>
      <c r="H55" s="17">
        <v>0</v>
      </c>
      <c r="I55" s="17"/>
      <c r="J55" s="18">
        <v>486</v>
      </c>
      <c r="K55" s="16">
        <v>40</v>
      </c>
      <c r="L55" s="17"/>
      <c r="M55" s="18"/>
    </row>
    <row r="56" spans="1:13" ht="18" customHeight="1" x14ac:dyDescent="0.3">
      <c r="A56" s="15" t="s">
        <v>19</v>
      </c>
      <c r="B56" s="16">
        <v>219</v>
      </c>
      <c r="C56" s="17">
        <v>215</v>
      </c>
      <c r="D56" s="18"/>
      <c r="E56" s="19">
        <v>57</v>
      </c>
      <c r="F56" s="17">
        <v>302</v>
      </c>
      <c r="G56" s="15">
        <v>83</v>
      </c>
      <c r="H56" s="17">
        <v>7</v>
      </c>
      <c r="I56" s="17"/>
      <c r="J56" s="18">
        <v>428</v>
      </c>
      <c r="K56" s="16">
        <v>30</v>
      </c>
      <c r="L56" s="17"/>
      <c r="M56" s="18"/>
    </row>
    <row r="57" spans="1:13" ht="18" customHeight="1" x14ac:dyDescent="0.3">
      <c r="A57" s="7" t="s">
        <v>20</v>
      </c>
      <c r="B57" s="16">
        <v>189</v>
      </c>
      <c r="C57" s="17">
        <v>292</v>
      </c>
      <c r="D57" s="18"/>
      <c r="E57" s="19">
        <v>66</v>
      </c>
      <c r="F57" s="17">
        <v>325</v>
      </c>
      <c r="G57" s="15">
        <v>77</v>
      </c>
      <c r="H57" s="17">
        <v>2</v>
      </c>
      <c r="I57" s="17"/>
      <c r="J57" s="18">
        <v>437</v>
      </c>
      <c r="K57" s="16">
        <v>28</v>
      </c>
      <c r="L57" s="17"/>
      <c r="M57" s="18"/>
    </row>
    <row r="58" spans="1:13" ht="18" customHeight="1" x14ac:dyDescent="0.3">
      <c r="A58" s="7" t="s">
        <v>21</v>
      </c>
      <c r="B58" s="16">
        <v>286</v>
      </c>
      <c r="C58" s="17">
        <v>206</v>
      </c>
      <c r="D58" s="18"/>
      <c r="E58" s="19">
        <v>44</v>
      </c>
      <c r="F58" s="17">
        <v>234</v>
      </c>
      <c r="G58" s="15">
        <v>51</v>
      </c>
      <c r="H58" s="17">
        <v>10</v>
      </c>
      <c r="I58" s="17"/>
      <c r="J58" s="18">
        <v>443</v>
      </c>
      <c r="K58" s="16">
        <v>20</v>
      </c>
      <c r="L58" s="17"/>
      <c r="M58" s="18"/>
    </row>
    <row r="59" spans="1:13" ht="18" customHeight="1" x14ac:dyDescent="0.3">
      <c r="A59" s="15" t="s">
        <v>22</v>
      </c>
      <c r="B59" s="16">
        <v>223</v>
      </c>
      <c r="C59" s="17">
        <v>211</v>
      </c>
      <c r="D59" s="18"/>
      <c r="E59" s="19">
        <v>40</v>
      </c>
      <c r="F59" s="17">
        <v>267</v>
      </c>
      <c r="G59" s="15">
        <v>40</v>
      </c>
      <c r="H59" s="17">
        <v>8</v>
      </c>
      <c r="I59" s="17"/>
      <c r="J59" s="18">
        <v>458</v>
      </c>
      <c r="K59" s="16">
        <v>17</v>
      </c>
      <c r="L59" s="17"/>
      <c r="M59" s="18"/>
    </row>
    <row r="60" spans="1:13" ht="18" customHeight="1" x14ac:dyDescent="0.3">
      <c r="A60" s="7" t="s">
        <v>23</v>
      </c>
      <c r="B60" s="16">
        <v>215</v>
      </c>
      <c r="C60" s="17">
        <v>264</v>
      </c>
      <c r="D60" s="18"/>
      <c r="E60" s="19">
        <v>30</v>
      </c>
      <c r="F60" s="17">
        <v>353</v>
      </c>
      <c r="G60" s="15">
        <v>79</v>
      </c>
      <c r="H60" s="17">
        <v>15</v>
      </c>
      <c r="I60" s="17"/>
      <c r="J60" s="18">
        <v>425</v>
      </c>
      <c r="K60" s="16">
        <v>10</v>
      </c>
      <c r="L60" s="17"/>
      <c r="M60" s="18"/>
    </row>
    <row r="61" spans="1:13" ht="18" customHeight="1" x14ac:dyDescent="0.3">
      <c r="A61" s="15" t="s">
        <v>24</v>
      </c>
      <c r="B61" s="16">
        <v>213</v>
      </c>
      <c r="C61" s="17">
        <v>371</v>
      </c>
      <c r="D61" s="18"/>
      <c r="E61" s="19">
        <v>24</v>
      </c>
      <c r="F61" s="17">
        <v>351</v>
      </c>
      <c r="G61" s="15">
        <v>84</v>
      </c>
      <c r="H61" s="17">
        <v>28</v>
      </c>
      <c r="I61" s="17"/>
      <c r="J61" s="18">
        <v>582</v>
      </c>
      <c r="K61" s="16">
        <v>9</v>
      </c>
      <c r="L61" s="17"/>
      <c r="M61" s="18"/>
    </row>
    <row r="62" spans="1:13" ht="18" customHeight="1" x14ac:dyDescent="0.3">
      <c r="A62" s="7" t="s">
        <v>25</v>
      </c>
      <c r="B62" s="16">
        <v>223</v>
      </c>
      <c r="C62" s="17">
        <v>278</v>
      </c>
      <c r="D62" s="18"/>
      <c r="E62" s="19">
        <v>22</v>
      </c>
      <c r="F62" s="17">
        <v>378</v>
      </c>
      <c r="G62" s="15">
        <v>72</v>
      </c>
      <c r="H62" s="17">
        <v>15</v>
      </c>
      <c r="I62" s="17"/>
      <c r="J62" s="18">
        <v>534</v>
      </c>
      <c r="K62" s="16">
        <v>12</v>
      </c>
      <c r="L62" s="17"/>
      <c r="M62" s="18"/>
    </row>
    <row r="63" spans="1:13" ht="18" customHeight="1" x14ac:dyDescent="0.3">
      <c r="A63" s="15" t="s">
        <v>26</v>
      </c>
      <c r="B63" s="16">
        <v>197</v>
      </c>
      <c r="C63" s="17">
        <v>302</v>
      </c>
      <c r="D63" s="18"/>
      <c r="E63" s="19">
        <v>24</v>
      </c>
      <c r="F63" s="17">
        <v>386</v>
      </c>
      <c r="G63" s="15">
        <v>75</v>
      </c>
      <c r="H63" s="17">
        <v>2</v>
      </c>
      <c r="I63" s="17"/>
      <c r="J63" s="18">
        <v>529</v>
      </c>
      <c r="K63" s="16">
        <v>10</v>
      </c>
      <c r="L63" s="17"/>
      <c r="M63" s="18"/>
    </row>
    <row r="64" spans="1:13" ht="18" customHeight="1" x14ac:dyDescent="0.3">
      <c r="A64" s="7" t="s">
        <v>27</v>
      </c>
      <c r="B64" s="16">
        <v>249</v>
      </c>
      <c r="C64" s="17">
        <v>245</v>
      </c>
      <c r="D64" s="18"/>
      <c r="E64" s="19">
        <v>32</v>
      </c>
      <c r="F64" s="17">
        <v>407</v>
      </c>
      <c r="G64" s="15">
        <v>88</v>
      </c>
      <c r="H64" s="17">
        <v>3</v>
      </c>
      <c r="I64" s="17"/>
      <c r="J64" s="18">
        <v>486</v>
      </c>
      <c r="K64" s="16">
        <v>18</v>
      </c>
      <c r="L64" s="17"/>
      <c r="M64" s="18"/>
    </row>
    <row r="65" spans="1:13" ht="18" customHeight="1" x14ac:dyDescent="0.3">
      <c r="A65" s="15" t="s">
        <v>28</v>
      </c>
      <c r="B65" s="16">
        <v>226</v>
      </c>
      <c r="C65" s="17">
        <v>233</v>
      </c>
      <c r="D65" s="18"/>
      <c r="E65" s="19">
        <v>50</v>
      </c>
      <c r="F65" s="17">
        <v>354</v>
      </c>
      <c r="G65" s="15">
        <v>64</v>
      </c>
      <c r="H65" s="17">
        <v>13</v>
      </c>
      <c r="I65" s="17"/>
      <c r="J65" s="18">
        <v>481</v>
      </c>
      <c r="K65" s="16">
        <v>20</v>
      </c>
      <c r="L65" s="17"/>
      <c r="M65" s="18"/>
    </row>
    <row r="66" spans="1:13" ht="18" customHeight="1" x14ac:dyDescent="0.3">
      <c r="A66" s="7" t="s">
        <v>29</v>
      </c>
      <c r="B66" s="16">
        <v>230</v>
      </c>
      <c r="C66" s="17">
        <v>251</v>
      </c>
      <c r="D66" s="18"/>
      <c r="E66" s="19">
        <v>60</v>
      </c>
      <c r="F66" s="17">
        <v>415</v>
      </c>
      <c r="G66" s="15">
        <v>90</v>
      </c>
      <c r="H66" s="17">
        <v>20</v>
      </c>
      <c r="I66" s="17"/>
      <c r="J66" s="18">
        <v>504</v>
      </c>
      <c r="K66" s="16">
        <v>18</v>
      </c>
      <c r="L66" s="17"/>
      <c r="M66" s="18"/>
    </row>
    <row r="67" spans="1:13" ht="18" customHeight="1" x14ac:dyDescent="0.3">
      <c r="A67" s="15" t="s">
        <v>30</v>
      </c>
      <c r="B67" s="16">
        <v>195</v>
      </c>
      <c r="C67" s="17">
        <v>305</v>
      </c>
      <c r="D67" s="18"/>
      <c r="E67" s="19">
        <v>49</v>
      </c>
      <c r="F67" s="17">
        <v>369</v>
      </c>
      <c r="G67" s="15">
        <v>85</v>
      </c>
      <c r="H67" s="17">
        <v>5</v>
      </c>
      <c r="I67" s="17"/>
      <c r="J67" s="18">
        <v>568</v>
      </c>
      <c r="K67" s="16">
        <v>20</v>
      </c>
      <c r="L67" s="17"/>
      <c r="M67" s="18"/>
    </row>
    <row r="68" spans="1:13" ht="18" customHeight="1" x14ac:dyDescent="0.3">
      <c r="A68" s="7" t="s">
        <v>31</v>
      </c>
      <c r="B68" s="16">
        <v>217</v>
      </c>
      <c r="C68" s="17">
        <v>234</v>
      </c>
      <c r="D68" s="18"/>
      <c r="E68" s="19">
        <v>64</v>
      </c>
      <c r="F68" s="17">
        <v>355</v>
      </c>
      <c r="G68" s="15">
        <v>90</v>
      </c>
      <c r="H68" s="17">
        <v>0</v>
      </c>
      <c r="I68" s="17"/>
      <c r="J68" s="18">
        <v>529</v>
      </c>
      <c r="K68" s="16">
        <v>23</v>
      </c>
      <c r="L68" s="17"/>
      <c r="M68" s="18"/>
    </row>
    <row r="69" spans="1:13" ht="18" customHeight="1" x14ac:dyDescent="0.3">
      <c r="A69" s="15" t="s">
        <v>32</v>
      </c>
      <c r="B69" s="16">
        <v>229</v>
      </c>
      <c r="C69" s="17">
        <v>263</v>
      </c>
      <c r="D69" s="18"/>
      <c r="E69" s="19">
        <v>50</v>
      </c>
      <c r="F69" s="17">
        <v>358</v>
      </c>
      <c r="G69" s="15">
        <v>91</v>
      </c>
      <c r="H69" s="17">
        <v>1</v>
      </c>
      <c r="I69" s="17"/>
      <c r="J69" s="18">
        <v>507</v>
      </c>
      <c r="K69" s="16">
        <v>20</v>
      </c>
      <c r="L69" s="17"/>
      <c r="M69" s="18"/>
    </row>
    <row r="70" spans="1:13" ht="18" customHeight="1" x14ac:dyDescent="0.3">
      <c r="A70" s="7" t="s">
        <v>33</v>
      </c>
      <c r="B70" s="16">
        <v>212</v>
      </c>
      <c r="C70" s="17">
        <v>230</v>
      </c>
      <c r="D70" s="18"/>
      <c r="E70" s="19">
        <v>42</v>
      </c>
      <c r="F70" s="17">
        <v>372</v>
      </c>
      <c r="G70" s="15">
        <v>101</v>
      </c>
      <c r="H70" s="17">
        <v>5</v>
      </c>
      <c r="I70" s="17"/>
      <c r="J70" s="18">
        <v>589</v>
      </c>
      <c r="K70" s="16">
        <v>31</v>
      </c>
      <c r="L70" s="17"/>
      <c r="M70" s="18"/>
    </row>
    <row r="71" spans="1:13" ht="18" customHeight="1" x14ac:dyDescent="0.3">
      <c r="A71" s="15" t="s">
        <v>34</v>
      </c>
      <c r="B71" s="16">
        <v>185</v>
      </c>
      <c r="C71" s="17">
        <v>215</v>
      </c>
      <c r="D71" s="18"/>
      <c r="E71" s="19">
        <v>40</v>
      </c>
      <c r="F71" s="17">
        <v>268</v>
      </c>
      <c r="G71" s="15">
        <v>89</v>
      </c>
      <c r="H71" s="17">
        <v>12</v>
      </c>
      <c r="I71" s="17"/>
      <c r="J71" s="18">
        <v>472</v>
      </c>
      <c r="K71" s="16">
        <v>34</v>
      </c>
      <c r="L71" s="17"/>
      <c r="M71" s="18"/>
    </row>
    <row r="72" spans="1:13" ht="18" customHeight="1" x14ac:dyDescent="0.3">
      <c r="A72" s="15" t="s">
        <v>35</v>
      </c>
      <c r="B72" s="16">
        <v>247</v>
      </c>
      <c r="C72" s="17">
        <v>320</v>
      </c>
      <c r="D72" s="18"/>
      <c r="E72" s="19">
        <v>41</v>
      </c>
      <c r="F72" s="17">
        <v>415</v>
      </c>
      <c r="G72" s="15">
        <v>136</v>
      </c>
      <c r="H72" s="17">
        <v>6</v>
      </c>
      <c r="I72" s="17"/>
      <c r="J72" s="18">
        <v>554</v>
      </c>
      <c r="K72" s="16">
        <v>27</v>
      </c>
      <c r="L72" s="17"/>
      <c r="M72" s="18"/>
    </row>
    <row r="73" spans="1:13" ht="18" customHeight="1" x14ac:dyDescent="0.3">
      <c r="A73" s="15" t="s">
        <v>36</v>
      </c>
      <c r="B73" s="16">
        <v>216</v>
      </c>
      <c r="C73" s="17">
        <v>352</v>
      </c>
      <c r="D73" s="18"/>
      <c r="E73" s="19">
        <v>60</v>
      </c>
      <c r="F73" s="17">
        <v>382</v>
      </c>
      <c r="G73" s="15">
        <v>122</v>
      </c>
      <c r="H73" s="17">
        <v>10</v>
      </c>
      <c r="I73" s="17"/>
      <c r="J73" s="18">
        <v>506</v>
      </c>
      <c r="K73" s="16">
        <v>24</v>
      </c>
      <c r="L73" s="17"/>
      <c r="M73" s="18"/>
    </row>
    <row r="74" spans="1:13" ht="18" customHeight="1" x14ac:dyDescent="0.3">
      <c r="A74" s="15" t="s">
        <v>37</v>
      </c>
      <c r="B74" s="16">
        <v>297</v>
      </c>
      <c r="C74" s="17">
        <v>431</v>
      </c>
      <c r="D74" s="18"/>
      <c r="E74" s="19">
        <v>52</v>
      </c>
      <c r="F74" s="17">
        <v>419</v>
      </c>
      <c r="G74" s="15">
        <v>143</v>
      </c>
      <c r="H74" s="17">
        <v>7</v>
      </c>
      <c r="I74" s="17"/>
      <c r="J74" s="18">
        <v>481</v>
      </c>
      <c r="K74" s="16">
        <v>30</v>
      </c>
      <c r="L74" s="17"/>
      <c r="M74" s="18"/>
    </row>
    <row r="75" spans="1:13" ht="18" customHeight="1" x14ac:dyDescent="0.3">
      <c r="A75" s="15" t="s">
        <v>38</v>
      </c>
      <c r="B75" s="16">
        <v>236</v>
      </c>
      <c r="C75" s="17">
        <v>363</v>
      </c>
      <c r="D75" s="18"/>
      <c r="E75" s="19">
        <v>34</v>
      </c>
      <c r="F75" s="17">
        <v>388</v>
      </c>
      <c r="G75" s="15">
        <v>140</v>
      </c>
      <c r="H75" s="17">
        <v>0</v>
      </c>
      <c r="I75" s="17"/>
      <c r="J75" s="18">
        <v>454</v>
      </c>
      <c r="K75" s="16">
        <v>22</v>
      </c>
      <c r="L75" s="17"/>
      <c r="M75" s="18"/>
    </row>
    <row r="76" spans="1:13" ht="18" customHeight="1" x14ac:dyDescent="0.3">
      <c r="A76" s="15" t="s">
        <v>39</v>
      </c>
      <c r="B76" s="16">
        <v>308</v>
      </c>
      <c r="C76" s="17">
        <v>571</v>
      </c>
      <c r="D76" s="18"/>
      <c r="E76" s="19">
        <v>35</v>
      </c>
      <c r="F76" s="17">
        <v>427</v>
      </c>
      <c r="G76" s="15">
        <v>135</v>
      </c>
      <c r="H76" s="17">
        <v>7</v>
      </c>
      <c r="I76" s="17"/>
      <c r="J76" s="18">
        <v>589</v>
      </c>
      <c r="K76" s="16">
        <v>17</v>
      </c>
      <c r="L76" s="17"/>
      <c r="M76" s="18"/>
    </row>
    <row r="77" spans="1:13" ht="18" customHeight="1" x14ac:dyDescent="0.3">
      <c r="A77" s="15" t="s">
        <v>40</v>
      </c>
      <c r="B77" s="16">
        <v>339</v>
      </c>
      <c r="C77" s="17">
        <v>618</v>
      </c>
      <c r="D77" s="18"/>
      <c r="E77" s="19">
        <v>57</v>
      </c>
      <c r="F77" s="17">
        <v>453</v>
      </c>
      <c r="G77" s="15">
        <v>110</v>
      </c>
      <c r="H77" s="17">
        <v>14</v>
      </c>
      <c r="I77" s="17"/>
      <c r="J77" s="18">
        <v>552</v>
      </c>
      <c r="K77" s="16">
        <v>24</v>
      </c>
      <c r="L77" s="17"/>
      <c r="M77" s="18"/>
    </row>
    <row r="78" spans="1:13" ht="18" customHeight="1" x14ac:dyDescent="0.3">
      <c r="A78" s="15" t="s">
        <v>41</v>
      </c>
      <c r="B78" s="16">
        <v>279</v>
      </c>
      <c r="C78" s="17">
        <v>674</v>
      </c>
      <c r="D78" s="18"/>
      <c r="E78" s="19">
        <v>46</v>
      </c>
      <c r="F78" s="17">
        <v>504</v>
      </c>
      <c r="G78" s="15">
        <v>94</v>
      </c>
      <c r="H78" s="17">
        <v>1</v>
      </c>
      <c r="I78" s="17"/>
      <c r="J78" s="18">
        <v>605</v>
      </c>
      <c r="K78" s="16">
        <v>25</v>
      </c>
      <c r="L78" s="17"/>
      <c r="M78" s="18"/>
    </row>
    <row r="79" spans="1:13" ht="18" customHeight="1" x14ac:dyDescent="0.3">
      <c r="A79" s="15" t="s">
        <v>42</v>
      </c>
      <c r="B79" s="16">
        <v>331</v>
      </c>
      <c r="C79" s="17">
        <v>708</v>
      </c>
      <c r="D79" s="18"/>
      <c r="E79" s="19">
        <v>50</v>
      </c>
      <c r="F79" s="17">
        <v>428</v>
      </c>
      <c r="G79" s="15">
        <v>100</v>
      </c>
      <c r="H79" s="17">
        <v>0</v>
      </c>
      <c r="I79" s="17"/>
      <c r="J79" s="18">
        <v>557</v>
      </c>
      <c r="K79" s="16">
        <v>29</v>
      </c>
      <c r="L79" s="17"/>
      <c r="M79" s="18"/>
    </row>
    <row r="80" spans="1:13" ht="18" customHeight="1" x14ac:dyDescent="0.3">
      <c r="A80" s="15" t="s">
        <v>43</v>
      </c>
      <c r="B80" s="16">
        <v>399</v>
      </c>
      <c r="C80" s="17">
        <v>743</v>
      </c>
      <c r="D80" s="18"/>
      <c r="E80" s="19">
        <v>60</v>
      </c>
      <c r="F80" s="17">
        <v>392</v>
      </c>
      <c r="G80" s="15">
        <v>86</v>
      </c>
      <c r="H80" s="17">
        <v>25</v>
      </c>
      <c r="I80" s="17"/>
      <c r="J80" s="18">
        <v>466</v>
      </c>
      <c r="K80" s="16">
        <v>20</v>
      </c>
      <c r="L80" s="17"/>
      <c r="M80" s="18"/>
    </row>
    <row r="81" spans="1:13" ht="18" customHeight="1" x14ac:dyDescent="0.3">
      <c r="A81" s="15" t="s">
        <v>44</v>
      </c>
      <c r="B81" s="16">
        <v>351</v>
      </c>
      <c r="C81" s="17">
        <v>630</v>
      </c>
      <c r="D81" s="18"/>
      <c r="E81" s="19">
        <v>71</v>
      </c>
      <c r="F81" s="17">
        <v>367</v>
      </c>
      <c r="G81" s="15">
        <v>77</v>
      </c>
      <c r="H81" s="17">
        <v>16</v>
      </c>
      <c r="I81" s="17"/>
      <c r="J81" s="18">
        <v>508</v>
      </c>
      <c r="K81" s="16">
        <v>14</v>
      </c>
      <c r="L81" s="17"/>
      <c r="M81" s="18"/>
    </row>
    <row r="82" spans="1:13" ht="18" customHeight="1" x14ac:dyDescent="0.3">
      <c r="A82" s="15" t="s">
        <v>45</v>
      </c>
      <c r="B82" s="16">
        <v>411</v>
      </c>
      <c r="C82" s="17">
        <v>524</v>
      </c>
      <c r="D82" s="18"/>
      <c r="E82" s="19">
        <v>50</v>
      </c>
      <c r="F82" s="17">
        <v>401</v>
      </c>
      <c r="G82" s="15">
        <v>61</v>
      </c>
      <c r="H82" s="16">
        <v>6</v>
      </c>
      <c r="I82" s="17"/>
      <c r="J82" s="18">
        <v>569</v>
      </c>
      <c r="K82" s="16">
        <v>4</v>
      </c>
      <c r="L82" s="17"/>
      <c r="M82" s="18"/>
    </row>
    <row r="83" spans="1:13" ht="18" customHeight="1" thickBot="1" x14ac:dyDescent="0.35">
      <c r="A83" s="22" t="s">
        <v>46</v>
      </c>
      <c r="B83" s="16">
        <v>315</v>
      </c>
      <c r="C83" s="24">
        <v>663</v>
      </c>
      <c r="D83" s="25"/>
      <c r="E83" s="27">
        <v>54</v>
      </c>
      <c r="F83" s="24">
        <v>372</v>
      </c>
      <c r="G83" s="22">
        <v>49</v>
      </c>
      <c r="H83" s="23">
        <v>19</v>
      </c>
      <c r="I83" s="24"/>
      <c r="J83" s="25">
        <v>505</v>
      </c>
      <c r="K83" s="23">
        <v>6</v>
      </c>
      <c r="L83" s="24"/>
      <c r="M83" s="25"/>
    </row>
    <row r="84" spans="1:13" ht="18" customHeight="1" thickBot="1" x14ac:dyDescent="0.35">
      <c r="A84" s="34" t="s">
        <v>47</v>
      </c>
      <c r="B84" s="47">
        <f>SUM(B48:B83)</f>
        <v>8855</v>
      </c>
      <c r="C84" s="47">
        <f>SUM(C48:C83)</f>
        <v>14860</v>
      </c>
      <c r="D84" s="47"/>
      <c r="E84" s="47">
        <f>SUM(E48:E83)</f>
        <v>1879</v>
      </c>
      <c r="F84" s="47">
        <f>SUM(F48:F83)</f>
        <v>13716</v>
      </c>
      <c r="G84" s="47">
        <f>SUM(G48:G83)</f>
        <v>3093</v>
      </c>
      <c r="H84" s="47">
        <f>SUM(H48:H83)</f>
        <v>386</v>
      </c>
      <c r="I84" s="47"/>
      <c r="J84" s="47">
        <f>SUM(J48:J83)</f>
        <v>17859</v>
      </c>
      <c r="K84" s="47">
        <f>SUM(K48:K83)</f>
        <v>804</v>
      </c>
      <c r="L84" s="47"/>
      <c r="M84" s="47"/>
    </row>
    <row r="86" spans="1:13" ht="18" customHeight="1" x14ac:dyDescent="0.3">
      <c r="A86" s="561" t="s">
        <v>168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2" t="s">
        <v>50</v>
      </c>
      <c r="J87" s="649" t="s">
        <v>51</v>
      </c>
      <c r="K87" s="649"/>
      <c r="L87" s="649"/>
      <c r="M87" s="649"/>
    </row>
    <row r="88" spans="1:13" ht="18" customHeight="1" x14ac:dyDescent="0.3">
      <c r="A88" s="573" t="s">
        <v>3</v>
      </c>
      <c r="B88" s="568" t="s">
        <v>4</v>
      </c>
      <c r="C88" s="569"/>
      <c r="D88" s="570"/>
      <c r="E88" s="568" t="s">
        <v>5</v>
      </c>
      <c r="F88" s="569"/>
      <c r="G88" s="570"/>
      <c r="H88" s="568" t="s">
        <v>6</v>
      </c>
      <c r="I88" s="569"/>
      <c r="J88" s="570"/>
      <c r="K88" s="568" t="s">
        <v>7</v>
      </c>
      <c r="L88" s="569"/>
      <c r="M88" s="570"/>
    </row>
    <row r="89" spans="1:13" ht="18" customHeight="1" thickBot="1" x14ac:dyDescent="0.35">
      <c r="A89" s="574"/>
      <c r="B89" s="3" t="s">
        <v>8</v>
      </c>
      <c r="C89" s="4" t="s">
        <v>9</v>
      </c>
      <c r="D89" s="5" t="s">
        <v>10</v>
      </c>
      <c r="E89" s="3" t="s">
        <v>8</v>
      </c>
      <c r="F89" s="4" t="s">
        <v>9</v>
      </c>
      <c r="G89" s="5" t="s">
        <v>10</v>
      </c>
      <c r="H89" s="3" t="s">
        <v>8</v>
      </c>
      <c r="I89" s="4" t="s">
        <v>9</v>
      </c>
      <c r="J89" s="5" t="s">
        <v>10</v>
      </c>
      <c r="K89" s="3" t="s">
        <v>8</v>
      </c>
      <c r="L89" s="4" t="s">
        <v>9</v>
      </c>
      <c r="M89" s="5" t="s">
        <v>10</v>
      </c>
    </row>
    <row r="90" spans="1:13" ht="18" customHeight="1" x14ac:dyDescent="0.3">
      <c r="A90" s="7" t="s">
        <v>11</v>
      </c>
      <c r="B90" s="37">
        <f t="shared" ref="B90:C105" si="0">(B6+B48)/2</f>
        <v>196</v>
      </c>
      <c r="C90" s="35">
        <f t="shared" si="0"/>
        <v>278.5</v>
      </c>
      <c r="D90" s="36"/>
      <c r="E90" s="37">
        <f t="shared" ref="E90:H105" si="1">(E6+E48)/2</f>
        <v>50.5</v>
      </c>
      <c r="F90" s="35">
        <f t="shared" si="1"/>
        <v>305</v>
      </c>
      <c r="G90" s="36">
        <f t="shared" si="1"/>
        <v>77</v>
      </c>
      <c r="H90" s="37">
        <f t="shared" si="1"/>
        <v>26</v>
      </c>
      <c r="I90" s="35"/>
      <c r="J90" s="36">
        <f t="shared" ref="J90:K105" si="2">(J6+J48)/2</f>
        <v>331</v>
      </c>
      <c r="K90" s="37">
        <f t="shared" si="2"/>
        <v>21.5</v>
      </c>
      <c r="L90" s="35"/>
      <c r="M90" s="36"/>
    </row>
    <row r="91" spans="1:13" ht="18" customHeight="1" x14ac:dyDescent="0.3">
      <c r="A91" s="15" t="s">
        <v>12</v>
      </c>
      <c r="B91" s="40">
        <f t="shared" si="0"/>
        <v>201.5</v>
      </c>
      <c r="C91" s="38">
        <f t="shared" si="0"/>
        <v>432</v>
      </c>
      <c r="D91" s="39"/>
      <c r="E91" s="40">
        <f t="shared" si="1"/>
        <v>50</v>
      </c>
      <c r="F91" s="38">
        <f t="shared" si="1"/>
        <v>354</v>
      </c>
      <c r="G91" s="39">
        <f t="shared" si="1"/>
        <v>70</v>
      </c>
      <c r="H91" s="40">
        <f t="shared" si="1"/>
        <v>22</v>
      </c>
      <c r="I91" s="38"/>
      <c r="J91" s="39">
        <f t="shared" si="2"/>
        <v>305</v>
      </c>
      <c r="K91" s="40">
        <f t="shared" si="2"/>
        <v>22.5</v>
      </c>
      <c r="L91" s="38"/>
      <c r="M91" s="39"/>
    </row>
    <row r="92" spans="1:13" ht="18" customHeight="1" x14ac:dyDescent="0.3">
      <c r="A92" s="7" t="s">
        <v>13</v>
      </c>
      <c r="B92" s="40">
        <f t="shared" si="0"/>
        <v>160</v>
      </c>
      <c r="C92" s="38">
        <f t="shared" si="0"/>
        <v>364</v>
      </c>
      <c r="D92" s="39"/>
      <c r="E92" s="40">
        <f t="shared" si="1"/>
        <v>76.5</v>
      </c>
      <c r="F92" s="38">
        <f t="shared" si="1"/>
        <v>329.5</v>
      </c>
      <c r="G92" s="39">
        <f t="shared" si="1"/>
        <v>66.5</v>
      </c>
      <c r="H92" s="40">
        <f t="shared" si="1"/>
        <v>4.5</v>
      </c>
      <c r="I92" s="38"/>
      <c r="J92" s="39">
        <f t="shared" si="2"/>
        <v>348.5</v>
      </c>
      <c r="K92" s="40">
        <f t="shared" si="2"/>
        <v>40.5</v>
      </c>
      <c r="L92" s="38"/>
      <c r="M92" s="39"/>
    </row>
    <row r="93" spans="1:13" ht="18" customHeight="1" x14ac:dyDescent="0.3">
      <c r="A93" s="15" t="s">
        <v>14</v>
      </c>
      <c r="B93" s="40">
        <f t="shared" si="0"/>
        <v>199</v>
      </c>
      <c r="C93" s="38">
        <f t="shared" si="0"/>
        <v>526.5</v>
      </c>
      <c r="D93" s="39"/>
      <c r="E93" s="40">
        <f t="shared" si="1"/>
        <v>57.5</v>
      </c>
      <c r="F93" s="38">
        <f t="shared" si="1"/>
        <v>378</v>
      </c>
      <c r="G93" s="39">
        <f t="shared" si="1"/>
        <v>80.5</v>
      </c>
      <c r="H93" s="40">
        <f t="shared" si="1"/>
        <v>15.5</v>
      </c>
      <c r="I93" s="38"/>
      <c r="J93" s="39">
        <f t="shared" si="2"/>
        <v>326.5</v>
      </c>
      <c r="K93" s="40">
        <f t="shared" si="2"/>
        <v>23.5</v>
      </c>
      <c r="L93" s="38"/>
      <c r="M93" s="39"/>
    </row>
    <row r="94" spans="1:13" ht="18" customHeight="1" x14ac:dyDescent="0.3">
      <c r="A94" s="7" t="s">
        <v>15</v>
      </c>
      <c r="B94" s="40">
        <f t="shared" si="0"/>
        <v>215</v>
      </c>
      <c r="C94" s="38">
        <f t="shared" si="0"/>
        <v>422.5</v>
      </c>
      <c r="D94" s="39"/>
      <c r="E94" s="40">
        <f t="shared" si="1"/>
        <v>47</v>
      </c>
      <c r="F94" s="38">
        <f t="shared" si="1"/>
        <v>361</v>
      </c>
      <c r="G94" s="39">
        <f t="shared" si="1"/>
        <v>79.5</v>
      </c>
      <c r="H94" s="40">
        <f t="shared" si="1"/>
        <v>15.5</v>
      </c>
      <c r="I94" s="38"/>
      <c r="J94" s="39">
        <f t="shared" si="2"/>
        <v>361</v>
      </c>
      <c r="K94" s="40">
        <f t="shared" si="2"/>
        <v>15</v>
      </c>
      <c r="L94" s="38"/>
      <c r="M94" s="39"/>
    </row>
    <row r="95" spans="1:13" ht="18" customHeight="1" x14ac:dyDescent="0.3">
      <c r="A95" s="15" t="s">
        <v>16</v>
      </c>
      <c r="B95" s="40">
        <f t="shared" si="0"/>
        <v>197.5</v>
      </c>
      <c r="C95" s="38">
        <f t="shared" si="0"/>
        <v>503.5</v>
      </c>
      <c r="D95" s="39"/>
      <c r="E95" s="40">
        <f t="shared" si="1"/>
        <v>37.5</v>
      </c>
      <c r="F95" s="38">
        <f t="shared" si="1"/>
        <v>369</v>
      </c>
      <c r="G95" s="39">
        <f t="shared" si="1"/>
        <v>79.5</v>
      </c>
      <c r="H95" s="40">
        <f t="shared" si="1"/>
        <v>28.5</v>
      </c>
      <c r="I95" s="38"/>
      <c r="J95" s="39">
        <f t="shared" si="2"/>
        <v>408.5</v>
      </c>
      <c r="K95" s="40">
        <f t="shared" si="2"/>
        <v>16</v>
      </c>
      <c r="L95" s="38"/>
      <c r="M95" s="39"/>
    </row>
    <row r="96" spans="1:13" ht="18" customHeight="1" x14ac:dyDescent="0.3">
      <c r="A96" s="15" t="s">
        <v>17</v>
      </c>
      <c r="B96" s="40">
        <f t="shared" si="0"/>
        <v>215</v>
      </c>
      <c r="C96" s="38">
        <f t="shared" si="0"/>
        <v>394.5</v>
      </c>
      <c r="D96" s="39"/>
      <c r="E96" s="40">
        <f t="shared" si="1"/>
        <v>59.5</v>
      </c>
      <c r="F96" s="38">
        <f t="shared" si="1"/>
        <v>281</v>
      </c>
      <c r="G96" s="39">
        <f t="shared" si="1"/>
        <v>64</v>
      </c>
      <c r="H96" s="40">
        <f t="shared" si="1"/>
        <v>18</v>
      </c>
      <c r="I96" s="38"/>
      <c r="J96" s="39">
        <f t="shared" si="2"/>
        <v>334.5</v>
      </c>
      <c r="K96" s="40">
        <f t="shared" si="2"/>
        <v>24</v>
      </c>
      <c r="L96" s="38"/>
      <c r="M96" s="39"/>
    </row>
    <row r="97" spans="1:13" ht="18" customHeight="1" x14ac:dyDescent="0.3">
      <c r="A97" s="7" t="s">
        <v>18</v>
      </c>
      <c r="B97" s="40">
        <f t="shared" si="0"/>
        <v>238</v>
      </c>
      <c r="C97" s="38">
        <f t="shared" si="0"/>
        <v>330</v>
      </c>
      <c r="D97" s="39"/>
      <c r="E97" s="40">
        <f t="shared" si="1"/>
        <v>71.5</v>
      </c>
      <c r="F97" s="38">
        <f t="shared" si="1"/>
        <v>296.5</v>
      </c>
      <c r="G97" s="39">
        <f t="shared" si="1"/>
        <v>53.5</v>
      </c>
      <c r="H97" s="40">
        <f t="shared" si="1"/>
        <v>4</v>
      </c>
      <c r="I97" s="38"/>
      <c r="J97" s="39">
        <f t="shared" si="2"/>
        <v>363</v>
      </c>
      <c r="K97" s="40">
        <f t="shared" si="2"/>
        <v>38</v>
      </c>
      <c r="L97" s="38"/>
      <c r="M97" s="39"/>
    </row>
    <row r="98" spans="1:13" ht="18" customHeight="1" x14ac:dyDescent="0.3">
      <c r="A98" s="15" t="s">
        <v>19</v>
      </c>
      <c r="B98" s="40">
        <f t="shared" si="0"/>
        <v>235.5</v>
      </c>
      <c r="C98" s="38">
        <f t="shared" si="0"/>
        <v>274.5</v>
      </c>
      <c r="D98" s="39"/>
      <c r="E98" s="40">
        <f t="shared" si="1"/>
        <v>61</v>
      </c>
      <c r="F98" s="38">
        <f t="shared" si="1"/>
        <v>230.5</v>
      </c>
      <c r="G98" s="39">
        <f t="shared" si="1"/>
        <v>71</v>
      </c>
      <c r="H98" s="40">
        <f t="shared" si="1"/>
        <v>3.5</v>
      </c>
      <c r="I98" s="38"/>
      <c r="J98" s="39">
        <f t="shared" si="2"/>
        <v>316</v>
      </c>
      <c r="K98" s="40">
        <f t="shared" si="2"/>
        <v>24.5</v>
      </c>
      <c r="L98" s="38"/>
      <c r="M98" s="39"/>
    </row>
    <row r="99" spans="1:13" ht="18" customHeight="1" x14ac:dyDescent="0.3">
      <c r="A99" s="7" t="s">
        <v>20</v>
      </c>
      <c r="B99" s="40">
        <f t="shared" si="0"/>
        <v>270</v>
      </c>
      <c r="C99" s="38">
        <f t="shared" si="0"/>
        <v>333.5</v>
      </c>
      <c r="D99" s="39"/>
      <c r="E99" s="40">
        <f t="shared" si="1"/>
        <v>63.5</v>
      </c>
      <c r="F99" s="38">
        <f t="shared" si="1"/>
        <v>266</v>
      </c>
      <c r="G99" s="39">
        <f t="shared" si="1"/>
        <v>55</v>
      </c>
      <c r="H99" s="40">
        <f t="shared" si="1"/>
        <v>7</v>
      </c>
      <c r="I99" s="38"/>
      <c r="J99" s="39">
        <f t="shared" si="2"/>
        <v>338</v>
      </c>
      <c r="K99" s="40">
        <f t="shared" si="2"/>
        <v>27.5</v>
      </c>
      <c r="L99" s="38"/>
      <c r="M99" s="39"/>
    </row>
    <row r="100" spans="1:13" ht="18" customHeight="1" x14ac:dyDescent="0.3">
      <c r="A100" s="7" t="s">
        <v>21</v>
      </c>
      <c r="B100" s="40">
        <f t="shared" si="0"/>
        <v>300</v>
      </c>
      <c r="C100" s="38">
        <f t="shared" si="0"/>
        <v>310.5</v>
      </c>
      <c r="D100" s="39"/>
      <c r="E100" s="40">
        <f t="shared" si="1"/>
        <v>56</v>
      </c>
      <c r="F100" s="38">
        <f t="shared" si="1"/>
        <v>259</v>
      </c>
      <c r="G100" s="39">
        <f t="shared" si="1"/>
        <v>51</v>
      </c>
      <c r="H100" s="40">
        <f t="shared" si="1"/>
        <v>15.5</v>
      </c>
      <c r="I100" s="38"/>
      <c r="J100" s="39">
        <f t="shared" si="2"/>
        <v>348</v>
      </c>
      <c r="K100" s="40">
        <f t="shared" si="2"/>
        <v>24</v>
      </c>
      <c r="L100" s="38"/>
      <c r="M100" s="39"/>
    </row>
    <row r="101" spans="1:13" ht="18" customHeight="1" x14ac:dyDescent="0.3">
      <c r="A101" s="15" t="s">
        <v>22</v>
      </c>
      <c r="B101" s="40">
        <f t="shared" si="0"/>
        <v>261.5</v>
      </c>
      <c r="C101" s="38">
        <f t="shared" si="0"/>
        <v>283.5</v>
      </c>
      <c r="D101" s="39"/>
      <c r="E101" s="40">
        <f t="shared" si="1"/>
        <v>57.5</v>
      </c>
      <c r="F101" s="38">
        <f t="shared" si="1"/>
        <v>236</v>
      </c>
      <c r="G101" s="39">
        <f t="shared" si="1"/>
        <v>55.5</v>
      </c>
      <c r="H101" s="40">
        <f t="shared" si="1"/>
        <v>7.5</v>
      </c>
      <c r="I101" s="38"/>
      <c r="J101" s="39">
        <f t="shared" si="2"/>
        <v>358</v>
      </c>
      <c r="K101" s="40">
        <f t="shared" si="2"/>
        <v>22.5</v>
      </c>
      <c r="L101" s="38"/>
      <c r="M101" s="39"/>
    </row>
    <row r="102" spans="1:13" ht="18" customHeight="1" x14ac:dyDescent="0.3">
      <c r="A102" s="7" t="s">
        <v>23</v>
      </c>
      <c r="B102" s="40">
        <f t="shared" si="0"/>
        <v>334.5</v>
      </c>
      <c r="C102" s="38">
        <f t="shared" si="0"/>
        <v>344</v>
      </c>
      <c r="D102" s="39"/>
      <c r="E102" s="40">
        <f t="shared" si="1"/>
        <v>41.5</v>
      </c>
      <c r="F102" s="38">
        <f t="shared" si="1"/>
        <v>305.5</v>
      </c>
      <c r="G102" s="39">
        <f t="shared" si="1"/>
        <v>69</v>
      </c>
      <c r="H102" s="40">
        <f t="shared" si="1"/>
        <v>16.5</v>
      </c>
      <c r="I102" s="38"/>
      <c r="J102" s="39">
        <f t="shared" si="2"/>
        <v>330</v>
      </c>
      <c r="K102" s="40">
        <f t="shared" si="2"/>
        <v>18.5</v>
      </c>
      <c r="L102" s="38"/>
      <c r="M102" s="39"/>
    </row>
    <row r="103" spans="1:13" ht="18" customHeight="1" x14ac:dyDescent="0.3">
      <c r="A103" s="15" t="s">
        <v>24</v>
      </c>
      <c r="B103" s="40">
        <f t="shared" si="0"/>
        <v>283.5</v>
      </c>
      <c r="C103" s="38">
        <f t="shared" si="0"/>
        <v>440.5</v>
      </c>
      <c r="D103" s="39"/>
      <c r="E103" s="40">
        <f t="shared" si="1"/>
        <v>34</v>
      </c>
      <c r="F103" s="38">
        <f t="shared" si="1"/>
        <v>276</v>
      </c>
      <c r="G103" s="39">
        <f t="shared" si="1"/>
        <v>85.5</v>
      </c>
      <c r="H103" s="40">
        <f t="shared" si="1"/>
        <v>30.5</v>
      </c>
      <c r="I103" s="38"/>
      <c r="J103" s="39">
        <f t="shared" si="2"/>
        <v>418</v>
      </c>
      <c r="K103" s="40">
        <f t="shared" si="2"/>
        <v>21</v>
      </c>
      <c r="L103" s="38"/>
      <c r="M103" s="39"/>
    </row>
    <row r="104" spans="1:13" ht="18" customHeight="1" x14ac:dyDescent="0.3">
      <c r="A104" s="7" t="s">
        <v>25</v>
      </c>
      <c r="B104" s="40">
        <f t="shared" si="0"/>
        <v>301</v>
      </c>
      <c r="C104" s="38">
        <f t="shared" si="0"/>
        <v>425</v>
      </c>
      <c r="D104" s="39"/>
      <c r="E104" s="40">
        <f t="shared" si="1"/>
        <v>24</v>
      </c>
      <c r="F104" s="38">
        <f t="shared" si="1"/>
        <v>266.5</v>
      </c>
      <c r="G104" s="39">
        <f t="shared" si="1"/>
        <v>89</v>
      </c>
      <c r="H104" s="40">
        <f t="shared" si="1"/>
        <v>11</v>
      </c>
      <c r="I104" s="38"/>
      <c r="J104" s="39">
        <f t="shared" si="2"/>
        <v>368</v>
      </c>
      <c r="K104" s="40">
        <f t="shared" si="2"/>
        <v>13.5</v>
      </c>
      <c r="L104" s="38"/>
      <c r="M104" s="39"/>
    </row>
    <row r="105" spans="1:13" ht="18" customHeight="1" x14ac:dyDescent="0.3">
      <c r="A105" s="15" t="s">
        <v>26</v>
      </c>
      <c r="B105" s="40">
        <f t="shared" si="0"/>
        <v>229</v>
      </c>
      <c r="C105" s="38">
        <f t="shared" si="0"/>
        <v>443</v>
      </c>
      <c r="D105" s="39"/>
      <c r="E105" s="40">
        <f t="shared" si="1"/>
        <v>34</v>
      </c>
      <c r="F105" s="38">
        <f t="shared" si="1"/>
        <v>319.5</v>
      </c>
      <c r="G105" s="39">
        <f t="shared" si="1"/>
        <v>84</v>
      </c>
      <c r="H105" s="40">
        <f t="shared" si="1"/>
        <v>1</v>
      </c>
      <c r="I105" s="38"/>
      <c r="J105" s="39">
        <f t="shared" si="2"/>
        <v>443.5</v>
      </c>
      <c r="K105" s="40">
        <f t="shared" si="2"/>
        <v>16</v>
      </c>
      <c r="L105" s="38"/>
      <c r="M105" s="39"/>
    </row>
    <row r="106" spans="1:13" ht="18" customHeight="1" x14ac:dyDescent="0.3">
      <c r="A106" s="7" t="s">
        <v>27</v>
      </c>
      <c r="B106" s="40">
        <f t="shared" ref="B106:C121" si="3">(B22+B64)/2</f>
        <v>263</v>
      </c>
      <c r="C106" s="38">
        <f t="shared" si="3"/>
        <v>441</v>
      </c>
      <c r="D106" s="39"/>
      <c r="E106" s="40">
        <f t="shared" ref="E106:H121" si="4">(E22+E64)/2</f>
        <v>36.5</v>
      </c>
      <c r="F106" s="38">
        <f t="shared" si="4"/>
        <v>381.5</v>
      </c>
      <c r="G106" s="39">
        <f t="shared" si="4"/>
        <v>79.5</v>
      </c>
      <c r="H106" s="40">
        <f t="shared" si="4"/>
        <v>17.5</v>
      </c>
      <c r="I106" s="38"/>
      <c r="J106" s="39">
        <f t="shared" ref="J106:K121" si="5">(J22+J64)/2</f>
        <v>345</v>
      </c>
      <c r="K106" s="40">
        <f t="shared" si="5"/>
        <v>19</v>
      </c>
      <c r="L106" s="38"/>
      <c r="M106" s="39"/>
    </row>
    <row r="107" spans="1:13" ht="18" customHeight="1" x14ac:dyDescent="0.3">
      <c r="A107" s="15" t="s">
        <v>28</v>
      </c>
      <c r="B107" s="40">
        <f t="shared" si="3"/>
        <v>263.5</v>
      </c>
      <c r="C107" s="38">
        <f t="shared" si="3"/>
        <v>439</v>
      </c>
      <c r="D107" s="39"/>
      <c r="E107" s="40">
        <f t="shared" si="4"/>
        <v>41.5</v>
      </c>
      <c r="F107" s="38">
        <f t="shared" si="4"/>
        <v>356.5</v>
      </c>
      <c r="G107" s="39">
        <f t="shared" si="4"/>
        <v>68.5</v>
      </c>
      <c r="H107" s="40">
        <f t="shared" si="4"/>
        <v>10.5</v>
      </c>
      <c r="I107" s="38"/>
      <c r="J107" s="39">
        <f t="shared" si="5"/>
        <v>340.5</v>
      </c>
      <c r="K107" s="40">
        <f t="shared" si="5"/>
        <v>20</v>
      </c>
      <c r="L107" s="38"/>
      <c r="M107" s="39"/>
    </row>
    <row r="108" spans="1:13" ht="18" customHeight="1" x14ac:dyDescent="0.3">
      <c r="A108" s="7" t="s">
        <v>29</v>
      </c>
      <c r="B108" s="40">
        <f t="shared" si="3"/>
        <v>250.5</v>
      </c>
      <c r="C108" s="38">
        <f t="shared" si="3"/>
        <v>477.5</v>
      </c>
      <c r="D108" s="39"/>
      <c r="E108" s="40">
        <f t="shared" si="4"/>
        <v>50</v>
      </c>
      <c r="F108" s="38">
        <f t="shared" si="4"/>
        <v>359</v>
      </c>
      <c r="G108" s="39">
        <f t="shared" si="4"/>
        <v>79</v>
      </c>
      <c r="H108" s="40">
        <f t="shared" si="4"/>
        <v>22</v>
      </c>
      <c r="I108" s="38"/>
      <c r="J108" s="39">
        <f t="shared" si="5"/>
        <v>396.5</v>
      </c>
      <c r="K108" s="40">
        <f t="shared" si="5"/>
        <v>19.5</v>
      </c>
      <c r="L108" s="38"/>
      <c r="M108" s="39"/>
    </row>
    <row r="109" spans="1:13" ht="18" customHeight="1" x14ac:dyDescent="0.3">
      <c r="A109" s="15" t="s">
        <v>30</v>
      </c>
      <c r="B109" s="40">
        <f t="shared" si="3"/>
        <v>238.5</v>
      </c>
      <c r="C109" s="38">
        <f t="shared" si="3"/>
        <v>456</v>
      </c>
      <c r="D109" s="39"/>
      <c r="E109" s="40">
        <f t="shared" si="4"/>
        <v>42.5</v>
      </c>
      <c r="F109" s="38">
        <f t="shared" si="4"/>
        <v>410</v>
      </c>
      <c r="G109" s="39">
        <f t="shared" si="4"/>
        <v>87.5</v>
      </c>
      <c r="H109" s="40">
        <f t="shared" si="4"/>
        <v>9</v>
      </c>
      <c r="I109" s="38"/>
      <c r="J109" s="39">
        <f t="shared" si="5"/>
        <v>438.5</v>
      </c>
      <c r="K109" s="40">
        <f t="shared" si="5"/>
        <v>22</v>
      </c>
      <c r="L109" s="38"/>
      <c r="M109" s="39"/>
    </row>
    <row r="110" spans="1:13" ht="18" customHeight="1" x14ac:dyDescent="0.3">
      <c r="A110" s="7" t="s">
        <v>31</v>
      </c>
      <c r="B110" s="40">
        <f t="shared" si="3"/>
        <v>257</v>
      </c>
      <c r="C110" s="38">
        <f t="shared" si="3"/>
        <v>426</v>
      </c>
      <c r="D110" s="39"/>
      <c r="E110" s="40">
        <f t="shared" si="4"/>
        <v>51.5</v>
      </c>
      <c r="F110" s="38">
        <f t="shared" si="4"/>
        <v>331</v>
      </c>
      <c r="G110" s="39">
        <f t="shared" si="4"/>
        <v>94.5</v>
      </c>
      <c r="H110" s="40">
        <f t="shared" si="4"/>
        <v>0</v>
      </c>
      <c r="I110" s="38"/>
      <c r="J110" s="39">
        <f t="shared" si="5"/>
        <v>406</v>
      </c>
      <c r="K110" s="40">
        <f t="shared" si="5"/>
        <v>24</v>
      </c>
      <c r="L110" s="38"/>
      <c r="M110" s="39"/>
    </row>
    <row r="111" spans="1:13" ht="18" customHeight="1" x14ac:dyDescent="0.3">
      <c r="A111" s="15" t="s">
        <v>32</v>
      </c>
      <c r="B111" s="40">
        <f t="shared" si="3"/>
        <v>256.5</v>
      </c>
      <c r="C111" s="38">
        <f t="shared" si="3"/>
        <v>465.5</v>
      </c>
      <c r="D111" s="39"/>
      <c r="E111" s="40">
        <f t="shared" si="4"/>
        <v>43</v>
      </c>
      <c r="F111" s="38">
        <f t="shared" si="4"/>
        <v>406</v>
      </c>
      <c r="G111" s="39">
        <f t="shared" si="4"/>
        <v>101</v>
      </c>
      <c r="H111" s="40">
        <f t="shared" si="4"/>
        <v>8</v>
      </c>
      <c r="I111" s="38"/>
      <c r="J111" s="39">
        <f t="shared" si="5"/>
        <v>381.5</v>
      </c>
      <c r="K111" s="40">
        <f t="shared" si="5"/>
        <v>21</v>
      </c>
      <c r="L111" s="38"/>
      <c r="M111" s="39"/>
    </row>
    <row r="112" spans="1:13" ht="18" customHeight="1" x14ac:dyDescent="0.3">
      <c r="A112" s="7" t="s">
        <v>33</v>
      </c>
      <c r="B112" s="40">
        <f t="shared" si="3"/>
        <v>199.5</v>
      </c>
      <c r="C112" s="38">
        <f t="shared" si="3"/>
        <v>472</v>
      </c>
      <c r="D112" s="39"/>
      <c r="E112" s="40">
        <f t="shared" si="4"/>
        <v>44.5</v>
      </c>
      <c r="F112" s="38">
        <f t="shared" si="4"/>
        <v>363.5</v>
      </c>
      <c r="G112" s="39">
        <f t="shared" si="4"/>
        <v>77</v>
      </c>
      <c r="H112" s="40">
        <f t="shared" si="4"/>
        <v>6.5</v>
      </c>
      <c r="I112" s="38"/>
      <c r="J112" s="39">
        <f t="shared" si="5"/>
        <v>448</v>
      </c>
      <c r="K112" s="40">
        <f t="shared" si="5"/>
        <v>30.5</v>
      </c>
      <c r="L112" s="38"/>
      <c r="M112" s="39"/>
    </row>
    <row r="113" spans="1:13" ht="18" customHeight="1" x14ac:dyDescent="0.3">
      <c r="A113" s="15" t="s">
        <v>34</v>
      </c>
      <c r="B113" s="40">
        <f t="shared" si="3"/>
        <v>226</v>
      </c>
      <c r="C113" s="38">
        <f t="shared" si="3"/>
        <v>450.5</v>
      </c>
      <c r="D113" s="39"/>
      <c r="E113" s="40">
        <f t="shared" si="4"/>
        <v>33</v>
      </c>
      <c r="F113" s="38">
        <f t="shared" si="4"/>
        <v>308</v>
      </c>
      <c r="G113" s="39">
        <f t="shared" si="4"/>
        <v>103</v>
      </c>
      <c r="H113" s="40">
        <f t="shared" si="4"/>
        <v>11.5</v>
      </c>
      <c r="I113" s="38"/>
      <c r="J113" s="39">
        <f t="shared" si="5"/>
        <v>362.5</v>
      </c>
      <c r="K113" s="40">
        <f t="shared" si="5"/>
        <v>22.5</v>
      </c>
      <c r="L113" s="38"/>
      <c r="M113" s="39"/>
    </row>
    <row r="114" spans="1:13" ht="18" customHeight="1" x14ac:dyDescent="0.3">
      <c r="A114" s="15" t="s">
        <v>35</v>
      </c>
      <c r="B114" s="40">
        <f t="shared" si="3"/>
        <v>246</v>
      </c>
      <c r="C114" s="38">
        <f t="shared" si="3"/>
        <v>476.5</v>
      </c>
      <c r="D114" s="39"/>
      <c r="E114" s="40">
        <f t="shared" si="4"/>
        <v>40</v>
      </c>
      <c r="F114" s="38">
        <f t="shared" si="4"/>
        <v>333</v>
      </c>
      <c r="G114" s="39">
        <f t="shared" si="4"/>
        <v>129.5</v>
      </c>
      <c r="H114" s="40">
        <f t="shared" si="4"/>
        <v>5</v>
      </c>
      <c r="I114" s="38"/>
      <c r="J114" s="39">
        <f t="shared" si="5"/>
        <v>406.5</v>
      </c>
      <c r="K114" s="40">
        <f t="shared" si="5"/>
        <v>26.5</v>
      </c>
      <c r="L114" s="38"/>
      <c r="M114" s="39"/>
    </row>
    <row r="115" spans="1:13" ht="18" customHeight="1" x14ac:dyDescent="0.3">
      <c r="A115" s="15" t="s">
        <v>36</v>
      </c>
      <c r="B115" s="40">
        <f t="shared" si="3"/>
        <v>217.5</v>
      </c>
      <c r="C115" s="38">
        <f t="shared" si="3"/>
        <v>524.5</v>
      </c>
      <c r="D115" s="39"/>
      <c r="E115" s="40">
        <f t="shared" si="4"/>
        <v>63</v>
      </c>
      <c r="F115" s="38">
        <f t="shared" si="4"/>
        <v>318.5</v>
      </c>
      <c r="G115" s="39">
        <f t="shared" si="4"/>
        <v>103.5</v>
      </c>
      <c r="H115" s="40">
        <f t="shared" si="4"/>
        <v>15</v>
      </c>
      <c r="I115" s="38"/>
      <c r="J115" s="39">
        <f t="shared" si="5"/>
        <v>405</v>
      </c>
      <c r="K115" s="40">
        <f t="shared" si="5"/>
        <v>29.5</v>
      </c>
      <c r="L115" s="38"/>
      <c r="M115" s="39"/>
    </row>
    <row r="116" spans="1:13" ht="18" customHeight="1" x14ac:dyDescent="0.3">
      <c r="A116" s="15" t="s">
        <v>37</v>
      </c>
      <c r="B116" s="40">
        <f t="shared" si="3"/>
        <v>284</v>
      </c>
      <c r="C116" s="38">
        <f t="shared" si="3"/>
        <v>626</v>
      </c>
      <c r="D116" s="39"/>
      <c r="E116" s="40">
        <f t="shared" si="4"/>
        <v>52</v>
      </c>
      <c r="F116" s="38">
        <f t="shared" si="4"/>
        <v>338</v>
      </c>
      <c r="G116" s="39">
        <f t="shared" si="4"/>
        <v>109.5</v>
      </c>
      <c r="H116" s="40">
        <f t="shared" si="4"/>
        <v>21</v>
      </c>
      <c r="I116" s="38"/>
      <c r="J116" s="39">
        <f t="shared" si="5"/>
        <v>416.5</v>
      </c>
      <c r="K116" s="40">
        <f t="shared" si="5"/>
        <v>29</v>
      </c>
      <c r="L116" s="38"/>
      <c r="M116" s="39"/>
    </row>
    <row r="117" spans="1:13" ht="18" customHeight="1" x14ac:dyDescent="0.3">
      <c r="A117" s="15" t="s">
        <v>38</v>
      </c>
      <c r="B117" s="40">
        <f t="shared" si="3"/>
        <v>247.5</v>
      </c>
      <c r="C117" s="38">
        <f t="shared" si="3"/>
        <v>602.5</v>
      </c>
      <c r="D117" s="39"/>
      <c r="E117" s="40">
        <f t="shared" si="4"/>
        <v>34</v>
      </c>
      <c r="F117" s="38">
        <f t="shared" si="4"/>
        <v>348.5</v>
      </c>
      <c r="G117" s="39">
        <f t="shared" si="4"/>
        <v>135</v>
      </c>
      <c r="H117" s="40">
        <f t="shared" si="4"/>
        <v>13</v>
      </c>
      <c r="I117" s="38"/>
      <c r="J117" s="39">
        <f t="shared" si="5"/>
        <v>429.5</v>
      </c>
      <c r="K117" s="40">
        <f t="shared" si="5"/>
        <v>22.5</v>
      </c>
      <c r="L117" s="38"/>
      <c r="M117" s="39"/>
    </row>
    <row r="118" spans="1:13" ht="18" customHeight="1" x14ac:dyDescent="0.3">
      <c r="A118" s="15" t="s">
        <v>39</v>
      </c>
      <c r="B118" s="40">
        <f t="shared" si="3"/>
        <v>313.5</v>
      </c>
      <c r="C118" s="38">
        <f t="shared" si="3"/>
        <v>588.5</v>
      </c>
      <c r="D118" s="39"/>
      <c r="E118" s="40">
        <f t="shared" si="4"/>
        <v>42.5</v>
      </c>
      <c r="F118" s="38">
        <f t="shared" si="4"/>
        <v>391</v>
      </c>
      <c r="G118" s="39">
        <f t="shared" si="4"/>
        <v>121.5</v>
      </c>
      <c r="H118" s="40">
        <f t="shared" si="4"/>
        <v>10.5</v>
      </c>
      <c r="I118" s="38"/>
      <c r="J118" s="39">
        <f t="shared" si="5"/>
        <v>473.5</v>
      </c>
      <c r="K118" s="40">
        <f t="shared" si="5"/>
        <v>23.5</v>
      </c>
      <c r="L118" s="38"/>
      <c r="M118" s="39"/>
    </row>
    <row r="119" spans="1:13" ht="18" customHeight="1" x14ac:dyDescent="0.3">
      <c r="A119" s="15" t="s">
        <v>40</v>
      </c>
      <c r="B119" s="40">
        <f t="shared" si="3"/>
        <v>312.5</v>
      </c>
      <c r="C119" s="38">
        <f t="shared" si="3"/>
        <v>683</v>
      </c>
      <c r="D119" s="39"/>
      <c r="E119" s="40">
        <f t="shared" si="4"/>
        <v>58.5</v>
      </c>
      <c r="F119" s="38">
        <f t="shared" si="4"/>
        <v>393.5</v>
      </c>
      <c r="G119" s="39">
        <f t="shared" si="4"/>
        <v>115.5</v>
      </c>
      <c r="H119" s="40">
        <f t="shared" si="4"/>
        <v>10.5</v>
      </c>
      <c r="I119" s="38"/>
      <c r="J119" s="39">
        <f t="shared" si="5"/>
        <v>477</v>
      </c>
      <c r="K119" s="40">
        <f t="shared" si="5"/>
        <v>27.5</v>
      </c>
      <c r="L119" s="38"/>
      <c r="M119" s="39"/>
    </row>
    <row r="120" spans="1:13" ht="18" customHeight="1" x14ac:dyDescent="0.3">
      <c r="A120" s="15" t="s">
        <v>41</v>
      </c>
      <c r="B120" s="40">
        <f t="shared" si="3"/>
        <v>287</v>
      </c>
      <c r="C120" s="38">
        <f t="shared" si="3"/>
        <v>653.5</v>
      </c>
      <c r="D120" s="39"/>
      <c r="E120" s="40">
        <f t="shared" si="4"/>
        <v>58</v>
      </c>
      <c r="F120" s="38">
        <f t="shared" si="4"/>
        <v>428.5</v>
      </c>
      <c r="G120" s="39">
        <f t="shared" si="4"/>
        <v>106</v>
      </c>
      <c r="H120" s="40">
        <f t="shared" si="4"/>
        <v>8.5</v>
      </c>
      <c r="I120" s="38"/>
      <c r="J120" s="39">
        <f t="shared" si="5"/>
        <v>507</v>
      </c>
      <c r="K120" s="40">
        <f t="shared" si="5"/>
        <v>25</v>
      </c>
      <c r="L120" s="38"/>
      <c r="M120" s="39"/>
    </row>
    <row r="121" spans="1:13" ht="18" customHeight="1" x14ac:dyDescent="0.3">
      <c r="A121" s="15" t="s">
        <v>42</v>
      </c>
      <c r="B121" s="40">
        <f t="shared" si="3"/>
        <v>318</v>
      </c>
      <c r="C121" s="38">
        <f t="shared" si="3"/>
        <v>679.5</v>
      </c>
      <c r="D121" s="39"/>
      <c r="E121" s="40">
        <f t="shared" si="4"/>
        <v>50</v>
      </c>
      <c r="F121" s="38">
        <f t="shared" si="4"/>
        <v>418</v>
      </c>
      <c r="G121" s="39">
        <f t="shared" si="4"/>
        <v>99.5</v>
      </c>
      <c r="H121" s="40">
        <f t="shared" si="4"/>
        <v>9</v>
      </c>
      <c r="I121" s="38"/>
      <c r="J121" s="39">
        <f t="shared" si="5"/>
        <v>484</v>
      </c>
      <c r="K121" s="40">
        <f t="shared" si="5"/>
        <v>29.5</v>
      </c>
      <c r="L121" s="38"/>
      <c r="M121" s="39"/>
    </row>
    <row r="122" spans="1:13" ht="18" customHeight="1" x14ac:dyDescent="0.3">
      <c r="A122" s="15" t="s">
        <v>43</v>
      </c>
      <c r="B122" s="40">
        <f t="shared" ref="B122:C125" si="6">(B38+B80)/2</f>
        <v>308</v>
      </c>
      <c r="C122" s="38">
        <f t="shared" si="6"/>
        <v>657</v>
      </c>
      <c r="D122" s="39"/>
      <c r="E122" s="40">
        <f t="shared" ref="E122:H125" si="7">(E38+E80)/2</f>
        <v>54.5</v>
      </c>
      <c r="F122" s="38">
        <f t="shared" si="7"/>
        <v>397</v>
      </c>
      <c r="G122" s="39">
        <f t="shared" si="7"/>
        <v>86.5</v>
      </c>
      <c r="H122" s="40">
        <f t="shared" si="7"/>
        <v>23</v>
      </c>
      <c r="I122" s="38"/>
      <c r="J122" s="39">
        <f t="shared" ref="J122:K125" si="8">(J38+J80)/2</f>
        <v>461</v>
      </c>
      <c r="K122" s="40">
        <f t="shared" si="8"/>
        <v>26</v>
      </c>
      <c r="L122" s="38"/>
      <c r="M122" s="39"/>
    </row>
    <row r="123" spans="1:13" ht="18" customHeight="1" x14ac:dyDescent="0.3">
      <c r="A123" s="15" t="s">
        <v>44</v>
      </c>
      <c r="B123" s="40">
        <f t="shared" si="6"/>
        <v>340.5</v>
      </c>
      <c r="C123" s="38">
        <f t="shared" si="6"/>
        <v>657.5</v>
      </c>
      <c r="D123" s="39"/>
      <c r="E123" s="40">
        <f t="shared" si="7"/>
        <v>60.5</v>
      </c>
      <c r="F123" s="38">
        <f t="shared" si="7"/>
        <v>363</v>
      </c>
      <c r="G123" s="39">
        <f t="shared" si="7"/>
        <v>93.5</v>
      </c>
      <c r="H123" s="40">
        <f t="shared" si="7"/>
        <v>8</v>
      </c>
      <c r="I123" s="38"/>
      <c r="J123" s="39">
        <f t="shared" si="8"/>
        <v>456</v>
      </c>
      <c r="K123" s="40">
        <f t="shared" si="8"/>
        <v>20.5</v>
      </c>
      <c r="L123" s="38"/>
      <c r="M123" s="39"/>
    </row>
    <row r="124" spans="1:13" ht="18" customHeight="1" x14ac:dyDescent="0.3">
      <c r="A124" s="15" t="s">
        <v>45</v>
      </c>
      <c r="B124" s="40">
        <f t="shared" si="6"/>
        <v>353.5</v>
      </c>
      <c r="C124" s="38">
        <f t="shared" si="6"/>
        <v>607.5</v>
      </c>
      <c r="D124" s="39"/>
      <c r="E124" s="40">
        <f t="shared" si="7"/>
        <v>47.5</v>
      </c>
      <c r="F124" s="38">
        <f t="shared" si="7"/>
        <v>379</v>
      </c>
      <c r="G124" s="39">
        <f t="shared" si="7"/>
        <v>69.5</v>
      </c>
      <c r="H124" s="40">
        <f t="shared" si="7"/>
        <v>5.5</v>
      </c>
      <c r="I124" s="38"/>
      <c r="J124" s="39">
        <f t="shared" si="8"/>
        <v>513</v>
      </c>
      <c r="K124" s="40">
        <f t="shared" si="8"/>
        <v>9</v>
      </c>
      <c r="L124" s="38"/>
      <c r="M124" s="39"/>
    </row>
    <row r="125" spans="1:13" ht="18" customHeight="1" thickBot="1" x14ac:dyDescent="0.35">
      <c r="A125" s="22" t="s">
        <v>46</v>
      </c>
      <c r="B125" s="45">
        <f t="shared" si="6"/>
        <v>283</v>
      </c>
      <c r="C125" s="43">
        <f t="shared" si="6"/>
        <v>632</v>
      </c>
      <c r="D125" s="44"/>
      <c r="E125" s="45">
        <f t="shared" si="7"/>
        <v>46</v>
      </c>
      <c r="F125" s="43">
        <f t="shared" si="7"/>
        <v>387.5</v>
      </c>
      <c r="G125" s="44">
        <f t="shared" si="7"/>
        <v>54</v>
      </c>
      <c r="H125" s="45">
        <f t="shared" si="7"/>
        <v>13</v>
      </c>
      <c r="I125" s="43"/>
      <c r="J125" s="44">
        <f t="shared" si="8"/>
        <v>462.5</v>
      </c>
      <c r="K125" s="45">
        <f t="shared" si="8"/>
        <v>13</v>
      </c>
      <c r="L125" s="43"/>
      <c r="M125" s="44"/>
    </row>
    <row r="126" spans="1:13" ht="18" customHeight="1" thickBot="1" x14ac:dyDescent="0.35">
      <c r="A126" s="28" t="s">
        <v>47</v>
      </c>
      <c r="B126" s="507">
        <f>SUM(B90:B125)</f>
        <v>9302.5</v>
      </c>
      <c r="C126" s="545">
        <f>SUM(C90:C125)</f>
        <v>17121.5</v>
      </c>
      <c r="D126" s="546"/>
      <c r="E126" s="507">
        <f>SUM(E90:E125)</f>
        <v>1770.5</v>
      </c>
      <c r="F126" s="545">
        <f>SUM(F90:F125)</f>
        <v>12244</v>
      </c>
      <c r="G126" s="546">
        <f>SUM(G90:G125)</f>
        <v>3044</v>
      </c>
      <c r="H126" s="507">
        <f>SUM(H90:H125)</f>
        <v>453.5</v>
      </c>
      <c r="I126" s="545"/>
      <c r="J126" s="546">
        <f>SUM(J90:J125)</f>
        <v>14307.5</v>
      </c>
      <c r="K126" s="507">
        <f>SUM(K90:K125)</f>
        <v>828.5</v>
      </c>
      <c r="L126" s="545"/>
      <c r="M126" s="546"/>
    </row>
    <row r="128" spans="1:13" ht="18" customHeight="1" x14ac:dyDescent="0.3">
      <c r="A128" s="561" t="s">
        <v>168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</row>
    <row r="129" spans="1:13" ht="18" customHeight="1" thickBot="1" x14ac:dyDescent="0.35">
      <c r="A129" s="2" t="s">
        <v>52</v>
      </c>
      <c r="J129" s="572" t="s">
        <v>53</v>
      </c>
      <c r="K129" s="572"/>
      <c r="L129" s="572"/>
      <c r="M129" s="572"/>
    </row>
    <row r="130" spans="1:13" ht="18" customHeight="1" x14ac:dyDescent="0.3">
      <c r="A130" s="573" t="s">
        <v>3</v>
      </c>
      <c r="B130" s="566" t="s">
        <v>4</v>
      </c>
      <c r="C130" s="565"/>
      <c r="D130" s="567"/>
      <c r="E130" s="566" t="s">
        <v>5</v>
      </c>
      <c r="F130" s="565"/>
      <c r="G130" s="567"/>
      <c r="H130" s="566" t="s">
        <v>6</v>
      </c>
      <c r="I130" s="565"/>
      <c r="J130" s="567"/>
      <c r="K130" s="568" t="s">
        <v>7</v>
      </c>
      <c r="L130" s="569"/>
      <c r="M130" s="570"/>
    </row>
    <row r="131" spans="1:13" ht="18" customHeight="1" thickBot="1" x14ac:dyDescent="0.35">
      <c r="A131" s="574"/>
      <c r="B131" s="3" t="s">
        <v>8</v>
      </c>
      <c r="C131" s="4" t="s">
        <v>9</v>
      </c>
      <c r="D131" s="5" t="s">
        <v>10</v>
      </c>
      <c r="E131" s="3" t="s">
        <v>8</v>
      </c>
      <c r="F131" s="4" t="s">
        <v>9</v>
      </c>
      <c r="G131" s="5" t="s">
        <v>10</v>
      </c>
      <c r="H131" s="3" t="s">
        <v>8</v>
      </c>
      <c r="I131" s="4" t="s">
        <v>9</v>
      </c>
      <c r="J131" s="5" t="s">
        <v>10</v>
      </c>
      <c r="K131" s="3" t="s">
        <v>8</v>
      </c>
      <c r="L131" s="4" t="s">
        <v>9</v>
      </c>
      <c r="M131" s="5" t="s">
        <v>10</v>
      </c>
    </row>
    <row r="132" spans="1:13" ht="18" customHeight="1" x14ac:dyDescent="0.3">
      <c r="A132" s="7" t="s">
        <v>11</v>
      </c>
      <c r="B132" s="8">
        <v>137</v>
      </c>
      <c r="C132" s="9">
        <v>145</v>
      </c>
      <c r="D132" s="10"/>
      <c r="E132" s="11">
        <v>50</v>
      </c>
      <c r="F132" s="12">
        <v>365</v>
      </c>
      <c r="G132" s="13">
        <v>81</v>
      </c>
      <c r="H132" s="8">
        <v>0</v>
      </c>
      <c r="I132" s="9"/>
      <c r="J132" s="10">
        <v>466</v>
      </c>
      <c r="K132" s="8">
        <v>20</v>
      </c>
      <c r="L132" s="9"/>
      <c r="M132" s="10"/>
    </row>
    <row r="133" spans="1:13" ht="18" customHeight="1" x14ac:dyDescent="0.3">
      <c r="A133" s="15" t="s">
        <v>12</v>
      </c>
      <c r="B133" s="16">
        <v>119</v>
      </c>
      <c r="C133" s="17">
        <v>203</v>
      </c>
      <c r="D133" s="18"/>
      <c r="E133" s="16">
        <v>60</v>
      </c>
      <c r="F133" s="17">
        <v>387</v>
      </c>
      <c r="G133" s="18">
        <v>72</v>
      </c>
      <c r="H133" s="16">
        <v>4</v>
      </c>
      <c r="I133" s="17"/>
      <c r="J133" s="18">
        <v>474</v>
      </c>
      <c r="K133" s="16">
        <v>21</v>
      </c>
      <c r="L133" s="17"/>
      <c r="M133" s="18"/>
    </row>
    <row r="134" spans="1:13" ht="18" customHeight="1" x14ac:dyDescent="0.3">
      <c r="A134" s="7" t="s">
        <v>13</v>
      </c>
      <c r="B134" s="16">
        <v>270</v>
      </c>
      <c r="C134" s="17">
        <v>221</v>
      </c>
      <c r="D134" s="18"/>
      <c r="E134" s="16">
        <v>59</v>
      </c>
      <c r="F134" s="17">
        <v>513</v>
      </c>
      <c r="G134" s="18">
        <v>45</v>
      </c>
      <c r="H134" s="16">
        <v>8</v>
      </c>
      <c r="I134" s="17"/>
      <c r="J134" s="18">
        <v>558</v>
      </c>
      <c r="K134" s="16">
        <v>20</v>
      </c>
      <c r="L134" s="17"/>
      <c r="M134" s="18"/>
    </row>
    <row r="135" spans="1:13" ht="18" customHeight="1" x14ac:dyDescent="0.3">
      <c r="A135" s="15" t="s">
        <v>14</v>
      </c>
      <c r="B135" s="16">
        <v>361</v>
      </c>
      <c r="C135" s="17">
        <v>184</v>
      </c>
      <c r="D135" s="18"/>
      <c r="E135" s="16">
        <v>62</v>
      </c>
      <c r="F135" s="17">
        <v>425</v>
      </c>
      <c r="G135" s="18">
        <v>75</v>
      </c>
      <c r="H135" s="16">
        <v>11</v>
      </c>
      <c r="I135" s="17"/>
      <c r="J135" s="18">
        <v>467</v>
      </c>
      <c r="K135" s="16">
        <v>25</v>
      </c>
      <c r="L135" s="17"/>
      <c r="M135" s="18"/>
    </row>
    <row r="136" spans="1:13" ht="18" customHeight="1" x14ac:dyDescent="0.3">
      <c r="A136" s="7" t="s">
        <v>15</v>
      </c>
      <c r="B136" s="16">
        <v>458</v>
      </c>
      <c r="C136" s="17">
        <v>263</v>
      </c>
      <c r="D136" s="18"/>
      <c r="E136" s="16">
        <v>55</v>
      </c>
      <c r="F136" s="17">
        <v>488</v>
      </c>
      <c r="G136" s="18">
        <v>87</v>
      </c>
      <c r="H136" s="16">
        <v>10</v>
      </c>
      <c r="I136" s="17"/>
      <c r="J136" s="18">
        <v>552</v>
      </c>
      <c r="K136" s="16">
        <v>20</v>
      </c>
      <c r="L136" s="17"/>
      <c r="M136" s="18"/>
    </row>
    <row r="137" spans="1:13" ht="18" customHeight="1" x14ac:dyDescent="0.3">
      <c r="A137" s="15" t="s">
        <v>16</v>
      </c>
      <c r="B137" s="16">
        <v>305</v>
      </c>
      <c r="C137" s="17">
        <v>284</v>
      </c>
      <c r="D137" s="18"/>
      <c r="E137" s="16">
        <v>42</v>
      </c>
      <c r="F137" s="17">
        <v>356</v>
      </c>
      <c r="G137" s="18">
        <v>72</v>
      </c>
      <c r="H137" s="16">
        <v>7</v>
      </c>
      <c r="I137" s="17"/>
      <c r="J137" s="18">
        <v>462</v>
      </c>
      <c r="K137" s="16">
        <v>14</v>
      </c>
      <c r="L137" s="17"/>
      <c r="M137" s="18"/>
    </row>
    <row r="138" spans="1:13" ht="18" customHeight="1" x14ac:dyDescent="0.3">
      <c r="A138" s="15" t="s">
        <v>17</v>
      </c>
      <c r="B138" s="16">
        <v>352</v>
      </c>
      <c r="C138" s="17">
        <v>307</v>
      </c>
      <c r="D138" s="18"/>
      <c r="E138" s="16">
        <v>71</v>
      </c>
      <c r="F138" s="17">
        <v>388</v>
      </c>
      <c r="G138" s="18">
        <v>54</v>
      </c>
      <c r="H138" s="16">
        <v>0</v>
      </c>
      <c r="I138" s="17"/>
      <c r="J138" s="18">
        <v>607</v>
      </c>
      <c r="K138" s="16">
        <v>22</v>
      </c>
      <c r="L138" s="17"/>
      <c r="M138" s="18"/>
    </row>
    <row r="139" spans="1:13" ht="18" customHeight="1" x14ac:dyDescent="0.3">
      <c r="A139" s="7" t="s">
        <v>18</v>
      </c>
      <c r="B139" s="16">
        <v>405</v>
      </c>
      <c r="C139" s="17">
        <v>332</v>
      </c>
      <c r="D139" s="18"/>
      <c r="E139" s="16">
        <v>72</v>
      </c>
      <c r="F139" s="17">
        <v>455</v>
      </c>
      <c r="G139" s="18">
        <v>80</v>
      </c>
      <c r="H139" s="16">
        <v>5</v>
      </c>
      <c r="I139" s="17"/>
      <c r="J139" s="18">
        <v>591</v>
      </c>
      <c r="K139" s="16">
        <v>24</v>
      </c>
      <c r="L139" s="17"/>
      <c r="M139" s="18"/>
    </row>
    <row r="140" spans="1:13" ht="18" customHeight="1" x14ac:dyDescent="0.3">
      <c r="A140" s="15" t="s">
        <v>19</v>
      </c>
      <c r="B140" s="16">
        <v>393</v>
      </c>
      <c r="C140" s="17">
        <v>208</v>
      </c>
      <c r="D140" s="18"/>
      <c r="E140" s="16">
        <v>66</v>
      </c>
      <c r="F140" s="17">
        <v>552</v>
      </c>
      <c r="G140" s="18">
        <v>96</v>
      </c>
      <c r="H140" s="16">
        <v>0</v>
      </c>
      <c r="I140" s="17"/>
      <c r="J140" s="18">
        <v>597</v>
      </c>
      <c r="K140" s="16">
        <v>27</v>
      </c>
      <c r="L140" s="17"/>
      <c r="M140" s="18"/>
    </row>
    <row r="141" spans="1:13" ht="18" customHeight="1" x14ac:dyDescent="0.3">
      <c r="A141" s="7" t="s">
        <v>20</v>
      </c>
      <c r="B141" s="16">
        <v>368</v>
      </c>
      <c r="C141" s="17">
        <v>197</v>
      </c>
      <c r="D141" s="18"/>
      <c r="E141" s="16">
        <v>47</v>
      </c>
      <c r="F141" s="17">
        <v>462</v>
      </c>
      <c r="G141" s="18">
        <v>83</v>
      </c>
      <c r="H141" s="16">
        <v>2</v>
      </c>
      <c r="I141" s="17"/>
      <c r="J141" s="18">
        <v>559</v>
      </c>
      <c r="K141" s="16">
        <v>20</v>
      </c>
      <c r="L141" s="17"/>
      <c r="M141" s="18"/>
    </row>
    <row r="142" spans="1:13" ht="18" customHeight="1" x14ac:dyDescent="0.3">
      <c r="A142" s="7" t="s">
        <v>21</v>
      </c>
      <c r="B142" s="16">
        <v>310</v>
      </c>
      <c r="C142" s="17">
        <v>291</v>
      </c>
      <c r="D142" s="18"/>
      <c r="E142" s="16">
        <v>51</v>
      </c>
      <c r="F142" s="17">
        <v>503</v>
      </c>
      <c r="G142" s="18">
        <v>59</v>
      </c>
      <c r="H142" s="16">
        <v>4</v>
      </c>
      <c r="I142" s="17"/>
      <c r="J142" s="18">
        <v>584</v>
      </c>
      <c r="K142" s="16">
        <v>30</v>
      </c>
      <c r="L142" s="17"/>
      <c r="M142" s="18"/>
    </row>
    <row r="143" spans="1:13" ht="18" customHeight="1" x14ac:dyDescent="0.3">
      <c r="A143" s="15" t="s">
        <v>22</v>
      </c>
      <c r="B143" s="16">
        <v>365</v>
      </c>
      <c r="C143" s="17">
        <v>254</v>
      </c>
      <c r="D143" s="18"/>
      <c r="E143" s="16">
        <v>70</v>
      </c>
      <c r="F143" s="17">
        <v>478</v>
      </c>
      <c r="G143" s="18">
        <v>78</v>
      </c>
      <c r="H143" s="16">
        <v>14</v>
      </c>
      <c r="I143" s="17"/>
      <c r="J143" s="18">
        <v>435</v>
      </c>
      <c r="K143" s="16">
        <v>35</v>
      </c>
      <c r="L143" s="17"/>
      <c r="M143" s="18"/>
    </row>
    <row r="144" spans="1:13" ht="18" customHeight="1" x14ac:dyDescent="0.3">
      <c r="A144" s="7" t="s">
        <v>23</v>
      </c>
      <c r="B144" s="16">
        <v>298</v>
      </c>
      <c r="C144" s="17">
        <v>372</v>
      </c>
      <c r="D144" s="18"/>
      <c r="E144" s="16">
        <v>52</v>
      </c>
      <c r="F144" s="17">
        <v>584</v>
      </c>
      <c r="G144" s="18">
        <v>97</v>
      </c>
      <c r="H144" s="16">
        <v>5</v>
      </c>
      <c r="I144" s="17"/>
      <c r="J144" s="18">
        <v>657</v>
      </c>
      <c r="K144" s="16">
        <v>30</v>
      </c>
      <c r="L144" s="17"/>
      <c r="M144" s="18"/>
    </row>
    <row r="145" spans="1:13" ht="18" customHeight="1" x14ac:dyDescent="0.3">
      <c r="A145" s="15" t="s">
        <v>24</v>
      </c>
      <c r="B145" s="16">
        <v>307</v>
      </c>
      <c r="C145" s="17">
        <v>391</v>
      </c>
      <c r="D145" s="18"/>
      <c r="E145" s="16">
        <v>63</v>
      </c>
      <c r="F145" s="17">
        <v>571</v>
      </c>
      <c r="G145" s="18">
        <v>106</v>
      </c>
      <c r="H145" s="16">
        <v>0</v>
      </c>
      <c r="I145" s="17"/>
      <c r="J145" s="18">
        <v>582</v>
      </c>
      <c r="K145" s="16">
        <v>24</v>
      </c>
      <c r="L145" s="17"/>
      <c r="M145" s="18"/>
    </row>
    <row r="146" spans="1:13" ht="18" customHeight="1" x14ac:dyDescent="0.3">
      <c r="A146" s="7" t="s">
        <v>25</v>
      </c>
      <c r="B146" s="16">
        <v>385</v>
      </c>
      <c r="C146" s="17">
        <v>274</v>
      </c>
      <c r="D146" s="18"/>
      <c r="E146" s="16">
        <v>60</v>
      </c>
      <c r="F146" s="17">
        <v>495</v>
      </c>
      <c r="G146" s="18">
        <v>75</v>
      </c>
      <c r="H146" s="16">
        <v>3</v>
      </c>
      <c r="I146" s="17"/>
      <c r="J146" s="18">
        <v>599</v>
      </c>
      <c r="K146" s="16">
        <v>20</v>
      </c>
      <c r="L146" s="17"/>
      <c r="M146" s="18"/>
    </row>
    <row r="147" spans="1:13" ht="18" customHeight="1" x14ac:dyDescent="0.3">
      <c r="A147" s="15" t="s">
        <v>26</v>
      </c>
      <c r="B147" s="16">
        <v>295</v>
      </c>
      <c r="C147" s="17">
        <v>302</v>
      </c>
      <c r="D147" s="18"/>
      <c r="E147" s="16">
        <v>52</v>
      </c>
      <c r="F147" s="17">
        <v>453</v>
      </c>
      <c r="G147" s="18">
        <v>89</v>
      </c>
      <c r="H147" s="16">
        <v>21</v>
      </c>
      <c r="I147" s="17"/>
      <c r="J147" s="18">
        <v>467</v>
      </c>
      <c r="K147" s="16">
        <v>24</v>
      </c>
      <c r="L147" s="17"/>
      <c r="M147" s="18"/>
    </row>
    <row r="148" spans="1:13" ht="18" customHeight="1" x14ac:dyDescent="0.3">
      <c r="A148" s="7" t="s">
        <v>27</v>
      </c>
      <c r="B148" s="16">
        <v>420</v>
      </c>
      <c r="C148" s="17">
        <v>264</v>
      </c>
      <c r="D148" s="18"/>
      <c r="E148" s="16">
        <v>47</v>
      </c>
      <c r="F148" s="17">
        <v>482</v>
      </c>
      <c r="G148" s="18">
        <v>110</v>
      </c>
      <c r="H148" s="16">
        <v>16</v>
      </c>
      <c r="I148" s="17"/>
      <c r="J148" s="18">
        <v>578</v>
      </c>
      <c r="K148" s="16">
        <v>20</v>
      </c>
      <c r="L148" s="17"/>
      <c r="M148" s="18"/>
    </row>
    <row r="149" spans="1:13" ht="18" customHeight="1" x14ac:dyDescent="0.3">
      <c r="A149" s="15" t="s">
        <v>28</v>
      </c>
      <c r="B149" s="16">
        <v>359</v>
      </c>
      <c r="C149" s="17">
        <v>293</v>
      </c>
      <c r="D149" s="18"/>
      <c r="E149" s="16">
        <v>42</v>
      </c>
      <c r="F149" s="17">
        <v>471</v>
      </c>
      <c r="G149" s="18">
        <v>113</v>
      </c>
      <c r="H149" s="16">
        <v>31</v>
      </c>
      <c r="I149" s="17"/>
      <c r="J149" s="18">
        <v>562</v>
      </c>
      <c r="K149" s="16">
        <v>19</v>
      </c>
      <c r="L149" s="17"/>
      <c r="M149" s="18"/>
    </row>
    <row r="150" spans="1:13" ht="18" customHeight="1" x14ac:dyDescent="0.3">
      <c r="A150" s="7" t="s">
        <v>29</v>
      </c>
      <c r="B150" s="16">
        <v>387</v>
      </c>
      <c r="C150" s="17">
        <v>205</v>
      </c>
      <c r="D150" s="18"/>
      <c r="E150" s="16">
        <v>50</v>
      </c>
      <c r="F150" s="17">
        <v>489</v>
      </c>
      <c r="G150" s="18">
        <v>92</v>
      </c>
      <c r="H150" s="16">
        <v>16</v>
      </c>
      <c r="I150" s="17"/>
      <c r="J150" s="18">
        <v>565</v>
      </c>
      <c r="K150" s="16">
        <v>23</v>
      </c>
      <c r="L150" s="17"/>
      <c r="M150" s="18"/>
    </row>
    <row r="151" spans="1:13" ht="18" customHeight="1" x14ac:dyDescent="0.3">
      <c r="A151" s="15" t="s">
        <v>30</v>
      </c>
      <c r="B151" s="16">
        <v>375</v>
      </c>
      <c r="C151" s="17">
        <v>211</v>
      </c>
      <c r="D151" s="18"/>
      <c r="E151" s="16">
        <v>54</v>
      </c>
      <c r="F151" s="17">
        <v>513</v>
      </c>
      <c r="G151" s="18">
        <v>94</v>
      </c>
      <c r="H151" s="16">
        <v>9</v>
      </c>
      <c r="I151" s="17"/>
      <c r="J151" s="18">
        <v>609</v>
      </c>
      <c r="K151" s="16">
        <v>21</v>
      </c>
      <c r="L151" s="17"/>
      <c r="M151" s="18"/>
    </row>
    <row r="152" spans="1:13" ht="18" customHeight="1" x14ac:dyDescent="0.3">
      <c r="A152" s="7" t="s">
        <v>31</v>
      </c>
      <c r="B152" s="16">
        <v>283</v>
      </c>
      <c r="C152" s="17">
        <v>322</v>
      </c>
      <c r="D152" s="18"/>
      <c r="E152" s="16">
        <v>36</v>
      </c>
      <c r="F152" s="17">
        <v>502</v>
      </c>
      <c r="G152" s="18">
        <v>99</v>
      </c>
      <c r="H152" s="16">
        <v>12</v>
      </c>
      <c r="I152" s="17"/>
      <c r="J152" s="18">
        <v>564</v>
      </c>
      <c r="K152" s="16">
        <v>17</v>
      </c>
      <c r="L152" s="17"/>
      <c r="M152" s="18"/>
    </row>
    <row r="153" spans="1:13" ht="18" customHeight="1" x14ac:dyDescent="0.3">
      <c r="A153" s="15" t="s">
        <v>32</v>
      </c>
      <c r="B153" s="16">
        <v>348</v>
      </c>
      <c r="C153" s="17">
        <v>241</v>
      </c>
      <c r="D153" s="18"/>
      <c r="E153" s="16">
        <v>41</v>
      </c>
      <c r="F153" s="17">
        <v>568</v>
      </c>
      <c r="G153" s="18">
        <v>107</v>
      </c>
      <c r="H153" s="16">
        <v>9</v>
      </c>
      <c r="I153" s="17"/>
      <c r="J153" s="18">
        <v>657</v>
      </c>
      <c r="K153" s="16">
        <v>16</v>
      </c>
      <c r="L153" s="17"/>
      <c r="M153" s="18"/>
    </row>
    <row r="154" spans="1:13" ht="18" customHeight="1" x14ac:dyDescent="0.3">
      <c r="A154" s="7" t="s">
        <v>33</v>
      </c>
      <c r="B154" s="16">
        <v>406</v>
      </c>
      <c r="C154" s="17">
        <v>414</v>
      </c>
      <c r="D154" s="18"/>
      <c r="E154" s="16">
        <v>50</v>
      </c>
      <c r="F154" s="17">
        <v>524</v>
      </c>
      <c r="G154" s="18">
        <v>77</v>
      </c>
      <c r="H154" s="16">
        <v>3</v>
      </c>
      <c r="I154" s="17"/>
      <c r="J154" s="18">
        <v>659</v>
      </c>
      <c r="K154" s="16">
        <v>21</v>
      </c>
      <c r="L154" s="17"/>
      <c r="M154" s="18"/>
    </row>
    <row r="155" spans="1:13" ht="18" customHeight="1" x14ac:dyDescent="0.3">
      <c r="A155" s="15" t="s">
        <v>34</v>
      </c>
      <c r="B155" s="16">
        <v>378</v>
      </c>
      <c r="C155" s="17">
        <v>304</v>
      </c>
      <c r="D155" s="18"/>
      <c r="E155" s="16">
        <v>42</v>
      </c>
      <c r="F155" s="17">
        <v>504</v>
      </c>
      <c r="G155" s="18">
        <v>96</v>
      </c>
      <c r="H155" s="16">
        <v>0</v>
      </c>
      <c r="I155" s="17"/>
      <c r="J155" s="18">
        <v>705</v>
      </c>
      <c r="K155" s="16">
        <v>25</v>
      </c>
      <c r="L155" s="17"/>
      <c r="M155" s="18"/>
    </row>
    <row r="156" spans="1:13" ht="18" customHeight="1" x14ac:dyDescent="0.3">
      <c r="A156" s="15" t="s">
        <v>35</v>
      </c>
      <c r="B156" s="16">
        <v>384</v>
      </c>
      <c r="C156" s="17">
        <v>451</v>
      </c>
      <c r="D156" s="18"/>
      <c r="E156" s="16">
        <v>44</v>
      </c>
      <c r="F156" s="17">
        <v>523</v>
      </c>
      <c r="G156" s="18">
        <v>85</v>
      </c>
      <c r="H156" s="16">
        <v>25</v>
      </c>
      <c r="I156" s="17"/>
      <c r="J156" s="18">
        <v>694</v>
      </c>
      <c r="K156" s="16">
        <v>22</v>
      </c>
      <c r="L156" s="17"/>
      <c r="M156" s="18"/>
    </row>
    <row r="157" spans="1:13" ht="18" customHeight="1" x14ac:dyDescent="0.3">
      <c r="A157" s="15" t="s">
        <v>36</v>
      </c>
      <c r="B157" s="16">
        <v>434</v>
      </c>
      <c r="C157" s="17">
        <v>502</v>
      </c>
      <c r="D157" s="18"/>
      <c r="E157" s="16">
        <v>40</v>
      </c>
      <c r="F157" s="17">
        <v>492</v>
      </c>
      <c r="G157" s="18">
        <v>88</v>
      </c>
      <c r="H157" s="16">
        <v>18</v>
      </c>
      <c r="I157" s="17"/>
      <c r="J157" s="18">
        <v>652</v>
      </c>
      <c r="K157" s="16">
        <v>19</v>
      </c>
      <c r="L157" s="17"/>
      <c r="M157" s="18"/>
    </row>
    <row r="158" spans="1:13" ht="18" customHeight="1" x14ac:dyDescent="0.3">
      <c r="A158" s="15" t="s">
        <v>37</v>
      </c>
      <c r="B158" s="16">
        <v>320</v>
      </c>
      <c r="C158" s="17">
        <v>525</v>
      </c>
      <c r="D158" s="18"/>
      <c r="E158" s="16">
        <v>55</v>
      </c>
      <c r="F158" s="17">
        <v>573</v>
      </c>
      <c r="G158" s="18">
        <v>69</v>
      </c>
      <c r="H158" s="16">
        <v>1</v>
      </c>
      <c r="I158" s="17"/>
      <c r="J158" s="18">
        <v>637</v>
      </c>
      <c r="K158" s="16">
        <v>23</v>
      </c>
      <c r="L158" s="17"/>
      <c r="M158" s="18"/>
    </row>
    <row r="159" spans="1:13" ht="18" customHeight="1" x14ac:dyDescent="0.3">
      <c r="A159" s="15" t="s">
        <v>38</v>
      </c>
      <c r="B159" s="16">
        <v>465</v>
      </c>
      <c r="C159" s="17">
        <v>615</v>
      </c>
      <c r="D159" s="18"/>
      <c r="E159" s="16">
        <v>47</v>
      </c>
      <c r="F159" s="17">
        <v>458</v>
      </c>
      <c r="G159" s="18">
        <v>195</v>
      </c>
      <c r="H159" s="16">
        <v>9</v>
      </c>
      <c r="I159" s="17"/>
      <c r="J159" s="18">
        <v>569</v>
      </c>
      <c r="K159" s="16">
        <v>27</v>
      </c>
      <c r="L159" s="17"/>
      <c r="M159" s="18"/>
    </row>
    <row r="160" spans="1:13" ht="18" customHeight="1" x14ac:dyDescent="0.3">
      <c r="A160" s="15" t="s">
        <v>39</v>
      </c>
      <c r="B160" s="16">
        <v>455</v>
      </c>
      <c r="C160" s="17">
        <v>604</v>
      </c>
      <c r="D160" s="18"/>
      <c r="E160" s="16">
        <v>58</v>
      </c>
      <c r="F160" s="17">
        <v>581</v>
      </c>
      <c r="G160" s="18">
        <v>140</v>
      </c>
      <c r="H160" s="16">
        <v>3</v>
      </c>
      <c r="I160" s="17"/>
      <c r="J160" s="18">
        <v>555</v>
      </c>
      <c r="K160" s="16">
        <v>29</v>
      </c>
      <c r="L160" s="17"/>
      <c r="M160" s="18"/>
    </row>
    <row r="161" spans="1:13" ht="18" customHeight="1" x14ac:dyDescent="0.3">
      <c r="A161" s="15" t="s">
        <v>40</v>
      </c>
      <c r="B161" s="16">
        <v>469</v>
      </c>
      <c r="C161" s="17">
        <v>531</v>
      </c>
      <c r="D161" s="18"/>
      <c r="E161" s="16">
        <v>47</v>
      </c>
      <c r="F161" s="17">
        <v>523</v>
      </c>
      <c r="G161" s="18">
        <v>135</v>
      </c>
      <c r="H161" s="16">
        <v>0</v>
      </c>
      <c r="I161" s="17"/>
      <c r="J161" s="18">
        <v>608</v>
      </c>
      <c r="K161" s="16">
        <v>28</v>
      </c>
      <c r="L161" s="17"/>
      <c r="M161" s="18"/>
    </row>
    <row r="162" spans="1:13" ht="18" customHeight="1" x14ac:dyDescent="0.3">
      <c r="A162" s="15" t="s">
        <v>41</v>
      </c>
      <c r="B162" s="16">
        <v>485</v>
      </c>
      <c r="C162" s="17">
        <v>415</v>
      </c>
      <c r="D162" s="18"/>
      <c r="E162" s="16">
        <v>52</v>
      </c>
      <c r="F162" s="17">
        <v>569</v>
      </c>
      <c r="G162" s="18">
        <v>139</v>
      </c>
      <c r="H162" s="16">
        <v>7</v>
      </c>
      <c r="I162" s="17"/>
      <c r="J162" s="18">
        <v>627</v>
      </c>
      <c r="K162" s="16">
        <v>30</v>
      </c>
      <c r="L162" s="17"/>
      <c r="M162" s="18"/>
    </row>
    <row r="163" spans="1:13" ht="18" customHeight="1" x14ac:dyDescent="0.3">
      <c r="A163" s="15" t="s">
        <v>42</v>
      </c>
      <c r="B163" s="16">
        <v>491</v>
      </c>
      <c r="C163" s="17">
        <v>421</v>
      </c>
      <c r="D163" s="18"/>
      <c r="E163" s="16">
        <v>50</v>
      </c>
      <c r="F163" s="17">
        <v>518</v>
      </c>
      <c r="G163" s="18">
        <v>132</v>
      </c>
      <c r="H163" s="16">
        <v>11</v>
      </c>
      <c r="I163" s="17"/>
      <c r="J163" s="18">
        <v>776</v>
      </c>
      <c r="K163" s="16">
        <v>31</v>
      </c>
      <c r="L163" s="17"/>
      <c r="M163" s="18"/>
    </row>
    <row r="164" spans="1:13" ht="18" customHeight="1" x14ac:dyDescent="0.3">
      <c r="A164" s="15" t="s">
        <v>43</v>
      </c>
      <c r="B164" s="16">
        <v>527</v>
      </c>
      <c r="C164" s="17">
        <v>308</v>
      </c>
      <c r="D164" s="18"/>
      <c r="E164" s="16">
        <v>65</v>
      </c>
      <c r="F164" s="17">
        <v>405</v>
      </c>
      <c r="G164" s="18">
        <v>124</v>
      </c>
      <c r="H164" s="16">
        <v>0</v>
      </c>
      <c r="I164" s="17"/>
      <c r="J164" s="18">
        <v>659</v>
      </c>
      <c r="K164" s="16">
        <v>20</v>
      </c>
      <c r="L164" s="17"/>
      <c r="M164" s="18"/>
    </row>
    <row r="165" spans="1:13" ht="18" customHeight="1" x14ac:dyDescent="0.3">
      <c r="A165" s="15" t="s">
        <v>44</v>
      </c>
      <c r="B165" s="16">
        <v>510</v>
      </c>
      <c r="C165" s="17">
        <v>315</v>
      </c>
      <c r="D165" s="18"/>
      <c r="E165" s="16">
        <v>88</v>
      </c>
      <c r="F165" s="17">
        <v>453</v>
      </c>
      <c r="G165" s="18">
        <v>142</v>
      </c>
      <c r="H165" s="16">
        <v>3</v>
      </c>
      <c r="I165" s="17"/>
      <c r="J165" s="18">
        <v>682</v>
      </c>
      <c r="K165" s="16">
        <v>27</v>
      </c>
      <c r="L165" s="17"/>
      <c r="M165" s="18"/>
    </row>
    <row r="166" spans="1:13" ht="18" customHeight="1" thickBot="1" x14ac:dyDescent="0.35">
      <c r="A166" s="15" t="s">
        <v>45</v>
      </c>
      <c r="B166" s="16">
        <v>470</v>
      </c>
      <c r="C166" s="17">
        <v>518</v>
      </c>
      <c r="D166" s="18"/>
      <c r="E166" s="16">
        <v>79</v>
      </c>
      <c r="F166" s="17">
        <v>557</v>
      </c>
      <c r="G166" s="18">
        <v>121</v>
      </c>
      <c r="H166" s="16">
        <v>8</v>
      </c>
      <c r="I166" s="17"/>
      <c r="J166" s="18">
        <v>653</v>
      </c>
      <c r="K166" s="23">
        <v>30</v>
      </c>
      <c r="L166" s="17"/>
      <c r="M166" s="18"/>
    </row>
    <row r="167" spans="1:13" ht="18" customHeight="1" thickBot="1" x14ac:dyDescent="0.35">
      <c r="A167" s="22" t="s">
        <v>46</v>
      </c>
      <c r="B167" s="23">
        <v>398</v>
      </c>
      <c r="C167" s="24">
        <v>424</v>
      </c>
      <c r="D167" s="25"/>
      <c r="E167" s="23">
        <v>65</v>
      </c>
      <c r="F167" s="24">
        <v>610</v>
      </c>
      <c r="G167" s="25">
        <v>109</v>
      </c>
      <c r="H167" s="23">
        <v>12</v>
      </c>
      <c r="I167" s="24"/>
      <c r="J167" s="25">
        <v>679</v>
      </c>
      <c r="K167" s="557">
        <v>28</v>
      </c>
      <c r="L167" s="24"/>
      <c r="M167" s="25"/>
    </row>
    <row r="168" spans="1:13" ht="18" customHeight="1" thickBot="1" x14ac:dyDescent="0.35">
      <c r="A168" s="28" t="s">
        <v>47</v>
      </c>
      <c r="B168" s="29">
        <f>SUM(B132:B167)</f>
        <v>13492</v>
      </c>
      <c r="C168" s="30">
        <f>SUM(C132:C167)</f>
        <v>12111</v>
      </c>
      <c r="D168" s="31"/>
      <c r="E168" s="29">
        <f>SUM(E132:E167)</f>
        <v>1984</v>
      </c>
      <c r="F168" s="30">
        <f>SUM(F132:F167)</f>
        <v>17790</v>
      </c>
      <c r="G168" s="31">
        <f>SUM(G132:G167)</f>
        <v>3516</v>
      </c>
      <c r="H168" s="29">
        <f>SUM(H132:H167)</f>
        <v>287</v>
      </c>
      <c r="I168" s="30"/>
      <c r="J168" s="31">
        <f>SUM(J132:J167)</f>
        <v>21347</v>
      </c>
      <c r="K168" s="29">
        <f>SUM(K132:K167)</f>
        <v>852</v>
      </c>
      <c r="L168" s="30"/>
      <c r="M168" s="31"/>
    </row>
    <row r="170" spans="1:13" ht="18" customHeight="1" x14ac:dyDescent="0.3">
      <c r="A170" s="561" t="s">
        <v>168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</row>
    <row r="171" spans="1:13" ht="18" customHeight="1" thickBot="1" x14ac:dyDescent="0.35">
      <c r="A171" s="2" t="s">
        <v>54</v>
      </c>
      <c r="J171" s="572" t="s">
        <v>55</v>
      </c>
      <c r="K171" s="572"/>
      <c r="L171" s="572"/>
      <c r="M171" s="572"/>
    </row>
    <row r="172" spans="1:13" ht="18" customHeight="1" x14ac:dyDescent="0.3">
      <c r="A172" s="563" t="s">
        <v>3</v>
      </c>
      <c r="B172" s="566" t="s">
        <v>4</v>
      </c>
      <c r="C172" s="565"/>
      <c r="D172" s="567"/>
      <c r="E172" s="566" t="s">
        <v>5</v>
      </c>
      <c r="F172" s="565"/>
      <c r="G172" s="567"/>
      <c r="H172" s="566" t="s">
        <v>6</v>
      </c>
      <c r="I172" s="565"/>
      <c r="J172" s="567"/>
      <c r="K172" s="568" t="s">
        <v>7</v>
      </c>
      <c r="L172" s="569"/>
      <c r="M172" s="570"/>
    </row>
    <row r="173" spans="1:13" ht="18" customHeight="1" thickBot="1" x14ac:dyDescent="0.35">
      <c r="A173" s="564"/>
      <c r="B173" s="3" t="s">
        <v>8</v>
      </c>
      <c r="C173" s="4" t="s">
        <v>9</v>
      </c>
      <c r="D173" s="5" t="s">
        <v>10</v>
      </c>
      <c r="E173" s="3" t="s">
        <v>8</v>
      </c>
      <c r="F173" s="4" t="s">
        <v>9</v>
      </c>
      <c r="G173" s="5" t="s">
        <v>10</v>
      </c>
      <c r="H173" s="3" t="s">
        <v>8</v>
      </c>
      <c r="I173" s="4" t="s">
        <v>9</v>
      </c>
      <c r="J173" s="5" t="s">
        <v>10</v>
      </c>
      <c r="K173" s="3" t="s">
        <v>8</v>
      </c>
      <c r="L173" s="4" t="s">
        <v>9</v>
      </c>
      <c r="M173" s="5" t="s">
        <v>10</v>
      </c>
    </row>
    <row r="174" spans="1:13" ht="18" customHeight="1" x14ac:dyDescent="0.3">
      <c r="A174" s="7" t="s">
        <v>11</v>
      </c>
      <c r="B174" s="8">
        <v>229</v>
      </c>
      <c r="C174" s="9">
        <v>145</v>
      </c>
      <c r="D174" s="10"/>
      <c r="E174" s="49">
        <v>40</v>
      </c>
      <c r="F174" s="12">
        <v>429</v>
      </c>
      <c r="G174" s="7">
        <v>78</v>
      </c>
      <c r="H174" s="8">
        <v>0</v>
      </c>
      <c r="I174" s="9"/>
      <c r="J174" s="10">
        <v>587</v>
      </c>
      <c r="K174" s="8">
        <v>27</v>
      </c>
      <c r="L174" s="9"/>
      <c r="M174" s="10"/>
    </row>
    <row r="175" spans="1:13" ht="18" customHeight="1" x14ac:dyDescent="0.3">
      <c r="A175" s="15" t="s">
        <v>12</v>
      </c>
      <c r="B175" s="16">
        <v>275</v>
      </c>
      <c r="C175" s="17">
        <v>203</v>
      </c>
      <c r="D175" s="18"/>
      <c r="E175" s="19">
        <v>60</v>
      </c>
      <c r="F175" s="17">
        <v>485</v>
      </c>
      <c r="G175" s="15">
        <v>65</v>
      </c>
      <c r="H175" s="16">
        <v>4</v>
      </c>
      <c r="I175" s="17"/>
      <c r="J175" s="18">
        <v>568</v>
      </c>
      <c r="K175" s="16">
        <v>30</v>
      </c>
      <c r="L175" s="17"/>
      <c r="M175" s="18"/>
    </row>
    <row r="176" spans="1:13" ht="18" customHeight="1" x14ac:dyDescent="0.3">
      <c r="A176" s="7" t="s">
        <v>13</v>
      </c>
      <c r="B176" s="16">
        <v>262</v>
      </c>
      <c r="C176" s="17">
        <v>221</v>
      </c>
      <c r="D176" s="18"/>
      <c r="E176" s="19">
        <v>64</v>
      </c>
      <c r="F176" s="17">
        <v>434</v>
      </c>
      <c r="G176" s="15">
        <v>63</v>
      </c>
      <c r="H176" s="16">
        <v>8</v>
      </c>
      <c r="I176" s="17"/>
      <c r="J176" s="18">
        <v>462</v>
      </c>
      <c r="K176" s="16">
        <v>37</v>
      </c>
      <c r="L176" s="17"/>
      <c r="M176" s="18"/>
    </row>
    <row r="177" spans="1:13" ht="18" customHeight="1" x14ac:dyDescent="0.3">
      <c r="A177" s="15" t="s">
        <v>14</v>
      </c>
      <c r="B177" s="16">
        <v>460</v>
      </c>
      <c r="C177" s="17">
        <v>184</v>
      </c>
      <c r="D177" s="18"/>
      <c r="E177" s="19">
        <v>76</v>
      </c>
      <c r="F177" s="17">
        <v>459</v>
      </c>
      <c r="G177" s="15">
        <v>45</v>
      </c>
      <c r="H177" s="16">
        <v>11</v>
      </c>
      <c r="I177" s="17"/>
      <c r="J177" s="18">
        <v>495</v>
      </c>
      <c r="K177" s="16">
        <v>30</v>
      </c>
      <c r="L177" s="17"/>
      <c r="M177" s="18"/>
    </row>
    <row r="178" spans="1:13" ht="18" customHeight="1" x14ac:dyDescent="0.3">
      <c r="A178" s="7" t="s">
        <v>15</v>
      </c>
      <c r="B178" s="16">
        <v>299</v>
      </c>
      <c r="C178" s="17">
        <v>263</v>
      </c>
      <c r="D178" s="18"/>
      <c r="E178" s="19">
        <v>66</v>
      </c>
      <c r="F178" s="17">
        <v>484</v>
      </c>
      <c r="G178" s="15">
        <v>62</v>
      </c>
      <c r="H178" s="16">
        <v>10</v>
      </c>
      <c r="I178" s="17"/>
      <c r="J178" s="18">
        <v>507</v>
      </c>
      <c r="K178" s="16">
        <v>31</v>
      </c>
      <c r="L178" s="17"/>
      <c r="M178" s="18"/>
    </row>
    <row r="179" spans="1:13" ht="18" customHeight="1" x14ac:dyDescent="0.3">
      <c r="A179" s="15" t="s">
        <v>16</v>
      </c>
      <c r="B179" s="16">
        <v>365</v>
      </c>
      <c r="C179" s="17">
        <v>284</v>
      </c>
      <c r="D179" s="18"/>
      <c r="E179" s="19">
        <v>45</v>
      </c>
      <c r="F179" s="17">
        <v>368</v>
      </c>
      <c r="G179" s="15">
        <v>54</v>
      </c>
      <c r="H179" s="16">
        <v>7</v>
      </c>
      <c r="I179" s="17"/>
      <c r="J179" s="18">
        <v>422</v>
      </c>
      <c r="K179" s="16">
        <v>33</v>
      </c>
      <c r="L179" s="17"/>
      <c r="M179" s="18"/>
    </row>
    <row r="180" spans="1:13" ht="18" customHeight="1" x14ac:dyDescent="0.3">
      <c r="A180" s="15" t="s">
        <v>17</v>
      </c>
      <c r="B180" s="16">
        <v>305</v>
      </c>
      <c r="C180" s="17">
        <v>307</v>
      </c>
      <c r="D180" s="18"/>
      <c r="E180" s="19">
        <v>81</v>
      </c>
      <c r="F180" s="17">
        <v>395</v>
      </c>
      <c r="G180" s="15">
        <v>72</v>
      </c>
      <c r="H180" s="16">
        <v>0</v>
      </c>
      <c r="I180" s="17"/>
      <c r="J180" s="18">
        <v>484</v>
      </c>
      <c r="K180" s="16">
        <v>34</v>
      </c>
      <c r="L180" s="17"/>
      <c r="M180" s="18"/>
    </row>
    <row r="181" spans="1:13" ht="18" customHeight="1" x14ac:dyDescent="0.3">
      <c r="A181" s="7" t="s">
        <v>18</v>
      </c>
      <c r="B181" s="16">
        <v>204</v>
      </c>
      <c r="C181" s="17">
        <v>332</v>
      </c>
      <c r="D181" s="18"/>
      <c r="E181" s="19">
        <v>62</v>
      </c>
      <c r="F181" s="17">
        <v>353</v>
      </c>
      <c r="G181" s="15">
        <v>47</v>
      </c>
      <c r="H181" s="16">
        <v>5</v>
      </c>
      <c r="I181" s="17"/>
      <c r="J181" s="18">
        <v>418</v>
      </c>
      <c r="K181" s="16">
        <v>32</v>
      </c>
      <c r="L181" s="17"/>
      <c r="M181" s="18"/>
    </row>
    <row r="182" spans="1:13" ht="18" customHeight="1" x14ac:dyDescent="0.3">
      <c r="A182" s="15" t="s">
        <v>19</v>
      </c>
      <c r="B182" s="16">
        <v>354</v>
      </c>
      <c r="C182" s="17">
        <v>208</v>
      </c>
      <c r="D182" s="18"/>
      <c r="E182" s="19">
        <v>53</v>
      </c>
      <c r="F182" s="17">
        <v>387</v>
      </c>
      <c r="G182" s="15">
        <v>59</v>
      </c>
      <c r="H182" s="16">
        <v>0</v>
      </c>
      <c r="I182" s="17"/>
      <c r="J182" s="18">
        <v>352</v>
      </c>
      <c r="K182" s="16">
        <v>34</v>
      </c>
      <c r="L182" s="17"/>
      <c r="M182" s="18"/>
    </row>
    <row r="183" spans="1:13" ht="18" customHeight="1" x14ac:dyDescent="0.3">
      <c r="A183" s="7" t="s">
        <v>20</v>
      </c>
      <c r="B183" s="16">
        <v>286</v>
      </c>
      <c r="C183" s="17">
        <v>197</v>
      </c>
      <c r="D183" s="18"/>
      <c r="E183" s="19">
        <v>45</v>
      </c>
      <c r="F183" s="17">
        <v>265</v>
      </c>
      <c r="G183" s="15">
        <v>38</v>
      </c>
      <c r="H183" s="16">
        <v>2</v>
      </c>
      <c r="I183" s="17"/>
      <c r="J183" s="18">
        <v>326</v>
      </c>
      <c r="K183" s="16">
        <v>28</v>
      </c>
      <c r="L183" s="17"/>
      <c r="M183" s="18"/>
    </row>
    <row r="184" spans="1:13" ht="18" customHeight="1" x14ac:dyDescent="0.3">
      <c r="A184" s="7" t="s">
        <v>21</v>
      </c>
      <c r="B184" s="16">
        <v>307</v>
      </c>
      <c r="C184" s="17">
        <v>291</v>
      </c>
      <c r="D184" s="18"/>
      <c r="E184" s="19">
        <v>75</v>
      </c>
      <c r="F184" s="17">
        <v>269</v>
      </c>
      <c r="G184" s="15">
        <v>35</v>
      </c>
      <c r="H184" s="16">
        <v>4</v>
      </c>
      <c r="I184" s="17"/>
      <c r="J184" s="18">
        <v>301</v>
      </c>
      <c r="K184" s="16">
        <v>30</v>
      </c>
      <c r="L184" s="17"/>
      <c r="M184" s="18"/>
    </row>
    <row r="185" spans="1:13" ht="18" customHeight="1" x14ac:dyDescent="0.3">
      <c r="A185" s="15" t="s">
        <v>22</v>
      </c>
      <c r="B185" s="16">
        <v>403</v>
      </c>
      <c r="C185" s="17">
        <v>254</v>
      </c>
      <c r="D185" s="18"/>
      <c r="E185" s="19">
        <v>65</v>
      </c>
      <c r="F185" s="17">
        <v>282</v>
      </c>
      <c r="G185" s="15">
        <v>57</v>
      </c>
      <c r="H185" s="16">
        <v>14</v>
      </c>
      <c r="I185" s="17"/>
      <c r="J185" s="18">
        <v>387</v>
      </c>
      <c r="K185" s="16">
        <v>31</v>
      </c>
      <c r="L185" s="17"/>
      <c r="M185" s="18"/>
    </row>
    <row r="186" spans="1:13" ht="18" customHeight="1" x14ac:dyDescent="0.3">
      <c r="A186" s="7" t="s">
        <v>23</v>
      </c>
      <c r="B186" s="16">
        <v>195</v>
      </c>
      <c r="C186" s="17">
        <v>372</v>
      </c>
      <c r="D186" s="18"/>
      <c r="E186" s="19">
        <v>52</v>
      </c>
      <c r="F186" s="17">
        <v>408</v>
      </c>
      <c r="G186" s="15">
        <v>37</v>
      </c>
      <c r="H186" s="16">
        <v>5</v>
      </c>
      <c r="I186" s="17"/>
      <c r="J186" s="18">
        <v>465</v>
      </c>
      <c r="K186" s="16">
        <v>34</v>
      </c>
      <c r="L186" s="17"/>
      <c r="M186" s="18"/>
    </row>
    <row r="187" spans="1:13" ht="18" customHeight="1" x14ac:dyDescent="0.3">
      <c r="A187" s="15" t="s">
        <v>24</v>
      </c>
      <c r="B187" s="16">
        <v>181</v>
      </c>
      <c r="C187" s="17">
        <v>391</v>
      </c>
      <c r="D187" s="18"/>
      <c r="E187" s="19">
        <v>63</v>
      </c>
      <c r="F187" s="17">
        <v>362</v>
      </c>
      <c r="G187" s="15">
        <v>93</v>
      </c>
      <c r="H187" s="16">
        <v>0</v>
      </c>
      <c r="I187" s="17"/>
      <c r="J187" s="18">
        <v>488</v>
      </c>
      <c r="K187" s="16">
        <v>39</v>
      </c>
      <c r="L187" s="17"/>
      <c r="M187" s="18"/>
    </row>
    <row r="188" spans="1:13" ht="18" customHeight="1" x14ac:dyDescent="0.3">
      <c r="A188" s="7" t="s">
        <v>25</v>
      </c>
      <c r="B188" s="16">
        <v>257</v>
      </c>
      <c r="C188" s="17">
        <v>274</v>
      </c>
      <c r="D188" s="18"/>
      <c r="E188" s="19">
        <v>49</v>
      </c>
      <c r="F188" s="17">
        <v>389</v>
      </c>
      <c r="G188" s="15">
        <v>95</v>
      </c>
      <c r="H188" s="16">
        <v>3</v>
      </c>
      <c r="I188" s="17"/>
      <c r="J188" s="18">
        <v>474</v>
      </c>
      <c r="K188" s="16">
        <v>30</v>
      </c>
      <c r="L188" s="17"/>
      <c r="M188" s="18"/>
    </row>
    <row r="189" spans="1:13" ht="18" customHeight="1" x14ac:dyDescent="0.3">
      <c r="A189" s="15" t="s">
        <v>26</v>
      </c>
      <c r="B189" s="16">
        <v>295</v>
      </c>
      <c r="C189" s="17">
        <v>302</v>
      </c>
      <c r="D189" s="18"/>
      <c r="E189" s="19">
        <v>40</v>
      </c>
      <c r="F189" s="17">
        <v>397</v>
      </c>
      <c r="G189" s="15">
        <v>105</v>
      </c>
      <c r="H189" s="16">
        <v>21</v>
      </c>
      <c r="I189" s="17"/>
      <c r="J189" s="18">
        <v>462</v>
      </c>
      <c r="K189" s="16">
        <v>24</v>
      </c>
      <c r="L189" s="17"/>
      <c r="M189" s="18"/>
    </row>
    <row r="190" spans="1:13" ht="18" customHeight="1" x14ac:dyDescent="0.3">
      <c r="A190" s="7" t="s">
        <v>27</v>
      </c>
      <c r="B190" s="16">
        <v>265</v>
      </c>
      <c r="C190" s="17">
        <v>264</v>
      </c>
      <c r="D190" s="18"/>
      <c r="E190" s="19">
        <v>47</v>
      </c>
      <c r="F190" s="17">
        <v>374</v>
      </c>
      <c r="G190" s="15">
        <v>72</v>
      </c>
      <c r="H190" s="16">
        <v>16</v>
      </c>
      <c r="I190" s="17"/>
      <c r="J190" s="18">
        <v>478</v>
      </c>
      <c r="K190" s="16">
        <v>28</v>
      </c>
      <c r="L190" s="17"/>
      <c r="M190" s="18"/>
    </row>
    <row r="191" spans="1:13" ht="18" customHeight="1" x14ac:dyDescent="0.3">
      <c r="A191" s="15" t="s">
        <v>28</v>
      </c>
      <c r="B191" s="16">
        <v>248</v>
      </c>
      <c r="C191" s="17">
        <v>393</v>
      </c>
      <c r="D191" s="18"/>
      <c r="E191" s="19">
        <v>48</v>
      </c>
      <c r="F191" s="17">
        <v>281</v>
      </c>
      <c r="G191" s="15">
        <v>60</v>
      </c>
      <c r="H191" s="16">
        <v>31</v>
      </c>
      <c r="I191" s="17"/>
      <c r="J191" s="18">
        <v>419</v>
      </c>
      <c r="K191" s="16">
        <v>22</v>
      </c>
      <c r="L191" s="17"/>
      <c r="M191" s="18"/>
    </row>
    <row r="192" spans="1:13" ht="18" customHeight="1" x14ac:dyDescent="0.3">
      <c r="A192" s="7" t="s">
        <v>29</v>
      </c>
      <c r="B192" s="16">
        <v>305</v>
      </c>
      <c r="C192" s="17">
        <v>205</v>
      </c>
      <c r="D192" s="18"/>
      <c r="E192" s="19">
        <v>41</v>
      </c>
      <c r="F192" s="17">
        <v>353</v>
      </c>
      <c r="G192" s="15">
        <v>96</v>
      </c>
      <c r="H192" s="16">
        <v>16</v>
      </c>
      <c r="I192" s="17"/>
      <c r="J192" s="18">
        <v>455</v>
      </c>
      <c r="K192" s="16">
        <v>34</v>
      </c>
      <c r="L192" s="17"/>
      <c r="M192" s="18"/>
    </row>
    <row r="193" spans="1:13" ht="18" customHeight="1" x14ac:dyDescent="0.3">
      <c r="A193" s="15" t="s">
        <v>30</v>
      </c>
      <c r="B193" s="16">
        <v>240</v>
      </c>
      <c r="C193" s="17">
        <v>211</v>
      </c>
      <c r="D193" s="18"/>
      <c r="E193" s="19">
        <v>60</v>
      </c>
      <c r="F193" s="17">
        <v>487</v>
      </c>
      <c r="G193" s="15">
        <v>55</v>
      </c>
      <c r="H193" s="16">
        <v>9</v>
      </c>
      <c r="I193" s="17"/>
      <c r="J193" s="18">
        <v>556</v>
      </c>
      <c r="K193" s="16">
        <v>30</v>
      </c>
      <c r="L193" s="17"/>
      <c r="M193" s="18"/>
    </row>
    <row r="194" spans="1:13" ht="18" customHeight="1" x14ac:dyDescent="0.3">
      <c r="A194" s="7" t="s">
        <v>31</v>
      </c>
      <c r="B194" s="16">
        <v>345</v>
      </c>
      <c r="C194" s="17">
        <v>322</v>
      </c>
      <c r="D194" s="18"/>
      <c r="E194" s="19">
        <v>50</v>
      </c>
      <c r="F194" s="17">
        <v>405</v>
      </c>
      <c r="G194" s="15">
        <v>90</v>
      </c>
      <c r="H194" s="16">
        <v>12</v>
      </c>
      <c r="I194" s="17"/>
      <c r="J194" s="18">
        <v>608</v>
      </c>
      <c r="K194" s="16">
        <v>25</v>
      </c>
      <c r="L194" s="17"/>
      <c r="M194" s="18"/>
    </row>
    <row r="195" spans="1:13" ht="18" customHeight="1" x14ac:dyDescent="0.3">
      <c r="A195" s="15" t="s">
        <v>32</v>
      </c>
      <c r="B195" s="16">
        <v>289</v>
      </c>
      <c r="C195" s="17">
        <v>241</v>
      </c>
      <c r="D195" s="18"/>
      <c r="E195" s="19">
        <v>55</v>
      </c>
      <c r="F195" s="17">
        <v>422</v>
      </c>
      <c r="G195" s="15">
        <v>89</v>
      </c>
      <c r="H195" s="16">
        <v>9</v>
      </c>
      <c r="I195" s="17"/>
      <c r="J195" s="18">
        <v>589</v>
      </c>
      <c r="K195" s="16">
        <v>22</v>
      </c>
      <c r="L195" s="17"/>
      <c r="M195" s="18"/>
    </row>
    <row r="196" spans="1:13" ht="18" customHeight="1" x14ac:dyDescent="0.3">
      <c r="A196" s="7" t="s">
        <v>33</v>
      </c>
      <c r="B196" s="16">
        <v>495</v>
      </c>
      <c r="C196" s="17">
        <v>414</v>
      </c>
      <c r="D196" s="18"/>
      <c r="E196" s="19">
        <v>60</v>
      </c>
      <c r="F196" s="17">
        <v>451</v>
      </c>
      <c r="G196" s="15">
        <v>85</v>
      </c>
      <c r="H196" s="16">
        <v>3</v>
      </c>
      <c r="I196" s="17"/>
      <c r="J196" s="18">
        <v>553</v>
      </c>
      <c r="K196" s="16">
        <v>27</v>
      </c>
      <c r="L196" s="17"/>
      <c r="M196" s="18"/>
    </row>
    <row r="197" spans="1:13" ht="18" customHeight="1" x14ac:dyDescent="0.3">
      <c r="A197" s="15" t="s">
        <v>34</v>
      </c>
      <c r="B197" s="16">
        <v>288</v>
      </c>
      <c r="C197" s="17">
        <v>304</v>
      </c>
      <c r="D197" s="18"/>
      <c r="E197" s="19">
        <v>54</v>
      </c>
      <c r="F197" s="17">
        <v>455</v>
      </c>
      <c r="G197" s="15">
        <v>107</v>
      </c>
      <c r="H197" s="16">
        <v>0</v>
      </c>
      <c r="I197" s="17"/>
      <c r="J197" s="18">
        <v>467</v>
      </c>
      <c r="K197" s="16">
        <v>30</v>
      </c>
      <c r="L197" s="17"/>
      <c r="M197" s="18"/>
    </row>
    <row r="198" spans="1:13" ht="18" customHeight="1" x14ac:dyDescent="0.3">
      <c r="A198" s="15" t="s">
        <v>35</v>
      </c>
      <c r="B198" s="16">
        <v>586</v>
      </c>
      <c r="C198" s="17">
        <v>451</v>
      </c>
      <c r="D198" s="18"/>
      <c r="E198" s="19">
        <v>50</v>
      </c>
      <c r="F198" s="17">
        <v>322</v>
      </c>
      <c r="G198" s="15">
        <v>82</v>
      </c>
      <c r="H198" s="16">
        <v>25</v>
      </c>
      <c r="I198" s="17"/>
      <c r="J198" s="18">
        <v>464</v>
      </c>
      <c r="K198" s="16">
        <v>31</v>
      </c>
      <c r="L198" s="17"/>
      <c r="M198" s="18"/>
    </row>
    <row r="199" spans="1:13" ht="18" customHeight="1" x14ac:dyDescent="0.3">
      <c r="A199" s="15" t="s">
        <v>36</v>
      </c>
      <c r="B199" s="16">
        <v>356</v>
      </c>
      <c r="C199" s="17">
        <v>502</v>
      </c>
      <c r="D199" s="18"/>
      <c r="E199" s="19">
        <v>47</v>
      </c>
      <c r="F199" s="17">
        <v>483</v>
      </c>
      <c r="G199" s="15">
        <v>145</v>
      </c>
      <c r="H199" s="16">
        <v>18</v>
      </c>
      <c r="I199" s="17"/>
      <c r="J199" s="18">
        <v>455</v>
      </c>
      <c r="K199" s="16">
        <v>34</v>
      </c>
      <c r="L199" s="17"/>
      <c r="M199" s="18"/>
    </row>
    <row r="200" spans="1:13" ht="18" customHeight="1" x14ac:dyDescent="0.3">
      <c r="A200" s="15" t="s">
        <v>37</v>
      </c>
      <c r="B200" s="16">
        <v>397</v>
      </c>
      <c r="C200" s="17">
        <v>525</v>
      </c>
      <c r="D200" s="18"/>
      <c r="E200" s="19">
        <v>50</v>
      </c>
      <c r="F200" s="17">
        <v>468</v>
      </c>
      <c r="G200" s="15">
        <v>122</v>
      </c>
      <c r="H200" s="16">
        <v>1</v>
      </c>
      <c r="I200" s="17"/>
      <c r="J200" s="18">
        <v>507</v>
      </c>
      <c r="K200" s="16">
        <v>26</v>
      </c>
      <c r="L200" s="17"/>
      <c r="M200" s="18"/>
    </row>
    <row r="201" spans="1:13" ht="18" customHeight="1" x14ac:dyDescent="0.3">
      <c r="A201" s="15" t="s">
        <v>38</v>
      </c>
      <c r="B201" s="16">
        <v>489</v>
      </c>
      <c r="C201" s="17">
        <v>615</v>
      </c>
      <c r="D201" s="18"/>
      <c r="E201" s="19">
        <v>52</v>
      </c>
      <c r="F201" s="17">
        <v>412</v>
      </c>
      <c r="G201" s="15">
        <v>177</v>
      </c>
      <c r="H201" s="16">
        <v>9</v>
      </c>
      <c r="I201" s="17"/>
      <c r="J201" s="18">
        <v>519</v>
      </c>
      <c r="K201" s="16">
        <v>24</v>
      </c>
      <c r="L201" s="17"/>
      <c r="M201" s="18"/>
    </row>
    <row r="202" spans="1:13" ht="18" customHeight="1" x14ac:dyDescent="0.3">
      <c r="A202" s="15" t="s">
        <v>39</v>
      </c>
      <c r="B202" s="16">
        <v>376</v>
      </c>
      <c r="C202" s="17">
        <v>604</v>
      </c>
      <c r="D202" s="18"/>
      <c r="E202" s="19">
        <v>49</v>
      </c>
      <c r="F202" s="17">
        <v>455</v>
      </c>
      <c r="G202" s="15">
        <v>143</v>
      </c>
      <c r="H202" s="16">
        <v>3</v>
      </c>
      <c r="I202" s="17"/>
      <c r="J202" s="18">
        <v>561</v>
      </c>
      <c r="K202" s="16">
        <v>21</v>
      </c>
      <c r="L202" s="17"/>
      <c r="M202" s="18"/>
    </row>
    <row r="203" spans="1:13" ht="18" customHeight="1" x14ac:dyDescent="0.3">
      <c r="A203" s="15" t="s">
        <v>40</v>
      </c>
      <c r="B203" s="16">
        <v>405</v>
      </c>
      <c r="C203" s="17">
        <v>531</v>
      </c>
      <c r="D203" s="18"/>
      <c r="E203" s="19">
        <v>47</v>
      </c>
      <c r="F203" s="17">
        <v>268</v>
      </c>
      <c r="G203" s="15">
        <v>102</v>
      </c>
      <c r="H203" s="16">
        <v>0</v>
      </c>
      <c r="I203" s="17"/>
      <c r="J203" s="18">
        <v>354</v>
      </c>
      <c r="K203" s="16">
        <v>16</v>
      </c>
      <c r="L203" s="17"/>
      <c r="M203" s="18"/>
    </row>
    <row r="204" spans="1:13" ht="18" customHeight="1" x14ac:dyDescent="0.3">
      <c r="A204" s="15" t="s">
        <v>41</v>
      </c>
      <c r="B204" s="16">
        <v>399</v>
      </c>
      <c r="C204" s="17">
        <v>415</v>
      </c>
      <c r="D204" s="18"/>
      <c r="E204" s="19">
        <v>48</v>
      </c>
      <c r="F204" s="17">
        <v>265</v>
      </c>
      <c r="G204" s="15">
        <v>122</v>
      </c>
      <c r="H204" s="16">
        <v>7</v>
      </c>
      <c r="I204" s="17"/>
      <c r="J204" s="18">
        <v>406</v>
      </c>
      <c r="K204" s="16">
        <v>20</v>
      </c>
      <c r="L204" s="17"/>
      <c r="M204" s="18"/>
    </row>
    <row r="205" spans="1:13" ht="18" customHeight="1" x14ac:dyDescent="0.3">
      <c r="A205" s="15" t="s">
        <v>42</v>
      </c>
      <c r="B205" s="16">
        <v>375</v>
      </c>
      <c r="C205" s="17">
        <v>421</v>
      </c>
      <c r="D205" s="18"/>
      <c r="E205" s="19">
        <v>45</v>
      </c>
      <c r="F205" s="17">
        <v>383</v>
      </c>
      <c r="G205" s="15">
        <v>118</v>
      </c>
      <c r="H205" s="16">
        <v>11</v>
      </c>
      <c r="I205" s="17"/>
      <c r="J205" s="18">
        <v>362</v>
      </c>
      <c r="K205" s="16">
        <v>18</v>
      </c>
      <c r="L205" s="17"/>
      <c r="M205" s="18"/>
    </row>
    <row r="206" spans="1:13" ht="18" customHeight="1" x14ac:dyDescent="0.3">
      <c r="A206" s="15" t="s">
        <v>43</v>
      </c>
      <c r="B206" s="16">
        <v>387</v>
      </c>
      <c r="C206" s="17">
        <v>308</v>
      </c>
      <c r="D206" s="18"/>
      <c r="E206" s="19">
        <v>40</v>
      </c>
      <c r="F206" s="17">
        <v>219</v>
      </c>
      <c r="G206" s="15">
        <v>96</v>
      </c>
      <c r="H206" s="16">
        <v>0</v>
      </c>
      <c r="I206" s="17"/>
      <c r="J206" s="18">
        <v>311</v>
      </c>
      <c r="K206" s="16">
        <v>21</v>
      </c>
      <c r="L206" s="17"/>
      <c r="M206" s="18"/>
    </row>
    <row r="207" spans="1:13" ht="18" customHeight="1" x14ac:dyDescent="0.3">
      <c r="A207" s="15" t="s">
        <v>44</v>
      </c>
      <c r="B207" s="16">
        <v>409</v>
      </c>
      <c r="C207" s="17">
        <v>315</v>
      </c>
      <c r="D207" s="18"/>
      <c r="E207" s="19">
        <v>54</v>
      </c>
      <c r="F207" s="17">
        <v>267</v>
      </c>
      <c r="G207" s="15">
        <v>71</v>
      </c>
      <c r="H207" s="16">
        <v>3</v>
      </c>
      <c r="I207" s="17"/>
      <c r="J207" s="18">
        <v>309</v>
      </c>
      <c r="K207" s="16">
        <v>20</v>
      </c>
      <c r="L207" s="17"/>
      <c r="M207" s="18"/>
    </row>
    <row r="208" spans="1:13" ht="18" customHeight="1" x14ac:dyDescent="0.3">
      <c r="A208" s="15" t="s">
        <v>45</v>
      </c>
      <c r="B208" s="16">
        <v>367</v>
      </c>
      <c r="C208" s="17">
        <v>518</v>
      </c>
      <c r="D208" s="18"/>
      <c r="E208" s="19">
        <v>60</v>
      </c>
      <c r="F208" s="17">
        <v>203</v>
      </c>
      <c r="G208" s="15">
        <v>59</v>
      </c>
      <c r="H208" s="16">
        <v>8</v>
      </c>
      <c r="I208" s="17"/>
      <c r="J208" s="18">
        <v>215</v>
      </c>
      <c r="K208" s="16">
        <v>22</v>
      </c>
      <c r="L208" s="17"/>
      <c r="M208" s="18"/>
    </row>
    <row r="209" spans="1:13" ht="18" customHeight="1" thickBot="1" x14ac:dyDescent="0.35">
      <c r="A209" s="22" t="s">
        <v>46</v>
      </c>
      <c r="B209" s="23">
        <v>410</v>
      </c>
      <c r="C209" s="24">
        <v>424</v>
      </c>
      <c r="D209" s="25"/>
      <c r="E209" s="27">
        <v>51</v>
      </c>
      <c r="F209" s="24">
        <v>268</v>
      </c>
      <c r="G209" s="22">
        <v>78</v>
      </c>
      <c r="H209" s="23">
        <v>12</v>
      </c>
      <c r="I209" s="24"/>
      <c r="J209" s="25">
        <v>304</v>
      </c>
      <c r="K209" s="23">
        <v>24</v>
      </c>
      <c r="L209" s="24"/>
      <c r="M209" s="25"/>
    </row>
    <row r="210" spans="1:13" ht="18" customHeight="1" thickBot="1" x14ac:dyDescent="0.35">
      <c r="A210" s="28" t="s">
        <v>47</v>
      </c>
      <c r="B210" s="30">
        <f>SUM(B174:B209)</f>
        <v>12108</v>
      </c>
      <c r="C210" s="30">
        <f>SUM(C174:C209)</f>
        <v>12211</v>
      </c>
      <c r="D210" s="30"/>
      <c r="E210" s="30">
        <f>SUM(E174:E209)</f>
        <v>1944</v>
      </c>
      <c r="F210" s="30">
        <f>SUM(F174:F209)</f>
        <v>13407</v>
      </c>
      <c r="G210" s="30">
        <f>SUM(G174:G209)</f>
        <v>2974</v>
      </c>
      <c r="H210" s="30">
        <f>SUM(H174:H209)</f>
        <v>287</v>
      </c>
      <c r="I210" s="30"/>
      <c r="J210" s="30">
        <f>SUM(J174:J209)</f>
        <v>16090</v>
      </c>
      <c r="K210" s="30">
        <f>SUM(K174:K209)</f>
        <v>999</v>
      </c>
      <c r="L210" s="30"/>
      <c r="M210" s="31"/>
    </row>
    <row r="212" spans="1:13" ht="18" customHeight="1" x14ac:dyDescent="0.3">
      <c r="A212" s="561" t="s">
        <v>168</v>
      </c>
      <c r="B212" s="561"/>
      <c r="C212" s="561"/>
      <c r="D212" s="561"/>
      <c r="E212" s="561"/>
      <c r="F212" s="561"/>
      <c r="G212" s="561"/>
      <c r="H212" s="561"/>
      <c r="I212" s="561"/>
      <c r="J212" s="561"/>
      <c r="K212" s="561"/>
      <c r="L212" s="561"/>
      <c r="M212" s="561"/>
    </row>
    <row r="213" spans="1:13" ht="18" customHeight="1" thickBot="1" x14ac:dyDescent="0.35">
      <c r="A213" s="52" t="s">
        <v>56</v>
      </c>
    </row>
    <row r="214" spans="1:13" ht="18" customHeight="1" x14ac:dyDescent="0.3">
      <c r="A214" s="573" t="s">
        <v>3</v>
      </c>
      <c r="B214" s="566" t="s">
        <v>4</v>
      </c>
      <c r="C214" s="565"/>
      <c r="D214" s="567"/>
      <c r="E214" s="566" t="s">
        <v>5</v>
      </c>
      <c r="F214" s="565"/>
      <c r="G214" s="567"/>
      <c r="H214" s="566" t="s">
        <v>6</v>
      </c>
      <c r="I214" s="565"/>
      <c r="J214" s="567"/>
      <c r="K214" s="568" t="s">
        <v>7</v>
      </c>
      <c r="L214" s="569"/>
      <c r="M214" s="570"/>
    </row>
    <row r="215" spans="1:13" ht="18" customHeight="1" thickBot="1" x14ac:dyDescent="0.35">
      <c r="A215" s="574"/>
      <c r="B215" s="3" t="s">
        <v>8</v>
      </c>
      <c r="C215" s="4" t="s">
        <v>9</v>
      </c>
      <c r="D215" s="5" t="s">
        <v>10</v>
      </c>
      <c r="E215" s="3" t="s">
        <v>8</v>
      </c>
      <c r="F215" s="4" t="s">
        <v>9</v>
      </c>
      <c r="G215" s="5" t="s">
        <v>10</v>
      </c>
      <c r="H215" s="3" t="s">
        <v>8</v>
      </c>
      <c r="I215" s="4" t="s">
        <v>9</v>
      </c>
      <c r="J215" s="5" t="s">
        <v>10</v>
      </c>
      <c r="K215" s="3" t="s">
        <v>8</v>
      </c>
      <c r="L215" s="4" t="s">
        <v>9</v>
      </c>
      <c r="M215" s="5" t="s">
        <v>10</v>
      </c>
    </row>
    <row r="216" spans="1:13" ht="18" customHeight="1" x14ac:dyDescent="0.3">
      <c r="A216" s="7" t="s">
        <v>11</v>
      </c>
      <c r="B216" s="37">
        <f t="shared" ref="B216:C231" si="9">SUM(B6+B48+B90+B132+B174)</f>
        <v>954</v>
      </c>
      <c r="C216" s="35">
        <f t="shared" si="9"/>
        <v>1125.5</v>
      </c>
      <c r="D216" s="36"/>
      <c r="E216" s="37">
        <f t="shared" ref="E216:H231" si="10">SUM(E6+E48+E90+E132+E174)</f>
        <v>241.5</v>
      </c>
      <c r="F216" s="35">
        <f t="shared" si="10"/>
        <v>1709</v>
      </c>
      <c r="G216" s="36">
        <f t="shared" si="10"/>
        <v>390</v>
      </c>
      <c r="H216" s="37">
        <f t="shared" si="10"/>
        <v>78</v>
      </c>
      <c r="I216" s="35"/>
      <c r="J216" s="36">
        <f t="shared" ref="J216:K231" si="11">SUM(J6+J48+J90+J132+J174)</f>
        <v>2046</v>
      </c>
      <c r="K216" s="37">
        <f t="shared" si="11"/>
        <v>111.5</v>
      </c>
      <c r="L216" s="12"/>
      <c r="M216" s="13"/>
    </row>
    <row r="217" spans="1:13" ht="18" customHeight="1" x14ac:dyDescent="0.3">
      <c r="A217" s="15" t="s">
        <v>12</v>
      </c>
      <c r="B217" s="40">
        <f t="shared" si="9"/>
        <v>998.5</v>
      </c>
      <c r="C217" s="38">
        <f t="shared" si="9"/>
        <v>1702</v>
      </c>
      <c r="D217" s="39"/>
      <c r="E217" s="40">
        <f t="shared" si="10"/>
        <v>270</v>
      </c>
      <c r="F217" s="38">
        <f t="shared" si="10"/>
        <v>1934</v>
      </c>
      <c r="G217" s="39">
        <f t="shared" si="10"/>
        <v>347</v>
      </c>
      <c r="H217" s="40">
        <f t="shared" si="10"/>
        <v>74</v>
      </c>
      <c r="I217" s="38"/>
      <c r="J217" s="39">
        <f t="shared" si="11"/>
        <v>1957</v>
      </c>
      <c r="K217" s="40">
        <f t="shared" si="11"/>
        <v>118.5</v>
      </c>
      <c r="L217" s="17"/>
      <c r="M217" s="18"/>
    </row>
    <row r="218" spans="1:13" ht="18" customHeight="1" x14ac:dyDescent="0.3">
      <c r="A218" s="7" t="s">
        <v>13</v>
      </c>
      <c r="B218" s="40">
        <f t="shared" si="9"/>
        <v>1012</v>
      </c>
      <c r="C218" s="38">
        <f t="shared" si="9"/>
        <v>1534</v>
      </c>
      <c r="D218" s="39"/>
      <c r="E218" s="40">
        <f t="shared" si="10"/>
        <v>352.5</v>
      </c>
      <c r="F218" s="38">
        <f t="shared" si="10"/>
        <v>1935.5</v>
      </c>
      <c r="G218" s="39">
        <f t="shared" si="10"/>
        <v>307.5</v>
      </c>
      <c r="H218" s="40">
        <f t="shared" si="10"/>
        <v>29.5</v>
      </c>
      <c r="I218" s="38"/>
      <c r="J218" s="39">
        <f t="shared" si="11"/>
        <v>2065.5</v>
      </c>
      <c r="K218" s="40">
        <f t="shared" si="11"/>
        <v>178.5</v>
      </c>
      <c r="L218" s="17"/>
      <c r="M218" s="18"/>
    </row>
    <row r="219" spans="1:13" ht="18" customHeight="1" x14ac:dyDescent="0.3">
      <c r="A219" s="15" t="s">
        <v>14</v>
      </c>
      <c r="B219" s="40">
        <f t="shared" si="9"/>
        <v>1418</v>
      </c>
      <c r="C219" s="38">
        <f t="shared" si="9"/>
        <v>1947.5</v>
      </c>
      <c r="D219" s="39"/>
      <c r="E219" s="40">
        <f t="shared" si="10"/>
        <v>310.5</v>
      </c>
      <c r="F219" s="38">
        <f t="shared" si="10"/>
        <v>2018</v>
      </c>
      <c r="G219" s="39">
        <f t="shared" si="10"/>
        <v>361.5</v>
      </c>
      <c r="H219" s="40">
        <f t="shared" si="10"/>
        <v>68.5</v>
      </c>
      <c r="I219" s="38"/>
      <c r="J219" s="39">
        <f t="shared" si="11"/>
        <v>1941.5</v>
      </c>
      <c r="K219" s="40">
        <f t="shared" si="11"/>
        <v>125.5</v>
      </c>
      <c r="L219" s="17"/>
      <c r="M219" s="18"/>
    </row>
    <row r="220" spans="1:13" ht="18" customHeight="1" x14ac:dyDescent="0.3">
      <c r="A220" s="7" t="s">
        <v>15</v>
      </c>
      <c r="B220" s="40">
        <f t="shared" si="9"/>
        <v>1402</v>
      </c>
      <c r="C220" s="38">
        <f t="shared" si="9"/>
        <v>1793.5</v>
      </c>
      <c r="D220" s="39"/>
      <c r="E220" s="40">
        <f t="shared" si="10"/>
        <v>262</v>
      </c>
      <c r="F220" s="38">
        <f t="shared" si="10"/>
        <v>2055</v>
      </c>
      <c r="G220" s="39">
        <f t="shared" si="10"/>
        <v>387.5</v>
      </c>
      <c r="H220" s="40">
        <f t="shared" si="10"/>
        <v>66.5</v>
      </c>
      <c r="I220" s="38"/>
      <c r="J220" s="39">
        <f t="shared" si="11"/>
        <v>2142</v>
      </c>
      <c r="K220" s="40">
        <f t="shared" si="11"/>
        <v>96</v>
      </c>
      <c r="L220" s="17"/>
      <c r="M220" s="18"/>
    </row>
    <row r="221" spans="1:13" ht="18" customHeight="1" x14ac:dyDescent="0.3">
      <c r="A221" s="15" t="s">
        <v>16</v>
      </c>
      <c r="B221" s="40">
        <f t="shared" si="9"/>
        <v>1262.5</v>
      </c>
      <c r="C221" s="38">
        <f t="shared" si="9"/>
        <v>2078.5</v>
      </c>
      <c r="D221" s="39"/>
      <c r="E221" s="40">
        <f t="shared" si="10"/>
        <v>199.5</v>
      </c>
      <c r="F221" s="38">
        <f t="shared" si="10"/>
        <v>1831</v>
      </c>
      <c r="G221" s="39">
        <f t="shared" si="10"/>
        <v>364.5</v>
      </c>
      <c r="H221" s="40">
        <f t="shared" si="10"/>
        <v>99.5</v>
      </c>
      <c r="I221" s="38"/>
      <c r="J221" s="39">
        <f t="shared" si="11"/>
        <v>2109.5</v>
      </c>
      <c r="K221" s="40">
        <f t="shared" si="11"/>
        <v>95</v>
      </c>
      <c r="L221" s="17"/>
      <c r="M221" s="18"/>
    </row>
    <row r="222" spans="1:13" ht="18" customHeight="1" x14ac:dyDescent="0.3">
      <c r="A222" s="15" t="s">
        <v>17</v>
      </c>
      <c r="B222" s="40">
        <f t="shared" si="9"/>
        <v>1302</v>
      </c>
      <c r="C222" s="38">
        <f t="shared" si="9"/>
        <v>1797.5</v>
      </c>
      <c r="D222" s="39"/>
      <c r="E222" s="40">
        <f t="shared" si="10"/>
        <v>330.5</v>
      </c>
      <c r="F222" s="38">
        <f t="shared" si="10"/>
        <v>1626</v>
      </c>
      <c r="G222" s="39">
        <f t="shared" si="10"/>
        <v>318</v>
      </c>
      <c r="H222" s="40">
        <f t="shared" si="10"/>
        <v>54</v>
      </c>
      <c r="I222" s="38"/>
      <c r="J222" s="39">
        <f t="shared" si="11"/>
        <v>2094.5</v>
      </c>
      <c r="K222" s="40">
        <f t="shared" si="11"/>
        <v>128</v>
      </c>
      <c r="L222" s="17"/>
      <c r="M222" s="18"/>
    </row>
    <row r="223" spans="1:13" ht="18" customHeight="1" x14ac:dyDescent="0.3">
      <c r="A223" s="7" t="s">
        <v>18</v>
      </c>
      <c r="B223" s="40">
        <f t="shared" si="9"/>
        <v>1323</v>
      </c>
      <c r="C223" s="38">
        <f t="shared" si="9"/>
        <v>1654</v>
      </c>
      <c r="D223" s="39"/>
      <c r="E223" s="40">
        <f t="shared" si="10"/>
        <v>348.5</v>
      </c>
      <c r="F223" s="38">
        <f t="shared" si="10"/>
        <v>1697.5</v>
      </c>
      <c r="G223" s="39">
        <f t="shared" si="10"/>
        <v>287.5</v>
      </c>
      <c r="H223" s="40">
        <f t="shared" si="10"/>
        <v>22</v>
      </c>
      <c r="I223" s="38"/>
      <c r="J223" s="39">
        <f t="shared" si="11"/>
        <v>2098</v>
      </c>
      <c r="K223" s="40">
        <f t="shared" si="11"/>
        <v>170</v>
      </c>
      <c r="L223" s="17"/>
      <c r="M223" s="18"/>
    </row>
    <row r="224" spans="1:13" ht="18" customHeight="1" x14ac:dyDescent="0.3">
      <c r="A224" s="15" t="s">
        <v>19</v>
      </c>
      <c r="B224" s="40">
        <f t="shared" si="9"/>
        <v>1453.5</v>
      </c>
      <c r="C224" s="38">
        <f t="shared" si="9"/>
        <v>1239.5</v>
      </c>
      <c r="D224" s="39"/>
      <c r="E224" s="40">
        <f t="shared" si="10"/>
        <v>302</v>
      </c>
      <c r="F224" s="38">
        <f t="shared" si="10"/>
        <v>1630.5</v>
      </c>
      <c r="G224" s="39">
        <f t="shared" si="10"/>
        <v>368</v>
      </c>
      <c r="H224" s="40">
        <f t="shared" si="10"/>
        <v>10.5</v>
      </c>
      <c r="I224" s="38"/>
      <c r="J224" s="39">
        <f t="shared" si="11"/>
        <v>1897</v>
      </c>
      <c r="K224" s="40">
        <f t="shared" si="11"/>
        <v>134.5</v>
      </c>
      <c r="L224" s="17"/>
      <c r="M224" s="18"/>
    </row>
    <row r="225" spans="1:13" ht="18" customHeight="1" x14ac:dyDescent="0.3">
      <c r="A225" s="7" t="s">
        <v>20</v>
      </c>
      <c r="B225" s="40">
        <f t="shared" si="9"/>
        <v>1464</v>
      </c>
      <c r="C225" s="38">
        <f t="shared" si="9"/>
        <v>1394.5</v>
      </c>
      <c r="D225" s="39"/>
      <c r="E225" s="40">
        <f t="shared" si="10"/>
        <v>282.5</v>
      </c>
      <c r="F225" s="38">
        <f t="shared" si="10"/>
        <v>1525</v>
      </c>
      <c r="G225" s="39">
        <f t="shared" si="10"/>
        <v>286</v>
      </c>
      <c r="H225" s="40">
        <f t="shared" si="10"/>
        <v>25</v>
      </c>
      <c r="I225" s="38"/>
      <c r="J225" s="39">
        <f t="shared" si="11"/>
        <v>1899</v>
      </c>
      <c r="K225" s="40">
        <f t="shared" si="11"/>
        <v>130.5</v>
      </c>
      <c r="L225" s="17"/>
      <c r="M225" s="18"/>
    </row>
    <row r="226" spans="1:13" ht="18" customHeight="1" x14ac:dyDescent="0.3">
      <c r="A226" s="7" t="s">
        <v>21</v>
      </c>
      <c r="B226" s="40">
        <f t="shared" si="9"/>
        <v>1517</v>
      </c>
      <c r="C226" s="38">
        <f t="shared" si="9"/>
        <v>1513.5</v>
      </c>
      <c r="D226" s="39"/>
      <c r="E226" s="40">
        <f t="shared" si="10"/>
        <v>294</v>
      </c>
      <c r="F226" s="38">
        <f t="shared" si="10"/>
        <v>1549</v>
      </c>
      <c r="G226" s="39">
        <f t="shared" si="10"/>
        <v>247</v>
      </c>
      <c r="H226" s="40">
        <f t="shared" si="10"/>
        <v>54.5</v>
      </c>
      <c r="I226" s="38"/>
      <c r="J226" s="39">
        <f t="shared" si="11"/>
        <v>1929</v>
      </c>
      <c r="K226" s="40">
        <f t="shared" si="11"/>
        <v>132</v>
      </c>
      <c r="L226" s="17"/>
      <c r="M226" s="18"/>
    </row>
    <row r="227" spans="1:13" ht="18" customHeight="1" x14ac:dyDescent="0.3">
      <c r="A227" s="15" t="s">
        <v>22</v>
      </c>
      <c r="B227" s="40">
        <f t="shared" si="9"/>
        <v>1552.5</v>
      </c>
      <c r="C227" s="38">
        <f t="shared" si="9"/>
        <v>1358.5</v>
      </c>
      <c r="D227" s="39"/>
      <c r="E227" s="40">
        <f t="shared" si="10"/>
        <v>307.5</v>
      </c>
      <c r="F227" s="38">
        <f t="shared" si="10"/>
        <v>1468</v>
      </c>
      <c r="G227" s="39">
        <f t="shared" si="10"/>
        <v>301.5</v>
      </c>
      <c r="H227" s="40">
        <f t="shared" si="10"/>
        <v>50.5</v>
      </c>
      <c r="I227" s="38"/>
      <c r="J227" s="39">
        <f t="shared" si="11"/>
        <v>1896</v>
      </c>
      <c r="K227" s="40">
        <f t="shared" si="11"/>
        <v>133.5</v>
      </c>
      <c r="L227" s="17"/>
      <c r="M227" s="18"/>
    </row>
    <row r="228" spans="1:13" ht="18" customHeight="1" x14ac:dyDescent="0.3">
      <c r="A228" s="7" t="s">
        <v>23</v>
      </c>
      <c r="B228" s="40">
        <f t="shared" si="9"/>
        <v>1496.5</v>
      </c>
      <c r="C228" s="38">
        <f t="shared" si="9"/>
        <v>1776</v>
      </c>
      <c r="D228" s="39"/>
      <c r="E228" s="40">
        <f t="shared" si="10"/>
        <v>228.5</v>
      </c>
      <c r="F228" s="38">
        <f t="shared" si="10"/>
        <v>1908.5</v>
      </c>
      <c r="G228" s="39">
        <f t="shared" si="10"/>
        <v>341</v>
      </c>
      <c r="H228" s="40">
        <f t="shared" si="10"/>
        <v>59.5</v>
      </c>
      <c r="I228" s="38"/>
      <c r="J228" s="39">
        <f t="shared" si="11"/>
        <v>2112</v>
      </c>
      <c r="K228" s="40">
        <f t="shared" si="11"/>
        <v>119.5</v>
      </c>
      <c r="L228" s="17"/>
      <c r="M228" s="18"/>
    </row>
    <row r="229" spans="1:13" ht="18" customHeight="1" x14ac:dyDescent="0.3">
      <c r="A229" s="15" t="s">
        <v>24</v>
      </c>
      <c r="B229" s="40">
        <f t="shared" si="9"/>
        <v>1338.5</v>
      </c>
      <c r="C229" s="38">
        <f t="shared" si="9"/>
        <v>2103.5</v>
      </c>
      <c r="D229" s="39"/>
      <c r="E229" s="40">
        <f t="shared" si="10"/>
        <v>228</v>
      </c>
      <c r="F229" s="38">
        <f t="shared" si="10"/>
        <v>1761</v>
      </c>
      <c r="G229" s="39">
        <f t="shared" si="10"/>
        <v>455.5</v>
      </c>
      <c r="H229" s="40">
        <f t="shared" si="10"/>
        <v>91.5</v>
      </c>
      <c r="I229" s="38"/>
      <c r="J229" s="39">
        <f t="shared" si="11"/>
        <v>2324</v>
      </c>
      <c r="K229" s="40">
        <f t="shared" si="11"/>
        <v>126</v>
      </c>
      <c r="L229" s="17"/>
      <c r="M229" s="18"/>
    </row>
    <row r="230" spans="1:13" ht="18" customHeight="1" x14ac:dyDescent="0.3">
      <c r="A230" s="7" t="s">
        <v>25</v>
      </c>
      <c r="B230" s="40">
        <f t="shared" si="9"/>
        <v>1545</v>
      </c>
      <c r="C230" s="38">
        <f t="shared" si="9"/>
        <v>1823</v>
      </c>
      <c r="D230" s="39"/>
      <c r="E230" s="40">
        <f t="shared" si="10"/>
        <v>181</v>
      </c>
      <c r="F230" s="38">
        <f t="shared" si="10"/>
        <v>1683.5</v>
      </c>
      <c r="G230" s="39">
        <f t="shared" si="10"/>
        <v>437</v>
      </c>
      <c r="H230" s="40">
        <f t="shared" si="10"/>
        <v>39</v>
      </c>
      <c r="I230" s="38"/>
      <c r="J230" s="39">
        <f t="shared" si="11"/>
        <v>2177</v>
      </c>
      <c r="K230" s="40">
        <f t="shared" si="11"/>
        <v>90.5</v>
      </c>
      <c r="L230" s="17"/>
      <c r="M230" s="18"/>
    </row>
    <row r="231" spans="1:13" ht="18" customHeight="1" x14ac:dyDescent="0.3">
      <c r="A231" s="15" t="s">
        <v>26</v>
      </c>
      <c r="B231" s="40">
        <f t="shared" si="9"/>
        <v>1277</v>
      </c>
      <c r="C231" s="38">
        <f t="shared" si="9"/>
        <v>1933</v>
      </c>
      <c r="D231" s="39"/>
      <c r="E231" s="40">
        <f t="shared" si="10"/>
        <v>194</v>
      </c>
      <c r="F231" s="38">
        <f t="shared" si="10"/>
        <v>1808.5</v>
      </c>
      <c r="G231" s="39">
        <f t="shared" si="10"/>
        <v>446</v>
      </c>
      <c r="H231" s="40">
        <f t="shared" si="10"/>
        <v>45</v>
      </c>
      <c r="I231" s="38"/>
      <c r="J231" s="39">
        <f t="shared" si="11"/>
        <v>2259.5</v>
      </c>
      <c r="K231" s="40">
        <f t="shared" si="11"/>
        <v>96</v>
      </c>
      <c r="L231" s="17"/>
      <c r="M231" s="18"/>
    </row>
    <row r="232" spans="1:13" ht="18" customHeight="1" x14ac:dyDescent="0.3">
      <c r="A232" s="7" t="s">
        <v>27</v>
      </c>
      <c r="B232" s="40">
        <f t="shared" ref="B232:C247" si="12">SUM(B22+B64+B106+B148+B190)</f>
        <v>1474</v>
      </c>
      <c r="C232" s="38">
        <f t="shared" si="12"/>
        <v>1851</v>
      </c>
      <c r="D232" s="39"/>
      <c r="E232" s="40">
        <f t="shared" ref="E232:H247" si="13">SUM(E22+E64+E106+E148+E190)</f>
        <v>203.5</v>
      </c>
      <c r="F232" s="38">
        <f t="shared" si="13"/>
        <v>2000.5</v>
      </c>
      <c r="G232" s="39">
        <f t="shared" si="13"/>
        <v>420.5</v>
      </c>
      <c r="H232" s="40">
        <f t="shared" si="13"/>
        <v>84.5</v>
      </c>
      <c r="I232" s="38"/>
      <c r="J232" s="39">
        <f t="shared" ref="J232:K247" si="14">SUM(J22+J64+J106+J148+J190)</f>
        <v>2091</v>
      </c>
      <c r="K232" s="40">
        <f t="shared" si="14"/>
        <v>105</v>
      </c>
      <c r="L232" s="17"/>
      <c r="M232" s="18"/>
    </row>
    <row r="233" spans="1:13" ht="18" customHeight="1" x14ac:dyDescent="0.3">
      <c r="A233" s="15" t="s">
        <v>28</v>
      </c>
      <c r="B233" s="40">
        <f t="shared" si="12"/>
        <v>1397.5</v>
      </c>
      <c r="C233" s="38">
        <f t="shared" si="12"/>
        <v>2003</v>
      </c>
      <c r="D233" s="39"/>
      <c r="E233" s="40">
        <f t="shared" si="13"/>
        <v>214.5</v>
      </c>
      <c r="F233" s="38">
        <f t="shared" si="13"/>
        <v>1821.5</v>
      </c>
      <c r="G233" s="39">
        <f t="shared" si="13"/>
        <v>378.5</v>
      </c>
      <c r="H233" s="40">
        <f t="shared" si="13"/>
        <v>93.5</v>
      </c>
      <c r="I233" s="38"/>
      <c r="J233" s="39">
        <f t="shared" si="14"/>
        <v>2002.5</v>
      </c>
      <c r="K233" s="40">
        <f t="shared" si="14"/>
        <v>101</v>
      </c>
      <c r="L233" s="17"/>
      <c r="M233" s="18"/>
    </row>
    <row r="234" spans="1:13" ht="18" customHeight="1" x14ac:dyDescent="0.3">
      <c r="A234" s="7" t="s">
        <v>29</v>
      </c>
      <c r="B234" s="40">
        <f t="shared" si="12"/>
        <v>1443.5</v>
      </c>
      <c r="C234" s="38">
        <f t="shared" si="12"/>
        <v>1842.5</v>
      </c>
      <c r="D234" s="39"/>
      <c r="E234" s="40">
        <f t="shared" si="13"/>
        <v>241</v>
      </c>
      <c r="F234" s="38">
        <f t="shared" si="13"/>
        <v>1919</v>
      </c>
      <c r="G234" s="39">
        <f t="shared" si="13"/>
        <v>425</v>
      </c>
      <c r="H234" s="40">
        <f t="shared" si="13"/>
        <v>98</v>
      </c>
      <c r="I234" s="38"/>
      <c r="J234" s="39">
        <f t="shared" si="14"/>
        <v>2209.5</v>
      </c>
      <c r="K234" s="40">
        <f t="shared" si="14"/>
        <v>115.5</v>
      </c>
      <c r="L234" s="17"/>
      <c r="M234" s="18"/>
    </row>
    <row r="235" spans="1:13" ht="18" customHeight="1" x14ac:dyDescent="0.3">
      <c r="A235" s="15" t="s">
        <v>30</v>
      </c>
      <c r="B235" s="40">
        <f t="shared" si="12"/>
        <v>1330.5</v>
      </c>
      <c r="C235" s="38">
        <f t="shared" si="12"/>
        <v>1790</v>
      </c>
      <c r="D235" s="39"/>
      <c r="E235" s="40">
        <f t="shared" si="13"/>
        <v>241.5</v>
      </c>
      <c r="F235" s="38">
        <f t="shared" si="13"/>
        <v>2230</v>
      </c>
      <c r="G235" s="39">
        <f t="shared" si="13"/>
        <v>411.5</v>
      </c>
      <c r="H235" s="40">
        <f t="shared" si="13"/>
        <v>45</v>
      </c>
      <c r="I235" s="38"/>
      <c r="J235" s="39">
        <f t="shared" si="14"/>
        <v>2480.5</v>
      </c>
      <c r="K235" s="40">
        <f t="shared" si="14"/>
        <v>117</v>
      </c>
      <c r="L235" s="17"/>
      <c r="M235" s="18"/>
    </row>
    <row r="236" spans="1:13" ht="18" customHeight="1" x14ac:dyDescent="0.3">
      <c r="A236" s="7" t="s">
        <v>31</v>
      </c>
      <c r="B236" s="40">
        <f t="shared" si="12"/>
        <v>1399</v>
      </c>
      <c r="C236" s="38">
        <f t="shared" si="12"/>
        <v>1922</v>
      </c>
      <c r="D236" s="39"/>
      <c r="E236" s="40">
        <f t="shared" si="13"/>
        <v>240.5</v>
      </c>
      <c r="F236" s="38">
        <f t="shared" si="13"/>
        <v>1900</v>
      </c>
      <c r="G236" s="39">
        <f t="shared" si="13"/>
        <v>472.5</v>
      </c>
      <c r="H236" s="40">
        <f t="shared" si="13"/>
        <v>24</v>
      </c>
      <c r="I236" s="38"/>
      <c r="J236" s="39">
        <f t="shared" si="14"/>
        <v>2390</v>
      </c>
      <c r="K236" s="40">
        <f t="shared" si="14"/>
        <v>114</v>
      </c>
      <c r="L236" s="17"/>
      <c r="M236" s="18"/>
    </row>
    <row r="237" spans="1:13" ht="18" customHeight="1" x14ac:dyDescent="0.3">
      <c r="A237" s="15" t="s">
        <v>32</v>
      </c>
      <c r="B237" s="40">
        <f t="shared" si="12"/>
        <v>1406.5</v>
      </c>
      <c r="C237" s="38">
        <f t="shared" si="12"/>
        <v>1878.5</v>
      </c>
      <c r="D237" s="39"/>
      <c r="E237" s="40">
        <f t="shared" si="13"/>
        <v>225</v>
      </c>
      <c r="F237" s="38">
        <f t="shared" si="13"/>
        <v>2208</v>
      </c>
      <c r="G237" s="39">
        <f t="shared" si="13"/>
        <v>499</v>
      </c>
      <c r="H237" s="40">
        <f t="shared" si="13"/>
        <v>42</v>
      </c>
      <c r="I237" s="38"/>
      <c r="J237" s="39">
        <f t="shared" si="14"/>
        <v>2390.5</v>
      </c>
      <c r="K237" s="40">
        <f t="shared" si="14"/>
        <v>101</v>
      </c>
      <c r="L237" s="17"/>
      <c r="M237" s="18"/>
    </row>
    <row r="238" spans="1:13" ht="18" customHeight="1" x14ac:dyDescent="0.3">
      <c r="A238" s="7" t="s">
        <v>33</v>
      </c>
      <c r="B238" s="40">
        <f t="shared" si="12"/>
        <v>1499.5</v>
      </c>
      <c r="C238" s="38">
        <f t="shared" si="12"/>
        <v>2244</v>
      </c>
      <c r="D238" s="39"/>
      <c r="E238" s="40">
        <f t="shared" si="13"/>
        <v>243.5</v>
      </c>
      <c r="F238" s="38">
        <f t="shared" si="13"/>
        <v>2065.5</v>
      </c>
      <c r="G238" s="39">
        <f t="shared" si="13"/>
        <v>393</v>
      </c>
      <c r="H238" s="40">
        <f t="shared" si="13"/>
        <v>25.5</v>
      </c>
      <c r="I238" s="38"/>
      <c r="J238" s="39">
        <f t="shared" si="14"/>
        <v>2556</v>
      </c>
      <c r="K238" s="40">
        <f t="shared" si="14"/>
        <v>139.5</v>
      </c>
      <c r="L238" s="17"/>
      <c r="M238" s="18"/>
    </row>
    <row r="239" spans="1:13" ht="18" customHeight="1" x14ac:dyDescent="0.3">
      <c r="A239" s="15" t="s">
        <v>34</v>
      </c>
      <c r="B239" s="40">
        <f t="shared" si="12"/>
        <v>1344</v>
      </c>
      <c r="C239" s="38">
        <f t="shared" si="12"/>
        <v>1959.5</v>
      </c>
      <c r="D239" s="39"/>
      <c r="E239" s="40">
        <f t="shared" si="13"/>
        <v>195</v>
      </c>
      <c r="F239" s="38">
        <f t="shared" si="13"/>
        <v>1883</v>
      </c>
      <c r="G239" s="39">
        <f t="shared" si="13"/>
        <v>512</v>
      </c>
      <c r="H239" s="40">
        <f t="shared" si="13"/>
        <v>34.5</v>
      </c>
      <c r="I239" s="38"/>
      <c r="J239" s="39">
        <f t="shared" si="14"/>
        <v>2259.5</v>
      </c>
      <c r="K239" s="40">
        <f t="shared" si="14"/>
        <v>122.5</v>
      </c>
      <c r="L239" s="17"/>
      <c r="M239" s="18"/>
    </row>
    <row r="240" spans="1:13" ht="18" customHeight="1" x14ac:dyDescent="0.3">
      <c r="A240" s="15" t="s">
        <v>35</v>
      </c>
      <c r="B240" s="40">
        <f t="shared" si="12"/>
        <v>1708</v>
      </c>
      <c r="C240" s="38">
        <f t="shared" si="12"/>
        <v>2331.5</v>
      </c>
      <c r="D240" s="39"/>
      <c r="E240" s="40">
        <f t="shared" si="13"/>
        <v>214</v>
      </c>
      <c r="F240" s="38">
        <f t="shared" si="13"/>
        <v>1844</v>
      </c>
      <c r="G240" s="39">
        <f t="shared" si="13"/>
        <v>555.5</v>
      </c>
      <c r="H240" s="40">
        <f t="shared" si="13"/>
        <v>65</v>
      </c>
      <c r="I240" s="38"/>
      <c r="J240" s="39">
        <f t="shared" si="14"/>
        <v>2377.5</v>
      </c>
      <c r="K240" s="40">
        <f t="shared" si="14"/>
        <v>132.5</v>
      </c>
      <c r="L240" s="17"/>
      <c r="M240" s="18"/>
    </row>
    <row r="241" spans="1:13" ht="18" customHeight="1" x14ac:dyDescent="0.3">
      <c r="A241" s="15" t="s">
        <v>36</v>
      </c>
      <c r="B241" s="40">
        <f t="shared" si="12"/>
        <v>1442.5</v>
      </c>
      <c r="C241" s="38">
        <f t="shared" si="12"/>
        <v>2577.5</v>
      </c>
      <c r="D241" s="39"/>
      <c r="E241" s="40">
        <f t="shared" si="13"/>
        <v>276</v>
      </c>
      <c r="F241" s="38">
        <f t="shared" si="13"/>
        <v>1930.5</v>
      </c>
      <c r="G241" s="39">
        <f t="shared" si="13"/>
        <v>543.5</v>
      </c>
      <c r="H241" s="40">
        <f t="shared" si="13"/>
        <v>81</v>
      </c>
      <c r="I241" s="38"/>
      <c r="J241" s="39">
        <f t="shared" si="14"/>
        <v>2322</v>
      </c>
      <c r="K241" s="40">
        <f t="shared" si="14"/>
        <v>141.5</v>
      </c>
      <c r="L241" s="17"/>
      <c r="M241" s="18"/>
    </row>
    <row r="242" spans="1:13" ht="18" customHeight="1" x14ac:dyDescent="0.3">
      <c r="A242" s="15" t="s">
        <v>37</v>
      </c>
      <c r="B242" s="40">
        <f t="shared" si="12"/>
        <v>1569</v>
      </c>
      <c r="C242" s="38">
        <f t="shared" si="12"/>
        <v>2928</v>
      </c>
      <c r="D242" s="39"/>
      <c r="E242" s="40">
        <f t="shared" si="13"/>
        <v>261</v>
      </c>
      <c r="F242" s="38">
        <f t="shared" si="13"/>
        <v>2055</v>
      </c>
      <c r="G242" s="39">
        <f t="shared" si="13"/>
        <v>519.5</v>
      </c>
      <c r="H242" s="40">
        <f t="shared" si="13"/>
        <v>65</v>
      </c>
      <c r="I242" s="38"/>
      <c r="J242" s="39">
        <f t="shared" si="14"/>
        <v>2393.5</v>
      </c>
      <c r="K242" s="40">
        <f t="shared" si="14"/>
        <v>136</v>
      </c>
      <c r="L242" s="17"/>
      <c r="M242" s="18"/>
    </row>
    <row r="243" spans="1:13" ht="18" customHeight="1" x14ac:dyDescent="0.3">
      <c r="A243" s="15" t="s">
        <v>38</v>
      </c>
      <c r="B243" s="40">
        <f t="shared" si="12"/>
        <v>1696.5</v>
      </c>
      <c r="C243" s="38">
        <f t="shared" si="12"/>
        <v>3037.5</v>
      </c>
      <c r="D243" s="39"/>
      <c r="E243" s="40">
        <f t="shared" si="13"/>
        <v>201</v>
      </c>
      <c r="F243" s="38">
        <f t="shared" si="13"/>
        <v>1915.5</v>
      </c>
      <c r="G243" s="39">
        <f t="shared" si="13"/>
        <v>777</v>
      </c>
      <c r="H243" s="40">
        <f t="shared" si="13"/>
        <v>57</v>
      </c>
      <c r="I243" s="38"/>
      <c r="J243" s="39">
        <f t="shared" si="14"/>
        <v>2376.5</v>
      </c>
      <c r="K243" s="40">
        <f t="shared" si="14"/>
        <v>118.5</v>
      </c>
      <c r="L243" s="17"/>
      <c r="M243" s="18"/>
    </row>
    <row r="244" spans="1:13" ht="18" customHeight="1" x14ac:dyDescent="0.3">
      <c r="A244" s="15" t="s">
        <v>39</v>
      </c>
      <c r="B244" s="40">
        <f t="shared" si="12"/>
        <v>1771.5</v>
      </c>
      <c r="C244" s="38">
        <f t="shared" si="12"/>
        <v>2973.5</v>
      </c>
      <c r="D244" s="39"/>
      <c r="E244" s="40">
        <f t="shared" si="13"/>
        <v>234.5</v>
      </c>
      <c r="F244" s="38">
        <f t="shared" si="13"/>
        <v>2209</v>
      </c>
      <c r="G244" s="39">
        <f t="shared" si="13"/>
        <v>647.5</v>
      </c>
      <c r="H244" s="40">
        <f t="shared" si="13"/>
        <v>37.5</v>
      </c>
      <c r="I244" s="38"/>
      <c r="J244" s="39">
        <f t="shared" si="14"/>
        <v>2536.5</v>
      </c>
      <c r="K244" s="40">
        <f t="shared" si="14"/>
        <v>120.5</v>
      </c>
      <c r="L244" s="17"/>
      <c r="M244" s="18"/>
    </row>
    <row r="245" spans="1:13" ht="18" customHeight="1" x14ac:dyDescent="0.3">
      <c r="A245" s="15" t="s">
        <v>40</v>
      </c>
      <c r="B245" s="40">
        <f t="shared" si="12"/>
        <v>1811.5</v>
      </c>
      <c r="C245" s="38">
        <f t="shared" si="12"/>
        <v>3111</v>
      </c>
      <c r="D245" s="39"/>
      <c r="E245" s="40">
        <f t="shared" si="13"/>
        <v>269.5</v>
      </c>
      <c r="F245" s="38">
        <f t="shared" si="13"/>
        <v>1971.5</v>
      </c>
      <c r="G245" s="39">
        <f t="shared" si="13"/>
        <v>583.5</v>
      </c>
      <c r="H245" s="40">
        <f t="shared" si="13"/>
        <v>31.5</v>
      </c>
      <c r="I245" s="38"/>
      <c r="J245" s="39">
        <f t="shared" si="14"/>
        <v>2393</v>
      </c>
      <c r="K245" s="40">
        <f t="shared" si="14"/>
        <v>126.5</v>
      </c>
      <c r="L245" s="17"/>
      <c r="M245" s="18"/>
    </row>
    <row r="246" spans="1:13" ht="18" customHeight="1" x14ac:dyDescent="0.3">
      <c r="A246" s="15" t="s">
        <v>41</v>
      </c>
      <c r="B246" s="40">
        <f t="shared" si="12"/>
        <v>1745</v>
      </c>
      <c r="C246" s="38">
        <f t="shared" si="12"/>
        <v>2790.5</v>
      </c>
      <c r="D246" s="39"/>
      <c r="E246" s="40">
        <f t="shared" si="13"/>
        <v>274</v>
      </c>
      <c r="F246" s="38">
        <f t="shared" si="13"/>
        <v>2119.5</v>
      </c>
      <c r="G246" s="39">
        <f t="shared" si="13"/>
        <v>579</v>
      </c>
      <c r="H246" s="40">
        <f t="shared" si="13"/>
        <v>39.5</v>
      </c>
      <c r="I246" s="38"/>
      <c r="J246" s="39">
        <f t="shared" si="14"/>
        <v>2554</v>
      </c>
      <c r="K246" s="40">
        <f t="shared" si="14"/>
        <v>125</v>
      </c>
      <c r="L246" s="17"/>
      <c r="M246" s="18"/>
    </row>
    <row r="247" spans="1:13" ht="18" customHeight="1" x14ac:dyDescent="0.3">
      <c r="A247" s="15" t="s">
        <v>42</v>
      </c>
      <c r="B247" s="40">
        <f t="shared" si="12"/>
        <v>1820</v>
      </c>
      <c r="C247" s="38">
        <f t="shared" si="12"/>
        <v>2880.5</v>
      </c>
      <c r="D247" s="39"/>
      <c r="E247" s="40">
        <f t="shared" si="13"/>
        <v>245</v>
      </c>
      <c r="F247" s="38">
        <f t="shared" si="13"/>
        <v>2155</v>
      </c>
      <c r="G247" s="39">
        <f t="shared" si="13"/>
        <v>548.5</v>
      </c>
      <c r="H247" s="40">
        <f t="shared" si="13"/>
        <v>49</v>
      </c>
      <c r="I247" s="38"/>
      <c r="J247" s="39">
        <f t="shared" si="14"/>
        <v>2590</v>
      </c>
      <c r="K247" s="40">
        <f t="shared" si="14"/>
        <v>137.5</v>
      </c>
      <c r="L247" s="17"/>
      <c r="M247" s="18"/>
    </row>
    <row r="248" spans="1:13" ht="18" customHeight="1" x14ac:dyDescent="0.3">
      <c r="A248" s="15" t="s">
        <v>43</v>
      </c>
      <c r="B248" s="40">
        <f t="shared" ref="B248:C252" si="15">SUM(B38+B80+B122+B164+B206)</f>
        <v>1838</v>
      </c>
      <c r="C248" s="38">
        <f t="shared" si="15"/>
        <v>2587</v>
      </c>
      <c r="D248" s="39"/>
      <c r="E248" s="40">
        <f t="shared" ref="E248:H252" si="16">SUM(E38+E80+E122+E164+E206)</f>
        <v>268.5</v>
      </c>
      <c r="F248" s="38">
        <f t="shared" si="16"/>
        <v>1815</v>
      </c>
      <c r="G248" s="39">
        <f t="shared" si="16"/>
        <v>479.5</v>
      </c>
      <c r="H248" s="40">
        <f t="shared" si="16"/>
        <v>69</v>
      </c>
      <c r="I248" s="38"/>
      <c r="J248" s="39">
        <f t="shared" ref="J248:K252" si="17">SUM(J38+J80+J122+J164+J206)</f>
        <v>2353</v>
      </c>
      <c r="K248" s="40">
        <f t="shared" si="17"/>
        <v>119</v>
      </c>
      <c r="L248" s="17"/>
      <c r="M248" s="18"/>
    </row>
    <row r="249" spans="1:13" ht="18" customHeight="1" x14ac:dyDescent="0.3">
      <c r="A249" s="15" t="s">
        <v>44</v>
      </c>
      <c r="B249" s="40">
        <f t="shared" si="15"/>
        <v>1940.5</v>
      </c>
      <c r="C249" s="38">
        <f t="shared" si="15"/>
        <v>2602.5</v>
      </c>
      <c r="D249" s="39"/>
      <c r="E249" s="40">
        <f t="shared" si="16"/>
        <v>323.5</v>
      </c>
      <c r="F249" s="38">
        <f t="shared" si="16"/>
        <v>1809</v>
      </c>
      <c r="G249" s="39">
        <f t="shared" si="16"/>
        <v>493.5</v>
      </c>
      <c r="H249" s="40">
        <f t="shared" si="16"/>
        <v>30</v>
      </c>
      <c r="I249" s="38"/>
      <c r="J249" s="39">
        <f t="shared" si="17"/>
        <v>2359</v>
      </c>
      <c r="K249" s="40">
        <f t="shared" si="17"/>
        <v>108.5</v>
      </c>
      <c r="L249" s="17"/>
      <c r="M249" s="18"/>
    </row>
    <row r="250" spans="1:13" ht="18" customHeight="1" x14ac:dyDescent="0.3">
      <c r="A250" s="15" t="s">
        <v>45</v>
      </c>
      <c r="B250" s="40">
        <f t="shared" si="15"/>
        <v>1897.5</v>
      </c>
      <c r="C250" s="38">
        <f t="shared" si="15"/>
        <v>2858.5</v>
      </c>
      <c r="D250" s="39"/>
      <c r="E250" s="40">
        <f t="shared" si="16"/>
        <v>281.5</v>
      </c>
      <c r="F250" s="38">
        <f t="shared" si="16"/>
        <v>1897</v>
      </c>
      <c r="G250" s="39">
        <f t="shared" si="16"/>
        <v>388.5</v>
      </c>
      <c r="H250" s="40">
        <f t="shared" si="16"/>
        <v>32.5</v>
      </c>
      <c r="I250" s="38"/>
      <c r="J250" s="39">
        <f t="shared" si="17"/>
        <v>2407</v>
      </c>
      <c r="K250" s="40">
        <f t="shared" si="17"/>
        <v>79</v>
      </c>
      <c r="L250" s="17"/>
      <c r="M250" s="18"/>
    </row>
    <row r="251" spans="1:13" ht="18" customHeight="1" thickBot="1" x14ac:dyDescent="0.35">
      <c r="A251" s="22" t="s">
        <v>46</v>
      </c>
      <c r="B251" s="45">
        <f t="shared" si="15"/>
        <v>1657</v>
      </c>
      <c r="C251" s="43">
        <f t="shared" si="15"/>
        <v>2744</v>
      </c>
      <c r="D251" s="44"/>
      <c r="E251" s="45">
        <f t="shared" si="16"/>
        <v>254</v>
      </c>
      <c r="F251" s="43">
        <f t="shared" si="16"/>
        <v>2040.5</v>
      </c>
      <c r="G251" s="44">
        <f t="shared" si="16"/>
        <v>349</v>
      </c>
      <c r="H251" s="45">
        <f t="shared" si="16"/>
        <v>63</v>
      </c>
      <c r="I251" s="43"/>
      <c r="J251" s="44">
        <f t="shared" si="17"/>
        <v>2370.5</v>
      </c>
      <c r="K251" s="45">
        <f t="shared" si="17"/>
        <v>91</v>
      </c>
      <c r="L251" s="24"/>
      <c r="M251" s="25"/>
    </row>
    <row r="252" spans="1:13" ht="18" customHeight="1" thickBot="1" x14ac:dyDescent="0.35">
      <c r="A252" s="28" t="s">
        <v>47</v>
      </c>
      <c r="B252" s="59">
        <f t="shared" si="15"/>
        <v>53507.5</v>
      </c>
      <c r="C252" s="56">
        <f t="shared" si="15"/>
        <v>75686.5</v>
      </c>
      <c r="D252" s="58"/>
      <c r="E252" s="59">
        <f t="shared" si="16"/>
        <v>9239.5</v>
      </c>
      <c r="F252" s="56">
        <f t="shared" si="16"/>
        <v>67929</v>
      </c>
      <c r="G252" s="58">
        <f t="shared" si="16"/>
        <v>15622</v>
      </c>
      <c r="H252" s="59">
        <f t="shared" si="16"/>
        <v>1934.5</v>
      </c>
      <c r="I252" s="56"/>
      <c r="J252" s="58">
        <f t="shared" si="17"/>
        <v>80359.5</v>
      </c>
      <c r="K252" s="59">
        <f t="shared" si="17"/>
        <v>4336.5</v>
      </c>
      <c r="L252" s="30"/>
      <c r="M252" s="31"/>
    </row>
    <row r="253" spans="1:13" ht="17.149999999999999" customHeight="1" x14ac:dyDescent="0.3">
      <c r="A253" s="561" t="s">
        <v>168</v>
      </c>
      <c r="B253" s="561"/>
      <c r="C253" s="561"/>
      <c r="D253" s="561"/>
      <c r="E253" s="561"/>
      <c r="F253" s="561"/>
      <c r="G253" s="561"/>
      <c r="H253" s="561"/>
      <c r="I253" s="561"/>
      <c r="J253" s="561"/>
      <c r="K253" s="561"/>
      <c r="L253" s="561"/>
      <c r="M253" s="561"/>
    </row>
    <row r="254" spans="1:13" ht="17.149999999999999" customHeight="1" thickBot="1" x14ac:dyDescent="0.35">
      <c r="A254" s="562" t="s">
        <v>57</v>
      </c>
      <c r="B254" s="562"/>
    </row>
    <row r="255" spans="1:13" ht="17.149999999999999" customHeight="1" x14ac:dyDescent="0.3">
      <c r="A255" s="563" t="s">
        <v>3</v>
      </c>
      <c r="B255" s="566" t="s">
        <v>4</v>
      </c>
      <c r="C255" s="565"/>
      <c r="D255" s="567"/>
      <c r="E255" s="566" t="s">
        <v>5</v>
      </c>
      <c r="F255" s="565"/>
      <c r="G255" s="567"/>
      <c r="H255" s="566" t="s">
        <v>6</v>
      </c>
      <c r="I255" s="565"/>
      <c r="J255" s="567"/>
      <c r="K255" s="568" t="s">
        <v>7</v>
      </c>
      <c r="L255" s="569"/>
      <c r="M255" s="570"/>
    </row>
    <row r="256" spans="1:13" ht="17.149999999999999" customHeight="1" thickBot="1" x14ac:dyDescent="0.35">
      <c r="A256" s="564"/>
      <c r="B256" s="3" t="s">
        <v>8</v>
      </c>
      <c r="C256" s="4" t="s">
        <v>9</v>
      </c>
      <c r="D256" s="5" t="s">
        <v>10</v>
      </c>
      <c r="E256" s="3" t="s">
        <v>8</v>
      </c>
      <c r="F256" s="4" t="s">
        <v>9</v>
      </c>
      <c r="G256" s="5" t="s">
        <v>10</v>
      </c>
      <c r="H256" s="3" t="s">
        <v>8</v>
      </c>
      <c r="I256" s="4" t="s">
        <v>9</v>
      </c>
      <c r="J256" s="5" t="s">
        <v>10</v>
      </c>
      <c r="K256" s="3" t="s">
        <v>8</v>
      </c>
      <c r="L256" s="4" t="s">
        <v>9</v>
      </c>
      <c r="M256" s="5" t="s">
        <v>10</v>
      </c>
    </row>
    <row r="257" spans="1:13" ht="17.149999999999999" customHeight="1" x14ac:dyDescent="0.3">
      <c r="A257" s="62" t="s">
        <v>11</v>
      </c>
      <c r="B257" s="37">
        <f t="shared" ref="B257:C268" si="18">SUM(B216)/5</f>
        <v>190.8</v>
      </c>
      <c r="C257" s="35">
        <f t="shared" si="18"/>
        <v>225.1</v>
      </c>
      <c r="D257" s="36"/>
      <c r="E257" s="37">
        <f t="shared" ref="E257:H268" si="19">SUM(E216)/5</f>
        <v>48.3</v>
      </c>
      <c r="F257" s="35">
        <f t="shared" si="19"/>
        <v>341.8</v>
      </c>
      <c r="G257" s="36">
        <f t="shared" si="19"/>
        <v>78</v>
      </c>
      <c r="H257" s="37">
        <f t="shared" si="19"/>
        <v>15.6</v>
      </c>
      <c r="I257" s="35"/>
      <c r="J257" s="36">
        <f t="shared" ref="J257:K268" si="20">SUM(J216)/5</f>
        <v>409.2</v>
      </c>
      <c r="K257" s="37">
        <f t="shared" si="20"/>
        <v>22.3</v>
      </c>
      <c r="L257" s="35"/>
      <c r="M257" s="13"/>
    </row>
    <row r="258" spans="1:13" ht="17.149999999999999" customHeight="1" x14ac:dyDescent="0.3">
      <c r="A258" s="64" t="s">
        <v>12</v>
      </c>
      <c r="B258" s="40">
        <f t="shared" si="18"/>
        <v>199.7</v>
      </c>
      <c r="C258" s="38">
        <f t="shared" si="18"/>
        <v>340.4</v>
      </c>
      <c r="D258" s="39"/>
      <c r="E258" s="40">
        <f t="shared" si="19"/>
        <v>54</v>
      </c>
      <c r="F258" s="38">
        <f t="shared" si="19"/>
        <v>386.8</v>
      </c>
      <c r="G258" s="39">
        <f t="shared" si="19"/>
        <v>69.400000000000006</v>
      </c>
      <c r="H258" s="40">
        <f t="shared" si="19"/>
        <v>14.8</v>
      </c>
      <c r="I258" s="38"/>
      <c r="J258" s="39">
        <f t="shared" si="20"/>
        <v>391.4</v>
      </c>
      <c r="K258" s="40">
        <f t="shared" si="20"/>
        <v>23.7</v>
      </c>
      <c r="L258" s="38"/>
      <c r="M258" s="18"/>
    </row>
    <row r="259" spans="1:13" ht="17.149999999999999" customHeight="1" x14ac:dyDescent="0.3">
      <c r="A259" s="62" t="s">
        <v>13</v>
      </c>
      <c r="B259" s="40">
        <f t="shared" si="18"/>
        <v>202.4</v>
      </c>
      <c r="C259" s="38">
        <f t="shared" si="18"/>
        <v>306.8</v>
      </c>
      <c r="D259" s="39"/>
      <c r="E259" s="40">
        <f t="shared" si="19"/>
        <v>70.5</v>
      </c>
      <c r="F259" s="38">
        <f t="shared" si="19"/>
        <v>387.1</v>
      </c>
      <c r="G259" s="39">
        <f t="shared" si="19"/>
        <v>61.5</v>
      </c>
      <c r="H259" s="40">
        <f t="shared" si="19"/>
        <v>5.9</v>
      </c>
      <c r="I259" s="38"/>
      <c r="J259" s="39">
        <f t="shared" si="20"/>
        <v>413.1</v>
      </c>
      <c r="K259" s="40">
        <f t="shared" si="20"/>
        <v>35.700000000000003</v>
      </c>
      <c r="L259" s="38"/>
      <c r="M259" s="18"/>
    </row>
    <row r="260" spans="1:13" ht="17.149999999999999" customHeight="1" x14ac:dyDescent="0.3">
      <c r="A260" s="64" t="s">
        <v>14</v>
      </c>
      <c r="B260" s="40">
        <f t="shared" si="18"/>
        <v>283.60000000000002</v>
      </c>
      <c r="C260" s="38">
        <f t="shared" si="18"/>
        <v>389.5</v>
      </c>
      <c r="D260" s="39"/>
      <c r="E260" s="40">
        <f t="shared" si="19"/>
        <v>62.1</v>
      </c>
      <c r="F260" s="38">
        <f t="shared" si="19"/>
        <v>403.6</v>
      </c>
      <c r="G260" s="39">
        <f t="shared" si="19"/>
        <v>72.3</v>
      </c>
      <c r="H260" s="40">
        <f t="shared" si="19"/>
        <v>13.7</v>
      </c>
      <c r="I260" s="38"/>
      <c r="J260" s="39">
        <f t="shared" si="20"/>
        <v>388.3</v>
      </c>
      <c r="K260" s="40">
        <f t="shared" si="20"/>
        <v>25.1</v>
      </c>
      <c r="L260" s="38"/>
      <c r="M260" s="18"/>
    </row>
    <row r="261" spans="1:13" ht="17.149999999999999" customHeight="1" x14ac:dyDescent="0.3">
      <c r="A261" s="62" t="s">
        <v>15</v>
      </c>
      <c r="B261" s="40">
        <f t="shared" si="18"/>
        <v>280.39999999999998</v>
      </c>
      <c r="C261" s="38">
        <f t="shared" si="18"/>
        <v>358.7</v>
      </c>
      <c r="D261" s="39"/>
      <c r="E261" s="40">
        <f t="shared" si="19"/>
        <v>52.4</v>
      </c>
      <c r="F261" s="38">
        <f t="shared" si="19"/>
        <v>411</v>
      </c>
      <c r="G261" s="39">
        <f t="shared" si="19"/>
        <v>77.5</v>
      </c>
      <c r="H261" s="40">
        <f t="shared" si="19"/>
        <v>13.3</v>
      </c>
      <c r="I261" s="38"/>
      <c r="J261" s="39">
        <f t="shared" si="20"/>
        <v>428.4</v>
      </c>
      <c r="K261" s="40">
        <f t="shared" si="20"/>
        <v>19.2</v>
      </c>
      <c r="L261" s="38"/>
      <c r="M261" s="18"/>
    </row>
    <row r="262" spans="1:13" ht="17.149999999999999" customHeight="1" x14ac:dyDescent="0.3">
      <c r="A262" s="64" t="s">
        <v>16</v>
      </c>
      <c r="B262" s="40">
        <f t="shared" si="18"/>
        <v>252.5</v>
      </c>
      <c r="C262" s="38">
        <f t="shared" si="18"/>
        <v>415.7</v>
      </c>
      <c r="D262" s="39"/>
      <c r="E262" s="40">
        <f t="shared" si="19"/>
        <v>39.9</v>
      </c>
      <c r="F262" s="38">
        <f t="shared" si="19"/>
        <v>366.2</v>
      </c>
      <c r="G262" s="39">
        <f t="shared" si="19"/>
        <v>72.900000000000006</v>
      </c>
      <c r="H262" s="40">
        <f t="shared" si="19"/>
        <v>19.899999999999999</v>
      </c>
      <c r="I262" s="38"/>
      <c r="J262" s="39">
        <f t="shared" si="20"/>
        <v>421.9</v>
      </c>
      <c r="K262" s="40">
        <f t="shared" si="20"/>
        <v>19</v>
      </c>
      <c r="L262" s="38"/>
      <c r="M262" s="18"/>
    </row>
    <row r="263" spans="1:13" ht="17.149999999999999" customHeight="1" x14ac:dyDescent="0.3">
      <c r="A263" s="64" t="s">
        <v>17</v>
      </c>
      <c r="B263" s="40">
        <f t="shared" si="18"/>
        <v>260.39999999999998</v>
      </c>
      <c r="C263" s="38">
        <f t="shared" si="18"/>
        <v>359.5</v>
      </c>
      <c r="D263" s="39"/>
      <c r="E263" s="40">
        <f t="shared" si="19"/>
        <v>66.099999999999994</v>
      </c>
      <c r="F263" s="38">
        <f t="shared" si="19"/>
        <v>325.2</v>
      </c>
      <c r="G263" s="39">
        <f t="shared" si="19"/>
        <v>63.6</v>
      </c>
      <c r="H263" s="40">
        <f t="shared" si="19"/>
        <v>10.8</v>
      </c>
      <c r="I263" s="38"/>
      <c r="J263" s="39">
        <f t="shared" si="20"/>
        <v>418.9</v>
      </c>
      <c r="K263" s="40">
        <f t="shared" si="20"/>
        <v>25.6</v>
      </c>
      <c r="L263" s="38"/>
      <c r="M263" s="18"/>
    </row>
    <row r="264" spans="1:13" ht="17.149999999999999" customHeight="1" x14ac:dyDescent="0.3">
      <c r="A264" s="62" t="s">
        <v>18</v>
      </c>
      <c r="B264" s="40">
        <f t="shared" si="18"/>
        <v>264.60000000000002</v>
      </c>
      <c r="C264" s="38">
        <f t="shared" si="18"/>
        <v>330.8</v>
      </c>
      <c r="D264" s="39"/>
      <c r="E264" s="40">
        <f t="shared" si="19"/>
        <v>69.7</v>
      </c>
      <c r="F264" s="38">
        <f t="shared" si="19"/>
        <v>339.5</v>
      </c>
      <c r="G264" s="39">
        <f t="shared" si="19"/>
        <v>57.5</v>
      </c>
      <c r="H264" s="40">
        <f t="shared" si="19"/>
        <v>4.4000000000000004</v>
      </c>
      <c r="I264" s="38"/>
      <c r="J264" s="39">
        <f t="shared" si="20"/>
        <v>419.6</v>
      </c>
      <c r="K264" s="40">
        <f t="shared" si="20"/>
        <v>34</v>
      </c>
      <c r="L264" s="38"/>
      <c r="M264" s="18"/>
    </row>
    <row r="265" spans="1:13" ht="17.149999999999999" customHeight="1" x14ac:dyDescent="0.3">
      <c r="A265" s="64" t="s">
        <v>19</v>
      </c>
      <c r="B265" s="40">
        <f t="shared" si="18"/>
        <v>290.7</v>
      </c>
      <c r="C265" s="38">
        <f t="shared" si="18"/>
        <v>247.9</v>
      </c>
      <c r="D265" s="39"/>
      <c r="E265" s="40">
        <f t="shared" si="19"/>
        <v>60.4</v>
      </c>
      <c r="F265" s="38">
        <f t="shared" si="19"/>
        <v>326.10000000000002</v>
      </c>
      <c r="G265" s="39">
        <f t="shared" si="19"/>
        <v>73.599999999999994</v>
      </c>
      <c r="H265" s="40">
        <f t="shared" si="19"/>
        <v>2.1</v>
      </c>
      <c r="I265" s="38"/>
      <c r="J265" s="39">
        <f t="shared" si="20"/>
        <v>379.4</v>
      </c>
      <c r="K265" s="40">
        <f t="shared" si="20"/>
        <v>26.9</v>
      </c>
      <c r="L265" s="38"/>
      <c r="M265" s="18"/>
    </row>
    <row r="266" spans="1:13" ht="17.149999999999999" customHeight="1" x14ac:dyDescent="0.3">
      <c r="A266" s="62" t="s">
        <v>20</v>
      </c>
      <c r="B266" s="40">
        <f t="shared" si="18"/>
        <v>292.8</v>
      </c>
      <c r="C266" s="38">
        <f t="shared" si="18"/>
        <v>278.89999999999998</v>
      </c>
      <c r="D266" s="39"/>
      <c r="E266" s="40">
        <f t="shared" si="19"/>
        <v>56.5</v>
      </c>
      <c r="F266" s="38">
        <f t="shared" si="19"/>
        <v>305</v>
      </c>
      <c r="G266" s="39">
        <f t="shared" si="19"/>
        <v>57.2</v>
      </c>
      <c r="H266" s="40">
        <f t="shared" si="19"/>
        <v>5</v>
      </c>
      <c r="I266" s="38"/>
      <c r="J266" s="39">
        <f t="shared" si="20"/>
        <v>379.8</v>
      </c>
      <c r="K266" s="40">
        <f t="shared" si="20"/>
        <v>26.1</v>
      </c>
      <c r="L266" s="38"/>
      <c r="M266" s="18"/>
    </row>
    <row r="267" spans="1:13" ht="17.149999999999999" customHeight="1" x14ac:dyDescent="0.3">
      <c r="A267" s="62" t="s">
        <v>21</v>
      </c>
      <c r="B267" s="40">
        <f t="shared" si="18"/>
        <v>303.39999999999998</v>
      </c>
      <c r="C267" s="38">
        <f t="shared" si="18"/>
        <v>302.7</v>
      </c>
      <c r="D267" s="39"/>
      <c r="E267" s="40">
        <f t="shared" si="19"/>
        <v>58.8</v>
      </c>
      <c r="F267" s="38">
        <f t="shared" si="19"/>
        <v>309.8</v>
      </c>
      <c r="G267" s="39">
        <f t="shared" si="19"/>
        <v>49.4</v>
      </c>
      <c r="H267" s="40">
        <f t="shared" si="19"/>
        <v>10.9</v>
      </c>
      <c r="I267" s="38"/>
      <c r="J267" s="39">
        <f t="shared" si="20"/>
        <v>385.8</v>
      </c>
      <c r="K267" s="40">
        <f t="shared" si="20"/>
        <v>26.4</v>
      </c>
      <c r="L267" s="38"/>
      <c r="M267" s="18"/>
    </row>
    <row r="268" spans="1:13" ht="17.149999999999999" customHeight="1" thickBot="1" x14ac:dyDescent="0.35">
      <c r="A268" s="65" t="s">
        <v>22</v>
      </c>
      <c r="B268" s="45">
        <f t="shared" si="18"/>
        <v>310.5</v>
      </c>
      <c r="C268" s="43">
        <f t="shared" si="18"/>
        <v>271.7</v>
      </c>
      <c r="D268" s="44"/>
      <c r="E268" s="45">
        <f t="shared" si="19"/>
        <v>61.5</v>
      </c>
      <c r="F268" s="43">
        <f t="shared" si="19"/>
        <v>293.60000000000002</v>
      </c>
      <c r="G268" s="44">
        <f t="shared" si="19"/>
        <v>60.3</v>
      </c>
      <c r="H268" s="45">
        <f t="shared" si="19"/>
        <v>10.1</v>
      </c>
      <c r="I268" s="43"/>
      <c r="J268" s="44">
        <f t="shared" si="20"/>
        <v>379.2</v>
      </c>
      <c r="K268" s="45">
        <f t="shared" si="20"/>
        <v>26.7</v>
      </c>
      <c r="L268" s="43"/>
      <c r="M268" s="25"/>
    </row>
    <row r="269" spans="1:13" ht="17.149999999999999" customHeight="1" thickBot="1" x14ac:dyDescent="0.35">
      <c r="A269" s="34" t="s">
        <v>58</v>
      </c>
      <c r="B269" s="59">
        <f>SUM(B257:B268)</f>
        <v>3131.8</v>
      </c>
      <c r="C269" s="56">
        <f>SUM(C257:C268)</f>
        <v>3827.7</v>
      </c>
      <c r="D269" s="58"/>
      <c r="E269" s="59">
        <f>SUM(E257:E268)</f>
        <v>700.19999999999993</v>
      </c>
      <c r="F269" s="56">
        <f>SUM(F257:F268)</f>
        <v>4195.7</v>
      </c>
      <c r="G269" s="58">
        <f>SUM(G257:G268)</f>
        <v>793.2</v>
      </c>
      <c r="H269" s="59">
        <f>SUM(H257:H268)</f>
        <v>126.49999999999999</v>
      </c>
      <c r="I269" s="56"/>
      <c r="J269" s="58">
        <f>SUM(J257:J268)</f>
        <v>4815</v>
      </c>
      <c r="K269" s="59">
        <f>SUM(K257:K268)</f>
        <v>310.7</v>
      </c>
      <c r="L269" s="56"/>
      <c r="M269" s="31"/>
    </row>
    <row r="270" spans="1:13" ht="17.149999999999999" customHeight="1" x14ac:dyDescent="0.3">
      <c r="A270" s="62" t="s">
        <v>23</v>
      </c>
      <c r="B270" s="37">
        <f t="shared" ref="B270:C281" si="21">SUM(B228)/5</f>
        <v>299.3</v>
      </c>
      <c r="C270" s="35">
        <f t="shared" si="21"/>
        <v>355.2</v>
      </c>
      <c r="D270" s="36"/>
      <c r="E270" s="37">
        <f t="shared" ref="E270:H281" si="22">SUM(E228)/5</f>
        <v>45.7</v>
      </c>
      <c r="F270" s="35">
        <f t="shared" si="22"/>
        <v>381.7</v>
      </c>
      <c r="G270" s="36">
        <f t="shared" si="22"/>
        <v>68.2</v>
      </c>
      <c r="H270" s="37">
        <f t="shared" si="22"/>
        <v>11.9</v>
      </c>
      <c r="I270" s="35"/>
      <c r="J270" s="36">
        <f t="shared" ref="J270:K281" si="23">SUM(J228)/5</f>
        <v>422.4</v>
      </c>
      <c r="K270" s="37">
        <f t="shared" si="23"/>
        <v>23.9</v>
      </c>
      <c r="L270" s="35"/>
      <c r="M270" s="13"/>
    </row>
    <row r="271" spans="1:13" ht="17.149999999999999" customHeight="1" x14ac:dyDescent="0.3">
      <c r="A271" s="64" t="s">
        <v>24</v>
      </c>
      <c r="B271" s="40">
        <f t="shared" si="21"/>
        <v>267.7</v>
      </c>
      <c r="C271" s="38">
        <f t="shared" si="21"/>
        <v>420.7</v>
      </c>
      <c r="D271" s="39"/>
      <c r="E271" s="40">
        <f t="shared" si="22"/>
        <v>45.6</v>
      </c>
      <c r="F271" s="38">
        <f t="shared" si="22"/>
        <v>352.2</v>
      </c>
      <c r="G271" s="39">
        <f t="shared" si="22"/>
        <v>91.1</v>
      </c>
      <c r="H271" s="40">
        <f t="shared" si="22"/>
        <v>18.3</v>
      </c>
      <c r="I271" s="38"/>
      <c r="J271" s="39">
        <f t="shared" si="23"/>
        <v>464.8</v>
      </c>
      <c r="K271" s="40">
        <f t="shared" si="23"/>
        <v>25.2</v>
      </c>
      <c r="L271" s="38"/>
      <c r="M271" s="18"/>
    </row>
    <row r="272" spans="1:13" ht="17.149999999999999" customHeight="1" x14ac:dyDescent="0.3">
      <c r="A272" s="62" t="s">
        <v>25</v>
      </c>
      <c r="B272" s="40">
        <f t="shared" si="21"/>
        <v>309</v>
      </c>
      <c r="C272" s="38">
        <f t="shared" si="21"/>
        <v>364.6</v>
      </c>
      <c r="D272" s="39"/>
      <c r="E272" s="40">
        <f t="shared" si="22"/>
        <v>36.200000000000003</v>
      </c>
      <c r="F272" s="38">
        <f t="shared" si="22"/>
        <v>336.7</v>
      </c>
      <c r="G272" s="39">
        <f t="shared" si="22"/>
        <v>87.4</v>
      </c>
      <c r="H272" s="40">
        <f t="shared" si="22"/>
        <v>7.8</v>
      </c>
      <c r="I272" s="38"/>
      <c r="J272" s="39">
        <f t="shared" si="23"/>
        <v>435.4</v>
      </c>
      <c r="K272" s="40">
        <f t="shared" si="23"/>
        <v>18.100000000000001</v>
      </c>
      <c r="L272" s="38"/>
      <c r="M272" s="18"/>
    </row>
    <row r="273" spans="1:13" ht="17.149999999999999" customHeight="1" x14ac:dyDescent="0.3">
      <c r="A273" s="64" t="s">
        <v>26</v>
      </c>
      <c r="B273" s="40">
        <f t="shared" si="21"/>
        <v>255.4</v>
      </c>
      <c r="C273" s="38">
        <f t="shared" si="21"/>
        <v>386.6</v>
      </c>
      <c r="D273" s="39"/>
      <c r="E273" s="40">
        <f t="shared" si="22"/>
        <v>38.799999999999997</v>
      </c>
      <c r="F273" s="38">
        <f t="shared" si="22"/>
        <v>361.7</v>
      </c>
      <c r="G273" s="39">
        <f t="shared" si="22"/>
        <v>89.2</v>
      </c>
      <c r="H273" s="40">
        <f t="shared" si="22"/>
        <v>9</v>
      </c>
      <c r="I273" s="38"/>
      <c r="J273" s="39">
        <f t="shared" si="23"/>
        <v>451.9</v>
      </c>
      <c r="K273" s="40">
        <f t="shared" si="23"/>
        <v>19.2</v>
      </c>
      <c r="L273" s="38"/>
      <c r="M273" s="18"/>
    </row>
    <row r="274" spans="1:13" ht="17.149999999999999" customHeight="1" x14ac:dyDescent="0.3">
      <c r="A274" s="62" t="s">
        <v>27</v>
      </c>
      <c r="B274" s="40">
        <f t="shared" si="21"/>
        <v>294.8</v>
      </c>
      <c r="C274" s="38">
        <f t="shared" si="21"/>
        <v>370.2</v>
      </c>
      <c r="D274" s="39"/>
      <c r="E274" s="40">
        <f t="shared" si="22"/>
        <v>40.700000000000003</v>
      </c>
      <c r="F274" s="38">
        <f t="shared" si="22"/>
        <v>400.1</v>
      </c>
      <c r="G274" s="39">
        <f t="shared" si="22"/>
        <v>84.1</v>
      </c>
      <c r="H274" s="40">
        <f t="shared" si="22"/>
        <v>16.899999999999999</v>
      </c>
      <c r="I274" s="38"/>
      <c r="J274" s="39">
        <f t="shared" si="23"/>
        <v>418.2</v>
      </c>
      <c r="K274" s="40">
        <f t="shared" si="23"/>
        <v>21</v>
      </c>
      <c r="L274" s="38"/>
      <c r="M274" s="18"/>
    </row>
    <row r="275" spans="1:13" ht="17.149999999999999" customHeight="1" x14ac:dyDescent="0.3">
      <c r="A275" s="64" t="s">
        <v>28</v>
      </c>
      <c r="B275" s="40">
        <f t="shared" si="21"/>
        <v>279.5</v>
      </c>
      <c r="C275" s="38">
        <f t="shared" si="21"/>
        <v>400.6</v>
      </c>
      <c r="D275" s="39"/>
      <c r="E275" s="40">
        <f t="shared" si="22"/>
        <v>42.9</v>
      </c>
      <c r="F275" s="38">
        <f t="shared" si="22"/>
        <v>364.3</v>
      </c>
      <c r="G275" s="39">
        <f t="shared" si="22"/>
        <v>75.7</v>
      </c>
      <c r="H275" s="40">
        <f t="shared" si="22"/>
        <v>18.7</v>
      </c>
      <c r="I275" s="38"/>
      <c r="J275" s="39">
        <f t="shared" si="23"/>
        <v>400.5</v>
      </c>
      <c r="K275" s="40">
        <f t="shared" si="23"/>
        <v>20.2</v>
      </c>
      <c r="L275" s="38"/>
      <c r="M275" s="18"/>
    </row>
    <row r="276" spans="1:13" ht="17.149999999999999" customHeight="1" x14ac:dyDescent="0.3">
      <c r="A276" s="62" t="s">
        <v>29</v>
      </c>
      <c r="B276" s="40">
        <f t="shared" si="21"/>
        <v>288.7</v>
      </c>
      <c r="C276" s="38">
        <f t="shared" si="21"/>
        <v>368.5</v>
      </c>
      <c r="D276" s="39"/>
      <c r="E276" s="40">
        <f t="shared" si="22"/>
        <v>48.2</v>
      </c>
      <c r="F276" s="38">
        <f t="shared" si="22"/>
        <v>383.8</v>
      </c>
      <c r="G276" s="39">
        <f t="shared" si="22"/>
        <v>85</v>
      </c>
      <c r="H276" s="40">
        <f t="shared" si="22"/>
        <v>19.600000000000001</v>
      </c>
      <c r="I276" s="38"/>
      <c r="J276" s="39">
        <f t="shared" si="23"/>
        <v>441.9</v>
      </c>
      <c r="K276" s="40">
        <f t="shared" si="23"/>
        <v>23.1</v>
      </c>
      <c r="L276" s="38"/>
      <c r="M276" s="18"/>
    </row>
    <row r="277" spans="1:13" ht="17.149999999999999" customHeight="1" x14ac:dyDescent="0.3">
      <c r="A277" s="64" t="s">
        <v>30</v>
      </c>
      <c r="B277" s="40">
        <f t="shared" si="21"/>
        <v>266.10000000000002</v>
      </c>
      <c r="C277" s="38">
        <f t="shared" si="21"/>
        <v>358</v>
      </c>
      <c r="D277" s="39"/>
      <c r="E277" s="40">
        <f t="shared" si="22"/>
        <v>48.3</v>
      </c>
      <c r="F277" s="38">
        <f t="shared" si="22"/>
        <v>446</v>
      </c>
      <c r="G277" s="39">
        <f t="shared" si="22"/>
        <v>82.3</v>
      </c>
      <c r="H277" s="40">
        <f t="shared" si="22"/>
        <v>9</v>
      </c>
      <c r="I277" s="38"/>
      <c r="J277" s="39">
        <f t="shared" si="23"/>
        <v>496.1</v>
      </c>
      <c r="K277" s="40">
        <f t="shared" si="23"/>
        <v>23.4</v>
      </c>
      <c r="L277" s="38"/>
      <c r="M277" s="18"/>
    </row>
    <row r="278" spans="1:13" ht="17.149999999999999" customHeight="1" x14ac:dyDescent="0.3">
      <c r="A278" s="62" t="s">
        <v>31</v>
      </c>
      <c r="B278" s="40">
        <f t="shared" si="21"/>
        <v>279.8</v>
      </c>
      <c r="C278" s="38">
        <f t="shared" si="21"/>
        <v>384.4</v>
      </c>
      <c r="D278" s="39"/>
      <c r="E278" s="40">
        <f t="shared" si="22"/>
        <v>48.1</v>
      </c>
      <c r="F278" s="38">
        <f t="shared" si="22"/>
        <v>380</v>
      </c>
      <c r="G278" s="39">
        <f t="shared" si="22"/>
        <v>94.5</v>
      </c>
      <c r="H278" s="40">
        <f t="shared" si="22"/>
        <v>4.8</v>
      </c>
      <c r="I278" s="38"/>
      <c r="J278" s="39">
        <f t="shared" si="23"/>
        <v>478</v>
      </c>
      <c r="K278" s="40">
        <f t="shared" si="23"/>
        <v>22.8</v>
      </c>
      <c r="L278" s="38"/>
      <c r="M278" s="18"/>
    </row>
    <row r="279" spans="1:13" ht="17.149999999999999" customHeight="1" x14ac:dyDescent="0.3">
      <c r="A279" s="64" t="s">
        <v>32</v>
      </c>
      <c r="B279" s="40">
        <f t="shared" si="21"/>
        <v>281.3</v>
      </c>
      <c r="C279" s="38">
        <f t="shared" si="21"/>
        <v>375.7</v>
      </c>
      <c r="D279" s="39"/>
      <c r="E279" s="40">
        <f t="shared" si="22"/>
        <v>45</v>
      </c>
      <c r="F279" s="38">
        <f t="shared" si="22"/>
        <v>441.6</v>
      </c>
      <c r="G279" s="39">
        <f t="shared" si="22"/>
        <v>99.8</v>
      </c>
      <c r="H279" s="40">
        <f t="shared" si="22"/>
        <v>8.4</v>
      </c>
      <c r="I279" s="38"/>
      <c r="J279" s="39">
        <f t="shared" si="23"/>
        <v>478.1</v>
      </c>
      <c r="K279" s="40">
        <f t="shared" si="23"/>
        <v>20.2</v>
      </c>
      <c r="L279" s="38"/>
      <c r="M279" s="18"/>
    </row>
    <row r="280" spans="1:13" ht="17.149999999999999" customHeight="1" x14ac:dyDescent="0.3">
      <c r="A280" s="62" t="s">
        <v>33</v>
      </c>
      <c r="B280" s="40">
        <f t="shared" si="21"/>
        <v>299.89999999999998</v>
      </c>
      <c r="C280" s="38">
        <f t="shared" si="21"/>
        <v>448.8</v>
      </c>
      <c r="D280" s="39"/>
      <c r="E280" s="40">
        <f t="shared" si="22"/>
        <v>48.7</v>
      </c>
      <c r="F280" s="38">
        <f t="shared" si="22"/>
        <v>413.1</v>
      </c>
      <c r="G280" s="39">
        <f t="shared" si="22"/>
        <v>78.599999999999994</v>
      </c>
      <c r="H280" s="40">
        <f t="shared" si="22"/>
        <v>5.0999999999999996</v>
      </c>
      <c r="I280" s="38"/>
      <c r="J280" s="39">
        <f t="shared" si="23"/>
        <v>511.2</v>
      </c>
      <c r="K280" s="40">
        <f t="shared" si="23"/>
        <v>27.9</v>
      </c>
      <c r="L280" s="38"/>
      <c r="M280" s="18"/>
    </row>
    <row r="281" spans="1:13" ht="17.149999999999999" customHeight="1" thickBot="1" x14ac:dyDescent="0.35">
      <c r="A281" s="65" t="s">
        <v>34</v>
      </c>
      <c r="B281" s="45">
        <f t="shared" si="21"/>
        <v>268.8</v>
      </c>
      <c r="C281" s="43">
        <f t="shared" si="21"/>
        <v>391.9</v>
      </c>
      <c r="D281" s="44"/>
      <c r="E281" s="45">
        <f t="shared" si="22"/>
        <v>39</v>
      </c>
      <c r="F281" s="43">
        <f t="shared" si="22"/>
        <v>376.6</v>
      </c>
      <c r="G281" s="44">
        <f t="shared" si="22"/>
        <v>102.4</v>
      </c>
      <c r="H281" s="45">
        <f t="shared" si="22"/>
        <v>6.9</v>
      </c>
      <c r="I281" s="43"/>
      <c r="J281" s="44">
        <f t="shared" si="23"/>
        <v>451.9</v>
      </c>
      <c r="K281" s="45">
        <f t="shared" si="23"/>
        <v>24.5</v>
      </c>
      <c r="L281" s="43"/>
      <c r="M281" s="25"/>
    </row>
    <row r="282" spans="1:13" ht="17.149999999999999" customHeight="1" thickBot="1" x14ac:dyDescent="0.35">
      <c r="A282" s="34" t="s">
        <v>59</v>
      </c>
      <c r="B282" s="59">
        <f>SUM(B270:B281)</f>
        <v>3390.3000000000006</v>
      </c>
      <c r="C282" s="56">
        <f>SUM(C270:C281)</f>
        <v>4625.2</v>
      </c>
      <c r="D282" s="58"/>
      <c r="E282" s="59">
        <f>SUM(E270:E281)</f>
        <v>527.20000000000005</v>
      </c>
      <c r="F282" s="56">
        <f>SUM(F270:F281)</f>
        <v>4637.8000000000011</v>
      </c>
      <c r="G282" s="58">
        <f>SUM(G270:G281)</f>
        <v>1038.3</v>
      </c>
      <c r="H282" s="59">
        <f>SUM(H270:H281)</f>
        <v>136.4</v>
      </c>
      <c r="I282" s="56"/>
      <c r="J282" s="58">
        <f>SUM(J270:J281)</f>
        <v>5450.4</v>
      </c>
      <c r="K282" s="59">
        <f>SUM(K270:K281)</f>
        <v>269.5</v>
      </c>
      <c r="L282" s="56"/>
      <c r="M282" s="31"/>
    </row>
    <row r="283" spans="1:13" ht="17.149999999999999" customHeight="1" x14ac:dyDescent="0.3">
      <c r="A283" s="62" t="s">
        <v>35</v>
      </c>
      <c r="B283" s="37">
        <f t="shared" ref="B283:C294" si="24">SUM(B240)/5</f>
        <v>341.6</v>
      </c>
      <c r="C283" s="35">
        <f t="shared" si="24"/>
        <v>466.3</v>
      </c>
      <c r="D283" s="36"/>
      <c r="E283" s="37">
        <f t="shared" ref="E283:H294" si="25">SUM(E240)/5</f>
        <v>42.8</v>
      </c>
      <c r="F283" s="35">
        <f t="shared" si="25"/>
        <v>368.8</v>
      </c>
      <c r="G283" s="36">
        <f t="shared" si="25"/>
        <v>111.1</v>
      </c>
      <c r="H283" s="37">
        <f t="shared" si="25"/>
        <v>13</v>
      </c>
      <c r="I283" s="35"/>
      <c r="J283" s="36">
        <f t="shared" ref="J283:K294" si="26">SUM(J240)/5</f>
        <v>475.5</v>
      </c>
      <c r="K283" s="37">
        <f t="shared" si="26"/>
        <v>26.5</v>
      </c>
      <c r="L283" s="35"/>
      <c r="M283" s="13"/>
    </row>
    <row r="284" spans="1:13" ht="17.149999999999999" customHeight="1" x14ac:dyDescent="0.3">
      <c r="A284" s="64" t="s">
        <v>36</v>
      </c>
      <c r="B284" s="40">
        <f t="shared" si="24"/>
        <v>288.5</v>
      </c>
      <c r="C284" s="38">
        <f t="shared" si="24"/>
        <v>515.5</v>
      </c>
      <c r="D284" s="39"/>
      <c r="E284" s="40">
        <f t="shared" si="25"/>
        <v>55.2</v>
      </c>
      <c r="F284" s="38">
        <f t="shared" si="25"/>
        <v>386.1</v>
      </c>
      <c r="G284" s="39">
        <f t="shared" si="25"/>
        <v>108.7</v>
      </c>
      <c r="H284" s="40">
        <f t="shared" si="25"/>
        <v>16.2</v>
      </c>
      <c r="I284" s="38"/>
      <c r="J284" s="39">
        <f t="shared" si="26"/>
        <v>464.4</v>
      </c>
      <c r="K284" s="40">
        <f t="shared" si="26"/>
        <v>28.3</v>
      </c>
      <c r="L284" s="38"/>
      <c r="M284" s="18"/>
    </row>
    <row r="285" spans="1:13" ht="17.149999999999999" customHeight="1" x14ac:dyDescent="0.3">
      <c r="A285" s="64" t="s">
        <v>37</v>
      </c>
      <c r="B285" s="40">
        <f t="shared" si="24"/>
        <v>313.8</v>
      </c>
      <c r="C285" s="38">
        <f t="shared" si="24"/>
        <v>585.6</v>
      </c>
      <c r="D285" s="39"/>
      <c r="E285" s="40">
        <f t="shared" si="25"/>
        <v>52.2</v>
      </c>
      <c r="F285" s="38">
        <f t="shared" si="25"/>
        <v>411</v>
      </c>
      <c r="G285" s="39">
        <f t="shared" si="25"/>
        <v>103.9</v>
      </c>
      <c r="H285" s="40">
        <f t="shared" si="25"/>
        <v>13</v>
      </c>
      <c r="I285" s="38"/>
      <c r="J285" s="39">
        <f t="shared" si="26"/>
        <v>478.7</v>
      </c>
      <c r="K285" s="40">
        <f t="shared" si="26"/>
        <v>27.2</v>
      </c>
      <c r="L285" s="38"/>
      <c r="M285" s="18"/>
    </row>
    <row r="286" spans="1:13" ht="17.149999999999999" customHeight="1" x14ac:dyDescent="0.3">
      <c r="A286" s="64" t="s">
        <v>38</v>
      </c>
      <c r="B286" s="40">
        <f t="shared" si="24"/>
        <v>339.3</v>
      </c>
      <c r="C286" s="38">
        <f t="shared" si="24"/>
        <v>607.5</v>
      </c>
      <c r="D286" s="39"/>
      <c r="E286" s="40">
        <f t="shared" si="25"/>
        <v>40.200000000000003</v>
      </c>
      <c r="F286" s="38">
        <f t="shared" si="25"/>
        <v>383.1</v>
      </c>
      <c r="G286" s="39">
        <f t="shared" si="25"/>
        <v>155.4</v>
      </c>
      <c r="H286" s="40">
        <f t="shared" si="25"/>
        <v>11.4</v>
      </c>
      <c r="I286" s="38"/>
      <c r="J286" s="39">
        <f t="shared" si="26"/>
        <v>475.3</v>
      </c>
      <c r="K286" s="40">
        <f t="shared" si="26"/>
        <v>23.7</v>
      </c>
      <c r="L286" s="38"/>
      <c r="M286" s="18"/>
    </row>
    <row r="287" spans="1:13" ht="17.149999999999999" customHeight="1" x14ac:dyDescent="0.3">
      <c r="A287" s="64" t="s">
        <v>39</v>
      </c>
      <c r="B287" s="40">
        <f t="shared" si="24"/>
        <v>354.3</v>
      </c>
      <c r="C287" s="38">
        <f t="shared" si="24"/>
        <v>594.70000000000005</v>
      </c>
      <c r="D287" s="39"/>
      <c r="E287" s="40">
        <f t="shared" si="25"/>
        <v>46.9</v>
      </c>
      <c r="F287" s="38">
        <f t="shared" si="25"/>
        <v>441.8</v>
      </c>
      <c r="G287" s="39">
        <f t="shared" si="25"/>
        <v>129.5</v>
      </c>
      <c r="H287" s="40">
        <f t="shared" si="25"/>
        <v>7.5</v>
      </c>
      <c r="I287" s="38"/>
      <c r="J287" s="39">
        <f t="shared" si="26"/>
        <v>507.3</v>
      </c>
      <c r="K287" s="40">
        <f t="shared" si="26"/>
        <v>24.1</v>
      </c>
      <c r="L287" s="38"/>
      <c r="M287" s="18"/>
    </row>
    <row r="288" spans="1:13" ht="17.149999999999999" customHeight="1" x14ac:dyDescent="0.3">
      <c r="A288" s="64" t="s">
        <v>40</v>
      </c>
      <c r="B288" s="40">
        <f t="shared" si="24"/>
        <v>362.3</v>
      </c>
      <c r="C288" s="38">
        <f t="shared" si="24"/>
        <v>622.20000000000005</v>
      </c>
      <c r="D288" s="39"/>
      <c r="E288" s="40">
        <f t="shared" si="25"/>
        <v>53.9</v>
      </c>
      <c r="F288" s="38">
        <f t="shared" si="25"/>
        <v>394.3</v>
      </c>
      <c r="G288" s="39">
        <f t="shared" si="25"/>
        <v>116.7</v>
      </c>
      <c r="H288" s="40">
        <f t="shared" si="25"/>
        <v>6.3</v>
      </c>
      <c r="I288" s="38"/>
      <c r="J288" s="39">
        <f t="shared" si="26"/>
        <v>478.6</v>
      </c>
      <c r="K288" s="40">
        <f t="shared" si="26"/>
        <v>25.3</v>
      </c>
      <c r="L288" s="38"/>
      <c r="M288" s="18"/>
    </row>
    <row r="289" spans="1:13" ht="17.149999999999999" customHeight="1" x14ac:dyDescent="0.3">
      <c r="A289" s="64" t="s">
        <v>41</v>
      </c>
      <c r="B289" s="40">
        <f t="shared" si="24"/>
        <v>349</v>
      </c>
      <c r="C289" s="38">
        <f t="shared" si="24"/>
        <v>558.1</v>
      </c>
      <c r="D289" s="39"/>
      <c r="E289" s="40">
        <f t="shared" si="25"/>
        <v>54.8</v>
      </c>
      <c r="F289" s="38">
        <f t="shared" si="25"/>
        <v>423.9</v>
      </c>
      <c r="G289" s="39">
        <f t="shared" si="25"/>
        <v>115.8</v>
      </c>
      <c r="H289" s="40">
        <f t="shared" si="25"/>
        <v>7.9</v>
      </c>
      <c r="I289" s="38"/>
      <c r="J289" s="39">
        <f t="shared" si="26"/>
        <v>510.8</v>
      </c>
      <c r="K289" s="40">
        <f t="shared" si="26"/>
        <v>25</v>
      </c>
      <c r="L289" s="38"/>
      <c r="M289" s="18"/>
    </row>
    <row r="290" spans="1:13" ht="17.149999999999999" customHeight="1" x14ac:dyDescent="0.3">
      <c r="A290" s="64" t="s">
        <v>42</v>
      </c>
      <c r="B290" s="40">
        <f t="shared" si="24"/>
        <v>364</v>
      </c>
      <c r="C290" s="38">
        <f t="shared" si="24"/>
        <v>576.1</v>
      </c>
      <c r="D290" s="39"/>
      <c r="E290" s="40">
        <f t="shared" si="25"/>
        <v>49</v>
      </c>
      <c r="F290" s="38">
        <f t="shared" si="25"/>
        <v>431</v>
      </c>
      <c r="G290" s="39">
        <f t="shared" si="25"/>
        <v>109.7</v>
      </c>
      <c r="H290" s="40">
        <f t="shared" si="25"/>
        <v>9.8000000000000007</v>
      </c>
      <c r="I290" s="38"/>
      <c r="J290" s="39">
        <f t="shared" si="26"/>
        <v>518</v>
      </c>
      <c r="K290" s="40">
        <f t="shared" si="26"/>
        <v>27.5</v>
      </c>
      <c r="L290" s="38"/>
      <c r="M290" s="18"/>
    </row>
    <row r="291" spans="1:13" ht="17.149999999999999" customHeight="1" x14ac:dyDescent="0.3">
      <c r="A291" s="64" t="s">
        <v>43</v>
      </c>
      <c r="B291" s="40">
        <f t="shared" si="24"/>
        <v>367.6</v>
      </c>
      <c r="C291" s="38">
        <f t="shared" si="24"/>
        <v>517.4</v>
      </c>
      <c r="D291" s="39"/>
      <c r="E291" s="40">
        <f t="shared" si="25"/>
        <v>53.7</v>
      </c>
      <c r="F291" s="38">
        <f t="shared" si="25"/>
        <v>363</v>
      </c>
      <c r="G291" s="39">
        <f t="shared" si="25"/>
        <v>95.9</v>
      </c>
      <c r="H291" s="40">
        <f t="shared" si="25"/>
        <v>13.8</v>
      </c>
      <c r="I291" s="38"/>
      <c r="J291" s="39">
        <f t="shared" si="26"/>
        <v>470.6</v>
      </c>
      <c r="K291" s="40">
        <f t="shared" si="26"/>
        <v>23.8</v>
      </c>
      <c r="L291" s="38"/>
      <c r="M291" s="18"/>
    </row>
    <row r="292" spans="1:13" ht="17.149999999999999" customHeight="1" x14ac:dyDescent="0.3">
      <c r="A292" s="64" t="s">
        <v>44</v>
      </c>
      <c r="B292" s="40">
        <f t="shared" si="24"/>
        <v>388.1</v>
      </c>
      <c r="C292" s="38">
        <f t="shared" si="24"/>
        <v>520.5</v>
      </c>
      <c r="D292" s="39"/>
      <c r="E292" s="40">
        <f t="shared" si="25"/>
        <v>64.7</v>
      </c>
      <c r="F292" s="38">
        <f t="shared" si="25"/>
        <v>361.8</v>
      </c>
      <c r="G292" s="39">
        <f t="shared" si="25"/>
        <v>98.7</v>
      </c>
      <c r="H292" s="40">
        <f t="shared" si="25"/>
        <v>6</v>
      </c>
      <c r="I292" s="38"/>
      <c r="J292" s="39">
        <f t="shared" si="26"/>
        <v>471.8</v>
      </c>
      <c r="K292" s="40">
        <f t="shared" si="26"/>
        <v>21.7</v>
      </c>
      <c r="L292" s="38"/>
      <c r="M292" s="18"/>
    </row>
    <row r="293" spans="1:13" ht="17.149999999999999" customHeight="1" x14ac:dyDescent="0.3">
      <c r="A293" s="64" t="s">
        <v>45</v>
      </c>
      <c r="B293" s="40">
        <f t="shared" si="24"/>
        <v>379.5</v>
      </c>
      <c r="C293" s="38">
        <f t="shared" si="24"/>
        <v>571.70000000000005</v>
      </c>
      <c r="D293" s="39"/>
      <c r="E293" s="40">
        <f t="shared" si="25"/>
        <v>56.3</v>
      </c>
      <c r="F293" s="38">
        <f t="shared" si="25"/>
        <v>379.4</v>
      </c>
      <c r="G293" s="39">
        <f t="shared" si="25"/>
        <v>77.7</v>
      </c>
      <c r="H293" s="40">
        <f t="shared" si="25"/>
        <v>6.5</v>
      </c>
      <c r="I293" s="38"/>
      <c r="J293" s="39">
        <f t="shared" si="26"/>
        <v>481.4</v>
      </c>
      <c r="K293" s="40">
        <f t="shared" si="26"/>
        <v>15.8</v>
      </c>
      <c r="L293" s="38"/>
      <c r="M293" s="18"/>
    </row>
    <row r="294" spans="1:13" ht="17.149999999999999" customHeight="1" thickBot="1" x14ac:dyDescent="0.35">
      <c r="A294" s="65" t="s">
        <v>46</v>
      </c>
      <c r="B294" s="45">
        <f t="shared" si="24"/>
        <v>331.4</v>
      </c>
      <c r="C294" s="43">
        <f t="shared" si="24"/>
        <v>548.79999999999995</v>
      </c>
      <c r="D294" s="44"/>
      <c r="E294" s="45">
        <f t="shared" si="25"/>
        <v>50.8</v>
      </c>
      <c r="F294" s="43">
        <f t="shared" si="25"/>
        <v>408.1</v>
      </c>
      <c r="G294" s="44">
        <f t="shared" si="25"/>
        <v>69.8</v>
      </c>
      <c r="H294" s="45">
        <f t="shared" si="25"/>
        <v>12.6</v>
      </c>
      <c r="I294" s="43"/>
      <c r="J294" s="44">
        <f t="shared" si="26"/>
        <v>474.1</v>
      </c>
      <c r="K294" s="45">
        <f t="shared" si="26"/>
        <v>18.2</v>
      </c>
      <c r="L294" s="43"/>
      <c r="M294" s="25"/>
    </row>
    <row r="295" spans="1:13" ht="17.149999999999999" customHeight="1" thickBot="1" x14ac:dyDescent="0.35">
      <c r="A295" s="34" t="s">
        <v>60</v>
      </c>
      <c r="B295" s="59">
        <f>SUM(B283:B294)</f>
        <v>4179.3999999999996</v>
      </c>
      <c r="C295" s="56">
        <f>SUM(C283:C294)</f>
        <v>6684.4</v>
      </c>
      <c r="D295" s="58"/>
      <c r="E295" s="59">
        <f>SUM(E283:E294)</f>
        <v>620.49999999999989</v>
      </c>
      <c r="F295" s="56">
        <f>SUM(F283:F294)</f>
        <v>4752.3</v>
      </c>
      <c r="G295" s="58">
        <f>SUM(G283:G294)</f>
        <v>1292.9000000000001</v>
      </c>
      <c r="H295" s="59">
        <f>SUM(H283:H294)</f>
        <v>124</v>
      </c>
      <c r="I295" s="56"/>
      <c r="J295" s="58">
        <f>SUM(J283:J294)</f>
        <v>5806.5</v>
      </c>
      <c r="K295" s="59">
        <f>SUM(K283:K294)</f>
        <v>287.10000000000002</v>
      </c>
      <c r="L295" s="56"/>
      <c r="M295" s="31"/>
    </row>
    <row r="296" spans="1:13" ht="17.149999999999999" customHeight="1" thickBot="1" x14ac:dyDescent="0.35">
      <c r="A296" s="34" t="s">
        <v>47</v>
      </c>
      <c r="B296" s="59">
        <f>SUM(B252)/5</f>
        <v>10701.5</v>
      </c>
      <c r="C296" s="56">
        <f>SUM(C252)/5</f>
        <v>15137.3</v>
      </c>
      <c r="D296" s="58"/>
      <c r="E296" s="59">
        <f>SUM(E252)/5</f>
        <v>1847.9</v>
      </c>
      <c r="F296" s="56">
        <f>SUM(F252)/5</f>
        <v>13585.8</v>
      </c>
      <c r="G296" s="58">
        <f>SUM(G252)/5</f>
        <v>3124.4</v>
      </c>
      <c r="H296" s="59">
        <f>SUM(H252)/5</f>
        <v>386.9</v>
      </c>
      <c r="I296" s="56"/>
      <c r="J296" s="58">
        <f>SUM(J252)/5</f>
        <v>16071.9</v>
      </c>
      <c r="K296" s="59">
        <f>SUM(K252)/5</f>
        <v>867.3</v>
      </c>
      <c r="L296" s="56"/>
      <c r="M296" s="31"/>
    </row>
    <row r="298" spans="1:13" x14ac:dyDescent="0.3">
      <c r="A298" s="291" t="s">
        <v>126</v>
      </c>
      <c r="B298" s="1">
        <v>10702</v>
      </c>
    </row>
    <row r="299" spans="1:13" x14ac:dyDescent="0.3">
      <c r="A299" s="291" t="s">
        <v>61</v>
      </c>
      <c r="B299" s="1">
        <v>15137</v>
      </c>
    </row>
    <row r="300" spans="1:13" x14ac:dyDescent="0.3">
      <c r="A300" s="291" t="s">
        <v>113</v>
      </c>
      <c r="B300" s="1">
        <v>1848</v>
      </c>
    </row>
    <row r="301" spans="1:13" x14ac:dyDescent="0.3">
      <c r="A301" s="291" t="s">
        <v>114</v>
      </c>
      <c r="B301" s="1">
        <v>13586</v>
      </c>
    </row>
    <row r="302" spans="1:13" x14ac:dyDescent="0.3">
      <c r="A302" s="291" t="s">
        <v>135</v>
      </c>
      <c r="B302" s="1">
        <v>3124</v>
      </c>
    </row>
    <row r="303" spans="1:13" x14ac:dyDescent="0.3">
      <c r="A303" s="291" t="s">
        <v>127</v>
      </c>
      <c r="B303" s="1">
        <v>387</v>
      </c>
    </row>
    <row r="304" spans="1:13" x14ac:dyDescent="0.3">
      <c r="A304" s="291" t="s">
        <v>63</v>
      </c>
      <c r="B304" s="1">
        <v>16072</v>
      </c>
    </row>
    <row r="305" spans="1:2" x14ac:dyDescent="0.3">
      <c r="A305" s="291" t="s">
        <v>64</v>
      </c>
      <c r="B305" s="1">
        <v>867</v>
      </c>
    </row>
    <row r="306" spans="1:2" x14ac:dyDescent="0.3">
      <c r="A306" s="291"/>
    </row>
    <row r="307" spans="1:2" x14ac:dyDescent="0.3">
      <c r="A307" s="291"/>
    </row>
  </sheetData>
  <mergeCells count="48">
    <mergeCell ref="A2:M2"/>
    <mergeCell ref="J3:M3"/>
    <mergeCell ref="A4:A5"/>
    <mergeCell ref="B4:D4"/>
    <mergeCell ref="E4:G4"/>
    <mergeCell ref="H4:J4"/>
    <mergeCell ref="K4:M4"/>
    <mergeCell ref="A44:M44"/>
    <mergeCell ref="J45:M45"/>
    <mergeCell ref="A46:A47"/>
    <mergeCell ref="B46:D46"/>
    <mergeCell ref="E46:G46"/>
    <mergeCell ref="H46:J46"/>
    <mergeCell ref="K46:M46"/>
    <mergeCell ref="A86:M86"/>
    <mergeCell ref="J87:M87"/>
    <mergeCell ref="A88:A89"/>
    <mergeCell ref="B88:D88"/>
    <mergeCell ref="E88:G88"/>
    <mergeCell ref="H88:J88"/>
    <mergeCell ref="K88:M88"/>
    <mergeCell ref="A128:M128"/>
    <mergeCell ref="J129:M129"/>
    <mergeCell ref="A130:A131"/>
    <mergeCell ref="B130:D130"/>
    <mergeCell ref="E130:G130"/>
    <mergeCell ref="H130:J130"/>
    <mergeCell ref="K130:M130"/>
    <mergeCell ref="A170:M170"/>
    <mergeCell ref="J171:M171"/>
    <mergeCell ref="A172:A173"/>
    <mergeCell ref="B172:D172"/>
    <mergeCell ref="E172:G172"/>
    <mergeCell ref="H172:J172"/>
    <mergeCell ref="K172:M172"/>
    <mergeCell ref="A212:M212"/>
    <mergeCell ref="A214:A215"/>
    <mergeCell ref="B214:D214"/>
    <mergeCell ref="E214:G214"/>
    <mergeCell ref="H214:J214"/>
    <mergeCell ref="K214:M214"/>
    <mergeCell ref="A253:M253"/>
    <mergeCell ref="A254:B254"/>
    <mergeCell ref="A255:A256"/>
    <mergeCell ref="B255:D255"/>
    <mergeCell ref="E255:G255"/>
    <mergeCell ref="H255:J255"/>
    <mergeCell ref="K255:M2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309"/>
  <sheetViews>
    <sheetView workbookViewId="0">
      <selection activeCell="P9" sqref="P9"/>
    </sheetView>
  </sheetViews>
  <sheetFormatPr defaultColWidth="9.1796875" defaultRowHeight="13" x14ac:dyDescent="0.3"/>
  <cols>
    <col min="1" max="1" width="14.81640625" style="1" customWidth="1"/>
    <col min="2" max="13" width="5.7265625" style="1" customWidth="1"/>
    <col min="14" max="16384" width="9.1796875" style="1"/>
  </cols>
  <sheetData>
    <row r="1" spans="1:13" ht="18" customHeight="1" x14ac:dyDescent="0.3">
      <c r="A1" s="561" t="s">
        <v>169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3" ht="18" customHeight="1" thickBot="1" x14ac:dyDescent="0.35">
      <c r="A2" s="2" t="s">
        <v>1</v>
      </c>
      <c r="J2" s="572" t="s">
        <v>2</v>
      </c>
      <c r="K2" s="572"/>
      <c r="L2" s="572"/>
      <c r="M2" s="572"/>
    </row>
    <row r="3" spans="1:13" ht="18" customHeight="1" x14ac:dyDescent="0.3">
      <c r="A3" s="573" t="s">
        <v>3</v>
      </c>
      <c r="B3" s="566" t="s">
        <v>4</v>
      </c>
      <c r="C3" s="565"/>
      <c r="D3" s="567"/>
      <c r="E3" s="566" t="s">
        <v>5</v>
      </c>
      <c r="F3" s="565"/>
      <c r="G3" s="567"/>
      <c r="H3" s="566" t="s">
        <v>6</v>
      </c>
      <c r="I3" s="565"/>
      <c r="J3" s="567"/>
      <c r="K3" s="568" t="s">
        <v>7</v>
      </c>
      <c r="L3" s="569"/>
      <c r="M3" s="570"/>
    </row>
    <row r="4" spans="1:13" ht="18" customHeight="1" thickBot="1" x14ac:dyDescent="0.35">
      <c r="A4" s="574"/>
      <c r="B4" s="3" t="s">
        <v>8</v>
      </c>
      <c r="C4" s="4" t="s">
        <v>9</v>
      </c>
      <c r="D4" s="5" t="s">
        <v>10</v>
      </c>
      <c r="E4" s="3" t="s">
        <v>8</v>
      </c>
      <c r="F4" s="4" t="s">
        <v>9</v>
      </c>
      <c r="G4" s="5" t="s">
        <v>10</v>
      </c>
      <c r="H4" s="3" t="s">
        <v>8</v>
      </c>
      <c r="I4" s="4" t="s">
        <v>9</v>
      </c>
      <c r="J4" s="5" t="s">
        <v>10</v>
      </c>
      <c r="K4" s="3" t="s">
        <v>8</v>
      </c>
      <c r="L4" s="4" t="s">
        <v>9</v>
      </c>
      <c r="M4" s="5" t="s">
        <v>10</v>
      </c>
    </row>
    <row r="5" spans="1:13" ht="18" customHeight="1" x14ac:dyDescent="0.3">
      <c r="A5" s="7" t="s">
        <v>11</v>
      </c>
      <c r="B5" s="8">
        <v>12</v>
      </c>
      <c r="C5" s="9"/>
      <c r="D5" s="10">
        <v>62</v>
      </c>
      <c r="E5" s="11">
        <v>0</v>
      </c>
      <c r="F5" s="12">
        <v>1</v>
      </c>
      <c r="G5" s="13">
        <v>0</v>
      </c>
      <c r="H5" s="8">
        <v>7</v>
      </c>
      <c r="I5" s="9">
        <v>314</v>
      </c>
      <c r="J5" s="10">
        <v>211</v>
      </c>
      <c r="K5" s="8">
        <v>80</v>
      </c>
      <c r="L5" s="9">
        <v>303</v>
      </c>
      <c r="M5" s="10"/>
    </row>
    <row r="6" spans="1:13" ht="18" customHeight="1" x14ac:dyDescent="0.3">
      <c r="A6" s="15" t="s">
        <v>12</v>
      </c>
      <c r="B6" s="16">
        <v>20</v>
      </c>
      <c r="C6" s="17"/>
      <c r="D6" s="18">
        <v>97</v>
      </c>
      <c r="E6" s="16">
        <v>2</v>
      </c>
      <c r="F6" s="17">
        <v>0</v>
      </c>
      <c r="G6" s="18">
        <v>0</v>
      </c>
      <c r="H6" s="16">
        <v>3</v>
      </c>
      <c r="I6" s="17">
        <v>381</v>
      </c>
      <c r="J6" s="18">
        <v>209</v>
      </c>
      <c r="K6" s="16">
        <v>74</v>
      </c>
      <c r="L6" s="17">
        <v>301</v>
      </c>
      <c r="M6" s="18"/>
    </row>
    <row r="7" spans="1:13" ht="18" customHeight="1" x14ac:dyDescent="0.3">
      <c r="A7" s="7" t="s">
        <v>13</v>
      </c>
      <c r="B7" s="16">
        <v>22</v>
      </c>
      <c r="C7" s="17"/>
      <c r="D7" s="18">
        <v>87</v>
      </c>
      <c r="E7" s="16">
        <v>3</v>
      </c>
      <c r="F7" s="17">
        <v>0</v>
      </c>
      <c r="G7" s="18">
        <v>2</v>
      </c>
      <c r="H7" s="16">
        <v>2</v>
      </c>
      <c r="I7" s="17">
        <v>306</v>
      </c>
      <c r="J7" s="18">
        <v>159</v>
      </c>
      <c r="K7" s="16">
        <v>71</v>
      </c>
      <c r="L7" s="17">
        <v>264</v>
      </c>
      <c r="M7" s="18"/>
    </row>
    <row r="8" spans="1:13" ht="18" customHeight="1" x14ac:dyDescent="0.3">
      <c r="A8" s="15" t="s">
        <v>14</v>
      </c>
      <c r="B8" s="16">
        <v>28</v>
      </c>
      <c r="C8" s="17"/>
      <c r="D8" s="18">
        <v>100</v>
      </c>
      <c r="E8" s="16">
        <v>1</v>
      </c>
      <c r="F8" s="17">
        <v>0</v>
      </c>
      <c r="G8" s="18">
        <v>2</v>
      </c>
      <c r="H8" s="16">
        <v>5</v>
      </c>
      <c r="I8" s="17">
        <v>315</v>
      </c>
      <c r="J8" s="18">
        <v>115</v>
      </c>
      <c r="K8" s="16">
        <v>97</v>
      </c>
      <c r="L8" s="17">
        <v>220</v>
      </c>
      <c r="M8" s="18"/>
    </row>
    <row r="9" spans="1:13" ht="18" customHeight="1" x14ac:dyDescent="0.3">
      <c r="A9" s="7" t="s">
        <v>15</v>
      </c>
      <c r="B9" s="16">
        <v>13</v>
      </c>
      <c r="C9" s="17"/>
      <c r="D9" s="18">
        <v>128</v>
      </c>
      <c r="E9" s="16">
        <v>0</v>
      </c>
      <c r="F9" s="17">
        <v>2</v>
      </c>
      <c r="G9" s="18">
        <v>0</v>
      </c>
      <c r="H9" s="16">
        <v>3</v>
      </c>
      <c r="I9" s="17">
        <v>360</v>
      </c>
      <c r="J9" s="18">
        <v>134</v>
      </c>
      <c r="K9" s="16">
        <v>123</v>
      </c>
      <c r="L9" s="17">
        <v>212</v>
      </c>
      <c r="M9" s="18"/>
    </row>
    <row r="10" spans="1:13" ht="18" customHeight="1" x14ac:dyDescent="0.3">
      <c r="A10" s="15" t="s">
        <v>16</v>
      </c>
      <c r="B10" s="16">
        <v>22</v>
      </c>
      <c r="C10" s="17"/>
      <c r="D10" s="18">
        <v>126</v>
      </c>
      <c r="E10" s="16">
        <v>1</v>
      </c>
      <c r="F10" s="17">
        <v>1</v>
      </c>
      <c r="G10" s="18">
        <v>0</v>
      </c>
      <c r="H10" s="16">
        <v>2</v>
      </c>
      <c r="I10" s="17">
        <v>301</v>
      </c>
      <c r="J10" s="18">
        <v>98</v>
      </c>
      <c r="K10" s="16">
        <v>142</v>
      </c>
      <c r="L10" s="17">
        <v>138</v>
      </c>
      <c r="M10" s="18"/>
    </row>
    <row r="11" spans="1:13" ht="18" customHeight="1" x14ac:dyDescent="0.3">
      <c r="A11" s="7" t="s">
        <v>17</v>
      </c>
      <c r="B11" s="16">
        <v>24</v>
      </c>
      <c r="C11" s="17"/>
      <c r="D11" s="18">
        <v>117</v>
      </c>
      <c r="E11" s="16">
        <v>1</v>
      </c>
      <c r="F11" s="17">
        <v>0</v>
      </c>
      <c r="G11" s="18">
        <v>2</v>
      </c>
      <c r="H11" s="16">
        <v>1</v>
      </c>
      <c r="I11" s="17">
        <v>284</v>
      </c>
      <c r="J11" s="18">
        <v>113</v>
      </c>
      <c r="K11" s="16">
        <v>104</v>
      </c>
      <c r="L11" s="17">
        <v>206</v>
      </c>
      <c r="M11" s="18"/>
    </row>
    <row r="12" spans="1:13" ht="18" customHeight="1" x14ac:dyDescent="0.3">
      <c r="A12" s="7" t="s">
        <v>18</v>
      </c>
      <c r="B12" s="16">
        <v>21</v>
      </c>
      <c r="C12" s="17"/>
      <c r="D12" s="18">
        <v>101</v>
      </c>
      <c r="E12" s="16">
        <v>1</v>
      </c>
      <c r="F12" s="17">
        <v>0</v>
      </c>
      <c r="G12" s="18">
        <v>0</v>
      </c>
      <c r="H12" s="16">
        <v>3</v>
      </c>
      <c r="I12" s="17">
        <v>361</v>
      </c>
      <c r="J12" s="18">
        <v>158</v>
      </c>
      <c r="K12" s="16">
        <v>161</v>
      </c>
      <c r="L12" s="17">
        <v>182</v>
      </c>
      <c r="M12" s="18"/>
    </row>
    <row r="13" spans="1:13" ht="18" customHeight="1" x14ac:dyDescent="0.3">
      <c r="A13" s="15" t="s">
        <v>19</v>
      </c>
      <c r="B13" s="16">
        <v>12</v>
      </c>
      <c r="C13" s="17"/>
      <c r="D13" s="18">
        <v>64</v>
      </c>
      <c r="E13" s="16">
        <v>0</v>
      </c>
      <c r="F13" s="17">
        <v>2</v>
      </c>
      <c r="G13" s="18">
        <v>0</v>
      </c>
      <c r="H13" s="16">
        <v>5</v>
      </c>
      <c r="I13" s="17">
        <v>328</v>
      </c>
      <c r="J13" s="18">
        <v>127</v>
      </c>
      <c r="K13" s="16">
        <v>166</v>
      </c>
      <c r="L13" s="17">
        <v>200</v>
      </c>
      <c r="M13" s="18"/>
    </row>
    <row r="14" spans="1:13" ht="18" customHeight="1" x14ac:dyDescent="0.3">
      <c r="A14" s="7" t="s">
        <v>20</v>
      </c>
      <c r="B14" s="16">
        <v>22</v>
      </c>
      <c r="C14" s="17"/>
      <c r="D14" s="18">
        <v>45</v>
      </c>
      <c r="E14" s="16">
        <v>0</v>
      </c>
      <c r="F14" s="17">
        <v>2</v>
      </c>
      <c r="G14" s="18">
        <v>3</v>
      </c>
      <c r="H14" s="16">
        <v>7</v>
      </c>
      <c r="I14" s="17">
        <v>309</v>
      </c>
      <c r="J14" s="18">
        <v>164</v>
      </c>
      <c r="K14" s="16">
        <v>123</v>
      </c>
      <c r="L14" s="17">
        <v>255</v>
      </c>
      <c r="M14" s="18"/>
    </row>
    <row r="15" spans="1:13" ht="18" customHeight="1" x14ac:dyDescent="0.3">
      <c r="A15" s="7" t="s">
        <v>21</v>
      </c>
      <c r="B15" s="16">
        <v>25</v>
      </c>
      <c r="C15" s="17"/>
      <c r="D15" s="18">
        <v>131</v>
      </c>
      <c r="E15" s="16">
        <v>1</v>
      </c>
      <c r="F15" s="17">
        <v>2</v>
      </c>
      <c r="G15" s="18">
        <v>2</v>
      </c>
      <c r="H15" s="20">
        <v>6</v>
      </c>
      <c r="I15" s="17">
        <v>329</v>
      </c>
      <c r="J15" s="18">
        <v>148</v>
      </c>
      <c r="K15" s="16">
        <v>107</v>
      </c>
      <c r="L15" s="17">
        <v>184</v>
      </c>
      <c r="M15" s="18"/>
    </row>
    <row r="16" spans="1:13" ht="18" customHeight="1" x14ac:dyDescent="0.3">
      <c r="A16" s="15" t="s">
        <v>22</v>
      </c>
      <c r="B16" s="16">
        <v>21</v>
      </c>
      <c r="C16" s="17"/>
      <c r="D16" s="18">
        <v>154</v>
      </c>
      <c r="E16" s="16">
        <v>1</v>
      </c>
      <c r="F16" s="17">
        <v>2</v>
      </c>
      <c r="G16" s="18">
        <v>0</v>
      </c>
      <c r="H16" s="16">
        <v>8</v>
      </c>
      <c r="I16" s="17">
        <v>298</v>
      </c>
      <c r="J16" s="18">
        <v>150</v>
      </c>
      <c r="K16" s="16">
        <v>83</v>
      </c>
      <c r="L16" s="17">
        <v>160</v>
      </c>
      <c r="M16" s="18"/>
    </row>
    <row r="17" spans="1:13" ht="18" customHeight="1" x14ac:dyDescent="0.3">
      <c r="A17" s="7" t="s">
        <v>23</v>
      </c>
      <c r="B17" s="16">
        <v>31</v>
      </c>
      <c r="C17" s="17"/>
      <c r="D17" s="18">
        <v>169</v>
      </c>
      <c r="E17" s="16">
        <v>0</v>
      </c>
      <c r="F17" s="17">
        <v>0</v>
      </c>
      <c r="G17" s="18">
        <v>2</v>
      </c>
      <c r="H17" s="16">
        <v>4</v>
      </c>
      <c r="I17" s="17">
        <v>142</v>
      </c>
      <c r="J17" s="18">
        <v>54</v>
      </c>
      <c r="K17" s="16">
        <v>152</v>
      </c>
      <c r="L17" s="17">
        <v>177</v>
      </c>
      <c r="M17" s="18"/>
    </row>
    <row r="18" spans="1:13" ht="18" customHeight="1" x14ac:dyDescent="0.3">
      <c r="A18" s="15" t="s">
        <v>24</v>
      </c>
      <c r="B18" s="16">
        <v>33</v>
      </c>
      <c r="C18" s="17"/>
      <c r="D18" s="18">
        <v>114</v>
      </c>
      <c r="E18" s="16">
        <v>0</v>
      </c>
      <c r="F18" s="17">
        <v>2</v>
      </c>
      <c r="G18" s="18">
        <v>3</v>
      </c>
      <c r="H18" s="16">
        <v>2</v>
      </c>
      <c r="I18" s="17">
        <v>147</v>
      </c>
      <c r="J18" s="18">
        <v>59</v>
      </c>
      <c r="K18" s="16">
        <v>143</v>
      </c>
      <c r="L18" s="17">
        <v>157</v>
      </c>
      <c r="M18" s="18"/>
    </row>
    <row r="19" spans="1:13" ht="18" customHeight="1" x14ac:dyDescent="0.3">
      <c r="A19" s="7" t="s">
        <v>25</v>
      </c>
      <c r="B19" s="16">
        <v>34</v>
      </c>
      <c r="C19" s="17"/>
      <c r="D19" s="18">
        <v>172</v>
      </c>
      <c r="E19" s="16">
        <v>0</v>
      </c>
      <c r="F19" s="17">
        <v>3</v>
      </c>
      <c r="G19" s="18">
        <v>0</v>
      </c>
      <c r="H19" s="16">
        <v>2</v>
      </c>
      <c r="I19" s="17">
        <v>181</v>
      </c>
      <c r="J19" s="18">
        <v>76</v>
      </c>
      <c r="K19" s="16">
        <v>122</v>
      </c>
      <c r="L19" s="17">
        <v>173</v>
      </c>
      <c r="M19" s="18"/>
    </row>
    <row r="20" spans="1:13" ht="18" customHeight="1" x14ac:dyDescent="0.3">
      <c r="A20" s="15" t="s">
        <v>26</v>
      </c>
      <c r="B20" s="16">
        <v>37</v>
      </c>
      <c r="C20" s="17"/>
      <c r="D20" s="18">
        <v>169</v>
      </c>
      <c r="E20" s="16">
        <v>1</v>
      </c>
      <c r="F20" s="17">
        <v>1</v>
      </c>
      <c r="G20" s="18">
        <v>1</v>
      </c>
      <c r="H20" s="16">
        <v>5</v>
      </c>
      <c r="I20" s="17">
        <v>185</v>
      </c>
      <c r="J20" s="18">
        <v>90</v>
      </c>
      <c r="K20" s="16">
        <v>106</v>
      </c>
      <c r="L20" s="17">
        <v>142</v>
      </c>
      <c r="M20" s="18"/>
    </row>
    <row r="21" spans="1:13" ht="18" customHeight="1" x14ac:dyDescent="0.3">
      <c r="A21" s="7" t="s">
        <v>27</v>
      </c>
      <c r="B21" s="16">
        <v>22</v>
      </c>
      <c r="C21" s="17"/>
      <c r="D21" s="18">
        <v>131</v>
      </c>
      <c r="E21" s="16">
        <v>2</v>
      </c>
      <c r="F21" s="17">
        <v>1</v>
      </c>
      <c r="G21" s="18">
        <v>0</v>
      </c>
      <c r="H21" s="16">
        <v>3</v>
      </c>
      <c r="I21" s="17">
        <v>178</v>
      </c>
      <c r="J21" s="18">
        <v>82</v>
      </c>
      <c r="K21" s="16">
        <v>82</v>
      </c>
      <c r="L21" s="17">
        <v>156</v>
      </c>
      <c r="M21" s="18"/>
    </row>
    <row r="22" spans="1:13" ht="18" customHeight="1" x14ac:dyDescent="0.3">
      <c r="A22" s="15" t="s">
        <v>28</v>
      </c>
      <c r="B22" s="16">
        <v>26</v>
      </c>
      <c r="C22" s="17"/>
      <c r="D22" s="18">
        <v>130</v>
      </c>
      <c r="E22" s="16">
        <v>0</v>
      </c>
      <c r="F22" s="17">
        <v>0</v>
      </c>
      <c r="G22" s="18">
        <v>1</v>
      </c>
      <c r="H22" s="16">
        <v>3</v>
      </c>
      <c r="I22" s="17">
        <v>183</v>
      </c>
      <c r="J22" s="18">
        <v>90</v>
      </c>
      <c r="K22" s="16">
        <v>74</v>
      </c>
      <c r="L22" s="17">
        <v>129</v>
      </c>
      <c r="M22" s="18"/>
    </row>
    <row r="23" spans="1:13" ht="18" customHeight="1" x14ac:dyDescent="0.3">
      <c r="A23" s="7" t="s">
        <v>29</v>
      </c>
      <c r="B23" s="16">
        <v>31</v>
      </c>
      <c r="C23" s="17"/>
      <c r="D23" s="18">
        <v>75</v>
      </c>
      <c r="E23" s="16">
        <v>0</v>
      </c>
      <c r="F23" s="17">
        <v>1</v>
      </c>
      <c r="G23" s="18">
        <v>0</v>
      </c>
      <c r="H23" s="16">
        <v>2</v>
      </c>
      <c r="I23" s="17">
        <v>191</v>
      </c>
      <c r="J23" s="18">
        <v>89</v>
      </c>
      <c r="K23" s="16">
        <v>66</v>
      </c>
      <c r="L23" s="17">
        <v>197</v>
      </c>
      <c r="M23" s="18"/>
    </row>
    <row r="24" spans="1:13" ht="18" customHeight="1" x14ac:dyDescent="0.3">
      <c r="A24" s="15" t="s">
        <v>30</v>
      </c>
      <c r="B24" s="16">
        <v>34</v>
      </c>
      <c r="C24" s="17"/>
      <c r="D24" s="18">
        <v>99</v>
      </c>
      <c r="E24" s="16">
        <v>0</v>
      </c>
      <c r="F24" s="17">
        <v>2</v>
      </c>
      <c r="G24" s="18">
        <v>0</v>
      </c>
      <c r="H24" s="16">
        <v>1</v>
      </c>
      <c r="I24" s="17">
        <v>167</v>
      </c>
      <c r="J24" s="18">
        <v>68</v>
      </c>
      <c r="K24" s="16">
        <v>106</v>
      </c>
      <c r="L24" s="17">
        <v>121</v>
      </c>
      <c r="M24" s="18"/>
    </row>
    <row r="25" spans="1:13" ht="18" customHeight="1" x14ac:dyDescent="0.3">
      <c r="A25" s="7" t="s">
        <v>31</v>
      </c>
      <c r="B25" s="16">
        <v>32</v>
      </c>
      <c r="C25" s="17"/>
      <c r="D25" s="18">
        <v>85</v>
      </c>
      <c r="E25" s="16">
        <v>1</v>
      </c>
      <c r="F25" s="17">
        <v>1</v>
      </c>
      <c r="G25" s="18">
        <v>1</v>
      </c>
      <c r="H25" s="16">
        <v>2</v>
      </c>
      <c r="I25" s="17">
        <v>122</v>
      </c>
      <c r="J25" s="18">
        <v>52</v>
      </c>
      <c r="K25" s="16">
        <v>123</v>
      </c>
      <c r="L25" s="17">
        <v>151</v>
      </c>
      <c r="M25" s="18"/>
    </row>
    <row r="26" spans="1:13" ht="18" customHeight="1" x14ac:dyDescent="0.3">
      <c r="A26" s="15" t="s">
        <v>32</v>
      </c>
      <c r="B26" s="16">
        <v>18</v>
      </c>
      <c r="C26" s="17"/>
      <c r="D26" s="18">
        <v>140</v>
      </c>
      <c r="E26" s="16">
        <v>1</v>
      </c>
      <c r="F26" s="17">
        <v>0</v>
      </c>
      <c r="G26" s="18">
        <v>1</v>
      </c>
      <c r="H26" s="16">
        <v>3</v>
      </c>
      <c r="I26" s="17">
        <v>135</v>
      </c>
      <c r="J26" s="18">
        <v>68</v>
      </c>
      <c r="K26" s="16">
        <v>94</v>
      </c>
      <c r="L26" s="17">
        <v>159</v>
      </c>
      <c r="M26" s="18"/>
    </row>
    <row r="27" spans="1:13" ht="18" customHeight="1" x14ac:dyDescent="0.3">
      <c r="A27" s="7" t="s">
        <v>33</v>
      </c>
      <c r="B27" s="16">
        <v>31</v>
      </c>
      <c r="C27" s="17"/>
      <c r="D27" s="18">
        <v>124</v>
      </c>
      <c r="E27" s="16">
        <v>0</v>
      </c>
      <c r="F27" s="17">
        <v>0</v>
      </c>
      <c r="G27" s="18">
        <v>2</v>
      </c>
      <c r="H27" s="16">
        <v>1</v>
      </c>
      <c r="I27" s="17">
        <v>111</v>
      </c>
      <c r="J27" s="18">
        <v>49</v>
      </c>
      <c r="K27" s="16">
        <v>109</v>
      </c>
      <c r="L27" s="17">
        <v>213</v>
      </c>
      <c r="M27" s="18"/>
    </row>
    <row r="28" spans="1:13" ht="18" customHeight="1" x14ac:dyDescent="0.3">
      <c r="A28" s="15" t="s">
        <v>34</v>
      </c>
      <c r="B28" s="16">
        <v>25</v>
      </c>
      <c r="C28" s="21"/>
      <c r="D28" s="18">
        <v>92</v>
      </c>
      <c r="E28" s="16">
        <v>2</v>
      </c>
      <c r="F28" s="17">
        <v>2</v>
      </c>
      <c r="G28" s="18">
        <v>1</v>
      </c>
      <c r="H28" s="16">
        <v>3</v>
      </c>
      <c r="I28" s="17">
        <v>119</v>
      </c>
      <c r="J28" s="18">
        <v>41</v>
      </c>
      <c r="K28" s="16">
        <v>117</v>
      </c>
      <c r="L28" s="17">
        <v>259</v>
      </c>
      <c r="M28" s="18"/>
    </row>
    <row r="29" spans="1:13" ht="18" customHeight="1" x14ac:dyDescent="0.3">
      <c r="A29" s="15" t="s">
        <v>35</v>
      </c>
      <c r="B29" s="16">
        <v>18</v>
      </c>
      <c r="C29" s="17"/>
      <c r="D29" s="18">
        <v>120</v>
      </c>
      <c r="E29" s="16">
        <v>2</v>
      </c>
      <c r="F29" s="17">
        <v>0</v>
      </c>
      <c r="G29" s="18">
        <v>3</v>
      </c>
      <c r="H29" s="16">
        <v>0</v>
      </c>
      <c r="I29" s="17">
        <v>139</v>
      </c>
      <c r="J29" s="18">
        <v>59</v>
      </c>
      <c r="K29" s="16">
        <v>142</v>
      </c>
      <c r="L29" s="17">
        <v>211</v>
      </c>
      <c r="M29" s="18"/>
    </row>
    <row r="30" spans="1:13" ht="18" customHeight="1" x14ac:dyDescent="0.3">
      <c r="A30" s="15" t="s">
        <v>36</v>
      </c>
      <c r="B30" s="16">
        <v>34</v>
      </c>
      <c r="C30" s="17"/>
      <c r="D30" s="18">
        <v>194</v>
      </c>
      <c r="E30" s="16">
        <v>0</v>
      </c>
      <c r="F30" s="17">
        <v>0</v>
      </c>
      <c r="G30" s="18">
        <v>4</v>
      </c>
      <c r="H30" s="16">
        <v>3</v>
      </c>
      <c r="I30" s="17">
        <v>128</v>
      </c>
      <c r="J30" s="18">
        <v>50</v>
      </c>
      <c r="K30" s="16">
        <v>102</v>
      </c>
      <c r="L30" s="17">
        <v>233</v>
      </c>
      <c r="M30" s="18"/>
    </row>
    <row r="31" spans="1:13" ht="18" customHeight="1" x14ac:dyDescent="0.3">
      <c r="A31" s="15" t="s">
        <v>37</v>
      </c>
      <c r="B31" s="16">
        <v>47</v>
      </c>
      <c r="C31" s="17"/>
      <c r="D31" s="18">
        <v>210</v>
      </c>
      <c r="E31" s="16">
        <v>2</v>
      </c>
      <c r="F31" s="17">
        <v>3</v>
      </c>
      <c r="G31" s="18">
        <v>0</v>
      </c>
      <c r="H31" s="16">
        <v>2</v>
      </c>
      <c r="I31" s="17">
        <v>135</v>
      </c>
      <c r="J31" s="18">
        <v>38</v>
      </c>
      <c r="K31" s="16">
        <v>169</v>
      </c>
      <c r="L31" s="17">
        <v>359</v>
      </c>
      <c r="M31" s="18"/>
    </row>
    <row r="32" spans="1:13" ht="18" customHeight="1" x14ac:dyDescent="0.3">
      <c r="A32" s="15" t="s">
        <v>38</v>
      </c>
      <c r="B32" s="16">
        <v>31</v>
      </c>
      <c r="C32" s="17"/>
      <c r="D32" s="18">
        <v>135</v>
      </c>
      <c r="E32" s="16">
        <v>3</v>
      </c>
      <c r="F32" s="17">
        <v>2</v>
      </c>
      <c r="G32" s="18">
        <v>0</v>
      </c>
      <c r="H32" s="16">
        <v>3</v>
      </c>
      <c r="I32" s="17">
        <v>158</v>
      </c>
      <c r="J32" s="18">
        <v>60</v>
      </c>
      <c r="K32" s="16">
        <v>142</v>
      </c>
      <c r="L32" s="17">
        <v>348</v>
      </c>
      <c r="M32" s="18"/>
    </row>
    <row r="33" spans="1:13" ht="18" customHeight="1" x14ac:dyDescent="0.3">
      <c r="A33" s="15" t="s">
        <v>39</v>
      </c>
      <c r="B33" s="16">
        <v>27</v>
      </c>
      <c r="C33" s="17"/>
      <c r="D33" s="18">
        <v>125</v>
      </c>
      <c r="E33" s="16">
        <v>3</v>
      </c>
      <c r="F33" s="17">
        <v>4</v>
      </c>
      <c r="G33" s="18">
        <v>1</v>
      </c>
      <c r="H33" s="16">
        <v>2</v>
      </c>
      <c r="I33" s="17">
        <v>92</v>
      </c>
      <c r="J33" s="18">
        <v>28</v>
      </c>
      <c r="K33" s="16">
        <v>93</v>
      </c>
      <c r="L33" s="17">
        <v>385</v>
      </c>
      <c r="M33" s="18"/>
    </row>
    <row r="34" spans="1:13" ht="18" customHeight="1" x14ac:dyDescent="0.3">
      <c r="A34" s="15" t="s">
        <v>40</v>
      </c>
      <c r="B34" s="16">
        <v>28</v>
      </c>
      <c r="C34" s="17"/>
      <c r="D34" s="18">
        <v>151</v>
      </c>
      <c r="E34" s="16">
        <v>2</v>
      </c>
      <c r="F34" s="17">
        <v>0</v>
      </c>
      <c r="G34" s="18">
        <v>2</v>
      </c>
      <c r="H34" s="16">
        <v>3</v>
      </c>
      <c r="I34" s="17">
        <v>118</v>
      </c>
      <c r="J34" s="18">
        <v>46</v>
      </c>
      <c r="K34" s="16">
        <v>107</v>
      </c>
      <c r="L34" s="17">
        <v>469</v>
      </c>
      <c r="M34" s="18"/>
    </row>
    <row r="35" spans="1:13" ht="18" customHeight="1" x14ac:dyDescent="0.3">
      <c r="A35" s="15" t="s">
        <v>41</v>
      </c>
      <c r="B35" s="16">
        <v>29</v>
      </c>
      <c r="C35" s="17"/>
      <c r="D35" s="18">
        <v>105</v>
      </c>
      <c r="E35" s="16">
        <v>1</v>
      </c>
      <c r="F35" s="17">
        <v>0</v>
      </c>
      <c r="G35" s="18">
        <v>1</v>
      </c>
      <c r="H35" s="16">
        <v>0</v>
      </c>
      <c r="I35" s="17">
        <v>78</v>
      </c>
      <c r="J35" s="18">
        <v>23</v>
      </c>
      <c r="K35" s="16">
        <v>143</v>
      </c>
      <c r="L35" s="17">
        <v>379</v>
      </c>
      <c r="M35" s="18"/>
    </row>
    <row r="36" spans="1:13" ht="18" customHeight="1" x14ac:dyDescent="0.3">
      <c r="A36" s="15" t="s">
        <v>42</v>
      </c>
      <c r="B36" s="16">
        <v>21</v>
      </c>
      <c r="C36" s="17"/>
      <c r="D36" s="18">
        <v>107</v>
      </c>
      <c r="E36" s="16">
        <v>2</v>
      </c>
      <c r="F36" s="17">
        <v>0</v>
      </c>
      <c r="G36" s="18">
        <v>0</v>
      </c>
      <c r="H36" s="16">
        <v>0</v>
      </c>
      <c r="I36" s="17">
        <v>74</v>
      </c>
      <c r="J36" s="18">
        <v>11</v>
      </c>
      <c r="K36" s="16">
        <v>84</v>
      </c>
      <c r="L36" s="17">
        <v>371</v>
      </c>
      <c r="M36" s="18"/>
    </row>
    <row r="37" spans="1:13" ht="18" customHeight="1" x14ac:dyDescent="0.3">
      <c r="A37" s="15" t="s">
        <v>43</v>
      </c>
      <c r="B37" s="16">
        <v>35</v>
      </c>
      <c r="C37" s="17"/>
      <c r="D37" s="18">
        <v>128</v>
      </c>
      <c r="E37" s="16">
        <v>0</v>
      </c>
      <c r="F37" s="17">
        <v>2</v>
      </c>
      <c r="G37" s="18">
        <v>2</v>
      </c>
      <c r="H37" s="16">
        <v>1</v>
      </c>
      <c r="I37" s="17">
        <v>62</v>
      </c>
      <c r="J37" s="18">
        <v>6</v>
      </c>
      <c r="K37" s="16">
        <v>87</v>
      </c>
      <c r="L37" s="17">
        <v>421</v>
      </c>
      <c r="M37" s="18"/>
    </row>
    <row r="38" spans="1:13" ht="18" customHeight="1" x14ac:dyDescent="0.3">
      <c r="A38" s="15" t="s">
        <v>44</v>
      </c>
      <c r="B38" s="16">
        <v>18</v>
      </c>
      <c r="C38" s="17"/>
      <c r="D38" s="18">
        <v>152</v>
      </c>
      <c r="E38" s="16">
        <v>1</v>
      </c>
      <c r="F38" s="17">
        <v>1</v>
      </c>
      <c r="G38" s="18">
        <v>1</v>
      </c>
      <c r="H38" s="16">
        <v>2</v>
      </c>
      <c r="I38" s="17">
        <v>72</v>
      </c>
      <c r="J38" s="18">
        <v>18</v>
      </c>
      <c r="K38" s="16">
        <v>91</v>
      </c>
      <c r="L38" s="17">
        <v>383</v>
      </c>
      <c r="M38" s="18"/>
    </row>
    <row r="39" spans="1:13" ht="18" customHeight="1" x14ac:dyDescent="0.3">
      <c r="A39" s="15" t="s">
        <v>45</v>
      </c>
      <c r="B39" s="16">
        <v>25</v>
      </c>
      <c r="C39" s="17"/>
      <c r="D39" s="18">
        <v>158</v>
      </c>
      <c r="E39" s="16">
        <v>2</v>
      </c>
      <c r="F39" s="17">
        <v>2</v>
      </c>
      <c r="G39" s="18">
        <v>2</v>
      </c>
      <c r="H39" s="16">
        <v>2</v>
      </c>
      <c r="I39" s="17">
        <v>59</v>
      </c>
      <c r="J39" s="18">
        <v>15</v>
      </c>
      <c r="K39" s="16">
        <v>124</v>
      </c>
      <c r="L39" s="17">
        <v>403</v>
      </c>
      <c r="M39" s="18"/>
    </row>
    <row r="40" spans="1:13" ht="18" customHeight="1" thickBot="1" x14ac:dyDescent="0.35">
      <c r="A40" s="22" t="s">
        <v>46</v>
      </c>
      <c r="B40" s="23">
        <v>38</v>
      </c>
      <c r="C40" s="24"/>
      <c r="D40" s="25">
        <v>125</v>
      </c>
      <c r="E40" s="23">
        <v>1</v>
      </c>
      <c r="F40" s="24">
        <v>2</v>
      </c>
      <c r="G40" s="25">
        <v>3</v>
      </c>
      <c r="H40" s="23">
        <v>2</v>
      </c>
      <c r="I40" s="24">
        <v>61</v>
      </c>
      <c r="J40" s="26">
        <v>17</v>
      </c>
      <c r="K40" s="23">
        <v>73</v>
      </c>
      <c r="L40" s="24">
        <v>482</v>
      </c>
      <c r="M40" s="25"/>
    </row>
    <row r="41" spans="1:13" ht="18" customHeight="1" thickBot="1" x14ac:dyDescent="0.35">
      <c r="A41" s="28" t="s">
        <v>47</v>
      </c>
      <c r="B41" s="46">
        <f>SUM(B5:B40)</f>
        <v>947</v>
      </c>
      <c r="C41" s="47"/>
      <c r="D41" s="48">
        <f t="shared" ref="D41:L41" si="0">SUM(D5:D40)</f>
        <v>4422</v>
      </c>
      <c r="E41" s="46">
        <f t="shared" si="0"/>
        <v>37</v>
      </c>
      <c r="F41" s="47">
        <f t="shared" si="0"/>
        <v>41</v>
      </c>
      <c r="G41" s="48">
        <f t="shared" si="0"/>
        <v>42</v>
      </c>
      <c r="H41" s="46">
        <f t="shared" si="0"/>
        <v>103</v>
      </c>
      <c r="I41" s="47">
        <f t="shared" si="0"/>
        <v>6923</v>
      </c>
      <c r="J41" s="48">
        <f t="shared" si="0"/>
        <v>2975</v>
      </c>
      <c r="K41" s="46">
        <f t="shared" si="0"/>
        <v>3982</v>
      </c>
      <c r="L41" s="47">
        <f t="shared" si="0"/>
        <v>9103</v>
      </c>
      <c r="M41" s="48"/>
    </row>
    <row r="43" spans="1:13" ht="18" customHeight="1" x14ac:dyDescent="0.3"/>
    <row r="44" spans="1:13" ht="18" customHeight="1" x14ac:dyDescent="0.3">
      <c r="A44" s="561" t="s">
        <v>170</v>
      </c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</row>
    <row r="45" spans="1:13" ht="18" customHeight="1" thickBot="1" x14ac:dyDescent="0.35">
      <c r="A45" s="2" t="s">
        <v>48</v>
      </c>
      <c r="J45" s="572" t="s">
        <v>49</v>
      </c>
      <c r="K45" s="572"/>
      <c r="L45" s="572"/>
      <c r="M45" s="572"/>
    </row>
    <row r="46" spans="1:13" ht="18" customHeight="1" x14ac:dyDescent="0.3">
      <c r="A46" s="573" t="s">
        <v>3</v>
      </c>
      <c r="B46" s="566" t="s">
        <v>4</v>
      </c>
      <c r="C46" s="565"/>
      <c r="D46" s="567"/>
      <c r="E46" s="566" t="s">
        <v>5</v>
      </c>
      <c r="F46" s="565"/>
      <c r="G46" s="567"/>
      <c r="H46" s="565" t="s">
        <v>6</v>
      </c>
      <c r="I46" s="565"/>
      <c r="J46" s="567"/>
      <c r="K46" s="568" t="s">
        <v>7</v>
      </c>
      <c r="L46" s="569"/>
      <c r="M46" s="570"/>
    </row>
    <row r="47" spans="1:13" ht="18" customHeight="1" thickBot="1" x14ac:dyDescent="0.35">
      <c r="A47" s="574"/>
      <c r="B47" s="3" t="s">
        <v>8</v>
      </c>
      <c r="C47" s="4" t="s">
        <v>9</v>
      </c>
      <c r="D47" s="5" t="s">
        <v>10</v>
      </c>
      <c r="E47" s="3" t="s">
        <v>8</v>
      </c>
      <c r="F47" s="4" t="s">
        <v>9</v>
      </c>
      <c r="G47" s="5" t="s">
        <v>10</v>
      </c>
      <c r="H47" s="6" t="s">
        <v>8</v>
      </c>
      <c r="I47" s="4" t="s">
        <v>9</v>
      </c>
      <c r="J47" s="5" t="s">
        <v>10</v>
      </c>
      <c r="K47" s="3" t="s">
        <v>8</v>
      </c>
      <c r="L47" s="4" t="s">
        <v>9</v>
      </c>
      <c r="M47" s="5" t="s">
        <v>10</v>
      </c>
    </row>
    <row r="48" spans="1:13" ht="18" customHeight="1" x14ac:dyDescent="0.3">
      <c r="A48" s="7" t="s">
        <v>11</v>
      </c>
      <c r="B48" s="11">
        <v>21</v>
      </c>
      <c r="C48" s="12"/>
      <c r="D48" s="13">
        <v>50</v>
      </c>
      <c r="E48" s="11">
        <v>2</v>
      </c>
      <c r="F48" s="12">
        <v>0</v>
      </c>
      <c r="G48" s="13">
        <v>0</v>
      </c>
      <c r="H48" s="49">
        <v>1</v>
      </c>
      <c r="I48" s="12">
        <v>386</v>
      </c>
      <c r="J48" s="13">
        <v>155</v>
      </c>
      <c r="K48" s="11">
        <v>74</v>
      </c>
      <c r="L48" s="12">
        <v>165</v>
      </c>
      <c r="M48" s="13"/>
    </row>
    <row r="49" spans="1:13" ht="18" customHeight="1" x14ac:dyDescent="0.3">
      <c r="A49" s="15" t="s">
        <v>12</v>
      </c>
      <c r="B49" s="16">
        <v>30</v>
      </c>
      <c r="C49" s="17"/>
      <c r="D49" s="18">
        <v>121</v>
      </c>
      <c r="E49" s="16">
        <v>1</v>
      </c>
      <c r="F49" s="17">
        <v>0</v>
      </c>
      <c r="G49" s="18">
        <v>0</v>
      </c>
      <c r="H49" s="19">
        <v>2</v>
      </c>
      <c r="I49" s="17">
        <v>408</v>
      </c>
      <c r="J49" s="18">
        <v>170</v>
      </c>
      <c r="K49" s="16">
        <v>91</v>
      </c>
      <c r="L49" s="17">
        <v>289</v>
      </c>
      <c r="M49" s="18"/>
    </row>
    <row r="50" spans="1:13" ht="18" customHeight="1" x14ac:dyDescent="0.3">
      <c r="A50" s="7" t="s">
        <v>13</v>
      </c>
      <c r="B50" s="16">
        <v>42</v>
      </c>
      <c r="C50" s="17"/>
      <c r="D50" s="18">
        <v>125</v>
      </c>
      <c r="E50" s="16">
        <v>0</v>
      </c>
      <c r="F50" s="17">
        <v>3</v>
      </c>
      <c r="G50" s="18">
        <v>1</v>
      </c>
      <c r="H50" s="19">
        <v>1</v>
      </c>
      <c r="I50" s="17">
        <v>397</v>
      </c>
      <c r="J50" s="18">
        <v>159</v>
      </c>
      <c r="K50" s="16">
        <v>87</v>
      </c>
      <c r="L50" s="17">
        <v>259</v>
      </c>
      <c r="M50" s="18"/>
    </row>
    <row r="51" spans="1:13" ht="18" customHeight="1" x14ac:dyDescent="0.3">
      <c r="A51" s="15" t="s">
        <v>14</v>
      </c>
      <c r="B51" s="16">
        <v>55</v>
      </c>
      <c r="C51" s="17"/>
      <c r="D51" s="18">
        <v>198</v>
      </c>
      <c r="E51" s="16">
        <v>1</v>
      </c>
      <c r="F51" s="17">
        <v>0</v>
      </c>
      <c r="G51" s="18">
        <v>1</v>
      </c>
      <c r="H51" s="19">
        <v>1</v>
      </c>
      <c r="I51" s="17">
        <v>413</v>
      </c>
      <c r="J51" s="18">
        <v>135</v>
      </c>
      <c r="K51" s="16">
        <v>53</v>
      </c>
      <c r="L51" s="17">
        <v>391</v>
      </c>
      <c r="M51" s="18"/>
    </row>
    <row r="52" spans="1:13" ht="18" customHeight="1" x14ac:dyDescent="0.3">
      <c r="A52" s="7" t="s">
        <v>15</v>
      </c>
      <c r="B52" s="16">
        <v>30</v>
      </c>
      <c r="C52" s="17"/>
      <c r="D52" s="18">
        <v>131</v>
      </c>
      <c r="E52" s="16">
        <v>1</v>
      </c>
      <c r="F52" s="17">
        <v>2</v>
      </c>
      <c r="G52" s="18">
        <v>1</v>
      </c>
      <c r="H52" s="19">
        <v>3</v>
      </c>
      <c r="I52" s="17">
        <v>439</v>
      </c>
      <c r="J52" s="18">
        <v>142</v>
      </c>
      <c r="K52" s="16">
        <v>82</v>
      </c>
      <c r="L52" s="17">
        <v>365</v>
      </c>
      <c r="M52" s="18"/>
    </row>
    <row r="53" spans="1:13" ht="18" customHeight="1" x14ac:dyDescent="0.3">
      <c r="A53" s="15" t="s">
        <v>16</v>
      </c>
      <c r="B53" s="16">
        <v>28</v>
      </c>
      <c r="C53" s="17"/>
      <c r="D53" s="18">
        <v>134</v>
      </c>
      <c r="E53" s="16">
        <v>4</v>
      </c>
      <c r="F53" s="17">
        <v>2</v>
      </c>
      <c r="G53" s="18">
        <v>2</v>
      </c>
      <c r="H53" s="19">
        <v>4</v>
      </c>
      <c r="I53" s="17">
        <v>328</v>
      </c>
      <c r="J53" s="18">
        <v>118</v>
      </c>
      <c r="K53" s="16">
        <v>74</v>
      </c>
      <c r="L53" s="17">
        <v>272</v>
      </c>
      <c r="M53" s="18"/>
    </row>
    <row r="54" spans="1:13" ht="18" customHeight="1" x14ac:dyDescent="0.3">
      <c r="A54" s="15" t="s">
        <v>17</v>
      </c>
      <c r="B54" s="16">
        <v>25</v>
      </c>
      <c r="C54" s="17"/>
      <c r="D54" s="18">
        <v>130</v>
      </c>
      <c r="E54" s="16">
        <v>2</v>
      </c>
      <c r="F54" s="17">
        <v>1</v>
      </c>
      <c r="G54" s="18">
        <v>0</v>
      </c>
      <c r="H54" s="19">
        <v>7</v>
      </c>
      <c r="I54" s="17">
        <v>349</v>
      </c>
      <c r="J54" s="18">
        <v>142</v>
      </c>
      <c r="K54" s="16">
        <v>118</v>
      </c>
      <c r="L54" s="17">
        <v>189</v>
      </c>
      <c r="M54" s="18"/>
    </row>
    <row r="55" spans="1:13" ht="18" customHeight="1" x14ac:dyDescent="0.3">
      <c r="A55" s="7" t="s">
        <v>18</v>
      </c>
      <c r="B55" s="16">
        <v>20</v>
      </c>
      <c r="C55" s="17"/>
      <c r="D55" s="18">
        <v>95</v>
      </c>
      <c r="E55" s="16">
        <v>2</v>
      </c>
      <c r="F55" s="17">
        <v>2</v>
      </c>
      <c r="G55" s="18">
        <v>0</v>
      </c>
      <c r="H55" s="19">
        <v>2</v>
      </c>
      <c r="I55" s="17">
        <v>320</v>
      </c>
      <c r="J55" s="18">
        <v>123</v>
      </c>
      <c r="K55" s="16">
        <v>91</v>
      </c>
      <c r="L55" s="17">
        <v>269</v>
      </c>
      <c r="M55" s="18"/>
    </row>
    <row r="56" spans="1:13" ht="18" customHeight="1" x14ac:dyDescent="0.3">
      <c r="A56" s="15" t="s">
        <v>19</v>
      </c>
      <c r="B56" s="16">
        <v>33</v>
      </c>
      <c r="C56" s="17"/>
      <c r="D56" s="18">
        <v>109</v>
      </c>
      <c r="E56" s="16">
        <v>1</v>
      </c>
      <c r="F56" s="17">
        <v>1</v>
      </c>
      <c r="G56" s="18">
        <v>3</v>
      </c>
      <c r="H56" s="19">
        <v>1</v>
      </c>
      <c r="I56" s="17">
        <v>298</v>
      </c>
      <c r="J56" s="18">
        <v>111</v>
      </c>
      <c r="K56" s="16">
        <v>69</v>
      </c>
      <c r="L56" s="17">
        <v>231</v>
      </c>
      <c r="M56" s="18"/>
    </row>
    <row r="57" spans="1:13" ht="18" customHeight="1" x14ac:dyDescent="0.3">
      <c r="A57" s="7" t="s">
        <v>20</v>
      </c>
      <c r="B57" s="16">
        <v>25</v>
      </c>
      <c r="C57" s="17"/>
      <c r="D57" s="18">
        <v>103</v>
      </c>
      <c r="E57" s="16">
        <v>1</v>
      </c>
      <c r="F57" s="17">
        <v>1</v>
      </c>
      <c r="G57" s="18">
        <v>2</v>
      </c>
      <c r="H57" s="19">
        <v>2</v>
      </c>
      <c r="I57" s="17">
        <v>320</v>
      </c>
      <c r="J57" s="18">
        <v>155</v>
      </c>
      <c r="K57" s="16">
        <v>74</v>
      </c>
      <c r="L57" s="17">
        <v>205</v>
      </c>
      <c r="M57" s="18"/>
    </row>
    <row r="58" spans="1:13" ht="18" customHeight="1" x14ac:dyDescent="0.3">
      <c r="A58" s="7" t="s">
        <v>21</v>
      </c>
      <c r="B58" s="16">
        <v>20</v>
      </c>
      <c r="C58" s="17"/>
      <c r="D58" s="18">
        <v>120</v>
      </c>
      <c r="E58" s="16">
        <v>2</v>
      </c>
      <c r="F58" s="17">
        <v>4</v>
      </c>
      <c r="G58" s="18">
        <v>0</v>
      </c>
      <c r="H58" s="19">
        <v>5</v>
      </c>
      <c r="I58" s="17">
        <v>284</v>
      </c>
      <c r="J58" s="18">
        <v>140</v>
      </c>
      <c r="K58" s="16">
        <v>62</v>
      </c>
      <c r="L58" s="17">
        <v>201</v>
      </c>
      <c r="M58" s="18"/>
    </row>
    <row r="59" spans="1:13" ht="18" customHeight="1" x14ac:dyDescent="0.3">
      <c r="A59" s="15" t="s">
        <v>22</v>
      </c>
      <c r="B59" s="16">
        <v>28</v>
      </c>
      <c r="C59" s="17"/>
      <c r="D59" s="18">
        <v>118</v>
      </c>
      <c r="E59" s="16">
        <v>3</v>
      </c>
      <c r="F59" s="17">
        <v>2</v>
      </c>
      <c r="G59" s="18">
        <v>0</v>
      </c>
      <c r="H59" s="19">
        <v>3</v>
      </c>
      <c r="I59" s="17">
        <v>289</v>
      </c>
      <c r="J59" s="18">
        <v>132</v>
      </c>
      <c r="K59" s="16">
        <v>91</v>
      </c>
      <c r="L59" s="17">
        <v>178</v>
      </c>
      <c r="M59" s="18"/>
    </row>
    <row r="60" spans="1:13" ht="18" customHeight="1" x14ac:dyDescent="0.3">
      <c r="A60" s="7" t="s">
        <v>23</v>
      </c>
      <c r="B60" s="16">
        <v>25</v>
      </c>
      <c r="C60" s="17"/>
      <c r="D60" s="18">
        <v>152</v>
      </c>
      <c r="E60" s="16">
        <v>1</v>
      </c>
      <c r="F60" s="17">
        <v>1</v>
      </c>
      <c r="G60" s="18">
        <v>0</v>
      </c>
      <c r="H60" s="19">
        <v>10</v>
      </c>
      <c r="I60" s="17">
        <v>344</v>
      </c>
      <c r="J60" s="18">
        <v>162</v>
      </c>
      <c r="K60" s="16">
        <v>73</v>
      </c>
      <c r="L60" s="17">
        <v>275</v>
      </c>
      <c r="M60" s="18"/>
    </row>
    <row r="61" spans="1:13" ht="18" customHeight="1" x14ac:dyDescent="0.3">
      <c r="A61" s="15" t="s">
        <v>24</v>
      </c>
      <c r="B61" s="16">
        <v>36</v>
      </c>
      <c r="C61" s="17"/>
      <c r="D61" s="18">
        <v>230</v>
      </c>
      <c r="E61" s="16">
        <v>1</v>
      </c>
      <c r="F61" s="17">
        <v>0</v>
      </c>
      <c r="G61" s="18">
        <v>3</v>
      </c>
      <c r="H61" s="19">
        <v>7</v>
      </c>
      <c r="I61" s="17">
        <v>304</v>
      </c>
      <c r="J61" s="18">
        <v>110</v>
      </c>
      <c r="K61" s="16">
        <v>67</v>
      </c>
      <c r="L61" s="17">
        <v>309</v>
      </c>
      <c r="M61" s="18"/>
    </row>
    <row r="62" spans="1:13" ht="18" customHeight="1" x14ac:dyDescent="0.3">
      <c r="A62" s="7" t="s">
        <v>25</v>
      </c>
      <c r="B62" s="16">
        <v>30</v>
      </c>
      <c r="C62" s="17"/>
      <c r="D62" s="18">
        <v>205</v>
      </c>
      <c r="E62" s="16">
        <v>3</v>
      </c>
      <c r="F62" s="17">
        <v>0</v>
      </c>
      <c r="G62" s="18">
        <v>1</v>
      </c>
      <c r="H62" s="19">
        <v>5</v>
      </c>
      <c r="I62" s="17">
        <v>295</v>
      </c>
      <c r="J62" s="18">
        <v>125</v>
      </c>
      <c r="K62" s="16">
        <v>83</v>
      </c>
      <c r="L62" s="17">
        <v>354</v>
      </c>
      <c r="M62" s="18"/>
    </row>
    <row r="63" spans="1:13" ht="18" customHeight="1" x14ac:dyDescent="0.3">
      <c r="A63" s="15" t="s">
        <v>26</v>
      </c>
      <c r="B63" s="16">
        <v>24</v>
      </c>
      <c r="C63" s="17"/>
      <c r="D63" s="18">
        <v>183</v>
      </c>
      <c r="E63" s="16">
        <v>3</v>
      </c>
      <c r="F63" s="17">
        <v>5</v>
      </c>
      <c r="G63" s="18">
        <v>0</v>
      </c>
      <c r="H63" s="19">
        <v>7</v>
      </c>
      <c r="I63" s="17">
        <v>252</v>
      </c>
      <c r="J63" s="18">
        <v>97</v>
      </c>
      <c r="K63" s="16">
        <v>68</v>
      </c>
      <c r="L63" s="17">
        <v>298</v>
      </c>
      <c r="M63" s="18"/>
    </row>
    <row r="64" spans="1:13" ht="18" customHeight="1" x14ac:dyDescent="0.3">
      <c r="A64" s="7" t="s">
        <v>27</v>
      </c>
      <c r="B64" s="16">
        <v>30</v>
      </c>
      <c r="C64" s="17"/>
      <c r="D64" s="18">
        <v>117</v>
      </c>
      <c r="E64" s="16">
        <v>3</v>
      </c>
      <c r="F64" s="17">
        <v>2</v>
      </c>
      <c r="G64" s="18">
        <v>0</v>
      </c>
      <c r="H64" s="19">
        <v>6</v>
      </c>
      <c r="I64" s="17">
        <v>210</v>
      </c>
      <c r="J64" s="18">
        <v>87</v>
      </c>
      <c r="K64" s="16">
        <v>108</v>
      </c>
      <c r="L64" s="17">
        <v>300</v>
      </c>
      <c r="M64" s="18"/>
    </row>
    <row r="65" spans="1:13" ht="18" customHeight="1" x14ac:dyDescent="0.3">
      <c r="A65" s="15" t="s">
        <v>28</v>
      </c>
      <c r="B65" s="16">
        <v>28</v>
      </c>
      <c r="C65" s="17"/>
      <c r="D65" s="18">
        <v>150</v>
      </c>
      <c r="E65" s="16">
        <v>2</v>
      </c>
      <c r="F65" s="17">
        <v>0</v>
      </c>
      <c r="G65" s="18">
        <v>0</v>
      </c>
      <c r="H65" s="19">
        <v>4</v>
      </c>
      <c r="I65" s="17">
        <v>207</v>
      </c>
      <c r="J65" s="18">
        <v>53</v>
      </c>
      <c r="K65" s="16">
        <v>72</v>
      </c>
      <c r="L65" s="17">
        <v>325</v>
      </c>
      <c r="M65" s="18"/>
    </row>
    <row r="66" spans="1:13" ht="18" customHeight="1" x14ac:dyDescent="0.3">
      <c r="A66" s="7" t="s">
        <v>29</v>
      </c>
      <c r="B66" s="16">
        <v>20</v>
      </c>
      <c r="C66" s="17"/>
      <c r="D66" s="18">
        <v>120</v>
      </c>
      <c r="E66" s="16">
        <v>2</v>
      </c>
      <c r="F66" s="17">
        <v>0</v>
      </c>
      <c r="G66" s="18">
        <v>0</v>
      </c>
      <c r="H66" s="19">
        <v>3</v>
      </c>
      <c r="I66" s="17">
        <v>193</v>
      </c>
      <c r="J66" s="18">
        <v>78</v>
      </c>
      <c r="K66" s="16">
        <v>84</v>
      </c>
      <c r="L66" s="17">
        <v>255</v>
      </c>
      <c r="M66" s="18"/>
    </row>
    <row r="67" spans="1:13" ht="18" customHeight="1" x14ac:dyDescent="0.3">
      <c r="A67" s="15" t="s">
        <v>30</v>
      </c>
      <c r="B67" s="16">
        <v>22</v>
      </c>
      <c r="C67" s="17"/>
      <c r="D67" s="18">
        <v>80</v>
      </c>
      <c r="E67" s="16">
        <v>0</v>
      </c>
      <c r="F67" s="17">
        <v>1</v>
      </c>
      <c r="G67" s="18">
        <v>2</v>
      </c>
      <c r="H67" s="19">
        <v>2</v>
      </c>
      <c r="I67" s="17">
        <v>168</v>
      </c>
      <c r="J67" s="18">
        <v>69</v>
      </c>
      <c r="K67" s="16">
        <v>67</v>
      </c>
      <c r="L67" s="17">
        <v>201</v>
      </c>
      <c r="M67" s="18"/>
    </row>
    <row r="68" spans="1:13" ht="18" customHeight="1" x14ac:dyDescent="0.3">
      <c r="A68" s="7" t="s">
        <v>31</v>
      </c>
      <c r="B68" s="16">
        <v>30</v>
      </c>
      <c r="C68" s="17"/>
      <c r="D68" s="18">
        <v>134</v>
      </c>
      <c r="E68" s="16">
        <v>1</v>
      </c>
      <c r="F68" s="17">
        <v>2</v>
      </c>
      <c r="G68" s="18">
        <v>5</v>
      </c>
      <c r="H68" s="19">
        <v>1</v>
      </c>
      <c r="I68" s="17">
        <v>128</v>
      </c>
      <c r="J68" s="18">
        <v>67</v>
      </c>
      <c r="K68" s="16">
        <v>63</v>
      </c>
      <c r="L68" s="17">
        <v>236</v>
      </c>
      <c r="M68" s="18"/>
    </row>
    <row r="69" spans="1:13" ht="18" customHeight="1" x14ac:dyDescent="0.3">
      <c r="A69" s="15" t="s">
        <v>32</v>
      </c>
      <c r="B69" s="16">
        <v>26</v>
      </c>
      <c r="C69" s="17"/>
      <c r="D69" s="18">
        <v>114</v>
      </c>
      <c r="E69" s="16">
        <v>2</v>
      </c>
      <c r="F69" s="17">
        <v>3</v>
      </c>
      <c r="G69" s="18">
        <v>4</v>
      </c>
      <c r="H69" s="19">
        <v>0</v>
      </c>
      <c r="I69" s="17">
        <v>171</v>
      </c>
      <c r="J69" s="18">
        <v>80</v>
      </c>
      <c r="K69" s="16">
        <v>66</v>
      </c>
      <c r="L69" s="17">
        <v>187</v>
      </c>
      <c r="M69" s="18"/>
    </row>
    <row r="70" spans="1:13" ht="18" customHeight="1" x14ac:dyDescent="0.3">
      <c r="A70" s="7" t="s">
        <v>33</v>
      </c>
      <c r="B70" s="16">
        <v>34</v>
      </c>
      <c r="C70" s="17"/>
      <c r="D70" s="18">
        <v>139</v>
      </c>
      <c r="E70" s="16">
        <v>2</v>
      </c>
      <c r="F70" s="17">
        <v>4</v>
      </c>
      <c r="G70" s="18">
        <v>0</v>
      </c>
      <c r="H70" s="19">
        <v>4</v>
      </c>
      <c r="I70" s="17">
        <v>174</v>
      </c>
      <c r="J70" s="18">
        <v>99</v>
      </c>
      <c r="K70" s="16">
        <v>88</v>
      </c>
      <c r="L70" s="17">
        <v>221</v>
      </c>
      <c r="M70" s="18"/>
    </row>
    <row r="71" spans="1:13" ht="18" customHeight="1" x14ac:dyDescent="0.3">
      <c r="A71" s="15" t="s">
        <v>34</v>
      </c>
      <c r="B71" s="16">
        <v>40</v>
      </c>
      <c r="C71" s="17"/>
      <c r="D71" s="18">
        <v>142</v>
      </c>
      <c r="E71" s="16">
        <v>1</v>
      </c>
      <c r="F71" s="17">
        <v>1</v>
      </c>
      <c r="G71" s="18">
        <v>2</v>
      </c>
      <c r="H71" s="19">
        <v>2</v>
      </c>
      <c r="I71" s="17">
        <v>153</v>
      </c>
      <c r="J71" s="18">
        <v>60</v>
      </c>
      <c r="K71" s="16">
        <v>82</v>
      </c>
      <c r="L71" s="17">
        <v>211</v>
      </c>
      <c r="M71" s="18"/>
    </row>
    <row r="72" spans="1:13" ht="18" customHeight="1" x14ac:dyDescent="0.3">
      <c r="A72" s="15" t="s">
        <v>35</v>
      </c>
      <c r="B72" s="16">
        <v>35</v>
      </c>
      <c r="C72" s="17"/>
      <c r="D72" s="18">
        <v>140</v>
      </c>
      <c r="E72" s="16">
        <v>1</v>
      </c>
      <c r="F72" s="17">
        <v>0</v>
      </c>
      <c r="G72" s="18">
        <v>1</v>
      </c>
      <c r="H72" s="19">
        <v>3</v>
      </c>
      <c r="I72" s="17">
        <v>121</v>
      </c>
      <c r="J72" s="18">
        <v>49</v>
      </c>
      <c r="K72" s="16">
        <v>56</v>
      </c>
      <c r="L72" s="17">
        <v>259</v>
      </c>
      <c r="M72" s="18"/>
    </row>
    <row r="73" spans="1:13" ht="18" customHeight="1" x14ac:dyDescent="0.3">
      <c r="A73" s="15" t="s">
        <v>36</v>
      </c>
      <c r="B73" s="16">
        <v>48</v>
      </c>
      <c r="C73" s="17"/>
      <c r="D73" s="18">
        <v>214</v>
      </c>
      <c r="E73" s="16">
        <v>4</v>
      </c>
      <c r="F73" s="17">
        <v>0</v>
      </c>
      <c r="G73" s="18">
        <v>0</v>
      </c>
      <c r="H73" s="19">
        <v>6</v>
      </c>
      <c r="I73" s="17">
        <v>199</v>
      </c>
      <c r="J73" s="18">
        <v>56</v>
      </c>
      <c r="K73" s="16">
        <v>52</v>
      </c>
      <c r="L73" s="17">
        <v>313</v>
      </c>
      <c r="M73" s="18"/>
    </row>
    <row r="74" spans="1:13" ht="18" customHeight="1" x14ac:dyDescent="0.3">
      <c r="A74" s="15" t="s">
        <v>37</v>
      </c>
      <c r="B74" s="16">
        <v>62</v>
      </c>
      <c r="C74" s="17"/>
      <c r="D74" s="18">
        <v>140</v>
      </c>
      <c r="E74" s="16">
        <v>3</v>
      </c>
      <c r="F74" s="17">
        <v>1</v>
      </c>
      <c r="G74" s="18">
        <v>1</v>
      </c>
      <c r="H74" s="19">
        <v>3</v>
      </c>
      <c r="I74" s="17">
        <v>136</v>
      </c>
      <c r="J74" s="18">
        <v>45</v>
      </c>
      <c r="K74" s="16">
        <v>83</v>
      </c>
      <c r="L74" s="17">
        <v>289</v>
      </c>
      <c r="M74" s="18"/>
    </row>
    <row r="75" spans="1:13" ht="18" customHeight="1" x14ac:dyDescent="0.3">
      <c r="A75" s="15" t="s">
        <v>38</v>
      </c>
      <c r="B75" s="16">
        <v>70</v>
      </c>
      <c r="C75" s="17"/>
      <c r="D75" s="18">
        <v>189</v>
      </c>
      <c r="E75" s="16">
        <v>3</v>
      </c>
      <c r="F75" s="17">
        <v>0</v>
      </c>
      <c r="G75" s="18">
        <v>2</v>
      </c>
      <c r="H75" s="19">
        <v>5</v>
      </c>
      <c r="I75" s="17">
        <v>168</v>
      </c>
      <c r="J75" s="18">
        <v>56</v>
      </c>
      <c r="K75" s="16">
        <v>56</v>
      </c>
      <c r="L75" s="17">
        <v>337</v>
      </c>
      <c r="M75" s="18"/>
    </row>
    <row r="76" spans="1:13" ht="18" customHeight="1" x14ac:dyDescent="0.3">
      <c r="A76" s="15" t="s">
        <v>39</v>
      </c>
      <c r="B76" s="16">
        <v>58</v>
      </c>
      <c r="C76" s="17"/>
      <c r="D76" s="18">
        <v>157</v>
      </c>
      <c r="E76" s="16">
        <v>2</v>
      </c>
      <c r="F76" s="17">
        <v>0</v>
      </c>
      <c r="G76" s="18">
        <v>3</v>
      </c>
      <c r="H76" s="19">
        <v>5</v>
      </c>
      <c r="I76" s="17">
        <v>142</v>
      </c>
      <c r="J76" s="18">
        <v>52</v>
      </c>
      <c r="K76" s="16">
        <v>43</v>
      </c>
      <c r="L76" s="17">
        <v>354</v>
      </c>
      <c r="M76" s="18"/>
    </row>
    <row r="77" spans="1:13" ht="18" customHeight="1" x14ac:dyDescent="0.3">
      <c r="A77" s="15" t="s">
        <v>40</v>
      </c>
      <c r="B77" s="16">
        <v>72</v>
      </c>
      <c r="C77" s="17"/>
      <c r="D77" s="18">
        <v>154</v>
      </c>
      <c r="E77" s="16">
        <v>2</v>
      </c>
      <c r="F77" s="17">
        <v>1</v>
      </c>
      <c r="G77" s="18">
        <v>4</v>
      </c>
      <c r="H77" s="19">
        <v>4</v>
      </c>
      <c r="I77" s="17">
        <v>154</v>
      </c>
      <c r="J77" s="18">
        <v>51</v>
      </c>
      <c r="K77" s="16">
        <v>47</v>
      </c>
      <c r="L77" s="17">
        <v>425</v>
      </c>
      <c r="M77" s="18"/>
    </row>
    <row r="78" spans="1:13" ht="18" customHeight="1" x14ac:dyDescent="0.3">
      <c r="A78" s="15" t="s">
        <v>41</v>
      </c>
      <c r="B78" s="16">
        <v>40</v>
      </c>
      <c r="C78" s="17"/>
      <c r="D78" s="18">
        <v>105</v>
      </c>
      <c r="E78" s="16">
        <v>1</v>
      </c>
      <c r="F78" s="17">
        <v>2</v>
      </c>
      <c r="G78" s="18">
        <v>2</v>
      </c>
      <c r="H78" s="19">
        <v>0</v>
      </c>
      <c r="I78" s="17">
        <v>139</v>
      </c>
      <c r="J78" s="18">
        <v>46</v>
      </c>
      <c r="K78" s="16">
        <v>52</v>
      </c>
      <c r="L78" s="17">
        <v>411</v>
      </c>
      <c r="M78" s="18"/>
    </row>
    <row r="79" spans="1:13" ht="18" customHeight="1" x14ac:dyDescent="0.3">
      <c r="A79" s="15" t="s">
        <v>42</v>
      </c>
      <c r="B79" s="16">
        <v>89</v>
      </c>
      <c r="C79" s="17"/>
      <c r="D79" s="18">
        <v>185</v>
      </c>
      <c r="E79" s="16">
        <v>1</v>
      </c>
      <c r="F79" s="17">
        <v>0</v>
      </c>
      <c r="G79" s="18">
        <v>0</v>
      </c>
      <c r="H79" s="19">
        <v>1</v>
      </c>
      <c r="I79" s="17">
        <v>132</v>
      </c>
      <c r="J79" s="18">
        <v>69</v>
      </c>
      <c r="K79" s="16">
        <v>48</v>
      </c>
      <c r="L79" s="17">
        <v>504</v>
      </c>
      <c r="M79" s="18"/>
    </row>
    <row r="80" spans="1:13" ht="18" customHeight="1" x14ac:dyDescent="0.3">
      <c r="A80" s="15" t="s">
        <v>43</v>
      </c>
      <c r="B80" s="16">
        <v>80</v>
      </c>
      <c r="C80" s="17"/>
      <c r="D80" s="18">
        <v>140</v>
      </c>
      <c r="E80" s="16">
        <v>1</v>
      </c>
      <c r="F80" s="17">
        <v>0</v>
      </c>
      <c r="G80" s="18">
        <v>1</v>
      </c>
      <c r="H80" s="19">
        <v>0</v>
      </c>
      <c r="I80" s="17">
        <v>137</v>
      </c>
      <c r="J80" s="18">
        <v>44</v>
      </c>
      <c r="K80" s="16">
        <v>53</v>
      </c>
      <c r="L80" s="17">
        <v>526</v>
      </c>
      <c r="M80" s="18"/>
    </row>
    <row r="81" spans="1:13" ht="18" customHeight="1" x14ac:dyDescent="0.3">
      <c r="A81" s="15" t="s">
        <v>44</v>
      </c>
      <c r="B81" s="16">
        <v>99</v>
      </c>
      <c r="C81" s="17"/>
      <c r="D81" s="18">
        <v>200</v>
      </c>
      <c r="E81" s="16">
        <v>0</v>
      </c>
      <c r="F81" s="17">
        <v>1</v>
      </c>
      <c r="G81" s="18">
        <v>2</v>
      </c>
      <c r="H81" s="19">
        <v>2</v>
      </c>
      <c r="I81" s="17">
        <v>109</v>
      </c>
      <c r="J81" s="18">
        <v>40</v>
      </c>
      <c r="K81" s="16">
        <v>44</v>
      </c>
      <c r="L81" s="17">
        <v>515</v>
      </c>
      <c r="M81" s="18"/>
    </row>
    <row r="82" spans="1:13" ht="18" customHeight="1" x14ac:dyDescent="0.3">
      <c r="A82" s="15" t="s">
        <v>45</v>
      </c>
      <c r="B82" s="16">
        <v>122</v>
      </c>
      <c r="C82" s="17"/>
      <c r="D82" s="18">
        <v>205</v>
      </c>
      <c r="E82" s="16">
        <v>1</v>
      </c>
      <c r="F82" s="17">
        <v>0</v>
      </c>
      <c r="G82" s="18">
        <v>2</v>
      </c>
      <c r="H82" s="19">
        <v>0</v>
      </c>
      <c r="I82" s="17">
        <v>98</v>
      </c>
      <c r="J82" s="18">
        <v>32</v>
      </c>
      <c r="K82" s="16">
        <v>56</v>
      </c>
      <c r="L82" s="17">
        <v>565</v>
      </c>
      <c r="M82" s="18"/>
    </row>
    <row r="83" spans="1:13" ht="18" customHeight="1" thickBot="1" x14ac:dyDescent="0.35">
      <c r="A83" s="22" t="s">
        <v>46</v>
      </c>
      <c r="B83" s="23">
        <v>130</v>
      </c>
      <c r="C83" s="24"/>
      <c r="D83" s="25">
        <v>250</v>
      </c>
      <c r="E83" s="23">
        <v>1</v>
      </c>
      <c r="F83" s="24">
        <v>1</v>
      </c>
      <c r="G83" s="25">
        <v>1</v>
      </c>
      <c r="H83" s="27">
        <v>3</v>
      </c>
      <c r="I83" s="24">
        <v>110</v>
      </c>
      <c r="J83" s="25">
        <v>48</v>
      </c>
      <c r="K83" s="23">
        <v>62</v>
      </c>
      <c r="L83" s="24">
        <v>517</v>
      </c>
      <c r="M83" s="25"/>
    </row>
    <row r="84" spans="1:13" ht="18" customHeight="1" thickBot="1" x14ac:dyDescent="0.35">
      <c r="A84" s="28" t="s">
        <v>47</v>
      </c>
      <c r="B84" s="29">
        <f>SUM(B48:B83)</f>
        <v>1607</v>
      </c>
      <c r="C84" s="30"/>
      <c r="D84" s="31">
        <f t="shared" ref="D84:L84" si="1">SUM(D48:D83)</f>
        <v>5279</v>
      </c>
      <c r="E84" s="29">
        <f t="shared" si="1"/>
        <v>61</v>
      </c>
      <c r="F84" s="30">
        <f t="shared" si="1"/>
        <v>43</v>
      </c>
      <c r="G84" s="31">
        <f t="shared" si="1"/>
        <v>46</v>
      </c>
      <c r="H84" s="32">
        <f t="shared" si="1"/>
        <v>115</v>
      </c>
      <c r="I84" s="30">
        <f t="shared" si="1"/>
        <v>8475</v>
      </c>
      <c r="J84" s="30">
        <f t="shared" si="1"/>
        <v>3357</v>
      </c>
      <c r="K84" s="30">
        <f t="shared" si="1"/>
        <v>2539</v>
      </c>
      <c r="L84" s="30">
        <f t="shared" si="1"/>
        <v>11201</v>
      </c>
      <c r="M84" s="31"/>
    </row>
    <row r="86" spans="1:13" ht="18" customHeight="1" x14ac:dyDescent="0.3">
      <c r="A86" s="561" t="s">
        <v>170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2" t="s">
        <v>50</v>
      </c>
      <c r="J87" s="572" t="s">
        <v>51</v>
      </c>
      <c r="K87" s="572"/>
      <c r="L87" s="572"/>
      <c r="M87" s="572"/>
    </row>
    <row r="88" spans="1:13" ht="18" customHeight="1" x14ac:dyDescent="0.3">
      <c r="A88" s="573" t="s">
        <v>3</v>
      </c>
      <c r="B88" s="566" t="s">
        <v>4</v>
      </c>
      <c r="C88" s="565"/>
      <c r="D88" s="567"/>
      <c r="E88" s="566" t="s">
        <v>5</v>
      </c>
      <c r="F88" s="565"/>
      <c r="G88" s="567"/>
      <c r="H88" s="566" t="s">
        <v>6</v>
      </c>
      <c r="I88" s="565"/>
      <c r="J88" s="567"/>
      <c r="K88" s="568" t="s">
        <v>7</v>
      </c>
      <c r="L88" s="569"/>
      <c r="M88" s="570"/>
    </row>
    <row r="89" spans="1:13" ht="18" customHeight="1" thickBot="1" x14ac:dyDescent="0.35">
      <c r="A89" s="574"/>
      <c r="B89" s="3" t="s">
        <v>8</v>
      </c>
      <c r="C89" s="4" t="s">
        <v>9</v>
      </c>
      <c r="D89" s="5" t="s">
        <v>10</v>
      </c>
      <c r="E89" s="3" t="s">
        <v>8</v>
      </c>
      <c r="F89" s="4" t="s">
        <v>9</v>
      </c>
      <c r="G89" s="5" t="s">
        <v>10</v>
      </c>
      <c r="H89" s="3" t="s">
        <v>8</v>
      </c>
      <c r="I89" s="4" t="s">
        <v>9</v>
      </c>
      <c r="J89" s="5" t="s">
        <v>10</v>
      </c>
      <c r="K89" s="3" t="s">
        <v>8</v>
      </c>
      <c r="L89" s="4" t="s">
        <v>9</v>
      </c>
      <c r="M89" s="5" t="s">
        <v>10</v>
      </c>
    </row>
    <row r="90" spans="1:13" ht="18" customHeight="1" x14ac:dyDescent="0.3">
      <c r="A90" s="7" t="s">
        <v>11</v>
      </c>
      <c r="B90" s="37">
        <f t="shared" ref="B90:B125" si="2">SUM(B5+B48)/2</f>
        <v>16.5</v>
      </c>
      <c r="C90" s="35"/>
      <c r="D90" s="36">
        <f t="shared" ref="D90:L90" si="3">SUM(D5+D48)/2</f>
        <v>56</v>
      </c>
      <c r="E90" s="37">
        <f t="shared" si="3"/>
        <v>1</v>
      </c>
      <c r="F90" s="35">
        <f t="shared" si="3"/>
        <v>0.5</v>
      </c>
      <c r="G90" s="36">
        <f t="shared" si="3"/>
        <v>0</v>
      </c>
      <c r="H90" s="37">
        <f t="shared" si="3"/>
        <v>4</v>
      </c>
      <c r="I90" s="35">
        <f t="shared" si="3"/>
        <v>350</v>
      </c>
      <c r="J90" s="36">
        <f t="shared" si="3"/>
        <v>183</v>
      </c>
      <c r="K90" s="37">
        <f t="shared" si="3"/>
        <v>77</v>
      </c>
      <c r="L90" s="35">
        <f t="shared" si="3"/>
        <v>234</v>
      </c>
      <c r="M90" s="36"/>
    </row>
    <row r="91" spans="1:13" ht="18" customHeight="1" x14ac:dyDescent="0.3">
      <c r="A91" s="15" t="s">
        <v>12</v>
      </c>
      <c r="B91" s="40">
        <f t="shared" si="2"/>
        <v>25</v>
      </c>
      <c r="C91" s="38"/>
      <c r="D91" s="39">
        <f t="shared" ref="D91:L106" si="4">SUM(D6+D49)/2</f>
        <v>109</v>
      </c>
      <c r="E91" s="40">
        <f t="shared" si="4"/>
        <v>1.5</v>
      </c>
      <c r="F91" s="38">
        <f t="shared" si="4"/>
        <v>0</v>
      </c>
      <c r="G91" s="39">
        <f t="shared" si="4"/>
        <v>0</v>
      </c>
      <c r="H91" s="40">
        <f t="shared" si="4"/>
        <v>2.5</v>
      </c>
      <c r="I91" s="38">
        <f t="shared" si="4"/>
        <v>394.5</v>
      </c>
      <c r="J91" s="39">
        <f t="shared" si="4"/>
        <v>189.5</v>
      </c>
      <c r="K91" s="40">
        <f t="shared" si="4"/>
        <v>82.5</v>
      </c>
      <c r="L91" s="38">
        <f t="shared" si="4"/>
        <v>295</v>
      </c>
      <c r="M91" s="39"/>
    </row>
    <row r="92" spans="1:13" ht="18" customHeight="1" x14ac:dyDescent="0.3">
      <c r="A92" s="7" t="s">
        <v>13</v>
      </c>
      <c r="B92" s="40">
        <f t="shared" si="2"/>
        <v>32</v>
      </c>
      <c r="C92" s="38"/>
      <c r="D92" s="39">
        <f t="shared" si="4"/>
        <v>106</v>
      </c>
      <c r="E92" s="40">
        <f t="shared" si="4"/>
        <v>1.5</v>
      </c>
      <c r="F92" s="38">
        <f t="shared" si="4"/>
        <v>1.5</v>
      </c>
      <c r="G92" s="39">
        <f t="shared" si="4"/>
        <v>1.5</v>
      </c>
      <c r="H92" s="40">
        <f t="shared" si="4"/>
        <v>1.5</v>
      </c>
      <c r="I92" s="38">
        <f t="shared" si="4"/>
        <v>351.5</v>
      </c>
      <c r="J92" s="39">
        <f t="shared" si="4"/>
        <v>159</v>
      </c>
      <c r="K92" s="40">
        <f t="shared" si="4"/>
        <v>79</v>
      </c>
      <c r="L92" s="38">
        <f t="shared" si="4"/>
        <v>261.5</v>
      </c>
      <c r="M92" s="39"/>
    </row>
    <row r="93" spans="1:13" ht="18" customHeight="1" x14ac:dyDescent="0.3">
      <c r="A93" s="15" t="s">
        <v>14</v>
      </c>
      <c r="B93" s="40">
        <f t="shared" si="2"/>
        <v>41.5</v>
      </c>
      <c r="C93" s="38"/>
      <c r="D93" s="39">
        <f t="shared" si="4"/>
        <v>149</v>
      </c>
      <c r="E93" s="40">
        <f t="shared" si="4"/>
        <v>1</v>
      </c>
      <c r="F93" s="38">
        <f t="shared" si="4"/>
        <v>0</v>
      </c>
      <c r="G93" s="39">
        <f t="shared" si="4"/>
        <v>1.5</v>
      </c>
      <c r="H93" s="40">
        <f t="shared" si="4"/>
        <v>3</v>
      </c>
      <c r="I93" s="38">
        <f t="shared" si="4"/>
        <v>364</v>
      </c>
      <c r="J93" s="39">
        <f t="shared" si="4"/>
        <v>125</v>
      </c>
      <c r="K93" s="40">
        <f t="shared" si="4"/>
        <v>75</v>
      </c>
      <c r="L93" s="38">
        <f t="shared" si="4"/>
        <v>305.5</v>
      </c>
      <c r="M93" s="39"/>
    </row>
    <row r="94" spans="1:13" ht="18" customHeight="1" x14ac:dyDescent="0.3">
      <c r="A94" s="7" t="s">
        <v>15</v>
      </c>
      <c r="B94" s="40">
        <f t="shared" si="2"/>
        <v>21.5</v>
      </c>
      <c r="C94" s="38"/>
      <c r="D94" s="39">
        <f t="shared" si="4"/>
        <v>129.5</v>
      </c>
      <c r="E94" s="40">
        <f t="shared" si="4"/>
        <v>0.5</v>
      </c>
      <c r="F94" s="38">
        <f t="shared" si="4"/>
        <v>2</v>
      </c>
      <c r="G94" s="39">
        <f t="shared" si="4"/>
        <v>0.5</v>
      </c>
      <c r="H94" s="40">
        <f t="shared" si="4"/>
        <v>3</v>
      </c>
      <c r="I94" s="38">
        <f t="shared" si="4"/>
        <v>399.5</v>
      </c>
      <c r="J94" s="39">
        <f t="shared" si="4"/>
        <v>138</v>
      </c>
      <c r="K94" s="40">
        <f t="shared" si="4"/>
        <v>102.5</v>
      </c>
      <c r="L94" s="38">
        <f t="shared" si="4"/>
        <v>288.5</v>
      </c>
      <c r="M94" s="39"/>
    </row>
    <row r="95" spans="1:13" ht="18" customHeight="1" x14ac:dyDescent="0.3">
      <c r="A95" s="15" t="s">
        <v>16</v>
      </c>
      <c r="B95" s="40">
        <f t="shared" si="2"/>
        <v>25</v>
      </c>
      <c r="C95" s="38"/>
      <c r="D95" s="39">
        <f t="shared" si="4"/>
        <v>130</v>
      </c>
      <c r="E95" s="40">
        <f t="shared" si="4"/>
        <v>2.5</v>
      </c>
      <c r="F95" s="38">
        <f t="shared" si="4"/>
        <v>1.5</v>
      </c>
      <c r="G95" s="39">
        <f t="shared" si="4"/>
        <v>1</v>
      </c>
      <c r="H95" s="40">
        <f t="shared" si="4"/>
        <v>3</v>
      </c>
      <c r="I95" s="38">
        <f t="shared" si="4"/>
        <v>314.5</v>
      </c>
      <c r="J95" s="39">
        <f t="shared" si="4"/>
        <v>108</v>
      </c>
      <c r="K95" s="40">
        <f t="shared" si="4"/>
        <v>108</v>
      </c>
      <c r="L95" s="38">
        <f t="shared" si="4"/>
        <v>205</v>
      </c>
      <c r="M95" s="39"/>
    </row>
    <row r="96" spans="1:13" ht="18" customHeight="1" x14ac:dyDescent="0.3">
      <c r="A96" s="15" t="s">
        <v>17</v>
      </c>
      <c r="B96" s="40">
        <f t="shared" si="2"/>
        <v>24.5</v>
      </c>
      <c r="C96" s="38"/>
      <c r="D96" s="39">
        <f t="shared" si="4"/>
        <v>123.5</v>
      </c>
      <c r="E96" s="40">
        <f t="shared" si="4"/>
        <v>1.5</v>
      </c>
      <c r="F96" s="38">
        <f t="shared" si="4"/>
        <v>0.5</v>
      </c>
      <c r="G96" s="39">
        <f t="shared" si="4"/>
        <v>1</v>
      </c>
      <c r="H96" s="40">
        <f t="shared" si="4"/>
        <v>4</v>
      </c>
      <c r="I96" s="38">
        <f t="shared" si="4"/>
        <v>316.5</v>
      </c>
      <c r="J96" s="39">
        <f t="shared" si="4"/>
        <v>127.5</v>
      </c>
      <c r="K96" s="40">
        <f t="shared" si="4"/>
        <v>111</v>
      </c>
      <c r="L96" s="38">
        <f t="shared" si="4"/>
        <v>197.5</v>
      </c>
      <c r="M96" s="39"/>
    </row>
    <row r="97" spans="1:13" ht="18" customHeight="1" x14ac:dyDescent="0.3">
      <c r="A97" s="7" t="s">
        <v>18</v>
      </c>
      <c r="B97" s="40">
        <f t="shared" si="2"/>
        <v>20.5</v>
      </c>
      <c r="C97" s="38"/>
      <c r="D97" s="39">
        <f t="shared" si="4"/>
        <v>98</v>
      </c>
      <c r="E97" s="40">
        <f t="shared" si="4"/>
        <v>1.5</v>
      </c>
      <c r="F97" s="38">
        <f t="shared" si="4"/>
        <v>1</v>
      </c>
      <c r="G97" s="39">
        <f t="shared" si="4"/>
        <v>0</v>
      </c>
      <c r="H97" s="40">
        <f t="shared" si="4"/>
        <v>2.5</v>
      </c>
      <c r="I97" s="38">
        <f t="shared" si="4"/>
        <v>340.5</v>
      </c>
      <c r="J97" s="39">
        <f t="shared" si="4"/>
        <v>140.5</v>
      </c>
      <c r="K97" s="40">
        <f t="shared" si="4"/>
        <v>126</v>
      </c>
      <c r="L97" s="38">
        <f t="shared" si="4"/>
        <v>225.5</v>
      </c>
      <c r="M97" s="39"/>
    </row>
    <row r="98" spans="1:13" ht="18" customHeight="1" x14ac:dyDescent="0.3">
      <c r="A98" s="15" t="s">
        <v>19</v>
      </c>
      <c r="B98" s="40">
        <f t="shared" si="2"/>
        <v>22.5</v>
      </c>
      <c r="C98" s="38"/>
      <c r="D98" s="39">
        <f t="shared" si="4"/>
        <v>86.5</v>
      </c>
      <c r="E98" s="40">
        <f t="shared" si="4"/>
        <v>0.5</v>
      </c>
      <c r="F98" s="38">
        <f t="shared" si="4"/>
        <v>1.5</v>
      </c>
      <c r="G98" s="39">
        <f t="shared" si="4"/>
        <v>1.5</v>
      </c>
      <c r="H98" s="40">
        <f t="shared" si="4"/>
        <v>3</v>
      </c>
      <c r="I98" s="38">
        <f t="shared" si="4"/>
        <v>313</v>
      </c>
      <c r="J98" s="39">
        <f t="shared" si="4"/>
        <v>119</v>
      </c>
      <c r="K98" s="40">
        <f t="shared" si="4"/>
        <v>117.5</v>
      </c>
      <c r="L98" s="38">
        <f t="shared" si="4"/>
        <v>215.5</v>
      </c>
      <c r="M98" s="39"/>
    </row>
    <row r="99" spans="1:13" ht="18" customHeight="1" x14ac:dyDescent="0.3">
      <c r="A99" s="7" t="s">
        <v>20</v>
      </c>
      <c r="B99" s="40">
        <f t="shared" si="2"/>
        <v>23.5</v>
      </c>
      <c r="C99" s="38"/>
      <c r="D99" s="39">
        <f t="shared" si="4"/>
        <v>74</v>
      </c>
      <c r="E99" s="40">
        <f t="shared" si="4"/>
        <v>0.5</v>
      </c>
      <c r="F99" s="38">
        <f t="shared" si="4"/>
        <v>1.5</v>
      </c>
      <c r="G99" s="39">
        <f t="shared" si="4"/>
        <v>2.5</v>
      </c>
      <c r="H99" s="40">
        <f t="shared" si="4"/>
        <v>4.5</v>
      </c>
      <c r="I99" s="38">
        <f t="shared" si="4"/>
        <v>314.5</v>
      </c>
      <c r="J99" s="39">
        <f t="shared" si="4"/>
        <v>159.5</v>
      </c>
      <c r="K99" s="40">
        <f t="shared" si="4"/>
        <v>98.5</v>
      </c>
      <c r="L99" s="38">
        <f t="shared" si="4"/>
        <v>230</v>
      </c>
      <c r="M99" s="39"/>
    </row>
    <row r="100" spans="1:13" ht="18" customHeight="1" x14ac:dyDescent="0.3">
      <c r="A100" s="7" t="s">
        <v>21</v>
      </c>
      <c r="B100" s="40">
        <f t="shared" si="2"/>
        <v>22.5</v>
      </c>
      <c r="C100" s="38"/>
      <c r="D100" s="39">
        <f t="shared" si="4"/>
        <v>125.5</v>
      </c>
      <c r="E100" s="40">
        <f t="shared" si="4"/>
        <v>1.5</v>
      </c>
      <c r="F100" s="38">
        <f t="shared" si="4"/>
        <v>3</v>
      </c>
      <c r="G100" s="39">
        <f t="shared" si="4"/>
        <v>1</v>
      </c>
      <c r="H100" s="40">
        <f t="shared" si="4"/>
        <v>5.5</v>
      </c>
      <c r="I100" s="38">
        <f t="shared" si="4"/>
        <v>306.5</v>
      </c>
      <c r="J100" s="39">
        <f t="shared" si="4"/>
        <v>144</v>
      </c>
      <c r="K100" s="40">
        <f t="shared" si="4"/>
        <v>84.5</v>
      </c>
      <c r="L100" s="38">
        <f t="shared" si="4"/>
        <v>192.5</v>
      </c>
      <c r="M100" s="39"/>
    </row>
    <row r="101" spans="1:13" ht="18" customHeight="1" x14ac:dyDescent="0.3">
      <c r="A101" s="15" t="s">
        <v>22</v>
      </c>
      <c r="B101" s="40">
        <f t="shared" si="2"/>
        <v>24.5</v>
      </c>
      <c r="C101" s="38"/>
      <c r="D101" s="39">
        <f t="shared" si="4"/>
        <v>136</v>
      </c>
      <c r="E101" s="40">
        <f t="shared" si="4"/>
        <v>2</v>
      </c>
      <c r="F101" s="38">
        <f t="shared" si="4"/>
        <v>2</v>
      </c>
      <c r="G101" s="39">
        <f t="shared" si="4"/>
        <v>0</v>
      </c>
      <c r="H101" s="40">
        <f t="shared" si="4"/>
        <v>5.5</v>
      </c>
      <c r="I101" s="38">
        <f t="shared" si="4"/>
        <v>293.5</v>
      </c>
      <c r="J101" s="39">
        <f t="shared" si="4"/>
        <v>141</v>
      </c>
      <c r="K101" s="40">
        <f t="shared" si="4"/>
        <v>87</v>
      </c>
      <c r="L101" s="38">
        <f t="shared" si="4"/>
        <v>169</v>
      </c>
      <c r="M101" s="39"/>
    </row>
    <row r="102" spans="1:13" ht="18" customHeight="1" x14ac:dyDescent="0.3">
      <c r="A102" s="7" t="s">
        <v>23</v>
      </c>
      <c r="B102" s="40">
        <f t="shared" si="2"/>
        <v>28</v>
      </c>
      <c r="C102" s="38"/>
      <c r="D102" s="39">
        <f t="shared" si="4"/>
        <v>160.5</v>
      </c>
      <c r="E102" s="40">
        <f t="shared" si="4"/>
        <v>0.5</v>
      </c>
      <c r="F102" s="38">
        <f t="shared" si="4"/>
        <v>0.5</v>
      </c>
      <c r="G102" s="39">
        <f t="shared" si="4"/>
        <v>1</v>
      </c>
      <c r="H102" s="40">
        <f t="shared" si="4"/>
        <v>7</v>
      </c>
      <c r="I102" s="38">
        <f t="shared" si="4"/>
        <v>243</v>
      </c>
      <c r="J102" s="39">
        <f t="shared" si="4"/>
        <v>108</v>
      </c>
      <c r="K102" s="40">
        <f t="shared" si="4"/>
        <v>112.5</v>
      </c>
      <c r="L102" s="38">
        <f t="shared" si="4"/>
        <v>226</v>
      </c>
      <c r="M102" s="39"/>
    </row>
    <row r="103" spans="1:13" ht="18" customHeight="1" x14ac:dyDescent="0.3">
      <c r="A103" s="15" t="s">
        <v>24</v>
      </c>
      <c r="B103" s="40">
        <f t="shared" si="2"/>
        <v>34.5</v>
      </c>
      <c r="C103" s="38"/>
      <c r="D103" s="39">
        <f t="shared" si="4"/>
        <v>172</v>
      </c>
      <c r="E103" s="40">
        <f t="shared" si="4"/>
        <v>0.5</v>
      </c>
      <c r="F103" s="38">
        <f t="shared" si="4"/>
        <v>1</v>
      </c>
      <c r="G103" s="39">
        <f t="shared" si="4"/>
        <v>3</v>
      </c>
      <c r="H103" s="40">
        <f t="shared" si="4"/>
        <v>4.5</v>
      </c>
      <c r="I103" s="38">
        <f t="shared" si="4"/>
        <v>225.5</v>
      </c>
      <c r="J103" s="39">
        <f t="shared" si="4"/>
        <v>84.5</v>
      </c>
      <c r="K103" s="40">
        <f t="shared" si="4"/>
        <v>105</v>
      </c>
      <c r="L103" s="38">
        <f t="shared" si="4"/>
        <v>233</v>
      </c>
      <c r="M103" s="39"/>
    </row>
    <row r="104" spans="1:13" ht="18" customHeight="1" x14ac:dyDescent="0.3">
      <c r="A104" s="7" t="s">
        <v>25</v>
      </c>
      <c r="B104" s="40">
        <f t="shared" si="2"/>
        <v>32</v>
      </c>
      <c r="C104" s="38"/>
      <c r="D104" s="39">
        <f t="shared" si="4"/>
        <v>188.5</v>
      </c>
      <c r="E104" s="40">
        <f t="shared" si="4"/>
        <v>1.5</v>
      </c>
      <c r="F104" s="38">
        <f t="shared" si="4"/>
        <v>1.5</v>
      </c>
      <c r="G104" s="39">
        <f t="shared" si="4"/>
        <v>0.5</v>
      </c>
      <c r="H104" s="40">
        <f t="shared" si="4"/>
        <v>3.5</v>
      </c>
      <c r="I104" s="38">
        <f t="shared" si="4"/>
        <v>238</v>
      </c>
      <c r="J104" s="39">
        <f t="shared" si="4"/>
        <v>100.5</v>
      </c>
      <c r="K104" s="40">
        <f t="shared" si="4"/>
        <v>102.5</v>
      </c>
      <c r="L104" s="38">
        <f t="shared" si="4"/>
        <v>263.5</v>
      </c>
      <c r="M104" s="39"/>
    </row>
    <row r="105" spans="1:13" ht="18" customHeight="1" x14ac:dyDescent="0.3">
      <c r="A105" s="15" t="s">
        <v>26</v>
      </c>
      <c r="B105" s="40">
        <f t="shared" si="2"/>
        <v>30.5</v>
      </c>
      <c r="C105" s="38"/>
      <c r="D105" s="39">
        <f t="shared" si="4"/>
        <v>176</v>
      </c>
      <c r="E105" s="40">
        <f t="shared" si="4"/>
        <v>2</v>
      </c>
      <c r="F105" s="38">
        <f t="shared" si="4"/>
        <v>3</v>
      </c>
      <c r="G105" s="39">
        <f t="shared" si="4"/>
        <v>0.5</v>
      </c>
      <c r="H105" s="40">
        <f t="shared" si="4"/>
        <v>6</v>
      </c>
      <c r="I105" s="38">
        <f t="shared" si="4"/>
        <v>218.5</v>
      </c>
      <c r="J105" s="39">
        <f t="shared" si="4"/>
        <v>93.5</v>
      </c>
      <c r="K105" s="40">
        <f t="shared" si="4"/>
        <v>87</v>
      </c>
      <c r="L105" s="38">
        <f t="shared" si="4"/>
        <v>220</v>
      </c>
      <c r="M105" s="39"/>
    </row>
    <row r="106" spans="1:13" ht="18" customHeight="1" x14ac:dyDescent="0.3">
      <c r="A106" s="7" t="s">
        <v>27</v>
      </c>
      <c r="B106" s="40">
        <f t="shared" si="2"/>
        <v>26</v>
      </c>
      <c r="C106" s="38"/>
      <c r="D106" s="39">
        <f t="shared" si="4"/>
        <v>124</v>
      </c>
      <c r="E106" s="40">
        <f t="shared" si="4"/>
        <v>2.5</v>
      </c>
      <c r="F106" s="38">
        <f t="shared" si="4"/>
        <v>1.5</v>
      </c>
      <c r="G106" s="39">
        <f t="shared" si="4"/>
        <v>0</v>
      </c>
      <c r="H106" s="40">
        <f t="shared" si="4"/>
        <v>4.5</v>
      </c>
      <c r="I106" s="38">
        <f t="shared" si="4"/>
        <v>194</v>
      </c>
      <c r="J106" s="39">
        <f t="shared" si="4"/>
        <v>84.5</v>
      </c>
      <c r="K106" s="40">
        <f t="shared" si="4"/>
        <v>95</v>
      </c>
      <c r="L106" s="38">
        <f t="shared" si="4"/>
        <v>228</v>
      </c>
      <c r="M106" s="39"/>
    </row>
    <row r="107" spans="1:13" ht="18" customHeight="1" x14ac:dyDescent="0.3">
      <c r="A107" s="15" t="s">
        <v>28</v>
      </c>
      <c r="B107" s="40">
        <f t="shared" si="2"/>
        <v>27</v>
      </c>
      <c r="C107" s="38"/>
      <c r="D107" s="39">
        <f t="shared" ref="D107:L122" si="5">SUM(D22+D65)/2</f>
        <v>140</v>
      </c>
      <c r="E107" s="40">
        <f t="shared" si="5"/>
        <v>1</v>
      </c>
      <c r="F107" s="38">
        <f t="shared" si="5"/>
        <v>0</v>
      </c>
      <c r="G107" s="39">
        <f t="shared" si="5"/>
        <v>0.5</v>
      </c>
      <c r="H107" s="40">
        <f t="shared" si="5"/>
        <v>3.5</v>
      </c>
      <c r="I107" s="38">
        <f t="shared" si="5"/>
        <v>195</v>
      </c>
      <c r="J107" s="39">
        <f t="shared" si="5"/>
        <v>71.5</v>
      </c>
      <c r="K107" s="40">
        <f t="shared" si="5"/>
        <v>73</v>
      </c>
      <c r="L107" s="38">
        <f t="shared" si="5"/>
        <v>227</v>
      </c>
      <c r="M107" s="39"/>
    </row>
    <row r="108" spans="1:13" ht="18" customHeight="1" x14ac:dyDescent="0.3">
      <c r="A108" s="7" t="s">
        <v>29</v>
      </c>
      <c r="B108" s="40">
        <f t="shared" si="2"/>
        <v>25.5</v>
      </c>
      <c r="C108" s="38"/>
      <c r="D108" s="39">
        <f t="shared" si="5"/>
        <v>97.5</v>
      </c>
      <c r="E108" s="40">
        <f t="shared" si="5"/>
        <v>1</v>
      </c>
      <c r="F108" s="38">
        <f t="shared" si="5"/>
        <v>0.5</v>
      </c>
      <c r="G108" s="39">
        <f t="shared" si="5"/>
        <v>0</v>
      </c>
      <c r="H108" s="40">
        <f t="shared" si="5"/>
        <v>2.5</v>
      </c>
      <c r="I108" s="38">
        <f t="shared" si="5"/>
        <v>192</v>
      </c>
      <c r="J108" s="39">
        <f t="shared" si="5"/>
        <v>83.5</v>
      </c>
      <c r="K108" s="40">
        <f t="shared" si="5"/>
        <v>75</v>
      </c>
      <c r="L108" s="38">
        <f t="shared" si="5"/>
        <v>226</v>
      </c>
      <c r="M108" s="39"/>
    </row>
    <row r="109" spans="1:13" ht="18" customHeight="1" x14ac:dyDescent="0.3">
      <c r="A109" s="15" t="s">
        <v>30</v>
      </c>
      <c r="B109" s="40">
        <f t="shared" si="2"/>
        <v>28</v>
      </c>
      <c r="C109" s="38"/>
      <c r="D109" s="39">
        <f t="shared" si="5"/>
        <v>89.5</v>
      </c>
      <c r="E109" s="40">
        <f t="shared" si="5"/>
        <v>0</v>
      </c>
      <c r="F109" s="38">
        <f t="shared" si="5"/>
        <v>1.5</v>
      </c>
      <c r="G109" s="39">
        <f t="shared" si="5"/>
        <v>1</v>
      </c>
      <c r="H109" s="40">
        <f t="shared" si="5"/>
        <v>1.5</v>
      </c>
      <c r="I109" s="38">
        <f t="shared" si="5"/>
        <v>167.5</v>
      </c>
      <c r="J109" s="39">
        <f t="shared" si="5"/>
        <v>68.5</v>
      </c>
      <c r="K109" s="40">
        <f t="shared" si="5"/>
        <v>86.5</v>
      </c>
      <c r="L109" s="38">
        <f t="shared" si="5"/>
        <v>161</v>
      </c>
      <c r="M109" s="39"/>
    </row>
    <row r="110" spans="1:13" ht="18" customHeight="1" x14ac:dyDescent="0.3">
      <c r="A110" s="7" t="s">
        <v>31</v>
      </c>
      <c r="B110" s="40">
        <f t="shared" si="2"/>
        <v>31</v>
      </c>
      <c r="C110" s="38"/>
      <c r="D110" s="39">
        <f t="shared" si="5"/>
        <v>109.5</v>
      </c>
      <c r="E110" s="40">
        <f t="shared" si="5"/>
        <v>1</v>
      </c>
      <c r="F110" s="38">
        <f t="shared" si="5"/>
        <v>1.5</v>
      </c>
      <c r="G110" s="39">
        <f t="shared" si="5"/>
        <v>3</v>
      </c>
      <c r="H110" s="40">
        <f t="shared" si="5"/>
        <v>1.5</v>
      </c>
      <c r="I110" s="38">
        <f t="shared" si="5"/>
        <v>125</v>
      </c>
      <c r="J110" s="39">
        <f t="shared" si="5"/>
        <v>59.5</v>
      </c>
      <c r="K110" s="40">
        <f t="shared" si="5"/>
        <v>93</v>
      </c>
      <c r="L110" s="38">
        <f t="shared" si="5"/>
        <v>193.5</v>
      </c>
      <c r="M110" s="39"/>
    </row>
    <row r="111" spans="1:13" ht="18" customHeight="1" x14ac:dyDescent="0.3">
      <c r="A111" s="15" t="s">
        <v>32</v>
      </c>
      <c r="B111" s="40">
        <f t="shared" si="2"/>
        <v>22</v>
      </c>
      <c r="C111" s="38"/>
      <c r="D111" s="39">
        <f t="shared" si="5"/>
        <v>127</v>
      </c>
      <c r="E111" s="40">
        <f t="shared" si="5"/>
        <v>1.5</v>
      </c>
      <c r="F111" s="38">
        <f t="shared" si="5"/>
        <v>1.5</v>
      </c>
      <c r="G111" s="39">
        <f t="shared" si="5"/>
        <v>2.5</v>
      </c>
      <c r="H111" s="40">
        <f t="shared" si="5"/>
        <v>1.5</v>
      </c>
      <c r="I111" s="38">
        <f t="shared" si="5"/>
        <v>153</v>
      </c>
      <c r="J111" s="39">
        <f t="shared" si="5"/>
        <v>74</v>
      </c>
      <c r="K111" s="40">
        <f t="shared" si="5"/>
        <v>80</v>
      </c>
      <c r="L111" s="38">
        <f t="shared" si="5"/>
        <v>173</v>
      </c>
      <c r="M111" s="39"/>
    </row>
    <row r="112" spans="1:13" ht="18" customHeight="1" x14ac:dyDescent="0.3">
      <c r="A112" s="7" t="s">
        <v>33</v>
      </c>
      <c r="B112" s="40">
        <f t="shared" si="2"/>
        <v>32.5</v>
      </c>
      <c r="C112" s="38"/>
      <c r="D112" s="39">
        <f t="shared" si="5"/>
        <v>131.5</v>
      </c>
      <c r="E112" s="40">
        <f t="shared" si="5"/>
        <v>1</v>
      </c>
      <c r="F112" s="38">
        <f t="shared" si="5"/>
        <v>2</v>
      </c>
      <c r="G112" s="39">
        <f t="shared" si="5"/>
        <v>1</v>
      </c>
      <c r="H112" s="40">
        <f t="shared" si="5"/>
        <v>2.5</v>
      </c>
      <c r="I112" s="38">
        <f t="shared" si="5"/>
        <v>142.5</v>
      </c>
      <c r="J112" s="39">
        <f t="shared" si="5"/>
        <v>74</v>
      </c>
      <c r="K112" s="40">
        <f t="shared" si="5"/>
        <v>98.5</v>
      </c>
      <c r="L112" s="38">
        <f t="shared" si="5"/>
        <v>217</v>
      </c>
      <c r="M112" s="39"/>
    </row>
    <row r="113" spans="1:13" ht="18" customHeight="1" x14ac:dyDescent="0.3">
      <c r="A113" s="15" t="s">
        <v>34</v>
      </c>
      <c r="B113" s="40">
        <f t="shared" si="2"/>
        <v>32.5</v>
      </c>
      <c r="C113" s="38"/>
      <c r="D113" s="39">
        <f t="shared" si="5"/>
        <v>117</v>
      </c>
      <c r="E113" s="40">
        <f t="shared" si="5"/>
        <v>1.5</v>
      </c>
      <c r="F113" s="38">
        <f t="shared" si="5"/>
        <v>1.5</v>
      </c>
      <c r="G113" s="39">
        <f t="shared" si="5"/>
        <v>1.5</v>
      </c>
      <c r="H113" s="40">
        <f t="shared" si="5"/>
        <v>2.5</v>
      </c>
      <c r="I113" s="38">
        <f t="shared" si="5"/>
        <v>136</v>
      </c>
      <c r="J113" s="39">
        <f t="shared" si="5"/>
        <v>50.5</v>
      </c>
      <c r="K113" s="40">
        <f t="shared" si="5"/>
        <v>99.5</v>
      </c>
      <c r="L113" s="38">
        <f t="shared" si="5"/>
        <v>235</v>
      </c>
      <c r="M113" s="39"/>
    </row>
    <row r="114" spans="1:13" ht="18" customHeight="1" x14ac:dyDescent="0.3">
      <c r="A114" s="15" t="s">
        <v>35</v>
      </c>
      <c r="B114" s="40">
        <f t="shared" si="2"/>
        <v>26.5</v>
      </c>
      <c r="C114" s="38"/>
      <c r="D114" s="39">
        <f t="shared" si="5"/>
        <v>130</v>
      </c>
      <c r="E114" s="40">
        <f t="shared" si="5"/>
        <v>1.5</v>
      </c>
      <c r="F114" s="38">
        <f t="shared" si="5"/>
        <v>0</v>
      </c>
      <c r="G114" s="39">
        <f t="shared" si="5"/>
        <v>2</v>
      </c>
      <c r="H114" s="40">
        <f t="shared" si="5"/>
        <v>1.5</v>
      </c>
      <c r="I114" s="38">
        <f t="shared" si="5"/>
        <v>130</v>
      </c>
      <c r="J114" s="39">
        <f t="shared" si="5"/>
        <v>54</v>
      </c>
      <c r="K114" s="40">
        <f t="shared" si="5"/>
        <v>99</v>
      </c>
      <c r="L114" s="38">
        <f t="shared" si="5"/>
        <v>235</v>
      </c>
      <c r="M114" s="39"/>
    </row>
    <row r="115" spans="1:13" ht="18" customHeight="1" x14ac:dyDescent="0.3">
      <c r="A115" s="15" t="s">
        <v>36</v>
      </c>
      <c r="B115" s="40">
        <f t="shared" si="2"/>
        <v>41</v>
      </c>
      <c r="C115" s="38"/>
      <c r="D115" s="39">
        <f t="shared" si="5"/>
        <v>204</v>
      </c>
      <c r="E115" s="40">
        <f t="shared" si="5"/>
        <v>2</v>
      </c>
      <c r="F115" s="38">
        <f t="shared" si="5"/>
        <v>0</v>
      </c>
      <c r="G115" s="39">
        <f t="shared" si="5"/>
        <v>2</v>
      </c>
      <c r="H115" s="40">
        <f t="shared" si="5"/>
        <v>4.5</v>
      </c>
      <c r="I115" s="38">
        <f t="shared" si="5"/>
        <v>163.5</v>
      </c>
      <c r="J115" s="39">
        <f t="shared" si="5"/>
        <v>53</v>
      </c>
      <c r="K115" s="40">
        <f t="shared" si="5"/>
        <v>77</v>
      </c>
      <c r="L115" s="38">
        <f t="shared" si="5"/>
        <v>273</v>
      </c>
      <c r="M115" s="39"/>
    </row>
    <row r="116" spans="1:13" ht="18" customHeight="1" x14ac:dyDescent="0.3">
      <c r="A116" s="15" t="s">
        <v>37</v>
      </c>
      <c r="B116" s="40">
        <f t="shared" si="2"/>
        <v>54.5</v>
      </c>
      <c r="C116" s="38"/>
      <c r="D116" s="39">
        <f t="shared" si="5"/>
        <v>175</v>
      </c>
      <c r="E116" s="40">
        <f t="shared" si="5"/>
        <v>2.5</v>
      </c>
      <c r="F116" s="38">
        <f t="shared" si="5"/>
        <v>2</v>
      </c>
      <c r="G116" s="39">
        <f t="shared" si="5"/>
        <v>0.5</v>
      </c>
      <c r="H116" s="40">
        <f t="shared" si="5"/>
        <v>2.5</v>
      </c>
      <c r="I116" s="38">
        <f t="shared" si="5"/>
        <v>135.5</v>
      </c>
      <c r="J116" s="39">
        <f t="shared" si="5"/>
        <v>41.5</v>
      </c>
      <c r="K116" s="40">
        <f t="shared" si="5"/>
        <v>126</v>
      </c>
      <c r="L116" s="38">
        <f t="shared" si="5"/>
        <v>324</v>
      </c>
      <c r="M116" s="39"/>
    </row>
    <row r="117" spans="1:13" ht="18" customHeight="1" x14ac:dyDescent="0.3">
      <c r="A117" s="15" t="s">
        <v>38</v>
      </c>
      <c r="B117" s="40">
        <f t="shared" si="2"/>
        <v>50.5</v>
      </c>
      <c r="C117" s="38"/>
      <c r="D117" s="39">
        <f t="shared" si="5"/>
        <v>162</v>
      </c>
      <c r="E117" s="40">
        <f t="shared" si="5"/>
        <v>3</v>
      </c>
      <c r="F117" s="38">
        <f t="shared" si="5"/>
        <v>1</v>
      </c>
      <c r="G117" s="39">
        <f t="shared" si="5"/>
        <v>1</v>
      </c>
      <c r="H117" s="40">
        <f t="shared" si="5"/>
        <v>4</v>
      </c>
      <c r="I117" s="38">
        <f t="shared" si="5"/>
        <v>163</v>
      </c>
      <c r="J117" s="39">
        <f t="shared" si="5"/>
        <v>58</v>
      </c>
      <c r="K117" s="40">
        <f t="shared" si="5"/>
        <v>99</v>
      </c>
      <c r="L117" s="38">
        <f t="shared" si="5"/>
        <v>342.5</v>
      </c>
      <c r="M117" s="39"/>
    </row>
    <row r="118" spans="1:13" ht="18" customHeight="1" x14ac:dyDescent="0.3">
      <c r="A118" s="15" t="s">
        <v>39</v>
      </c>
      <c r="B118" s="40">
        <f t="shared" si="2"/>
        <v>42.5</v>
      </c>
      <c r="C118" s="38"/>
      <c r="D118" s="39">
        <f t="shared" si="5"/>
        <v>141</v>
      </c>
      <c r="E118" s="40">
        <f t="shared" si="5"/>
        <v>2.5</v>
      </c>
      <c r="F118" s="38">
        <f t="shared" si="5"/>
        <v>2</v>
      </c>
      <c r="G118" s="39">
        <f t="shared" si="5"/>
        <v>2</v>
      </c>
      <c r="H118" s="40">
        <f t="shared" si="5"/>
        <v>3.5</v>
      </c>
      <c r="I118" s="38">
        <f t="shared" si="5"/>
        <v>117</v>
      </c>
      <c r="J118" s="39">
        <f t="shared" si="5"/>
        <v>40</v>
      </c>
      <c r="K118" s="40">
        <f t="shared" si="5"/>
        <v>68</v>
      </c>
      <c r="L118" s="38">
        <f t="shared" si="5"/>
        <v>369.5</v>
      </c>
      <c r="M118" s="39"/>
    </row>
    <row r="119" spans="1:13" ht="18" customHeight="1" x14ac:dyDescent="0.3">
      <c r="A119" s="15" t="s">
        <v>40</v>
      </c>
      <c r="B119" s="40">
        <f t="shared" si="2"/>
        <v>50</v>
      </c>
      <c r="C119" s="38"/>
      <c r="D119" s="39">
        <f t="shared" si="5"/>
        <v>152.5</v>
      </c>
      <c r="E119" s="40">
        <f t="shared" si="5"/>
        <v>2</v>
      </c>
      <c r="F119" s="38">
        <f t="shared" si="5"/>
        <v>0.5</v>
      </c>
      <c r="G119" s="39">
        <f t="shared" si="5"/>
        <v>3</v>
      </c>
      <c r="H119" s="40">
        <f t="shared" si="5"/>
        <v>3.5</v>
      </c>
      <c r="I119" s="38">
        <f t="shared" si="5"/>
        <v>136</v>
      </c>
      <c r="J119" s="39">
        <f t="shared" si="5"/>
        <v>48.5</v>
      </c>
      <c r="K119" s="40">
        <f t="shared" si="5"/>
        <v>77</v>
      </c>
      <c r="L119" s="38">
        <f t="shared" si="5"/>
        <v>447</v>
      </c>
      <c r="M119" s="39"/>
    </row>
    <row r="120" spans="1:13" ht="18" customHeight="1" x14ac:dyDescent="0.3">
      <c r="A120" s="15" t="s">
        <v>41</v>
      </c>
      <c r="B120" s="40">
        <f t="shared" si="2"/>
        <v>34.5</v>
      </c>
      <c r="C120" s="38"/>
      <c r="D120" s="39">
        <f t="shared" si="5"/>
        <v>105</v>
      </c>
      <c r="E120" s="40">
        <f t="shared" si="5"/>
        <v>1</v>
      </c>
      <c r="F120" s="38">
        <f t="shared" si="5"/>
        <v>1</v>
      </c>
      <c r="G120" s="39">
        <f t="shared" si="5"/>
        <v>1.5</v>
      </c>
      <c r="H120" s="40">
        <f t="shared" si="5"/>
        <v>0</v>
      </c>
      <c r="I120" s="38">
        <f t="shared" si="5"/>
        <v>108.5</v>
      </c>
      <c r="J120" s="39">
        <f t="shared" si="5"/>
        <v>34.5</v>
      </c>
      <c r="K120" s="40">
        <f t="shared" si="5"/>
        <v>97.5</v>
      </c>
      <c r="L120" s="38">
        <f t="shared" si="5"/>
        <v>395</v>
      </c>
      <c r="M120" s="39"/>
    </row>
    <row r="121" spans="1:13" ht="18" customHeight="1" x14ac:dyDescent="0.3">
      <c r="A121" s="15" t="s">
        <v>42</v>
      </c>
      <c r="B121" s="40">
        <f t="shared" si="2"/>
        <v>55</v>
      </c>
      <c r="C121" s="38"/>
      <c r="D121" s="39">
        <f t="shared" si="5"/>
        <v>146</v>
      </c>
      <c r="E121" s="40">
        <f t="shared" si="5"/>
        <v>1.5</v>
      </c>
      <c r="F121" s="38">
        <f t="shared" si="5"/>
        <v>0</v>
      </c>
      <c r="G121" s="39">
        <f t="shared" si="5"/>
        <v>0</v>
      </c>
      <c r="H121" s="40">
        <f t="shared" si="5"/>
        <v>0.5</v>
      </c>
      <c r="I121" s="38">
        <f t="shared" si="5"/>
        <v>103</v>
      </c>
      <c r="J121" s="39">
        <f t="shared" si="5"/>
        <v>40</v>
      </c>
      <c r="K121" s="40">
        <f t="shared" si="5"/>
        <v>66</v>
      </c>
      <c r="L121" s="38">
        <f t="shared" si="5"/>
        <v>437.5</v>
      </c>
      <c r="M121" s="39"/>
    </row>
    <row r="122" spans="1:13" ht="18" customHeight="1" x14ac:dyDescent="0.3">
      <c r="A122" s="15" t="s">
        <v>43</v>
      </c>
      <c r="B122" s="40">
        <f t="shared" si="2"/>
        <v>57.5</v>
      </c>
      <c r="C122" s="38"/>
      <c r="D122" s="39">
        <f t="shared" si="5"/>
        <v>134</v>
      </c>
      <c r="E122" s="40">
        <f t="shared" si="5"/>
        <v>0.5</v>
      </c>
      <c r="F122" s="38">
        <f t="shared" si="5"/>
        <v>1</v>
      </c>
      <c r="G122" s="39">
        <f t="shared" si="5"/>
        <v>1.5</v>
      </c>
      <c r="H122" s="40">
        <f t="shared" si="5"/>
        <v>0.5</v>
      </c>
      <c r="I122" s="38">
        <f t="shared" si="5"/>
        <v>99.5</v>
      </c>
      <c r="J122" s="39">
        <f t="shared" si="5"/>
        <v>25</v>
      </c>
      <c r="K122" s="40">
        <f t="shared" si="5"/>
        <v>70</v>
      </c>
      <c r="L122" s="38">
        <f t="shared" si="5"/>
        <v>473.5</v>
      </c>
      <c r="M122" s="39"/>
    </row>
    <row r="123" spans="1:13" ht="18" customHeight="1" x14ac:dyDescent="0.3">
      <c r="A123" s="15" t="s">
        <v>44</v>
      </c>
      <c r="B123" s="40">
        <f t="shared" si="2"/>
        <v>58.5</v>
      </c>
      <c r="C123" s="38"/>
      <c r="D123" s="39">
        <f t="shared" ref="D123:L125" si="6">SUM(D38+D81)/2</f>
        <v>176</v>
      </c>
      <c r="E123" s="40">
        <f t="shared" si="6"/>
        <v>0.5</v>
      </c>
      <c r="F123" s="38">
        <f t="shared" si="6"/>
        <v>1</v>
      </c>
      <c r="G123" s="39">
        <f t="shared" si="6"/>
        <v>1.5</v>
      </c>
      <c r="H123" s="40">
        <f t="shared" si="6"/>
        <v>2</v>
      </c>
      <c r="I123" s="38">
        <f t="shared" si="6"/>
        <v>90.5</v>
      </c>
      <c r="J123" s="39">
        <f t="shared" si="6"/>
        <v>29</v>
      </c>
      <c r="K123" s="40">
        <f t="shared" si="6"/>
        <v>67.5</v>
      </c>
      <c r="L123" s="38">
        <f t="shared" si="6"/>
        <v>449</v>
      </c>
      <c r="M123" s="39"/>
    </row>
    <row r="124" spans="1:13" ht="18" customHeight="1" x14ac:dyDescent="0.3">
      <c r="A124" s="15" t="s">
        <v>45</v>
      </c>
      <c r="B124" s="40">
        <f t="shared" si="2"/>
        <v>73.5</v>
      </c>
      <c r="C124" s="38"/>
      <c r="D124" s="39">
        <f t="shared" si="6"/>
        <v>181.5</v>
      </c>
      <c r="E124" s="40">
        <f t="shared" si="6"/>
        <v>1.5</v>
      </c>
      <c r="F124" s="38">
        <f t="shared" si="6"/>
        <v>1</v>
      </c>
      <c r="G124" s="39">
        <f t="shared" si="6"/>
        <v>2</v>
      </c>
      <c r="H124" s="40">
        <f t="shared" si="6"/>
        <v>1</v>
      </c>
      <c r="I124" s="38">
        <f t="shared" si="6"/>
        <v>78.5</v>
      </c>
      <c r="J124" s="39">
        <f t="shared" si="6"/>
        <v>23.5</v>
      </c>
      <c r="K124" s="40">
        <f t="shared" si="6"/>
        <v>90</v>
      </c>
      <c r="L124" s="38">
        <f t="shared" si="6"/>
        <v>484</v>
      </c>
      <c r="M124" s="39"/>
    </row>
    <row r="125" spans="1:13" ht="18" customHeight="1" thickBot="1" x14ac:dyDescent="0.35">
      <c r="A125" s="22" t="s">
        <v>46</v>
      </c>
      <c r="B125" s="45">
        <f t="shared" si="2"/>
        <v>84</v>
      </c>
      <c r="C125" s="43"/>
      <c r="D125" s="44">
        <f t="shared" si="6"/>
        <v>187.5</v>
      </c>
      <c r="E125" s="45">
        <f t="shared" si="6"/>
        <v>1</v>
      </c>
      <c r="F125" s="43">
        <f t="shared" si="6"/>
        <v>1.5</v>
      </c>
      <c r="G125" s="44">
        <f t="shared" si="6"/>
        <v>2</v>
      </c>
      <c r="H125" s="45">
        <f t="shared" si="6"/>
        <v>2.5</v>
      </c>
      <c r="I125" s="43">
        <f t="shared" si="6"/>
        <v>85.5</v>
      </c>
      <c r="J125" s="44">
        <f t="shared" si="6"/>
        <v>32.5</v>
      </c>
      <c r="K125" s="45">
        <f t="shared" si="6"/>
        <v>67.5</v>
      </c>
      <c r="L125" s="43">
        <f t="shared" si="6"/>
        <v>499.5</v>
      </c>
      <c r="M125" s="44"/>
    </row>
    <row r="126" spans="1:13" ht="18" customHeight="1" thickBot="1" x14ac:dyDescent="0.35">
      <c r="A126" s="28" t="s">
        <v>47</v>
      </c>
      <c r="B126" s="59">
        <f>SUM(B90:B125)</f>
        <v>1277</v>
      </c>
      <c r="C126" s="56"/>
      <c r="D126" s="58">
        <f t="shared" ref="D126:L126" si="7">SUM(D90:D125)</f>
        <v>4850.5</v>
      </c>
      <c r="E126" s="59">
        <f t="shared" si="7"/>
        <v>49</v>
      </c>
      <c r="F126" s="56">
        <f t="shared" si="7"/>
        <v>42</v>
      </c>
      <c r="G126" s="58">
        <f t="shared" si="7"/>
        <v>44</v>
      </c>
      <c r="H126" s="59">
        <f t="shared" si="7"/>
        <v>109</v>
      </c>
      <c r="I126" s="56">
        <f t="shared" si="7"/>
        <v>7699</v>
      </c>
      <c r="J126" s="58">
        <f t="shared" si="7"/>
        <v>3166</v>
      </c>
      <c r="K126" s="59">
        <f t="shared" si="7"/>
        <v>3260.5</v>
      </c>
      <c r="L126" s="56">
        <f t="shared" si="7"/>
        <v>10152</v>
      </c>
      <c r="M126" s="58"/>
    </row>
    <row r="128" spans="1:13" ht="18" customHeight="1" x14ac:dyDescent="0.3">
      <c r="A128" s="561" t="s">
        <v>170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</row>
    <row r="129" spans="1:13" ht="18" customHeight="1" thickBot="1" x14ac:dyDescent="0.35">
      <c r="A129" s="2" t="s">
        <v>52</v>
      </c>
      <c r="J129" s="572" t="s">
        <v>53</v>
      </c>
      <c r="K129" s="572"/>
      <c r="L129" s="572"/>
      <c r="M129" s="572"/>
    </row>
    <row r="130" spans="1:13" ht="18" customHeight="1" x14ac:dyDescent="0.3">
      <c r="A130" s="563" t="s">
        <v>3</v>
      </c>
      <c r="B130" s="566" t="s">
        <v>4</v>
      </c>
      <c r="C130" s="565"/>
      <c r="D130" s="567"/>
      <c r="E130" s="566" t="s">
        <v>5</v>
      </c>
      <c r="F130" s="565"/>
      <c r="G130" s="567"/>
      <c r="H130" s="566" t="s">
        <v>6</v>
      </c>
      <c r="I130" s="565"/>
      <c r="J130" s="567"/>
      <c r="K130" s="571" t="s">
        <v>7</v>
      </c>
      <c r="L130" s="569"/>
      <c r="M130" s="570"/>
    </row>
    <row r="131" spans="1:13" ht="18" customHeight="1" thickBot="1" x14ac:dyDescent="0.35">
      <c r="A131" s="564"/>
      <c r="B131" s="3" t="s">
        <v>8</v>
      </c>
      <c r="C131" s="4" t="s">
        <v>9</v>
      </c>
      <c r="D131" s="5" t="s">
        <v>10</v>
      </c>
      <c r="E131" s="3" t="s">
        <v>8</v>
      </c>
      <c r="F131" s="4" t="s">
        <v>9</v>
      </c>
      <c r="G131" s="5" t="s">
        <v>10</v>
      </c>
      <c r="H131" s="3" t="s">
        <v>8</v>
      </c>
      <c r="I131" s="4" t="s">
        <v>9</v>
      </c>
      <c r="J131" s="5" t="s">
        <v>10</v>
      </c>
      <c r="K131" s="6" t="s">
        <v>8</v>
      </c>
      <c r="L131" s="4" t="s">
        <v>9</v>
      </c>
      <c r="M131" s="5" t="s">
        <v>10</v>
      </c>
    </row>
    <row r="132" spans="1:13" ht="18" customHeight="1" x14ac:dyDescent="0.3">
      <c r="A132" s="62" t="s">
        <v>11</v>
      </c>
      <c r="B132" s="8">
        <v>10</v>
      </c>
      <c r="C132" s="9"/>
      <c r="D132" s="10">
        <v>58</v>
      </c>
      <c r="E132" s="11">
        <v>2</v>
      </c>
      <c r="F132" s="12">
        <v>0</v>
      </c>
      <c r="G132" s="13">
        <v>0</v>
      </c>
      <c r="H132" s="8">
        <v>2</v>
      </c>
      <c r="I132" s="9">
        <v>345</v>
      </c>
      <c r="J132" s="10">
        <v>197</v>
      </c>
      <c r="K132" s="14">
        <v>77</v>
      </c>
      <c r="L132" s="9">
        <v>189</v>
      </c>
      <c r="M132" s="10"/>
    </row>
    <row r="133" spans="1:13" ht="18" customHeight="1" x14ac:dyDescent="0.3">
      <c r="A133" s="64" t="s">
        <v>12</v>
      </c>
      <c r="B133" s="16">
        <v>15</v>
      </c>
      <c r="C133" s="17"/>
      <c r="D133" s="18">
        <v>132</v>
      </c>
      <c r="E133" s="16">
        <v>2</v>
      </c>
      <c r="F133" s="17">
        <v>0</v>
      </c>
      <c r="G133" s="18">
        <v>0</v>
      </c>
      <c r="H133" s="16">
        <v>5</v>
      </c>
      <c r="I133" s="17">
        <v>458</v>
      </c>
      <c r="J133" s="18">
        <v>285</v>
      </c>
      <c r="K133" s="19">
        <v>63</v>
      </c>
      <c r="L133" s="17">
        <v>163</v>
      </c>
      <c r="M133" s="18"/>
    </row>
    <row r="134" spans="1:13" ht="18" customHeight="1" x14ac:dyDescent="0.3">
      <c r="A134" s="62" t="s">
        <v>13</v>
      </c>
      <c r="B134" s="16">
        <v>20</v>
      </c>
      <c r="C134" s="17"/>
      <c r="D134" s="18">
        <v>140</v>
      </c>
      <c r="E134" s="16">
        <v>0</v>
      </c>
      <c r="F134" s="17">
        <v>0</v>
      </c>
      <c r="G134" s="18">
        <v>0</v>
      </c>
      <c r="H134" s="16">
        <v>6</v>
      </c>
      <c r="I134" s="17">
        <v>501</v>
      </c>
      <c r="J134" s="18">
        <v>223</v>
      </c>
      <c r="K134" s="19">
        <v>82</v>
      </c>
      <c r="L134" s="17">
        <v>195</v>
      </c>
      <c r="M134" s="18"/>
    </row>
    <row r="135" spans="1:13" ht="18" customHeight="1" x14ac:dyDescent="0.3">
      <c r="A135" s="64" t="s">
        <v>14</v>
      </c>
      <c r="B135" s="16">
        <v>25</v>
      </c>
      <c r="C135" s="17"/>
      <c r="D135" s="18">
        <v>190</v>
      </c>
      <c r="E135" s="16">
        <v>1</v>
      </c>
      <c r="F135" s="17">
        <v>0</v>
      </c>
      <c r="G135" s="18">
        <v>0</v>
      </c>
      <c r="H135" s="16">
        <v>3</v>
      </c>
      <c r="I135" s="17">
        <v>421</v>
      </c>
      <c r="J135" s="18">
        <v>199</v>
      </c>
      <c r="K135" s="19">
        <v>88</v>
      </c>
      <c r="L135" s="17">
        <v>238</v>
      </c>
      <c r="M135" s="18"/>
    </row>
    <row r="136" spans="1:13" ht="18" customHeight="1" x14ac:dyDescent="0.3">
      <c r="A136" s="62" t="s">
        <v>15</v>
      </c>
      <c r="B136" s="16">
        <v>19</v>
      </c>
      <c r="C136" s="17"/>
      <c r="D136" s="18">
        <v>165</v>
      </c>
      <c r="E136" s="16">
        <v>0</v>
      </c>
      <c r="F136" s="17">
        <v>1</v>
      </c>
      <c r="G136" s="18">
        <v>2</v>
      </c>
      <c r="H136" s="16">
        <v>5</v>
      </c>
      <c r="I136" s="17">
        <v>348</v>
      </c>
      <c r="J136" s="18">
        <v>140</v>
      </c>
      <c r="K136" s="19">
        <v>62</v>
      </c>
      <c r="L136" s="17">
        <v>224</v>
      </c>
      <c r="M136" s="18"/>
    </row>
    <row r="137" spans="1:13" ht="18" customHeight="1" x14ac:dyDescent="0.3">
      <c r="A137" s="64" t="s">
        <v>16</v>
      </c>
      <c r="B137" s="16">
        <v>14</v>
      </c>
      <c r="C137" s="17"/>
      <c r="D137" s="18">
        <v>132</v>
      </c>
      <c r="E137" s="16">
        <v>2</v>
      </c>
      <c r="F137" s="17">
        <v>0</v>
      </c>
      <c r="G137" s="18">
        <v>1</v>
      </c>
      <c r="H137" s="16">
        <v>7</v>
      </c>
      <c r="I137" s="17">
        <v>320</v>
      </c>
      <c r="J137" s="18">
        <v>131</v>
      </c>
      <c r="K137" s="19">
        <v>92</v>
      </c>
      <c r="L137" s="17">
        <v>201</v>
      </c>
      <c r="M137" s="18"/>
    </row>
    <row r="138" spans="1:13" ht="18" customHeight="1" x14ac:dyDescent="0.3">
      <c r="A138" s="64" t="s">
        <v>17</v>
      </c>
      <c r="B138" s="16">
        <v>12</v>
      </c>
      <c r="C138" s="17"/>
      <c r="D138" s="18">
        <v>79</v>
      </c>
      <c r="E138" s="16">
        <v>0</v>
      </c>
      <c r="F138" s="17">
        <v>1</v>
      </c>
      <c r="G138" s="18">
        <v>0</v>
      </c>
      <c r="H138" s="16">
        <v>3</v>
      </c>
      <c r="I138" s="17">
        <v>259</v>
      </c>
      <c r="J138" s="18">
        <v>153</v>
      </c>
      <c r="K138" s="19">
        <v>66</v>
      </c>
      <c r="L138" s="17">
        <v>159</v>
      </c>
      <c r="M138" s="18"/>
    </row>
    <row r="139" spans="1:13" ht="18" customHeight="1" x14ac:dyDescent="0.3">
      <c r="A139" s="62" t="s">
        <v>18</v>
      </c>
      <c r="B139" s="16">
        <v>9</v>
      </c>
      <c r="C139" s="17"/>
      <c r="D139" s="18">
        <v>85</v>
      </c>
      <c r="E139" s="16">
        <v>1</v>
      </c>
      <c r="F139" s="17">
        <v>0</v>
      </c>
      <c r="G139" s="18">
        <v>0</v>
      </c>
      <c r="H139" s="16">
        <v>7</v>
      </c>
      <c r="I139" s="17">
        <v>353</v>
      </c>
      <c r="J139" s="18">
        <v>202</v>
      </c>
      <c r="K139" s="19">
        <v>65</v>
      </c>
      <c r="L139" s="17">
        <v>197</v>
      </c>
      <c r="M139" s="18"/>
    </row>
    <row r="140" spans="1:13" ht="18" customHeight="1" x14ac:dyDescent="0.3">
      <c r="A140" s="64" t="s">
        <v>19</v>
      </c>
      <c r="B140" s="16">
        <v>27</v>
      </c>
      <c r="C140" s="17"/>
      <c r="D140" s="18">
        <v>90</v>
      </c>
      <c r="E140" s="16">
        <v>0</v>
      </c>
      <c r="F140" s="17">
        <v>0</v>
      </c>
      <c r="G140" s="18">
        <v>1</v>
      </c>
      <c r="H140" s="16">
        <v>3</v>
      </c>
      <c r="I140" s="17">
        <v>280</v>
      </c>
      <c r="J140" s="18">
        <v>138</v>
      </c>
      <c r="K140" s="19">
        <v>82</v>
      </c>
      <c r="L140" s="17">
        <v>205</v>
      </c>
      <c r="M140" s="18"/>
    </row>
    <row r="141" spans="1:13" ht="18" customHeight="1" x14ac:dyDescent="0.3">
      <c r="A141" s="62" t="s">
        <v>20</v>
      </c>
      <c r="B141" s="16">
        <v>15</v>
      </c>
      <c r="C141" s="17"/>
      <c r="D141" s="18">
        <v>112</v>
      </c>
      <c r="E141" s="16">
        <v>1</v>
      </c>
      <c r="F141" s="17">
        <v>0</v>
      </c>
      <c r="G141" s="18">
        <v>0</v>
      </c>
      <c r="H141" s="16">
        <v>2</v>
      </c>
      <c r="I141" s="17">
        <v>256</v>
      </c>
      <c r="J141" s="18">
        <v>185</v>
      </c>
      <c r="K141" s="19">
        <v>76</v>
      </c>
      <c r="L141" s="17">
        <v>217</v>
      </c>
      <c r="M141" s="18"/>
    </row>
    <row r="142" spans="1:13" ht="18" customHeight="1" x14ac:dyDescent="0.3">
      <c r="A142" s="62" t="s">
        <v>21</v>
      </c>
      <c r="B142" s="16">
        <v>18</v>
      </c>
      <c r="C142" s="17"/>
      <c r="D142" s="18">
        <v>90</v>
      </c>
      <c r="E142" s="16">
        <v>2</v>
      </c>
      <c r="F142" s="17">
        <v>0</v>
      </c>
      <c r="G142" s="18">
        <v>1</v>
      </c>
      <c r="H142" s="16">
        <v>6</v>
      </c>
      <c r="I142" s="17">
        <v>235</v>
      </c>
      <c r="J142" s="18">
        <v>171</v>
      </c>
      <c r="K142" s="19">
        <v>83</v>
      </c>
      <c r="L142" s="17">
        <v>175</v>
      </c>
      <c r="M142" s="18"/>
    </row>
    <row r="143" spans="1:13" ht="18" customHeight="1" x14ac:dyDescent="0.3">
      <c r="A143" s="64" t="s">
        <v>22</v>
      </c>
      <c r="B143" s="16">
        <v>20</v>
      </c>
      <c r="C143" s="17"/>
      <c r="D143" s="18">
        <v>109</v>
      </c>
      <c r="E143" s="16">
        <v>3</v>
      </c>
      <c r="F143" s="17">
        <v>0</v>
      </c>
      <c r="G143" s="18">
        <v>1</v>
      </c>
      <c r="H143" s="16">
        <v>5</v>
      </c>
      <c r="I143" s="17">
        <v>221</v>
      </c>
      <c r="J143" s="18">
        <v>175</v>
      </c>
      <c r="K143" s="19">
        <v>55</v>
      </c>
      <c r="L143" s="17">
        <v>191</v>
      </c>
      <c r="M143" s="18"/>
    </row>
    <row r="144" spans="1:13" ht="18" customHeight="1" x14ac:dyDescent="0.3">
      <c r="A144" s="62" t="s">
        <v>23</v>
      </c>
      <c r="B144" s="16">
        <v>24</v>
      </c>
      <c r="C144" s="17"/>
      <c r="D144" s="18">
        <v>89</v>
      </c>
      <c r="E144" s="16">
        <v>1</v>
      </c>
      <c r="F144" s="17">
        <v>0</v>
      </c>
      <c r="G144" s="18">
        <v>1</v>
      </c>
      <c r="H144" s="16">
        <v>7</v>
      </c>
      <c r="I144" s="17">
        <v>210</v>
      </c>
      <c r="J144" s="18">
        <v>101</v>
      </c>
      <c r="K144" s="19">
        <v>81</v>
      </c>
      <c r="L144" s="17">
        <v>239</v>
      </c>
      <c r="M144" s="18"/>
    </row>
    <row r="145" spans="1:13" ht="18" customHeight="1" x14ac:dyDescent="0.3">
      <c r="A145" s="64" t="s">
        <v>24</v>
      </c>
      <c r="B145" s="16">
        <v>35</v>
      </c>
      <c r="C145" s="17"/>
      <c r="D145" s="18">
        <v>138</v>
      </c>
      <c r="E145" s="16">
        <v>0</v>
      </c>
      <c r="F145" s="17">
        <v>0</v>
      </c>
      <c r="G145" s="18">
        <v>2</v>
      </c>
      <c r="H145" s="16">
        <v>5</v>
      </c>
      <c r="I145" s="17">
        <v>192</v>
      </c>
      <c r="J145" s="18">
        <v>98</v>
      </c>
      <c r="K145" s="19">
        <v>64</v>
      </c>
      <c r="L145" s="17">
        <v>224</v>
      </c>
      <c r="M145" s="18"/>
    </row>
    <row r="146" spans="1:13" ht="18" customHeight="1" x14ac:dyDescent="0.3">
      <c r="A146" s="62" t="s">
        <v>25</v>
      </c>
      <c r="B146" s="16">
        <v>30</v>
      </c>
      <c r="C146" s="17"/>
      <c r="D146" s="18">
        <v>102</v>
      </c>
      <c r="E146" s="16">
        <v>0</v>
      </c>
      <c r="F146" s="17">
        <v>0</v>
      </c>
      <c r="G146" s="18">
        <v>0</v>
      </c>
      <c r="H146" s="16">
        <v>4</v>
      </c>
      <c r="I146" s="17">
        <v>157</v>
      </c>
      <c r="J146" s="18">
        <v>110</v>
      </c>
      <c r="K146" s="19">
        <v>59</v>
      </c>
      <c r="L146" s="17">
        <v>245</v>
      </c>
      <c r="M146" s="18"/>
    </row>
    <row r="147" spans="1:13" ht="18" customHeight="1" x14ac:dyDescent="0.3">
      <c r="A147" s="64" t="s">
        <v>26</v>
      </c>
      <c r="B147" s="16">
        <v>34</v>
      </c>
      <c r="C147" s="17"/>
      <c r="D147" s="18">
        <v>118</v>
      </c>
      <c r="E147" s="16">
        <v>1</v>
      </c>
      <c r="F147" s="17">
        <v>0</v>
      </c>
      <c r="G147" s="18">
        <v>0</v>
      </c>
      <c r="H147" s="16">
        <v>2</v>
      </c>
      <c r="I147" s="17">
        <v>200</v>
      </c>
      <c r="J147" s="18">
        <v>91</v>
      </c>
      <c r="K147" s="19">
        <v>72</v>
      </c>
      <c r="L147" s="17">
        <v>230</v>
      </c>
      <c r="M147" s="18"/>
    </row>
    <row r="148" spans="1:13" ht="18" customHeight="1" x14ac:dyDescent="0.3">
      <c r="A148" s="62" t="s">
        <v>27</v>
      </c>
      <c r="B148" s="16">
        <v>29</v>
      </c>
      <c r="C148" s="17"/>
      <c r="D148" s="18">
        <v>100</v>
      </c>
      <c r="E148" s="16">
        <v>0</v>
      </c>
      <c r="F148" s="17">
        <v>2</v>
      </c>
      <c r="G148" s="18">
        <v>0</v>
      </c>
      <c r="H148" s="16">
        <v>5</v>
      </c>
      <c r="I148" s="17">
        <v>177</v>
      </c>
      <c r="J148" s="18">
        <v>120</v>
      </c>
      <c r="K148" s="19">
        <v>83</v>
      </c>
      <c r="L148" s="17">
        <v>241</v>
      </c>
      <c r="M148" s="18"/>
    </row>
    <row r="149" spans="1:13" ht="18" customHeight="1" x14ac:dyDescent="0.3">
      <c r="A149" s="64" t="s">
        <v>28</v>
      </c>
      <c r="B149" s="16">
        <v>22</v>
      </c>
      <c r="C149" s="17"/>
      <c r="D149" s="18">
        <v>115</v>
      </c>
      <c r="E149" s="16">
        <v>0</v>
      </c>
      <c r="F149" s="17">
        <v>0</v>
      </c>
      <c r="G149" s="18">
        <v>0</v>
      </c>
      <c r="H149" s="16">
        <v>3</v>
      </c>
      <c r="I149" s="17">
        <v>182</v>
      </c>
      <c r="J149" s="18">
        <v>111</v>
      </c>
      <c r="K149" s="19">
        <v>54</v>
      </c>
      <c r="L149" s="17">
        <v>198</v>
      </c>
      <c r="M149" s="18"/>
    </row>
    <row r="150" spans="1:13" ht="18" customHeight="1" x14ac:dyDescent="0.3">
      <c r="A150" s="62" t="s">
        <v>29</v>
      </c>
      <c r="B150" s="16">
        <v>30</v>
      </c>
      <c r="C150" s="17"/>
      <c r="D150" s="18">
        <v>123</v>
      </c>
      <c r="E150" s="16">
        <v>1</v>
      </c>
      <c r="F150" s="17">
        <v>2</v>
      </c>
      <c r="G150" s="18">
        <v>0</v>
      </c>
      <c r="H150" s="16">
        <v>1</v>
      </c>
      <c r="I150" s="17">
        <v>191</v>
      </c>
      <c r="J150" s="18">
        <v>89</v>
      </c>
      <c r="K150" s="19">
        <v>62</v>
      </c>
      <c r="L150" s="17">
        <v>221</v>
      </c>
      <c r="M150" s="18"/>
    </row>
    <row r="151" spans="1:13" ht="18" customHeight="1" x14ac:dyDescent="0.3">
      <c r="A151" s="64" t="s">
        <v>30</v>
      </c>
      <c r="B151" s="16">
        <v>28</v>
      </c>
      <c r="C151" s="17"/>
      <c r="D151" s="18">
        <v>87</v>
      </c>
      <c r="E151" s="16">
        <v>2</v>
      </c>
      <c r="F151" s="17">
        <v>2</v>
      </c>
      <c r="G151" s="18">
        <v>2</v>
      </c>
      <c r="H151" s="16">
        <v>2</v>
      </c>
      <c r="I151" s="17">
        <v>150</v>
      </c>
      <c r="J151" s="18">
        <v>100</v>
      </c>
      <c r="K151" s="19">
        <v>46</v>
      </c>
      <c r="L151" s="17">
        <v>252</v>
      </c>
      <c r="M151" s="18"/>
    </row>
    <row r="152" spans="1:13" ht="18" customHeight="1" x14ac:dyDescent="0.3">
      <c r="A152" s="62" t="s">
        <v>31</v>
      </c>
      <c r="B152" s="16">
        <v>38</v>
      </c>
      <c r="C152" s="17"/>
      <c r="D152" s="18">
        <v>126</v>
      </c>
      <c r="E152" s="16">
        <v>0</v>
      </c>
      <c r="F152" s="17">
        <v>0</v>
      </c>
      <c r="G152" s="18">
        <v>1</v>
      </c>
      <c r="H152" s="16">
        <v>3</v>
      </c>
      <c r="I152" s="17">
        <v>167</v>
      </c>
      <c r="J152" s="18">
        <v>99</v>
      </c>
      <c r="K152" s="19">
        <v>57</v>
      </c>
      <c r="L152" s="17">
        <v>236</v>
      </c>
      <c r="M152" s="18"/>
    </row>
    <row r="153" spans="1:13" ht="18" customHeight="1" x14ac:dyDescent="0.3">
      <c r="A153" s="64" t="s">
        <v>32</v>
      </c>
      <c r="B153" s="16">
        <v>45</v>
      </c>
      <c r="C153" s="17"/>
      <c r="D153" s="18">
        <v>109</v>
      </c>
      <c r="E153" s="16">
        <v>1</v>
      </c>
      <c r="F153" s="17">
        <v>0</v>
      </c>
      <c r="G153" s="18">
        <v>0</v>
      </c>
      <c r="H153" s="16">
        <v>5</v>
      </c>
      <c r="I153" s="17">
        <v>162</v>
      </c>
      <c r="J153" s="18">
        <v>117</v>
      </c>
      <c r="K153" s="19">
        <v>61</v>
      </c>
      <c r="L153" s="17">
        <v>212</v>
      </c>
      <c r="M153" s="18"/>
    </row>
    <row r="154" spans="1:13" ht="18" customHeight="1" x14ac:dyDescent="0.3">
      <c r="A154" s="62" t="s">
        <v>33</v>
      </c>
      <c r="B154" s="16">
        <v>39</v>
      </c>
      <c r="C154" s="17"/>
      <c r="D154" s="18">
        <v>130</v>
      </c>
      <c r="E154" s="16">
        <v>1</v>
      </c>
      <c r="F154" s="17">
        <v>0</v>
      </c>
      <c r="G154" s="18">
        <v>1</v>
      </c>
      <c r="H154" s="16">
        <v>7</v>
      </c>
      <c r="I154" s="17">
        <v>146</v>
      </c>
      <c r="J154" s="18">
        <v>69</v>
      </c>
      <c r="K154" s="19">
        <v>72</v>
      </c>
      <c r="L154" s="17">
        <v>248</v>
      </c>
      <c r="M154" s="18"/>
    </row>
    <row r="155" spans="1:13" ht="18" customHeight="1" x14ac:dyDescent="0.3">
      <c r="A155" s="64" t="s">
        <v>34</v>
      </c>
      <c r="B155" s="16">
        <v>46</v>
      </c>
      <c r="C155" s="17"/>
      <c r="D155" s="18">
        <v>85</v>
      </c>
      <c r="E155" s="16">
        <v>0</v>
      </c>
      <c r="F155" s="17">
        <v>1</v>
      </c>
      <c r="G155" s="18">
        <v>1</v>
      </c>
      <c r="H155" s="16">
        <v>3</v>
      </c>
      <c r="I155" s="17">
        <v>124</v>
      </c>
      <c r="J155" s="18">
        <v>38</v>
      </c>
      <c r="K155" s="19">
        <v>64</v>
      </c>
      <c r="L155" s="17">
        <v>225</v>
      </c>
      <c r="M155" s="18"/>
    </row>
    <row r="156" spans="1:13" ht="18" customHeight="1" x14ac:dyDescent="0.3">
      <c r="A156" s="64" t="s">
        <v>35</v>
      </c>
      <c r="B156" s="16">
        <v>30</v>
      </c>
      <c r="C156" s="17"/>
      <c r="D156" s="18">
        <v>144</v>
      </c>
      <c r="E156" s="16">
        <v>1</v>
      </c>
      <c r="F156" s="17">
        <v>1</v>
      </c>
      <c r="G156" s="18">
        <v>2</v>
      </c>
      <c r="H156" s="16">
        <v>1</v>
      </c>
      <c r="I156" s="17">
        <v>142</v>
      </c>
      <c r="J156" s="18">
        <v>92</v>
      </c>
      <c r="K156" s="19">
        <v>72</v>
      </c>
      <c r="L156" s="17">
        <v>194</v>
      </c>
      <c r="M156" s="18"/>
    </row>
    <row r="157" spans="1:13" ht="18" customHeight="1" x14ac:dyDescent="0.3">
      <c r="A157" s="64" t="s">
        <v>36</v>
      </c>
      <c r="B157" s="16">
        <v>15</v>
      </c>
      <c r="C157" s="17"/>
      <c r="D157" s="18">
        <v>60</v>
      </c>
      <c r="E157" s="16">
        <v>1</v>
      </c>
      <c r="F157" s="17">
        <v>1</v>
      </c>
      <c r="G157" s="18">
        <v>3</v>
      </c>
      <c r="H157" s="16">
        <v>2</v>
      </c>
      <c r="I157" s="17">
        <v>135</v>
      </c>
      <c r="J157" s="18">
        <v>73</v>
      </c>
      <c r="K157" s="19">
        <v>97</v>
      </c>
      <c r="L157" s="17">
        <v>239</v>
      </c>
      <c r="M157" s="18"/>
    </row>
    <row r="158" spans="1:13" ht="18" customHeight="1" x14ac:dyDescent="0.3">
      <c r="A158" s="64" t="s">
        <v>37</v>
      </c>
      <c r="B158" s="16">
        <v>35</v>
      </c>
      <c r="C158" s="17"/>
      <c r="D158" s="18">
        <v>103</v>
      </c>
      <c r="E158" s="16">
        <v>3</v>
      </c>
      <c r="F158" s="17">
        <v>2</v>
      </c>
      <c r="G158" s="18">
        <v>0</v>
      </c>
      <c r="H158" s="16">
        <v>1</v>
      </c>
      <c r="I158" s="17">
        <v>158</v>
      </c>
      <c r="J158" s="18">
        <v>63</v>
      </c>
      <c r="K158" s="19">
        <v>62</v>
      </c>
      <c r="L158" s="17">
        <v>271</v>
      </c>
      <c r="M158" s="18"/>
    </row>
    <row r="159" spans="1:13" ht="18" customHeight="1" x14ac:dyDescent="0.3">
      <c r="A159" s="64" t="s">
        <v>38</v>
      </c>
      <c r="B159" s="16">
        <v>28</v>
      </c>
      <c r="C159" s="17"/>
      <c r="D159" s="18">
        <v>110</v>
      </c>
      <c r="E159" s="16">
        <v>0</v>
      </c>
      <c r="F159" s="17">
        <v>2</v>
      </c>
      <c r="G159" s="18">
        <v>2</v>
      </c>
      <c r="H159" s="16">
        <v>1</v>
      </c>
      <c r="I159" s="17">
        <v>148</v>
      </c>
      <c r="J159" s="18">
        <v>66</v>
      </c>
      <c r="K159" s="19">
        <v>74</v>
      </c>
      <c r="L159" s="17">
        <v>384</v>
      </c>
      <c r="M159" s="18"/>
    </row>
    <row r="160" spans="1:13" ht="18" customHeight="1" x14ac:dyDescent="0.3">
      <c r="A160" s="64" t="s">
        <v>39</v>
      </c>
      <c r="B160" s="16">
        <v>23</v>
      </c>
      <c r="C160" s="17"/>
      <c r="D160" s="18">
        <v>98</v>
      </c>
      <c r="E160" s="16">
        <v>1</v>
      </c>
      <c r="F160" s="17">
        <v>1</v>
      </c>
      <c r="G160" s="18">
        <v>2</v>
      </c>
      <c r="H160" s="16">
        <v>2</v>
      </c>
      <c r="I160" s="17">
        <v>163</v>
      </c>
      <c r="J160" s="18">
        <v>59</v>
      </c>
      <c r="K160" s="19">
        <v>93</v>
      </c>
      <c r="L160" s="17">
        <v>327</v>
      </c>
      <c r="M160" s="18"/>
    </row>
    <row r="161" spans="1:13" ht="18" customHeight="1" x14ac:dyDescent="0.3">
      <c r="A161" s="64" t="s">
        <v>40</v>
      </c>
      <c r="B161" s="16">
        <v>43</v>
      </c>
      <c r="C161" s="17"/>
      <c r="D161" s="18">
        <v>159</v>
      </c>
      <c r="E161" s="16">
        <v>4</v>
      </c>
      <c r="F161" s="17">
        <v>3</v>
      </c>
      <c r="G161" s="18">
        <v>1</v>
      </c>
      <c r="H161" s="16">
        <v>3</v>
      </c>
      <c r="I161" s="17">
        <v>123</v>
      </c>
      <c r="J161" s="18">
        <v>52</v>
      </c>
      <c r="K161" s="19">
        <v>83</v>
      </c>
      <c r="L161" s="17">
        <v>359</v>
      </c>
      <c r="M161" s="18"/>
    </row>
    <row r="162" spans="1:13" ht="18" customHeight="1" x14ac:dyDescent="0.3">
      <c r="A162" s="64" t="s">
        <v>41</v>
      </c>
      <c r="B162" s="16">
        <v>68</v>
      </c>
      <c r="C162" s="17"/>
      <c r="D162" s="18">
        <v>165</v>
      </c>
      <c r="E162" s="16">
        <v>0</v>
      </c>
      <c r="F162" s="17">
        <v>0</v>
      </c>
      <c r="G162" s="18">
        <v>2</v>
      </c>
      <c r="H162" s="16">
        <v>6</v>
      </c>
      <c r="I162" s="17">
        <v>150</v>
      </c>
      <c r="J162" s="18">
        <v>37</v>
      </c>
      <c r="K162" s="19">
        <v>62</v>
      </c>
      <c r="L162" s="17">
        <v>379</v>
      </c>
      <c r="M162" s="18"/>
    </row>
    <row r="163" spans="1:13" ht="18" customHeight="1" x14ac:dyDescent="0.3">
      <c r="A163" s="64" t="s">
        <v>42</v>
      </c>
      <c r="B163" s="16">
        <v>71</v>
      </c>
      <c r="C163" s="17"/>
      <c r="D163" s="18">
        <v>205</v>
      </c>
      <c r="E163" s="16">
        <v>1</v>
      </c>
      <c r="F163" s="17">
        <v>1</v>
      </c>
      <c r="G163" s="18">
        <v>1</v>
      </c>
      <c r="H163" s="16">
        <v>2</v>
      </c>
      <c r="I163" s="17">
        <v>143</v>
      </c>
      <c r="J163" s="18">
        <v>60</v>
      </c>
      <c r="K163" s="19">
        <v>79</v>
      </c>
      <c r="L163" s="17">
        <v>451</v>
      </c>
      <c r="M163" s="18"/>
    </row>
    <row r="164" spans="1:13" ht="18" customHeight="1" x14ac:dyDescent="0.3">
      <c r="A164" s="64" t="s">
        <v>43</v>
      </c>
      <c r="B164" s="16">
        <v>63</v>
      </c>
      <c r="C164" s="17"/>
      <c r="D164" s="18">
        <v>171</v>
      </c>
      <c r="E164" s="16">
        <v>2</v>
      </c>
      <c r="F164" s="17">
        <v>1</v>
      </c>
      <c r="G164" s="18">
        <v>1</v>
      </c>
      <c r="H164" s="16">
        <v>4</v>
      </c>
      <c r="I164" s="17">
        <v>149</v>
      </c>
      <c r="J164" s="18">
        <v>39</v>
      </c>
      <c r="K164" s="19">
        <v>64</v>
      </c>
      <c r="L164" s="17">
        <v>495</v>
      </c>
      <c r="M164" s="18"/>
    </row>
    <row r="165" spans="1:13" ht="18" customHeight="1" x14ac:dyDescent="0.3">
      <c r="A165" s="64" t="s">
        <v>44</v>
      </c>
      <c r="B165" s="16">
        <v>70</v>
      </c>
      <c r="C165" s="17"/>
      <c r="D165" s="18">
        <v>206</v>
      </c>
      <c r="E165" s="16">
        <v>1</v>
      </c>
      <c r="F165" s="17">
        <v>1</v>
      </c>
      <c r="G165" s="18">
        <v>2</v>
      </c>
      <c r="H165" s="16">
        <v>1</v>
      </c>
      <c r="I165" s="17">
        <v>124</v>
      </c>
      <c r="J165" s="18">
        <v>30</v>
      </c>
      <c r="K165" s="19">
        <v>53</v>
      </c>
      <c r="L165" s="17">
        <v>507</v>
      </c>
      <c r="M165" s="18"/>
    </row>
    <row r="166" spans="1:13" ht="18" customHeight="1" x14ac:dyDescent="0.3">
      <c r="A166" s="64" t="s">
        <v>45</v>
      </c>
      <c r="B166" s="16">
        <v>78</v>
      </c>
      <c r="C166" s="17"/>
      <c r="D166" s="18">
        <v>210</v>
      </c>
      <c r="E166" s="16">
        <v>1</v>
      </c>
      <c r="F166" s="17">
        <v>1</v>
      </c>
      <c r="G166" s="18">
        <v>3</v>
      </c>
      <c r="H166" s="16">
        <v>3</v>
      </c>
      <c r="I166" s="17">
        <v>132</v>
      </c>
      <c r="J166" s="18">
        <v>32</v>
      </c>
      <c r="K166" s="19">
        <v>46</v>
      </c>
      <c r="L166" s="17">
        <v>478</v>
      </c>
      <c r="M166" s="18"/>
    </row>
    <row r="167" spans="1:13" ht="18" customHeight="1" thickBot="1" x14ac:dyDescent="0.35">
      <c r="A167" s="65" t="s">
        <v>46</v>
      </c>
      <c r="B167" s="23">
        <v>85</v>
      </c>
      <c r="C167" s="24"/>
      <c r="D167" s="25">
        <v>230</v>
      </c>
      <c r="E167" s="23">
        <v>2</v>
      </c>
      <c r="F167" s="24">
        <v>2</v>
      </c>
      <c r="G167" s="25">
        <v>1</v>
      </c>
      <c r="H167" s="23">
        <v>4</v>
      </c>
      <c r="I167" s="24">
        <v>121</v>
      </c>
      <c r="J167" s="25">
        <v>25</v>
      </c>
      <c r="K167" s="27">
        <v>42</v>
      </c>
      <c r="L167" s="24">
        <v>493</v>
      </c>
      <c r="M167" s="25"/>
    </row>
    <row r="168" spans="1:13" ht="18" customHeight="1" thickBot="1" x14ac:dyDescent="0.35">
      <c r="A168" s="34" t="s">
        <v>47</v>
      </c>
      <c r="B168" s="59">
        <f>SUM(B132:B167)</f>
        <v>1213</v>
      </c>
      <c r="C168" s="47"/>
      <c r="D168" s="58">
        <f t="shared" ref="D168:L168" si="8">SUM(D132:D167)</f>
        <v>4565</v>
      </c>
      <c r="E168" s="59">
        <f t="shared" si="8"/>
        <v>38</v>
      </c>
      <c r="F168" s="56">
        <f t="shared" si="8"/>
        <v>25</v>
      </c>
      <c r="G168" s="58">
        <f t="shared" si="8"/>
        <v>34</v>
      </c>
      <c r="H168" s="59">
        <f t="shared" si="8"/>
        <v>131</v>
      </c>
      <c r="I168" s="56">
        <f t="shared" si="8"/>
        <v>7743</v>
      </c>
      <c r="J168" s="58">
        <f t="shared" si="8"/>
        <v>3970</v>
      </c>
      <c r="K168" s="528">
        <f t="shared" si="8"/>
        <v>2493</v>
      </c>
      <c r="L168" s="56">
        <f t="shared" si="8"/>
        <v>9702</v>
      </c>
      <c r="M168" s="48"/>
    </row>
    <row r="170" spans="1:13" ht="18" customHeight="1" x14ac:dyDescent="0.3">
      <c r="A170" s="561" t="s">
        <v>170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</row>
    <row r="171" spans="1:13" ht="18" customHeight="1" thickBot="1" x14ac:dyDescent="0.35">
      <c r="A171" s="2" t="s">
        <v>54</v>
      </c>
      <c r="J171" s="572" t="s">
        <v>55</v>
      </c>
      <c r="K171" s="572"/>
      <c r="L171" s="572"/>
      <c r="M171" s="572"/>
    </row>
    <row r="172" spans="1:13" ht="18" customHeight="1" x14ac:dyDescent="0.3">
      <c r="A172" s="573" t="s">
        <v>3</v>
      </c>
      <c r="B172" s="566" t="s">
        <v>4</v>
      </c>
      <c r="C172" s="565"/>
      <c r="D172" s="567"/>
      <c r="E172" s="566" t="s">
        <v>5</v>
      </c>
      <c r="F172" s="565"/>
      <c r="G172" s="567"/>
      <c r="H172" s="566" t="s">
        <v>6</v>
      </c>
      <c r="I172" s="565"/>
      <c r="J172" s="567"/>
      <c r="K172" s="568" t="s">
        <v>7</v>
      </c>
      <c r="L172" s="569"/>
      <c r="M172" s="570"/>
    </row>
    <row r="173" spans="1:13" ht="18" customHeight="1" thickBot="1" x14ac:dyDescent="0.35">
      <c r="A173" s="574"/>
      <c r="B173" s="3" t="s">
        <v>8</v>
      </c>
      <c r="C173" s="4" t="s">
        <v>9</v>
      </c>
      <c r="D173" s="5" t="s">
        <v>10</v>
      </c>
      <c r="E173" s="3" t="s">
        <v>8</v>
      </c>
      <c r="F173" s="4" t="s">
        <v>9</v>
      </c>
      <c r="G173" s="5" t="s">
        <v>10</v>
      </c>
      <c r="H173" s="3" t="s">
        <v>8</v>
      </c>
      <c r="I173" s="4" t="s">
        <v>9</v>
      </c>
      <c r="J173" s="5" t="s">
        <v>10</v>
      </c>
      <c r="K173" s="3" t="s">
        <v>8</v>
      </c>
      <c r="L173" s="4" t="s">
        <v>9</v>
      </c>
      <c r="M173" s="5" t="s">
        <v>10</v>
      </c>
    </row>
    <row r="174" spans="1:13" ht="18" customHeight="1" x14ac:dyDescent="0.3">
      <c r="A174" s="7" t="s">
        <v>11</v>
      </c>
      <c r="B174" s="8">
        <v>22</v>
      </c>
      <c r="C174" s="9"/>
      <c r="D174" s="10">
        <v>47</v>
      </c>
      <c r="E174" s="11">
        <v>1</v>
      </c>
      <c r="F174" s="12">
        <v>0</v>
      </c>
      <c r="G174" s="13">
        <v>0</v>
      </c>
      <c r="H174" s="8">
        <v>5</v>
      </c>
      <c r="I174" s="9">
        <v>211</v>
      </c>
      <c r="J174" s="10">
        <v>93</v>
      </c>
      <c r="K174" s="8">
        <v>53</v>
      </c>
      <c r="L174" s="9">
        <v>97</v>
      </c>
      <c r="M174" s="10"/>
    </row>
    <row r="175" spans="1:13" ht="18" customHeight="1" x14ac:dyDescent="0.3">
      <c r="A175" s="15" t="s">
        <v>12</v>
      </c>
      <c r="B175" s="16">
        <v>18</v>
      </c>
      <c r="C175" s="17"/>
      <c r="D175" s="18">
        <v>54</v>
      </c>
      <c r="E175" s="16">
        <v>0</v>
      </c>
      <c r="F175" s="17">
        <v>0</v>
      </c>
      <c r="G175" s="18">
        <v>0</v>
      </c>
      <c r="H175" s="16">
        <v>3</v>
      </c>
      <c r="I175" s="17">
        <v>201</v>
      </c>
      <c r="J175" s="18">
        <v>82</v>
      </c>
      <c r="K175" s="16">
        <v>42</v>
      </c>
      <c r="L175" s="17">
        <v>135</v>
      </c>
      <c r="M175" s="18"/>
    </row>
    <row r="176" spans="1:13" ht="18" customHeight="1" x14ac:dyDescent="0.3">
      <c r="A176" s="7" t="s">
        <v>13</v>
      </c>
      <c r="B176" s="16">
        <v>22</v>
      </c>
      <c r="C176" s="17"/>
      <c r="D176" s="18">
        <v>68</v>
      </c>
      <c r="E176" s="16">
        <v>1</v>
      </c>
      <c r="F176" s="17">
        <v>1</v>
      </c>
      <c r="G176" s="18">
        <v>0</v>
      </c>
      <c r="H176" s="16">
        <v>2</v>
      </c>
      <c r="I176" s="17">
        <v>198</v>
      </c>
      <c r="J176" s="18">
        <v>112</v>
      </c>
      <c r="K176" s="16">
        <v>71</v>
      </c>
      <c r="L176" s="17">
        <v>178</v>
      </c>
      <c r="M176" s="18"/>
    </row>
    <row r="177" spans="1:13" ht="18" customHeight="1" x14ac:dyDescent="0.3">
      <c r="A177" s="15" t="s">
        <v>14</v>
      </c>
      <c r="B177" s="16">
        <v>20</v>
      </c>
      <c r="C177" s="17"/>
      <c r="D177" s="18">
        <v>96</v>
      </c>
      <c r="E177" s="16">
        <v>1</v>
      </c>
      <c r="F177" s="17">
        <v>2</v>
      </c>
      <c r="G177" s="18">
        <v>1</v>
      </c>
      <c r="H177" s="16">
        <v>4</v>
      </c>
      <c r="I177" s="17">
        <v>215</v>
      </c>
      <c r="J177" s="18">
        <v>103</v>
      </c>
      <c r="K177" s="16">
        <v>82</v>
      </c>
      <c r="L177" s="17">
        <v>223</v>
      </c>
      <c r="M177" s="18"/>
    </row>
    <row r="178" spans="1:13" ht="18" customHeight="1" x14ac:dyDescent="0.3">
      <c r="A178" s="7" t="s">
        <v>15</v>
      </c>
      <c r="B178" s="16">
        <v>17</v>
      </c>
      <c r="C178" s="17"/>
      <c r="D178" s="18">
        <v>92</v>
      </c>
      <c r="E178" s="16">
        <v>1</v>
      </c>
      <c r="F178" s="17">
        <v>0</v>
      </c>
      <c r="G178" s="18">
        <v>1</v>
      </c>
      <c r="H178" s="16">
        <v>3</v>
      </c>
      <c r="I178" s="17">
        <v>233</v>
      </c>
      <c r="J178" s="18">
        <v>99</v>
      </c>
      <c r="K178" s="16">
        <v>93</v>
      </c>
      <c r="L178" s="17">
        <v>274</v>
      </c>
      <c r="M178" s="18"/>
    </row>
    <row r="179" spans="1:13" ht="18" customHeight="1" x14ac:dyDescent="0.3">
      <c r="A179" s="15" t="s">
        <v>16</v>
      </c>
      <c r="B179" s="16">
        <v>28</v>
      </c>
      <c r="C179" s="17"/>
      <c r="D179" s="18">
        <v>135</v>
      </c>
      <c r="E179" s="16">
        <v>1</v>
      </c>
      <c r="F179" s="17">
        <v>0</v>
      </c>
      <c r="G179" s="18">
        <v>1</v>
      </c>
      <c r="H179" s="16">
        <v>5</v>
      </c>
      <c r="I179" s="17">
        <v>263</v>
      </c>
      <c r="J179" s="18">
        <v>102</v>
      </c>
      <c r="K179" s="16">
        <v>118</v>
      </c>
      <c r="L179" s="17">
        <v>283</v>
      </c>
      <c r="M179" s="18"/>
    </row>
    <row r="180" spans="1:13" ht="18" customHeight="1" x14ac:dyDescent="0.3">
      <c r="A180" s="15" t="s">
        <v>17</v>
      </c>
      <c r="B180" s="16">
        <v>21</v>
      </c>
      <c r="C180" s="17"/>
      <c r="D180" s="18">
        <v>163</v>
      </c>
      <c r="E180" s="16">
        <v>1</v>
      </c>
      <c r="F180" s="17">
        <v>0</v>
      </c>
      <c r="G180" s="18">
        <v>0</v>
      </c>
      <c r="H180" s="16">
        <v>2</v>
      </c>
      <c r="I180" s="17">
        <v>285</v>
      </c>
      <c r="J180" s="18">
        <v>136</v>
      </c>
      <c r="K180" s="16">
        <v>89</v>
      </c>
      <c r="L180" s="17">
        <v>295</v>
      </c>
      <c r="M180" s="18"/>
    </row>
    <row r="181" spans="1:13" ht="18" customHeight="1" x14ac:dyDescent="0.3">
      <c r="A181" s="7" t="s">
        <v>18</v>
      </c>
      <c r="B181" s="16">
        <v>15</v>
      </c>
      <c r="C181" s="17"/>
      <c r="D181" s="18">
        <v>199</v>
      </c>
      <c r="E181" s="16">
        <v>0</v>
      </c>
      <c r="F181" s="17">
        <v>0</v>
      </c>
      <c r="G181" s="18">
        <v>2</v>
      </c>
      <c r="H181" s="16">
        <v>4</v>
      </c>
      <c r="I181" s="17">
        <v>267</v>
      </c>
      <c r="J181" s="18">
        <v>88</v>
      </c>
      <c r="K181" s="16">
        <v>113</v>
      </c>
      <c r="L181" s="17">
        <v>271</v>
      </c>
      <c r="M181" s="18"/>
    </row>
    <row r="182" spans="1:13" ht="18" customHeight="1" x14ac:dyDescent="0.3">
      <c r="A182" s="15" t="s">
        <v>19</v>
      </c>
      <c r="B182" s="16">
        <v>31</v>
      </c>
      <c r="C182" s="17"/>
      <c r="D182" s="18">
        <v>109</v>
      </c>
      <c r="E182" s="16">
        <v>2</v>
      </c>
      <c r="F182" s="17">
        <v>2</v>
      </c>
      <c r="G182" s="18">
        <v>2</v>
      </c>
      <c r="H182" s="16">
        <v>6</v>
      </c>
      <c r="I182" s="17">
        <v>324</v>
      </c>
      <c r="J182" s="18">
        <v>94</v>
      </c>
      <c r="K182" s="16">
        <v>96</v>
      </c>
      <c r="L182" s="17">
        <v>241</v>
      </c>
      <c r="M182" s="18"/>
    </row>
    <row r="183" spans="1:13" ht="18" customHeight="1" x14ac:dyDescent="0.3">
      <c r="A183" s="7" t="s">
        <v>20</v>
      </c>
      <c r="B183" s="16">
        <v>27</v>
      </c>
      <c r="C183" s="17"/>
      <c r="D183" s="18">
        <v>132</v>
      </c>
      <c r="E183" s="16">
        <v>1</v>
      </c>
      <c r="F183" s="17">
        <v>1</v>
      </c>
      <c r="G183" s="18">
        <v>3</v>
      </c>
      <c r="H183" s="16">
        <v>2</v>
      </c>
      <c r="I183" s="17">
        <v>321</v>
      </c>
      <c r="J183" s="18">
        <v>149</v>
      </c>
      <c r="K183" s="16">
        <v>103</v>
      </c>
      <c r="L183" s="17">
        <v>239</v>
      </c>
      <c r="M183" s="18"/>
    </row>
    <row r="184" spans="1:13" ht="18" customHeight="1" x14ac:dyDescent="0.3">
      <c r="A184" s="7" t="s">
        <v>21</v>
      </c>
      <c r="B184" s="16">
        <v>31</v>
      </c>
      <c r="C184" s="17"/>
      <c r="D184" s="18">
        <v>210</v>
      </c>
      <c r="E184" s="16">
        <v>2</v>
      </c>
      <c r="F184" s="17">
        <v>3</v>
      </c>
      <c r="G184" s="18">
        <v>0</v>
      </c>
      <c r="H184" s="16">
        <v>4</v>
      </c>
      <c r="I184" s="17">
        <v>280</v>
      </c>
      <c r="J184" s="18">
        <v>121</v>
      </c>
      <c r="K184" s="16">
        <v>154</v>
      </c>
      <c r="L184" s="17">
        <v>258</v>
      </c>
      <c r="M184" s="18"/>
    </row>
    <row r="185" spans="1:13" ht="18" customHeight="1" x14ac:dyDescent="0.3">
      <c r="A185" s="15" t="s">
        <v>22</v>
      </c>
      <c r="B185" s="16">
        <v>49</v>
      </c>
      <c r="C185" s="17"/>
      <c r="D185" s="18">
        <v>198</v>
      </c>
      <c r="E185" s="16">
        <v>0</v>
      </c>
      <c r="F185" s="17">
        <v>1</v>
      </c>
      <c r="G185" s="18">
        <v>0</v>
      </c>
      <c r="H185" s="16">
        <v>3</v>
      </c>
      <c r="I185" s="17">
        <v>251</v>
      </c>
      <c r="J185" s="18">
        <v>100</v>
      </c>
      <c r="K185" s="16">
        <v>133</v>
      </c>
      <c r="L185" s="17">
        <v>272</v>
      </c>
      <c r="M185" s="18"/>
    </row>
    <row r="186" spans="1:13" ht="18" customHeight="1" x14ac:dyDescent="0.3">
      <c r="A186" s="7" t="s">
        <v>23</v>
      </c>
      <c r="B186" s="16">
        <v>32</v>
      </c>
      <c r="C186" s="17"/>
      <c r="D186" s="18">
        <v>190</v>
      </c>
      <c r="E186" s="16">
        <v>0</v>
      </c>
      <c r="F186" s="17">
        <v>2</v>
      </c>
      <c r="G186" s="18">
        <v>0</v>
      </c>
      <c r="H186" s="16">
        <v>1</v>
      </c>
      <c r="I186" s="17">
        <v>280</v>
      </c>
      <c r="J186" s="18">
        <v>113</v>
      </c>
      <c r="K186" s="16">
        <v>77</v>
      </c>
      <c r="L186" s="17">
        <v>352</v>
      </c>
      <c r="M186" s="18"/>
    </row>
    <row r="187" spans="1:13" ht="18" customHeight="1" x14ac:dyDescent="0.3">
      <c r="A187" s="15" t="s">
        <v>24</v>
      </c>
      <c r="B187" s="16">
        <v>20</v>
      </c>
      <c r="C187" s="17"/>
      <c r="D187" s="18">
        <v>215</v>
      </c>
      <c r="E187" s="16">
        <v>4</v>
      </c>
      <c r="F187" s="17">
        <v>2</v>
      </c>
      <c r="G187" s="18">
        <v>1</v>
      </c>
      <c r="H187" s="16">
        <v>4</v>
      </c>
      <c r="I187" s="17">
        <v>251</v>
      </c>
      <c r="J187" s="18">
        <v>124</v>
      </c>
      <c r="K187" s="16">
        <v>63</v>
      </c>
      <c r="L187" s="17">
        <v>321</v>
      </c>
      <c r="M187" s="18"/>
    </row>
    <row r="188" spans="1:13" ht="18" customHeight="1" x14ac:dyDescent="0.3">
      <c r="A188" s="7" t="s">
        <v>25</v>
      </c>
      <c r="B188" s="16">
        <v>38</v>
      </c>
      <c r="C188" s="17"/>
      <c r="D188" s="18">
        <v>150</v>
      </c>
      <c r="E188" s="16">
        <v>1</v>
      </c>
      <c r="F188" s="17">
        <v>3</v>
      </c>
      <c r="G188" s="18">
        <v>2</v>
      </c>
      <c r="H188" s="16">
        <v>1</v>
      </c>
      <c r="I188" s="17">
        <v>278</v>
      </c>
      <c r="J188" s="18">
        <v>165</v>
      </c>
      <c r="K188" s="16">
        <v>104</v>
      </c>
      <c r="L188" s="17">
        <v>333</v>
      </c>
      <c r="M188" s="18"/>
    </row>
    <row r="189" spans="1:13" ht="18" customHeight="1" x14ac:dyDescent="0.3">
      <c r="A189" s="15" t="s">
        <v>26</v>
      </c>
      <c r="B189" s="16">
        <v>52</v>
      </c>
      <c r="C189" s="17"/>
      <c r="D189" s="18">
        <v>169</v>
      </c>
      <c r="E189" s="16">
        <v>2</v>
      </c>
      <c r="F189" s="17">
        <v>0</v>
      </c>
      <c r="G189" s="18">
        <v>1</v>
      </c>
      <c r="H189" s="16">
        <v>3</v>
      </c>
      <c r="I189" s="17">
        <v>310</v>
      </c>
      <c r="J189" s="18">
        <v>132</v>
      </c>
      <c r="K189" s="16">
        <v>83</v>
      </c>
      <c r="L189" s="17">
        <v>387</v>
      </c>
      <c r="M189" s="18"/>
    </row>
    <row r="190" spans="1:13" ht="18" customHeight="1" x14ac:dyDescent="0.3">
      <c r="A190" s="7" t="s">
        <v>27</v>
      </c>
      <c r="B190" s="16">
        <v>48</v>
      </c>
      <c r="C190" s="17"/>
      <c r="D190" s="18">
        <v>220</v>
      </c>
      <c r="E190" s="16">
        <v>0</v>
      </c>
      <c r="F190" s="17">
        <v>3</v>
      </c>
      <c r="G190" s="18">
        <v>2</v>
      </c>
      <c r="H190" s="16">
        <v>3</v>
      </c>
      <c r="I190" s="17">
        <v>324</v>
      </c>
      <c r="J190" s="18">
        <v>145</v>
      </c>
      <c r="K190" s="16">
        <v>62</v>
      </c>
      <c r="L190" s="17">
        <v>415</v>
      </c>
      <c r="M190" s="18"/>
    </row>
    <row r="191" spans="1:13" ht="18" customHeight="1" x14ac:dyDescent="0.3">
      <c r="A191" s="15" t="s">
        <v>28</v>
      </c>
      <c r="B191" s="16">
        <v>55</v>
      </c>
      <c r="C191" s="17"/>
      <c r="D191" s="18">
        <v>237</v>
      </c>
      <c r="E191" s="16">
        <v>2</v>
      </c>
      <c r="F191" s="17">
        <v>1</v>
      </c>
      <c r="G191" s="18">
        <v>1</v>
      </c>
      <c r="H191" s="16">
        <v>2</v>
      </c>
      <c r="I191" s="17">
        <v>298</v>
      </c>
      <c r="J191" s="18">
        <v>210</v>
      </c>
      <c r="K191" s="16">
        <v>74</v>
      </c>
      <c r="L191" s="17">
        <v>410</v>
      </c>
      <c r="M191" s="18"/>
    </row>
    <row r="192" spans="1:13" ht="18" customHeight="1" x14ac:dyDescent="0.3">
      <c r="A192" s="7" t="s">
        <v>29</v>
      </c>
      <c r="B192" s="16">
        <v>43</v>
      </c>
      <c r="C192" s="17"/>
      <c r="D192" s="18">
        <v>211</v>
      </c>
      <c r="E192" s="16">
        <v>3</v>
      </c>
      <c r="F192" s="17">
        <v>0</v>
      </c>
      <c r="G192" s="18">
        <v>1</v>
      </c>
      <c r="H192" s="16">
        <v>5</v>
      </c>
      <c r="I192" s="17">
        <v>329</v>
      </c>
      <c r="J192" s="18">
        <v>148</v>
      </c>
      <c r="K192" s="16">
        <v>78</v>
      </c>
      <c r="L192" s="17">
        <v>403</v>
      </c>
      <c r="M192" s="18"/>
    </row>
    <row r="193" spans="1:13" ht="18" customHeight="1" x14ac:dyDescent="0.3">
      <c r="A193" s="15" t="s">
        <v>30</v>
      </c>
      <c r="B193" s="16">
        <v>37</v>
      </c>
      <c r="C193" s="17"/>
      <c r="D193" s="18">
        <v>152</v>
      </c>
      <c r="E193" s="16">
        <v>2</v>
      </c>
      <c r="F193" s="17">
        <v>2</v>
      </c>
      <c r="G193" s="18">
        <v>0</v>
      </c>
      <c r="H193" s="16">
        <v>3</v>
      </c>
      <c r="I193" s="17">
        <v>348</v>
      </c>
      <c r="J193" s="18">
        <v>187</v>
      </c>
      <c r="K193" s="16">
        <v>63</v>
      </c>
      <c r="L193" s="17">
        <v>381</v>
      </c>
      <c r="M193" s="18"/>
    </row>
    <row r="194" spans="1:13" ht="18" customHeight="1" x14ac:dyDescent="0.3">
      <c r="A194" s="7" t="s">
        <v>31</v>
      </c>
      <c r="B194" s="16">
        <v>39</v>
      </c>
      <c r="C194" s="17"/>
      <c r="D194" s="18">
        <v>214</v>
      </c>
      <c r="E194" s="16">
        <v>1</v>
      </c>
      <c r="F194" s="17">
        <v>1</v>
      </c>
      <c r="G194" s="18">
        <v>0</v>
      </c>
      <c r="H194" s="16">
        <v>2</v>
      </c>
      <c r="I194" s="17">
        <v>225</v>
      </c>
      <c r="J194" s="18">
        <v>155</v>
      </c>
      <c r="K194" s="16">
        <v>67</v>
      </c>
      <c r="L194" s="17">
        <v>355</v>
      </c>
      <c r="M194" s="18"/>
    </row>
    <row r="195" spans="1:13" ht="18" customHeight="1" x14ac:dyDescent="0.3">
      <c r="A195" s="15" t="s">
        <v>32</v>
      </c>
      <c r="B195" s="16">
        <v>49</v>
      </c>
      <c r="C195" s="17"/>
      <c r="D195" s="18">
        <v>250</v>
      </c>
      <c r="E195" s="16">
        <v>0</v>
      </c>
      <c r="F195" s="17">
        <v>1</v>
      </c>
      <c r="G195" s="18">
        <v>0</v>
      </c>
      <c r="H195" s="16">
        <v>5</v>
      </c>
      <c r="I195" s="17">
        <v>310</v>
      </c>
      <c r="J195" s="18">
        <v>198</v>
      </c>
      <c r="K195" s="16">
        <v>62</v>
      </c>
      <c r="L195" s="17">
        <v>341</v>
      </c>
      <c r="M195" s="18"/>
    </row>
    <row r="196" spans="1:13" ht="18" customHeight="1" x14ac:dyDescent="0.3">
      <c r="A196" s="7" t="s">
        <v>33</v>
      </c>
      <c r="B196" s="16">
        <v>54</v>
      </c>
      <c r="C196" s="17"/>
      <c r="D196" s="18">
        <v>290</v>
      </c>
      <c r="E196" s="16">
        <v>1</v>
      </c>
      <c r="F196" s="17">
        <v>1</v>
      </c>
      <c r="G196" s="18">
        <v>2</v>
      </c>
      <c r="H196" s="16">
        <v>1</v>
      </c>
      <c r="I196" s="17">
        <v>289</v>
      </c>
      <c r="J196" s="18">
        <v>212</v>
      </c>
      <c r="K196" s="16">
        <v>58</v>
      </c>
      <c r="L196" s="17">
        <v>332</v>
      </c>
      <c r="M196" s="18"/>
    </row>
    <row r="197" spans="1:13" ht="18" customHeight="1" x14ac:dyDescent="0.3">
      <c r="A197" s="15" t="s">
        <v>34</v>
      </c>
      <c r="B197" s="16">
        <v>39</v>
      </c>
      <c r="C197" s="17"/>
      <c r="D197" s="18">
        <v>152</v>
      </c>
      <c r="E197" s="16">
        <v>0</v>
      </c>
      <c r="F197" s="17">
        <v>0</v>
      </c>
      <c r="G197" s="18">
        <v>3</v>
      </c>
      <c r="H197" s="16">
        <v>2</v>
      </c>
      <c r="I197" s="17">
        <v>364</v>
      </c>
      <c r="J197" s="18">
        <v>184</v>
      </c>
      <c r="K197" s="16">
        <v>72</v>
      </c>
      <c r="L197" s="17">
        <v>377</v>
      </c>
      <c r="M197" s="18"/>
    </row>
    <row r="198" spans="1:13" ht="18" customHeight="1" x14ac:dyDescent="0.3">
      <c r="A198" s="15" t="s">
        <v>35</v>
      </c>
      <c r="B198" s="16">
        <v>53</v>
      </c>
      <c r="C198" s="17"/>
      <c r="D198" s="18">
        <v>159</v>
      </c>
      <c r="E198" s="16">
        <v>0</v>
      </c>
      <c r="F198" s="17">
        <v>2</v>
      </c>
      <c r="G198" s="18">
        <v>0</v>
      </c>
      <c r="H198" s="16">
        <v>1</v>
      </c>
      <c r="I198" s="17">
        <v>224</v>
      </c>
      <c r="J198" s="18">
        <v>211</v>
      </c>
      <c r="K198" s="16">
        <v>62</v>
      </c>
      <c r="L198" s="17">
        <v>325</v>
      </c>
      <c r="M198" s="18"/>
    </row>
    <row r="199" spans="1:13" ht="18" customHeight="1" x14ac:dyDescent="0.3">
      <c r="A199" s="15" t="s">
        <v>36</v>
      </c>
      <c r="B199" s="16">
        <v>65</v>
      </c>
      <c r="C199" s="17"/>
      <c r="D199" s="18">
        <v>200</v>
      </c>
      <c r="E199" s="16">
        <v>2</v>
      </c>
      <c r="F199" s="17">
        <v>1</v>
      </c>
      <c r="G199" s="18">
        <v>1</v>
      </c>
      <c r="H199" s="16">
        <v>5</v>
      </c>
      <c r="I199" s="17">
        <v>310</v>
      </c>
      <c r="J199" s="18">
        <v>135</v>
      </c>
      <c r="K199" s="16">
        <v>57</v>
      </c>
      <c r="L199" s="17">
        <v>382</v>
      </c>
      <c r="M199" s="18"/>
    </row>
    <row r="200" spans="1:13" ht="18" customHeight="1" x14ac:dyDescent="0.3">
      <c r="A200" s="15" t="s">
        <v>37</v>
      </c>
      <c r="B200" s="16">
        <v>72</v>
      </c>
      <c r="C200" s="17"/>
      <c r="D200" s="18">
        <v>256</v>
      </c>
      <c r="E200" s="16">
        <v>1</v>
      </c>
      <c r="F200" s="17">
        <v>1</v>
      </c>
      <c r="G200" s="18">
        <v>2</v>
      </c>
      <c r="H200" s="16">
        <v>7</v>
      </c>
      <c r="I200" s="17">
        <v>198</v>
      </c>
      <c r="J200" s="18">
        <v>129</v>
      </c>
      <c r="K200" s="16">
        <v>104</v>
      </c>
      <c r="L200" s="17">
        <v>435</v>
      </c>
      <c r="M200" s="18"/>
    </row>
    <row r="201" spans="1:13" ht="18" customHeight="1" x14ac:dyDescent="0.3">
      <c r="A201" s="15" t="s">
        <v>38</v>
      </c>
      <c r="B201" s="16">
        <v>46</v>
      </c>
      <c r="C201" s="17"/>
      <c r="D201" s="18">
        <v>210</v>
      </c>
      <c r="E201" s="16">
        <v>2</v>
      </c>
      <c r="F201" s="17">
        <v>1</v>
      </c>
      <c r="G201" s="18">
        <v>3</v>
      </c>
      <c r="H201" s="16">
        <v>9</v>
      </c>
      <c r="I201" s="17">
        <v>210</v>
      </c>
      <c r="J201" s="18">
        <v>152</v>
      </c>
      <c r="K201" s="16">
        <v>123</v>
      </c>
      <c r="L201" s="17">
        <v>455</v>
      </c>
      <c r="M201" s="18"/>
    </row>
    <row r="202" spans="1:13" ht="18" customHeight="1" x14ac:dyDescent="0.3">
      <c r="A202" s="15" t="s">
        <v>39</v>
      </c>
      <c r="B202" s="16">
        <v>40</v>
      </c>
      <c r="C202" s="17"/>
      <c r="D202" s="18">
        <v>230</v>
      </c>
      <c r="E202" s="16">
        <v>0</v>
      </c>
      <c r="F202" s="17">
        <v>2</v>
      </c>
      <c r="G202" s="18">
        <v>3</v>
      </c>
      <c r="H202" s="16">
        <v>4</v>
      </c>
      <c r="I202" s="17">
        <v>222</v>
      </c>
      <c r="J202" s="18">
        <v>133</v>
      </c>
      <c r="K202" s="16">
        <v>98</v>
      </c>
      <c r="L202" s="17">
        <v>489</v>
      </c>
      <c r="M202" s="18"/>
    </row>
    <row r="203" spans="1:13" ht="18" customHeight="1" x14ac:dyDescent="0.3">
      <c r="A203" s="15" t="s">
        <v>40</v>
      </c>
      <c r="B203" s="16">
        <v>25</v>
      </c>
      <c r="C203" s="17"/>
      <c r="D203" s="18">
        <v>201</v>
      </c>
      <c r="E203" s="16">
        <v>1</v>
      </c>
      <c r="F203" s="17">
        <v>0</v>
      </c>
      <c r="G203" s="18">
        <v>2</v>
      </c>
      <c r="H203" s="16">
        <v>3</v>
      </c>
      <c r="I203" s="17">
        <v>269</v>
      </c>
      <c r="J203" s="18">
        <v>180</v>
      </c>
      <c r="K203" s="16">
        <v>112</v>
      </c>
      <c r="L203" s="17">
        <v>512</v>
      </c>
      <c r="M203" s="18"/>
    </row>
    <row r="204" spans="1:13" ht="18" customHeight="1" x14ac:dyDescent="0.3">
      <c r="A204" s="15" t="s">
        <v>41</v>
      </c>
      <c r="B204" s="16">
        <v>38</v>
      </c>
      <c r="C204" s="17"/>
      <c r="D204" s="18">
        <v>206</v>
      </c>
      <c r="E204" s="16">
        <v>0</v>
      </c>
      <c r="F204" s="17">
        <v>1</v>
      </c>
      <c r="G204" s="18">
        <v>1</v>
      </c>
      <c r="H204" s="16">
        <v>5</v>
      </c>
      <c r="I204" s="17">
        <v>302</v>
      </c>
      <c r="J204" s="18">
        <v>194</v>
      </c>
      <c r="K204" s="16">
        <v>83</v>
      </c>
      <c r="L204" s="17">
        <v>535</v>
      </c>
      <c r="M204" s="18"/>
    </row>
    <row r="205" spans="1:13" ht="18" customHeight="1" x14ac:dyDescent="0.3">
      <c r="A205" s="15" t="s">
        <v>42</v>
      </c>
      <c r="B205" s="16">
        <v>48</v>
      </c>
      <c r="C205" s="17"/>
      <c r="D205" s="18">
        <v>160</v>
      </c>
      <c r="E205" s="16">
        <v>5</v>
      </c>
      <c r="F205" s="17">
        <v>1</v>
      </c>
      <c r="G205" s="18">
        <v>2</v>
      </c>
      <c r="H205" s="16">
        <v>3</v>
      </c>
      <c r="I205" s="17">
        <v>298</v>
      </c>
      <c r="J205" s="18">
        <v>101</v>
      </c>
      <c r="K205" s="16">
        <v>94</v>
      </c>
      <c r="L205" s="17">
        <v>519</v>
      </c>
      <c r="M205" s="18"/>
    </row>
    <row r="206" spans="1:13" ht="18" customHeight="1" x14ac:dyDescent="0.3">
      <c r="A206" s="15" t="s">
        <v>43</v>
      </c>
      <c r="B206" s="16">
        <v>32</v>
      </c>
      <c r="C206" s="17"/>
      <c r="D206" s="18">
        <v>220</v>
      </c>
      <c r="E206" s="16">
        <v>2</v>
      </c>
      <c r="F206" s="17">
        <v>0</v>
      </c>
      <c r="G206" s="18">
        <v>0</v>
      </c>
      <c r="H206" s="16">
        <v>6</v>
      </c>
      <c r="I206" s="17">
        <v>278</v>
      </c>
      <c r="J206" s="18">
        <v>94</v>
      </c>
      <c r="K206" s="16">
        <v>83</v>
      </c>
      <c r="L206" s="17">
        <v>498</v>
      </c>
      <c r="M206" s="18"/>
    </row>
    <row r="207" spans="1:13" ht="18" customHeight="1" x14ac:dyDescent="0.3">
      <c r="A207" s="15" t="s">
        <v>44</v>
      </c>
      <c r="B207" s="16">
        <v>29</v>
      </c>
      <c r="C207" s="17"/>
      <c r="D207" s="18">
        <v>201</v>
      </c>
      <c r="E207" s="16">
        <v>1</v>
      </c>
      <c r="F207" s="17">
        <v>1</v>
      </c>
      <c r="G207" s="18">
        <v>1</v>
      </c>
      <c r="H207" s="16">
        <v>4</v>
      </c>
      <c r="I207" s="17">
        <v>194</v>
      </c>
      <c r="J207" s="18">
        <v>111</v>
      </c>
      <c r="K207" s="16">
        <v>91</v>
      </c>
      <c r="L207" s="17">
        <v>454</v>
      </c>
      <c r="M207" s="18"/>
    </row>
    <row r="208" spans="1:13" ht="18" customHeight="1" x14ac:dyDescent="0.3">
      <c r="A208" s="15" t="s">
        <v>45</v>
      </c>
      <c r="B208" s="16">
        <v>37</v>
      </c>
      <c r="C208" s="17"/>
      <c r="D208" s="18">
        <v>158</v>
      </c>
      <c r="E208" s="16">
        <v>2</v>
      </c>
      <c r="F208" s="17">
        <v>3</v>
      </c>
      <c r="G208" s="18">
        <v>3</v>
      </c>
      <c r="H208" s="16">
        <v>7</v>
      </c>
      <c r="I208" s="17">
        <v>181</v>
      </c>
      <c r="J208" s="18">
        <v>140</v>
      </c>
      <c r="K208" s="16">
        <v>73</v>
      </c>
      <c r="L208" s="17">
        <v>473</v>
      </c>
      <c r="M208" s="18"/>
    </row>
    <row r="209" spans="1:13" ht="18" customHeight="1" thickBot="1" x14ac:dyDescent="0.35">
      <c r="A209" s="22" t="s">
        <v>46</v>
      </c>
      <c r="B209" s="23">
        <v>34</v>
      </c>
      <c r="C209" s="24"/>
      <c r="D209" s="25">
        <v>104</v>
      </c>
      <c r="E209" s="23">
        <v>1</v>
      </c>
      <c r="F209" s="24">
        <v>2</v>
      </c>
      <c r="G209" s="25">
        <v>1</v>
      </c>
      <c r="H209" s="23">
        <v>9</v>
      </c>
      <c r="I209" s="24">
        <v>192</v>
      </c>
      <c r="J209" s="25">
        <v>124</v>
      </c>
      <c r="K209" s="23">
        <v>87</v>
      </c>
      <c r="L209" s="24">
        <v>487</v>
      </c>
      <c r="M209" s="25"/>
    </row>
    <row r="210" spans="1:13" ht="18" customHeight="1" thickBot="1" x14ac:dyDescent="0.35">
      <c r="A210" s="28" t="s">
        <v>47</v>
      </c>
      <c r="B210" s="29">
        <f>SUM(B174:B209)</f>
        <v>1326</v>
      </c>
      <c r="C210" s="30"/>
      <c r="D210" s="31">
        <f t="shared" ref="D210:L210" si="9">SUM(D174:D209)</f>
        <v>6258</v>
      </c>
      <c r="E210" s="29">
        <f t="shared" si="9"/>
        <v>44</v>
      </c>
      <c r="F210" s="30">
        <f t="shared" si="9"/>
        <v>41</v>
      </c>
      <c r="G210" s="31">
        <f t="shared" si="9"/>
        <v>42</v>
      </c>
      <c r="H210" s="29">
        <f t="shared" si="9"/>
        <v>138</v>
      </c>
      <c r="I210" s="30">
        <f t="shared" si="9"/>
        <v>9533</v>
      </c>
      <c r="J210" s="31">
        <f t="shared" si="9"/>
        <v>4956</v>
      </c>
      <c r="K210" s="29">
        <f t="shared" si="9"/>
        <v>3077</v>
      </c>
      <c r="L210" s="30">
        <f t="shared" si="9"/>
        <v>12737</v>
      </c>
      <c r="M210" s="31"/>
    </row>
    <row r="212" spans="1:13" ht="18" customHeight="1" x14ac:dyDescent="0.3">
      <c r="A212" s="561" t="s">
        <v>170</v>
      </c>
      <c r="B212" s="561"/>
      <c r="C212" s="561"/>
      <c r="D212" s="561"/>
      <c r="E212" s="561"/>
      <c r="F212" s="561"/>
      <c r="G212" s="561"/>
      <c r="H212" s="561"/>
      <c r="I212" s="561"/>
      <c r="J212" s="561"/>
      <c r="K212" s="561"/>
      <c r="L212" s="561"/>
      <c r="M212" s="561"/>
    </row>
    <row r="213" spans="1:13" ht="18" customHeight="1" thickBot="1" x14ac:dyDescent="0.35">
      <c r="A213" s="52" t="s">
        <v>56</v>
      </c>
      <c r="J213" s="572"/>
      <c r="K213" s="572"/>
      <c r="L213" s="572"/>
      <c r="M213" s="572"/>
    </row>
    <row r="214" spans="1:13" ht="18" customHeight="1" x14ac:dyDescent="0.3">
      <c r="A214" s="573" t="s">
        <v>3</v>
      </c>
      <c r="B214" s="566" t="s">
        <v>4</v>
      </c>
      <c r="C214" s="565"/>
      <c r="D214" s="567"/>
      <c r="E214" s="566" t="s">
        <v>5</v>
      </c>
      <c r="F214" s="565"/>
      <c r="G214" s="567"/>
      <c r="H214" s="566" t="s">
        <v>6</v>
      </c>
      <c r="I214" s="565"/>
      <c r="J214" s="567"/>
      <c r="K214" s="568" t="s">
        <v>7</v>
      </c>
      <c r="L214" s="569"/>
      <c r="M214" s="570"/>
    </row>
    <row r="215" spans="1:13" ht="18" customHeight="1" thickBot="1" x14ac:dyDescent="0.35">
      <c r="A215" s="574"/>
      <c r="B215" s="3" t="s">
        <v>8</v>
      </c>
      <c r="C215" s="4" t="s">
        <v>9</v>
      </c>
      <c r="D215" s="5" t="s">
        <v>10</v>
      </c>
      <c r="E215" s="3" t="s">
        <v>8</v>
      </c>
      <c r="F215" s="4" t="s">
        <v>9</v>
      </c>
      <c r="G215" s="5" t="s">
        <v>10</v>
      </c>
      <c r="H215" s="3" t="s">
        <v>8</v>
      </c>
      <c r="I215" s="4" t="s">
        <v>9</v>
      </c>
      <c r="J215" s="5" t="s">
        <v>10</v>
      </c>
      <c r="K215" s="3" t="s">
        <v>8</v>
      </c>
      <c r="L215" s="4" t="s">
        <v>9</v>
      </c>
      <c r="M215" s="5" t="s">
        <v>10</v>
      </c>
    </row>
    <row r="216" spans="1:13" ht="18" customHeight="1" x14ac:dyDescent="0.3">
      <c r="A216" s="7" t="s">
        <v>11</v>
      </c>
      <c r="B216" s="37">
        <f t="shared" ref="B216:B252" si="10">SUM(B5+B48+B90+B132+B174)</f>
        <v>81.5</v>
      </c>
      <c r="C216" s="35"/>
      <c r="D216" s="36">
        <f t="shared" ref="D216:L231" si="11">SUM(D5+D48+D90+D132+D174)</f>
        <v>273</v>
      </c>
      <c r="E216" s="37">
        <f t="shared" si="11"/>
        <v>6</v>
      </c>
      <c r="F216" s="35">
        <f t="shared" si="11"/>
        <v>1.5</v>
      </c>
      <c r="G216" s="36">
        <f t="shared" si="11"/>
        <v>0</v>
      </c>
      <c r="H216" s="37">
        <f t="shared" si="11"/>
        <v>19</v>
      </c>
      <c r="I216" s="35">
        <f t="shared" si="11"/>
        <v>1606</v>
      </c>
      <c r="J216" s="36">
        <f t="shared" si="11"/>
        <v>839</v>
      </c>
      <c r="K216" s="37">
        <f t="shared" si="11"/>
        <v>361</v>
      </c>
      <c r="L216" s="35">
        <f t="shared" si="11"/>
        <v>988</v>
      </c>
      <c r="M216" s="36"/>
    </row>
    <row r="217" spans="1:13" ht="18" customHeight="1" x14ac:dyDescent="0.3">
      <c r="A217" s="15" t="s">
        <v>12</v>
      </c>
      <c r="B217" s="40">
        <f t="shared" si="10"/>
        <v>108</v>
      </c>
      <c r="C217" s="38"/>
      <c r="D217" s="39">
        <f t="shared" si="11"/>
        <v>513</v>
      </c>
      <c r="E217" s="40">
        <f t="shared" si="11"/>
        <v>6.5</v>
      </c>
      <c r="F217" s="38">
        <f t="shared" si="11"/>
        <v>0</v>
      </c>
      <c r="G217" s="39">
        <f t="shared" si="11"/>
        <v>0</v>
      </c>
      <c r="H217" s="40">
        <f t="shared" si="11"/>
        <v>15.5</v>
      </c>
      <c r="I217" s="38">
        <f t="shared" si="11"/>
        <v>1842.5</v>
      </c>
      <c r="J217" s="39">
        <f t="shared" si="11"/>
        <v>935.5</v>
      </c>
      <c r="K217" s="40">
        <f t="shared" si="11"/>
        <v>352.5</v>
      </c>
      <c r="L217" s="38">
        <f t="shared" si="11"/>
        <v>1183</v>
      </c>
      <c r="M217" s="39"/>
    </row>
    <row r="218" spans="1:13" ht="18" customHeight="1" x14ac:dyDescent="0.3">
      <c r="A218" s="7" t="s">
        <v>13</v>
      </c>
      <c r="B218" s="40">
        <f t="shared" si="10"/>
        <v>138</v>
      </c>
      <c r="C218" s="38"/>
      <c r="D218" s="39">
        <f t="shared" si="11"/>
        <v>526</v>
      </c>
      <c r="E218" s="40">
        <f t="shared" si="11"/>
        <v>5.5</v>
      </c>
      <c r="F218" s="38">
        <f t="shared" si="11"/>
        <v>5.5</v>
      </c>
      <c r="G218" s="39">
        <f t="shared" si="11"/>
        <v>4.5</v>
      </c>
      <c r="H218" s="40">
        <f t="shared" si="11"/>
        <v>12.5</v>
      </c>
      <c r="I218" s="38">
        <f t="shared" si="11"/>
        <v>1753.5</v>
      </c>
      <c r="J218" s="39">
        <f t="shared" si="11"/>
        <v>812</v>
      </c>
      <c r="K218" s="40">
        <f t="shared" si="11"/>
        <v>390</v>
      </c>
      <c r="L218" s="38">
        <f t="shared" si="11"/>
        <v>1157.5</v>
      </c>
      <c r="M218" s="39"/>
    </row>
    <row r="219" spans="1:13" ht="18" customHeight="1" x14ac:dyDescent="0.3">
      <c r="A219" s="15" t="s">
        <v>14</v>
      </c>
      <c r="B219" s="40">
        <f t="shared" si="10"/>
        <v>169.5</v>
      </c>
      <c r="C219" s="38"/>
      <c r="D219" s="39">
        <f t="shared" si="11"/>
        <v>733</v>
      </c>
      <c r="E219" s="40">
        <f t="shared" si="11"/>
        <v>5</v>
      </c>
      <c r="F219" s="38">
        <f t="shared" si="11"/>
        <v>2</v>
      </c>
      <c r="G219" s="39">
        <f t="shared" si="11"/>
        <v>5.5</v>
      </c>
      <c r="H219" s="40">
        <f t="shared" si="11"/>
        <v>16</v>
      </c>
      <c r="I219" s="38">
        <f t="shared" si="11"/>
        <v>1728</v>
      </c>
      <c r="J219" s="39">
        <f t="shared" si="11"/>
        <v>677</v>
      </c>
      <c r="K219" s="40">
        <f t="shared" si="11"/>
        <v>395</v>
      </c>
      <c r="L219" s="38">
        <f t="shared" si="11"/>
        <v>1377.5</v>
      </c>
      <c r="M219" s="39"/>
    </row>
    <row r="220" spans="1:13" ht="18" customHeight="1" x14ac:dyDescent="0.3">
      <c r="A220" s="7" t="s">
        <v>15</v>
      </c>
      <c r="B220" s="40">
        <f t="shared" si="10"/>
        <v>100.5</v>
      </c>
      <c r="C220" s="38"/>
      <c r="D220" s="39">
        <f t="shared" si="11"/>
        <v>645.5</v>
      </c>
      <c r="E220" s="40">
        <f t="shared" si="11"/>
        <v>2.5</v>
      </c>
      <c r="F220" s="38">
        <f t="shared" si="11"/>
        <v>7</v>
      </c>
      <c r="G220" s="39">
        <f t="shared" si="11"/>
        <v>4.5</v>
      </c>
      <c r="H220" s="40">
        <f t="shared" si="11"/>
        <v>17</v>
      </c>
      <c r="I220" s="38">
        <f t="shared" si="11"/>
        <v>1779.5</v>
      </c>
      <c r="J220" s="39">
        <f t="shared" si="11"/>
        <v>653</v>
      </c>
      <c r="K220" s="40">
        <f t="shared" si="11"/>
        <v>462.5</v>
      </c>
      <c r="L220" s="38">
        <f t="shared" si="11"/>
        <v>1363.5</v>
      </c>
      <c r="M220" s="39"/>
    </row>
    <row r="221" spans="1:13" ht="18" customHeight="1" x14ac:dyDescent="0.3">
      <c r="A221" s="15" t="s">
        <v>16</v>
      </c>
      <c r="B221" s="40">
        <f t="shared" si="10"/>
        <v>117</v>
      </c>
      <c r="C221" s="38"/>
      <c r="D221" s="39">
        <f t="shared" si="11"/>
        <v>657</v>
      </c>
      <c r="E221" s="40">
        <f t="shared" si="11"/>
        <v>10.5</v>
      </c>
      <c r="F221" s="38">
        <f t="shared" si="11"/>
        <v>4.5</v>
      </c>
      <c r="G221" s="39">
        <f t="shared" si="11"/>
        <v>5</v>
      </c>
      <c r="H221" s="40">
        <f t="shared" si="11"/>
        <v>21</v>
      </c>
      <c r="I221" s="38">
        <f t="shared" si="11"/>
        <v>1526.5</v>
      </c>
      <c r="J221" s="39">
        <f t="shared" si="11"/>
        <v>557</v>
      </c>
      <c r="K221" s="40">
        <f t="shared" si="11"/>
        <v>534</v>
      </c>
      <c r="L221" s="38">
        <f t="shared" si="11"/>
        <v>1099</v>
      </c>
      <c r="M221" s="39"/>
    </row>
    <row r="222" spans="1:13" ht="18" customHeight="1" x14ac:dyDescent="0.3">
      <c r="A222" s="15" t="s">
        <v>17</v>
      </c>
      <c r="B222" s="40">
        <f t="shared" si="10"/>
        <v>106.5</v>
      </c>
      <c r="C222" s="38"/>
      <c r="D222" s="39">
        <f t="shared" si="11"/>
        <v>612.5</v>
      </c>
      <c r="E222" s="40">
        <f t="shared" si="11"/>
        <v>5.5</v>
      </c>
      <c r="F222" s="38">
        <f t="shared" si="11"/>
        <v>2.5</v>
      </c>
      <c r="G222" s="39">
        <f t="shared" si="11"/>
        <v>3</v>
      </c>
      <c r="H222" s="40">
        <f t="shared" si="11"/>
        <v>17</v>
      </c>
      <c r="I222" s="38">
        <f t="shared" si="11"/>
        <v>1493.5</v>
      </c>
      <c r="J222" s="39">
        <f t="shared" si="11"/>
        <v>671.5</v>
      </c>
      <c r="K222" s="40">
        <f t="shared" si="11"/>
        <v>488</v>
      </c>
      <c r="L222" s="38">
        <f t="shared" si="11"/>
        <v>1046.5</v>
      </c>
      <c r="M222" s="39"/>
    </row>
    <row r="223" spans="1:13" ht="18" customHeight="1" x14ac:dyDescent="0.3">
      <c r="A223" s="7" t="s">
        <v>18</v>
      </c>
      <c r="B223" s="40">
        <f t="shared" si="10"/>
        <v>85.5</v>
      </c>
      <c r="C223" s="38"/>
      <c r="D223" s="39">
        <f t="shared" si="11"/>
        <v>578</v>
      </c>
      <c r="E223" s="40">
        <f t="shared" si="11"/>
        <v>5.5</v>
      </c>
      <c r="F223" s="38">
        <f t="shared" si="11"/>
        <v>3</v>
      </c>
      <c r="G223" s="39">
        <f t="shared" si="11"/>
        <v>2</v>
      </c>
      <c r="H223" s="40">
        <f t="shared" si="11"/>
        <v>18.5</v>
      </c>
      <c r="I223" s="38">
        <f t="shared" si="11"/>
        <v>1641.5</v>
      </c>
      <c r="J223" s="39">
        <f t="shared" si="11"/>
        <v>711.5</v>
      </c>
      <c r="K223" s="40">
        <f t="shared" si="11"/>
        <v>556</v>
      </c>
      <c r="L223" s="38">
        <f t="shared" si="11"/>
        <v>1144.5</v>
      </c>
      <c r="M223" s="39"/>
    </row>
    <row r="224" spans="1:13" ht="18" customHeight="1" x14ac:dyDescent="0.3">
      <c r="A224" s="15" t="s">
        <v>19</v>
      </c>
      <c r="B224" s="40">
        <f t="shared" si="10"/>
        <v>125.5</v>
      </c>
      <c r="C224" s="38"/>
      <c r="D224" s="39">
        <f t="shared" si="11"/>
        <v>458.5</v>
      </c>
      <c r="E224" s="40">
        <f t="shared" si="11"/>
        <v>3.5</v>
      </c>
      <c r="F224" s="38">
        <f t="shared" si="11"/>
        <v>6.5</v>
      </c>
      <c r="G224" s="39">
        <f t="shared" si="11"/>
        <v>7.5</v>
      </c>
      <c r="H224" s="40">
        <f t="shared" si="11"/>
        <v>18</v>
      </c>
      <c r="I224" s="38">
        <f t="shared" si="11"/>
        <v>1543</v>
      </c>
      <c r="J224" s="39">
        <f t="shared" si="11"/>
        <v>589</v>
      </c>
      <c r="K224" s="40">
        <f t="shared" si="11"/>
        <v>530.5</v>
      </c>
      <c r="L224" s="38">
        <f t="shared" si="11"/>
        <v>1092.5</v>
      </c>
      <c r="M224" s="39"/>
    </row>
    <row r="225" spans="1:13" ht="18" customHeight="1" x14ac:dyDescent="0.3">
      <c r="A225" s="7" t="s">
        <v>20</v>
      </c>
      <c r="B225" s="40">
        <f t="shared" si="10"/>
        <v>112.5</v>
      </c>
      <c r="C225" s="38"/>
      <c r="D225" s="39">
        <f t="shared" si="11"/>
        <v>466</v>
      </c>
      <c r="E225" s="40">
        <f t="shared" si="11"/>
        <v>3.5</v>
      </c>
      <c r="F225" s="38">
        <f t="shared" si="11"/>
        <v>5.5</v>
      </c>
      <c r="G225" s="39">
        <f t="shared" si="11"/>
        <v>10.5</v>
      </c>
      <c r="H225" s="40">
        <f t="shared" si="11"/>
        <v>17.5</v>
      </c>
      <c r="I225" s="38">
        <f t="shared" si="11"/>
        <v>1520.5</v>
      </c>
      <c r="J225" s="39">
        <f t="shared" si="11"/>
        <v>812.5</v>
      </c>
      <c r="K225" s="40">
        <f t="shared" si="11"/>
        <v>474.5</v>
      </c>
      <c r="L225" s="38">
        <f t="shared" si="11"/>
        <v>1146</v>
      </c>
      <c r="M225" s="39"/>
    </row>
    <row r="226" spans="1:13" ht="18" customHeight="1" x14ac:dyDescent="0.3">
      <c r="A226" s="7" t="s">
        <v>21</v>
      </c>
      <c r="B226" s="40">
        <f t="shared" si="10"/>
        <v>116.5</v>
      </c>
      <c r="C226" s="38"/>
      <c r="D226" s="39">
        <f t="shared" si="11"/>
        <v>676.5</v>
      </c>
      <c r="E226" s="40">
        <f t="shared" si="11"/>
        <v>8.5</v>
      </c>
      <c r="F226" s="38">
        <f t="shared" si="11"/>
        <v>12</v>
      </c>
      <c r="G226" s="39">
        <f t="shared" si="11"/>
        <v>4</v>
      </c>
      <c r="H226" s="40">
        <f t="shared" si="11"/>
        <v>26.5</v>
      </c>
      <c r="I226" s="38">
        <f t="shared" si="11"/>
        <v>1434.5</v>
      </c>
      <c r="J226" s="39">
        <f t="shared" si="11"/>
        <v>724</v>
      </c>
      <c r="K226" s="40">
        <f t="shared" si="11"/>
        <v>490.5</v>
      </c>
      <c r="L226" s="38">
        <f t="shared" si="11"/>
        <v>1010.5</v>
      </c>
      <c r="M226" s="39"/>
    </row>
    <row r="227" spans="1:13" ht="18" customHeight="1" x14ac:dyDescent="0.3">
      <c r="A227" s="15" t="s">
        <v>22</v>
      </c>
      <c r="B227" s="40">
        <f t="shared" si="10"/>
        <v>142.5</v>
      </c>
      <c r="C227" s="38"/>
      <c r="D227" s="39">
        <f t="shared" si="11"/>
        <v>715</v>
      </c>
      <c r="E227" s="40">
        <f t="shared" si="11"/>
        <v>9</v>
      </c>
      <c r="F227" s="38">
        <f t="shared" si="11"/>
        <v>7</v>
      </c>
      <c r="G227" s="39">
        <f t="shared" si="11"/>
        <v>1</v>
      </c>
      <c r="H227" s="40">
        <f t="shared" si="11"/>
        <v>24.5</v>
      </c>
      <c r="I227" s="38">
        <f t="shared" si="11"/>
        <v>1352.5</v>
      </c>
      <c r="J227" s="39">
        <f t="shared" si="11"/>
        <v>698</v>
      </c>
      <c r="K227" s="40">
        <f t="shared" si="11"/>
        <v>449</v>
      </c>
      <c r="L227" s="38">
        <f t="shared" si="11"/>
        <v>970</v>
      </c>
      <c r="M227" s="39"/>
    </row>
    <row r="228" spans="1:13" ht="18" customHeight="1" x14ac:dyDescent="0.3">
      <c r="A228" s="7" t="s">
        <v>23</v>
      </c>
      <c r="B228" s="40">
        <f t="shared" si="10"/>
        <v>140</v>
      </c>
      <c r="C228" s="38"/>
      <c r="D228" s="39">
        <f t="shared" si="11"/>
        <v>760.5</v>
      </c>
      <c r="E228" s="40">
        <f t="shared" si="11"/>
        <v>2.5</v>
      </c>
      <c r="F228" s="38">
        <f t="shared" si="11"/>
        <v>3.5</v>
      </c>
      <c r="G228" s="39">
        <f t="shared" si="11"/>
        <v>4</v>
      </c>
      <c r="H228" s="40">
        <f t="shared" si="11"/>
        <v>29</v>
      </c>
      <c r="I228" s="38">
        <f t="shared" si="11"/>
        <v>1219</v>
      </c>
      <c r="J228" s="39">
        <f t="shared" si="11"/>
        <v>538</v>
      </c>
      <c r="K228" s="40">
        <f t="shared" si="11"/>
        <v>495.5</v>
      </c>
      <c r="L228" s="38">
        <f t="shared" si="11"/>
        <v>1269</v>
      </c>
      <c r="M228" s="39"/>
    </row>
    <row r="229" spans="1:13" ht="18" customHeight="1" x14ac:dyDescent="0.3">
      <c r="A229" s="15" t="s">
        <v>24</v>
      </c>
      <c r="B229" s="40">
        <f t="shared" si="10"/>
        <v>158.5</v>
      </c>
      <c r="C229" s="38"/>
      <c r="D229" s="39">
        <f t="shared" si="11"/>
        <v>869</v>
      </c>
      <c r="E229" s="40">
        <f t="shared" si="11"/>
        <v>5.5</v>
      </c>
      <c r="F229" s="38">
        <f t="shared" si="11"/>
        <v>5</v>
      </c>
      <c r="G229" s="39">
        <f t="shared" si="11"/>
        <v>12</v>
      </c>
      <c r="H229" s="40">
        <f t="shared" si="11"/>
        <v>22.5</v>
      </c>
      <c r="I229" s="38">
        <f t="shared" si="11"/>
        <v>1119.5</v>
      </c>
      <c r="J229" s="39">
        <f t="shared" si="11"/>
        <v>475.5</v>
      </c>
      <c r="K229" s="40">
        <f t="shared" si="11"/>
        <v>442</v>
      </c>
      <c r="L229" s="38">
        <f t="shared" si="11"/>
        <v>1244</v>
      </c>
      <c r="M229" s="39"/>
    </row>
    <row r="230" spans="1:13" ht="18" customHeight="1" x14ac:dyDescent="0.3">
      <c r="A230" s="7" t="s">
        <v>25</v>
      </c>
      <c r="B230" s="40">
        <f t="shared" si="10"/>
        <v>164</v>
      </c>
      <c r="C230" s="38"/>
      <c r="D230" s="39">
        <f t="shared" si="11"/>
        <v>817.5</v>
      </c>
      <c r="E230" s="40">
        <f t="shared" si="11"/>
        <v>5.5</v>
      </c>
      <c r="F230" s="38">
        <f t="shared" si="11"/>
        <v>7.5</v>
      </c>
      <c r="G230" s="39">
        <f t="shared" si="11"/>
        <v>3.5</v>
      </c>
      <c r="H230" s="40">
        <f t="shared" si="11"/>
        <v>15.5</v>
      </c>
      <c r="I230" s="38">
        <f t="shared" si="11"/>
        <v>1149</v>
      </c>
      <c r="J230" s="39">
        <f t="shared" si="11"/>
        <v>576.5</v>
      </c>
      <c r="K230" s="40">
        <f t="shared" si="11"/>
        <v>470.5</v>
      </c>
      <c r="L230" s="38">
        <f t="shared" si="11"/>
        <v>1368.5</v>
      </c>
      <c r="M230" s="39"/>
    </row>
    <row r="231" spans="1:13" ht="18" customHeight="1" x14ac:dyDescent="0.3">
      <c r="A231" s="15" t="s">
        <v>26</v>
      </c>
      <c r="B231" s="40">
        <f t="shared" si="10"/>
        <v>177.5</v>
      </c>
      <c r="C231" s="38"/>
      <c r="D231" s="39">
        <f t="shared" si="11"/>
        <v>815</v>
      </c>
      <c r="E231" s="40">
        <f t="shared" si="11"/>
        <v>9</v>
      </c>
      <c r="F231" s="38">
        <f t="shared" si="11"/>
        <v>9</v>
      </c>
      <c r="G231" s="39">
        <f t="shared" si="11"/>
        <v>2.5</v>
      </c>
      <c r="H231" s="40">
        <f t="shared" si="11"/>
        <v>23</v>
      </c>
      <c r="I231" s="38">
        <f t="shared" si="11"/>
        <v>1165.5</v>
      </c>
      <c r="J231" s="39">
        <f t="shared" si="11"/>
        <v>503.5</v>
      </c>
      <c r="K231" s="40">
        <f t="shared" si="11"/>
        <v>416</v>
      </c>
      <c r="L231" s="38">
        <f t="shared" si="11"/>
        <v>1277</v>
      </c>
      <c r="M231" s="39"/>
    </row>
    <row r="232" spans="1:13" ht="18" customHeight="1" x14ac:dyDescent="0.3">
      <c r="A232" s="7" t="s">
        <v>27</v>
      </c>
      <c r="B232" s="40">
        <f t="shared" si="10"/>
        <v>155</v>
      </c>
      <c r="C232" s="38"/>
      <c r="D232" s="39">
        <f t="shared" ref="D232:L247" si="12">SUM(D21+D64+D106+D148+D190)</f>
        <v>692</v>
      </c>
      <c r="E232" s="40">
        <f t="shared" si="12"/>
        <v>7.5</v>
      </c>
      <c r="F232" s="38">
        <f t="shared" si="12"/>
        <v>9.5</v>
      </c>
      <c r="G232" s="39">
        <f t="shared" si="12"/>
        <v>2</v>
      </c>
      <c r="H232" s="40">
        <f t="shared" si="12"/>
        <v>21.5</v>
      </c>
      <c r="I232" s="38">
        <f t="shared" si="12"/>
        <v>1083</v>
      </c>
      <c r="J232" s="39">
        <f t="shared" si="12"/>
        <v>518.5</v>
      </c>
      <c r="K232" s="40">
        <f t="shared" si="12"/>
        <v>430</v>
      </c>
      <c r="L232" s="38">
        <f t="shared" si="12"/>
        <v>1340</v>
      </c>
      <c r="M232" s="39"/>
    </row>
    <row r="233" spans="1:13" ht="18" customHeight="1" x14ac:dyDescent="0.3">
      <c r="A233" s="15" t="s">
        <v>28</v>
      </c>
      <c r="B233" s="40">
        <f t="shared" si="10"/>
        <v>158</v>
      </c>
      <c r="C233" s="38"/>
      <c r="D233" s="39">
        <f t="shared" si="12"/>
        <v>772</v>
      </c>
      <c r="E233" s="40">
        <f t="shared" si="12"/>
        <v>5</v>
      </c>
      <c r="F233" s="38">
        <f t="shared" si="12"/>
        <v>1</v>
      </c>
      <c r="G233" s="39">
        <f t="shared" si="12"/>
        <v>2.5</v>
      </c>
      <c r="H233" s="40">
        <f t="shared" si="12"/>
        <v>15.5</v>
      </c>
      <c r="I233" s="38">
        <f t="shared" si="12"/>
        <v>1065</v>
      </c>
      <c r="J233" s="39">
        <f t="shared" si="12"/>
        <v>535.5</v>
      </c>
      <c r="K233" s="40">
        <f t="shared" si="12"/>
        <v>347</v>
      </c>
      <c r="L233" s="38">
        <f t="shared" si="12"/>
        <v>1289</v>
      </c>
      <c r="M233" s="39"/>
    </row>
    <row r="234" spans="1:13" ht="18" customHeight="1" x14ac:dyDescent="0.3">
      <c r="A234" s="7" t="s">
        <v>29</v>
      </c>
      <c r="B234" s="40">
        <f t="shared" si="10"/>
        <v>149.5</v>
      </c>
      <c r="C234" s="38"/>
      <c r="D234" s="39">
        <f t="shared" si="12"/>
        <v>626.5</v>
      </c>
      <c r="E234" s="40">
        <f t="shared" si="12"/>
        <v>7</v>
      </c>
      <c r="F234" s="38">
        <f t="shared" si="12"/>
        <v>3.5</v>
      </c>
      <c r="G234" s="39">
        <f t="shared" si="12"/>
        <v>1</v>
      </c>
      <c r="H234" s="40">
        <f t="shared" si="12"/>
        <v>13.5</v>
      </c>
      <c r="I234" s="38">
        <f t="shared" si="12"/>
        <v>1096</v>
      </c>
      <c r="J234" s="39">
        <f t="shared" si="12"/>
        <v>487.5</v>
      </c>
      <c r="K234" s="40">
        <f t="shared" si="12"/>
        <v>365</v>
      </c>
      <c r="L234" s="38">
        <f t="shared" si="12"/>
        <v>1302</v>
      </c>
      <c r="M234" s="39"/>
    </row>
    <row r="235" spans="1:13" ht="18" customHeight="1" x14ac:dyDescent="0.3">
      <c r="A235" s="15" t="s">
        <v>30</v>
      </c>
      <c r="B235" s="40">
        <f t="shared" si="10"/>
        <v>149</v>
      </c>
      <c r="C235" s="38"/>
      <c r="D235" s="39">
        <f t="shared" si="12"/>
        <v>507.5</v>
      </c>
      <c r="E235" s="40">
        <f t="shared" si="12"/>
        <v>4</v>
      </c>
      <c r="F235" s="38">
        <f t="shared" si="12"/>
        <v>8.5</v>
      </c>
      <c r="G235" s="39">
        <f t="shared" si="12"/>
        <v>5</v>
      </c>
      <c r="H235" s="40">
        <f t="shared" si="12"/>
        <v>9.5</v>
      </c>
      <c r="I235" s="38">
        <f t="shared" si="12"/>
        <v>1000.5</v>
      </c>
      <c r="J235" s="39">
        <f t="shared" si="12"/>
        <v>492.5</v>
      </c>
      <c r="K235" s="40">
        <f t="shared" si="12"/>
        <v>368.5</v>
      </c>
      <c r="L235" s="38">
        <f t="shared" si="12"/>
        <v>1116</v>
      </c>
      <c r="M235" s="39"/>
    </row>
    <row r="236" spans="1:13" ht="18" customHeight="1" x14ac:dyDescent="0.3">
      <c r="A236" s="7" t="s">
        <v>31</v>
      </c>
      <c r="B236" s="40">
        <f t="shared" si="10"/>
        <v>170</v>
      </c>
      <c r="C236" s="38"/>
      <c r="D236" s="39">
        <f t="shared" si="12"/>
        <v>668.5</v>
      </c>
      <c r="E236" s="40">
        <f t="shared" si="12"/>
        <v>4</v>
      </c>
      <c r="F236" s="38">
        <f t="shared" si="12"/>
        <v>5.5</v>
      </c>
      <c r="G236" s="39">
        <f t="shared" si="12"/>
        <v>10</v>
      </c>
      <c r="H236" s="40">
        <f t="shared" si="12"/>
        <v>9.5</v>
      </c>
      <c r="I236" s="38">
        <f t="shared" si="12"/>
        <v>767</v>
      </c>
      <c r="J236" s="39">
        <f t="shared" si="12"/>
        <v>432.5</v>
      </c>
      <c r="K236" s="40">
        <f t="shared" si="12"/>
        <v>403</v>
      </c>
      <c r="L236" s="38">
        <f t="shared" si="12"/>
        <v>1171.5</v>
      </c>
      <c r="M236" s="39"/>
    </row>
    <row r="237" spans="1:13" ht="18" customHeight="1" x14ac:dyDescent="0.3">
      <c r="A237" s="15" t="s">
        <v>32</v>
      </c>
      <c r="B237" s="40">
        <f t="shared" si="10"/>
        <v>160</v>
      </c>
      <c r="C237" s="38"/>
      <c r="D237" s="39">
        <f t="shared" si="12"/>
        <v>740</v>
      </c>
      <c r="E237" s="40">
        <f t="shared" si="12"/>
        <v>5.5</v>
      </c>
      <c r="F237" s="38">
        <f t="shared" si="12"/>
        <v>5.5</v>
      </c>
      <c r="G237" s="39">
        <f t="shared" si="12"/>
        <v>7.5</v>
      </c>
      <c r="H237" s="40">
        <f t="shared" si="12"/>
        <v>14.5</v>
      </c>
      <c r="I237" s="38">
        <f t="shared" si="12"/>
        <v>931</v>
      </c>
      <c r="J237" s="39">
        <f t="shared" si="12"/>
        <v>537</v>
      </c>
      <c r="K237" s="40">
        <f t="shared" si="12"/>
        <v>363</v>
      </c>
      <c r="L237" s="38">
        <f t="shared" si="12"/>
        <v>1072</v>
      </c>
      <c r="M237" s="39"/>
    </row>
    <row r="238" spans="1:13" ht="18" customHeight="1" x14ac:dyDescent="0.3">
      <c r="A238" s="7" t="s">
        <v>33</v>
      </c>
      <c r="B238" s="40">
        <f t="shared" si="10"/>
        <v>190.5</v>
      </c>
      <c r="C238" s="38"/>
      <c r="D238" s="39">
        <f t="shared" si="12"/>
        <v>814.5</v>
      </c>
      <c r="E238" s="40">
        <f t="shared" si="12"/>
        <v>5</v>
      </c>
      <c r="F238" s="38">
        <f t="shared" si="12"/>
        <v>7</v>
      </c>
      <c r="G238" s="39">
        <f t="shared" si="12"/>
        <v>6</v>
      </c>
      <c r="H238" s="40">
        <f t="shared" si="12"/>
        <v>15.5</v>
      </c>
      <c r="I238" s="38">
        <f t="shared" si="12"/>
        <v>862.5</v>
      </c>
      <c r="J238" s="39">
        <f t="shared" si="12"/>
        <v>503</v>
      </c>
      <c r="K238" s="40">
        <f t="shared" si="12"/>
        <v>425.5</v>
      </c>
      <c r="L238" s="38">
        <f t="shared" si="12"/>
        <v>1231</v>
      </c>
      <c r="M238" s="39"/>
    </row>
    <row r="239" spans="1:13" ht="18" customHeight="1" x14ac:dyDescent="0.3">
      <c r="A239" s="15" t="s">
        <v>34</v>
      </c>
      <c r="B239" s="40">
        <f t="shared" si="10"/>
        <v>182.5</v>
      </c>
      <c r="C239" s="38"/>
      <c r="D239" s="39">
        <f t="shared" si="12"/>
        <v>588</v>
      </c>
      <c r="E239" s="40">
        <f t="shared" si="12"/>
        <v>4.5</v>
      </c>
      <c r="F239" s="38">
        <f t="shared" si="12"/>
        <v>5.5</v>
      </c>
      <c r="G239" s="39">
        <f t="shared" si="12"/>
        <v>8.5</v>
      </c>
      <c r="H239" s="40">
        <f t="shared" si="12"/>
        <v>12.5</v>
      </c>
      <c r="I239" s="38">
        <f t="shared" si="12"/>
        <v>896</v>
      </c>
      <c r="J239" s="39">
        <f t="shared" si="12"/>
        <v>373.5</v>
      </c>
      <c r="K239" s="40">
        <f t="shared" si="12"/>
        <v>434.5</v>
      </c>
      <c r="L239" s="38">
        <f t="shared" si="12"/>
        <v>1307</v>
      </c>
      <c r="M239" s="39"/>
    </row>
    <row r="240" spans="1:13" ht="18" customHeight="1" x14ac:dyDescent="0.3">
      <c r="A240" s="15" t="s">
        <v>35</v>
      </c>
      <c r="B240" s="40">
        <f t="shared" si="10"/>
        <v>162.5</v>
      </c>
      <c r="C240" s="38"/>
      <c r="D240" s="39">
        <f t="shared" si="12"/>
        <v>693</v>
      </c>
      <c r="E240" s="40">
        <f t="shared" si="12"/>
        <v>5.5</v>
      </c>
      <c r="F240" s="38">
        <f t="shared" si="12"/>
        <v>3</v>
      </c>
      <c r="G240" s="39">
        <f t="shared" si="12"/>
        <v>8</v>
      </c>
      <c r="H240" s="40">
        <f t="shared" si="12"/>
        <v>6.5</v>
      </c>
      <c r="I240" s="38">
        <f t="shared" si="12"/>
        <v>756</v>
      </c>
      <c r="J240" s="39">
        <f t="shared" si="12"/>
        <v>465</v>
      </c>
      <c r="K240" s="40">
        <f t="shared" si="12"/>
        <v>431</v>
      </c>
      <c r="L240" s="38">
        <f t="shared" si="12"/>
        <v>1224</v>
      </c>
      <c r="M240" s="39"/>
    </row>
    <row r="241" spans="1:13" ht="18" customHeight="1" x14ac:dyDescent="0.3">
      <c r="A241" s="15" t="s">
        <v>36</v>
      </c>
      <c r="B241" s="40">
        <f t="shared" si="10"/>
        <v>203</v>
      </c>
      <c r="C241" s="38"/>
      <c r="D241" s="39">
        <f t="shared" si="12"/>
        <v>872</v>
      </c>
      <c r="E241" s="40">
        <f t="shared" si="12"/>
        <v>9</v>
      </c>
      <c r="F241" s="38">
        <f t="shared" si="12"/>
        <v>2</v>
      </c>
      <c r="G241" s="39">
        <f t="shared" si="12"/>
        <v>10</v>
      </c>
      <c r="H241" s="40">
        <f t="shared" si="12"/>
        <v>20.5</v>
      </c>
      <c r="I241" s="38">
        <f t="shared" si="12"/>
        <v>935.5</v>
      </c>
      <c r="J241" s="39">
        <f t="shared" si="12"/>
        <v>367</v>
      </c>
      <c r="K241" s="40">
        <f t="shared" si="12"/>
        <v>385</v>
      </c>
      <c r="L241" s="38">
        <f t="shared" si="12"/>
        <v>1440</v>
      </c>
      <c r="M241" s="39"/>
    </row>
    <row r="242" spans="1:13" ht="18" customHeight="1" x14ac:dyDescent="0.3">
      <c r="A242" s="15" t="s">
        <v>37</v>
      </c>
      <c r="B242" s="40">
        <f t="shared" si="10"/>
        <v>270.5</v>
      </c>
      <c r="C242" s="38"/>
      <c r="D242" s="39">
        <f t="shared" si="12"/>
        <v>884</v>
      </c>
      <c r="E242" s="40">
        <f t="shared" si="12"/>
        <v>11.5</v>
      </c>
      <c r="F242" s="38">
        <f t="shared" si="12"/>
        <v>9</v>
      </c>
      <c r="G242" s="39">
        <f t="shared" si="12"/>
        <v>3.5</v>
      </c>
      <c r="H242" s="40">
        <f t="shared" si="12"/>
        <v>15.5</v>
      </c>
      <c r="I242" s="38">
        <f t="shared" si="12"/>
        <v>762.5</v>
      </c>
      <c r="J242" s="39">
        <f t="shared" si="12"/>
        <v>316.5</v>
      </c>
      <c r="K242" s="40">
        <f t="shared" si="12"/>
        <v>544</v>
      </c>
      <c r="L242" s="38">
        <f t="shared" si="12"/>
        <v>1678</v>
      </c>
      <c r="M242" s="39"/>
    </row>
    <row r="243" spans="1:13" ht="18" customHeight="1" x14ac:dyDescent="0.3">
      <c r="A243" s="15" t="s">
        <v>38</v>
      </c>
      <c r="B243" s="40">
        <f t="shared" si="10"/>
        <v>225.5</v>
      </c>
      <c r="C243" s="38"/>
      <c r="D243" s="39">
        <f t="shared" si="12"/>
        <v>806</v>
      </c>
      <c r="E243" s="40">
        <f t="shared" si="12"/>
        <v>11</v>
      </c>
      <c r="F243" s="38">
        <f t="shared" si="12"/>
        <v>6</v>
      </c>
      <c r="G243" s="39">
        <f t="shared" si="12"/>
        <v>8</v>
      </c>
      <c r="H243" s="40">
        <f t="shared" si="12"/>
        <v>22</v>
      </c>
      <c r="I243" s="38">
        <f t="shared" si="12"/>
        <v>847</v>
      </c>
      <c r="J243" s="39">
        <f t="shared" si="12"/>
        <v>392</v>
      </c>
      <c r="K243" s="40">
        <f t="shared" si="12"/>
        <v>494</v>
      </c>
      <c r="L243" s="38">
        <f t="shared" si="12"/>
        <v>1866.5</v>
      </c>
      <c r="M243" s="39"/>
    </row>
    <row r="244" spans="1:13" ht="18" customHeight="1" x14ac:dyDescent="0.3">
      <c r="A244" s="15" t="s">
        <v>39</v>
      </c>
      <c r="B244" s="40">
        <f t="shared" si="10"/>
        <v>190.5</v>
      </c>
      <c r="C244" s="38"/>
      <c r="D244" s="39">
        <f t="shared" si="12"/>
        <v>751</v>
      </c>
      <c r="E244" s="40">
        <f t="shared" si="12"/>
        <v>8.5</v>
      </c>
      <c r="F244" s="38">
        <f t="shared" si="12"/>
        <v>9</v>
      </c>
      <c r="G244" s="39">
        <f t="shared" si="12"/>
        <v>11</v>
      </c>
      <c r="H244" s="40">
        <f t="shared" si="12"/>
        <v>16.5</v>
      </c>
      <c r="I244" s="38">
        <f t="shared" si="12"/>
        <v>736</v>
      </c>
      <c r="J244" s="39">
        <f t="shared" si="12"/>
        <v>312</v>
      </c>
      <c r="K244" s="40">
        <f t="shared" si="12"/>
        <v>395</v>
      </c>
      <c r="L244" s="38">
        <f t="shared" si="12"/>
        <v>1924.5</v>
      </c>
      <c r="M244" s="39"/>
    </row>
    <row r="245" spans="1:13" ht="18" customHeight="1" x14ac:dyDescent="0.3">
      <c r="A245" s="15" t="s">
        <v>40</v>
      </c>
      <c r="B245" s="40">
        <f t="shared" si="10"/>
        <v>218</v>
      </c>
      <c r="C245" s="38"/>
      <c r="D245" s="39">
        <f t="shared" si="12"/>
        <v>817.5</v>
      </c>
      <c r="E245" s="40">
        <f t="shared" si="12"/>
        <v>11</v>
      </c>
      <c r="F245" s="38">
        <f t="shared" si="12"/>
        <v>4.5</v>
      </c>
      <c r="G245" s="39">
        <f t="shared" si="12"/>
        <v>12</v>
      </c>
      <c r="H245" s="40">
        <f t="shared" si="12"/>
        <v>16.5</v>
      </c>
      <c r="I245" s="38">
        <f t="shared" si="12"/>
        <v>800</v>
      </c>
      <c r="J245" s="39">
        <f t="shared" si="12"/>
        <v>377.5</v>
      </c>
      <c r="K245" s="40">
        <f t="shared" si="12"/>
        <v>426</v>
      </c>
      <c r="L245" s="38">
        <f t="shared" si="12"/>
        <v>2212</v>
      </c>
      <c r="M245" s="39"/>
    </row>
    <row r="246" spans="1:13" ht="18" customHeight="1" x14ac:dyDescent="0.3">
      <c r="A246" s="15" t="s">
        <v>41</v>
      </c>
      <c r="B246" s="40">
        <f t="shared" si="10"/>
        <v>209.5</v>
      </c>
      <c r="C246" s="38"/>
      <c r="D246" s="39">
        <f t="shared" si="12"/>
        <v>686</v>
      </c>
      <c r="E246" s="40">
        <f t="shared" si="12"/>
        <v>3</v>
      </c>
      <c r="F246" s="38">
        <f t="shared" si="12"/>
        <v>4</v>
      </c>
      <c r="G246" s="39">
        <f t="shared" si="12"/>
        <v>7.5</v>
      </c>
      <c r="H246" s="40">
        <f t="shared" si="12"/>
        <v>11</v>
      </c>
      <c r="I246" s="38">
        <f t="shared" si="12"/>
        <v>777.5</v>
      </c>
      <c r="J246" s="39">
        <f t="shared" si="12"/>
        <v>334.5</v>
      </c>
      <c r="K246" s="40">
        <f t="shared" si="12"/>
        <v>437.5</v>
      </c>
      <c r="L246" s="38">
        <f t="shared" si="12"/>
        <v>2099</v>
      </c>
      <c r="M246" s="39"/>
    </row>
    <row r="247" spans="1:13" ht="18" customHeight="1" x14ac:dyDescent="0.3">
      <c r="A247" s="15" t="s">
        <v>42</v>
      </c>
      <c r="B247" s="40">
        <f t="shared" si="10"/>
        <v>284</v>
      </c>
      <c r="C247" s="38"/>
      <c r="D247" s="39">
        <f t="shared" si="12"/>
        <v>803</v>
      </c>
      <c r="E247" s="40">
        <f t="shared" si="12"/>
        <v>10.5</v>
      </c>
      <c r="F247" s="38">
        <f t="shared" si="12"/>
        <v>2</v>
      </c>
      <c r="G247" s="39">
        <f t="shared" si="12"/>
        <v>3</v>
      </c>
      <c r="H247" s="40">
        <f t="shared" si="12"/>
        <v>6.5</v>
      </c>
      <c r="I247" s="38">
        <f t="shared" si="12"/>
        <v>750</v>
      </c>
      <c r="J247" s="39">
        <f t="shared" si="12"/>
        <v>281</v>
      </c>
      <c r="K247" s="40">
        <f t="shared" si="12"/>
        <v>371</v>
      </c>
      <c r="L247" s="38">
        <f t="shared" si="12"/>
        <v>2282.5</v>
      </c>
      <c r="M247" s="39"/>
    </row>
    <row r="248" spans="1:13" ht="18" customHeight="1" x14ac:dyDescent="0.3">
      <c r="A248" s="15" t="s">
        <v>43</v>
      </c>
      <c r="B248" s="40">
        <f t="shared" si="10"/>
        <v>267.5</v>
      </c>
      <c r="C248" s="38"/>
      <c r="D248" s="39">
        <f t="shared" ref="D248:L252" si="13">SUM(D37+D80+D122+D164+D206)</f>
        <v>793</v>
      </c>
      <c r="E248" s="40">
        <f t="shared" si="13"/>
        <v>5.5</v>
      </c>
      <c r="F248" s="38">
        <f t="shared" si="13"/>
        <v>4</v>
      </c>
      <c r="G248" s="39">
        <f t="shared" si="13"/>
        <v>5.5</v>
      </c>
      <c r="H248" s="40">
        <f t="shared" si="13"/>
        <v>11.5</v>
      </c>
      <c r="I248" s="38">
        <f t="shared" si="13"/>
        <v>725.5</v>
      </c>
      <c r="J248" s="39">
        <f t="shared" si="13"/>
        <v>208</v>
      </c>
      <c r="K248" s="40">
        <f t="shared" si="13"/>
        <v>357</v>
      </c>
      <c r="L248" s="38">
        <f t="shared" si="13"/>
        <v>2413.5</v>
      </c>
      <c r="M248" s="39"/>
    </row>
    <row r="249" spans="1:13" ht="18" customHeight="1" x14ac:dyDescent="0.3">
      <c r="A249" s="15" t="s">
        <v>44</v>
      </c>
      <c r="B249" s="40">
        <f t="shared" si="10"/>
        <v>274.5</v>
      </c>
      <c r="C249" s="38"/>
      <c r="D249" s="39">
        <f t="shared" si="13"/>
        <v>935</v>
      </c>
      <c r="E249" s="40">
        <f t="shared" si="13"/>
        <v>3.5</v>
      </c>
      <c r="F249" s="38">
        <f t="shared" si="13"/>
        <v>5</v>
      </c>
      <c r="G249" s="39">
        <f t="shared" si="13"/>
        <v>7.5</v>
      </c>
      <c r="H249" s="40">
        <f t="shared" si="13"/>
        <v>11</v>
      </c>
      <c r="I249" s="38">
        <f t="shared" si="13"/>
        <v>589.5</v>
      </c>
      <c r="J249" s="39">
        <f t="shared" si="13"/>
        <v>228</v>
      </c>
      <c r="K249" s="40">
        <f t="shared" si="13"/>
        <v>346.5</v>
      </c>
      <c r="L249" s="38">
        <f t="shared" si="13"/>
        <v>2308</v>
      </c>
      <c r="M249" s="39"/>
    </row>
    <row r="250" spans="1:13" ht="18" customHeight="1" x14ac:dyDescent="0.3">
      <c r="A250" s="15" t="s">
        <v>45</v>
      </c>
      <c r="B250" s="40">
        <f t="shared" si="10"/>
        <v>335.5</v>
      </c>
      <c r="C250" s="38"/>
      <c r="D250" s="39">
        <f t="shared" si="13"/>
        <v>912.5</v>
      </c>
      <c r="E250" s="40">
        <f t="shared" si="13"/>
        <v>7.5</v>
      </c>
      <c r="F250" s="38">
        <f t="shared" si="13"/>
        <v>7</v>
      </c>
      <c r="G250" s="39">
        <f t="shared" si="13"/>
        <v>12</v>
      </c>
      <c r="H250" s="40">
        <f t="shared" si="13"/>
        <v>13</v>
      </c>
      <c r="I250" s="38">
        <f t="shared" si="13"/>
        <v>548.5</v>
      </c>
      <c r="J250" s="39">
        <f t="shared" si="13"/>
        <v>242.5</v>
      </c>
      <c r="K250" s="40">
        <f t="shared" si="13"/>
        <v>389</v>
      </c>
      <c r="L250" s="38">
        <f t="shared" si="13"/>
        <v>2403</v>
      </c>
      <c r="M250" s="39"/>
    </row>
    <row r="251" spans="1:13" ht="18" customHeight="1" thickBot="1" x14ac:dyDescent="0.35">
      <c r="A251" s="22" t="s">
        <v>46</v>
      </c>
      <c r="B251" s="45">
        <f t="shared" si="10"/>
        <v>371</v>
      </c>
      <c r="C251" s="43"/>
      <c r="D251" s="44">
        <f t="shared" si="13"/>
        <v>896.5</v>
      </c>
      <c r="E251" s="45">
        <f t="shared" si="13"/>
        <v>6</v>
      </c>
      <c r="F251" s="43">
        <f t="shared" si="13"/>
        <v>8.5</v>
      </c>
      <c r="G251" s="44">
        <f t="shared" si="13"/>
        <v>8</v>
      </c>
      <c r="H251" s="45">
        <f t="shared" si="13"/>
        <v>20.5</v>
      </c>
      <c r="I251" s="43">
        <f t="shared" si="13"/>
        <v>569.5</v>
      </c>
      <c r="J251" s="44">
        <f t="shared" si="13"/>
        <v>246.5</v>
      </c>
      <c r="K251" s="45">
        <f t="shared" si="13"/>
        <v>331.5</v>
      </c>
      <c r="L251" s="43">
        <f t="shared" si="13"/>
        <v>2478.5</v>
      </c>
      <c r="M251" s="44"/>
    </row>
    <row r="252" spans="1:13" ht="18" customHeight="1" thickBot="1" x14ac:dyDescent="0.35">
      <c r="A252" s="28" t="s">
        <v>47</v>
      </c>
      <c r="B252" s="507">
        <f t="shared" si="10"/>
        <v>6370</v>
      </c>
      <c r="C252" s="545"/>
      <c r="D252" s="546">
        <f t="shared" si="13"/>
        <v>25374.5</v>
      </c>
      <c r="E252" s="507">
        <f t="shared" si="13"/>
        <v>229</v>
      </c>
      <c r="F252" s="545">
        <f t="shared" si="13"/>
        <v>192</v>
      </c>
      <c r="G252" s="546">
        <f t="shared" si="13"/>
        <v>208</v>
      </c>
      <c r="H252" s="507">
        <f t="shared" si="13"/>
        <v>596</v>
      </c>
      <c r="I252" s="545">
        <f t="shared" si="13"/>
        <v>40373</v>
      </c>
      <c r="J252" s="546">
        <f t="shared" si="13"/>
        <v>18424</v>
      </c>
      <c r="K252" s="507">
        <f t="shared" si="13"/>
        <v>15351.5</v>
      </c>
      <c r="L252" s="545">
        <f t="shared" si="13"/>
        <v>52895</v>
      </c>
      <c r="M252" s="546"/>
    </row>
    <row r="254" spans="1:13" ht="17.149999999999999" customHeight="1" x14ac:dyDescent="0.3">
      <c r="A254" s="561" t="s">
        <v>170</v>
      </c>
      <c r="B254" s="561"/>
      <c r="C254" s="561"/>
      <c r="D254" s="561"/>
      <c r="E254" s="561"/>
      <c r="F254" s="561"/>
      <c r="G254" s="561"/>
      <c r="H254" s="561"/>
      <c r="I254" s="561"/>
      <c r="J254" s="561"/>
      <c r="K254" s="561"/>
      <c r="L254" s="561"/>
      <c r="M254" s="561"/>
    </row>
    <row r="255" spans="1:13" ht="17.149999999999999" customHeight="1" thickBot="1" x14ac:dyDescent="0.35">
      <c r="A255" s="562" t="s">
        <v>57</v>
      </c>
      <c r="B255" s="562"/>
    </row>
    <row r="256" spans="1:13" ht="12" customHeight="1" x14ac:dyDescent="0.3">
      <c r="A256" s="573" t="s">
        <v>3</v>
      </c>
      <c r="B256" s="566" t="s">
        <v>4</v>
      </c>
      <c r="C256" s="565"/>
      <c r="D256" s="567"/>
      <c r="E256" s="566" t="s">
        <v>5</v>
      </c>
      <c r="F256" s="565"/>
      <c r="G256" s="567"/>
      <c r="H256" s="566" t="s">
        <v>6</v>
      </c>
      <c r="I256" s="565"/>
      <c r="J256" s="567"/>
      <c r="K256" s="568" t="s">
        <v>7</v>
      </c>
      <c r="L256" s="569"/>
      <c r="M256" s="570"/>
    </row>
    <row r="257" spans="1:13" ht="12.75" customHeight="1" thickBot="1" x14ac:dyDescent="0.35">
      <c r="A257" s="574"/>
      <c r="B257" s="3" t="s">
        <v>8</v>
      </c>
      <c r="C257" s="4" t="s">
        <v>9</v>
      </c>
      <c r="D257" s="5" t="s">
        <v>10</v>
      </c>
      <c r="E257" s="3" t="s">
        <v>8</v>
      </c>
      <c r="F257" s="4" t="s">
        <v>9</v>
      </c>
      <c r="G257" s="5" t="s">
        <v>10</v>
      </c>
      <c r="H257" s="3" t="s">
        <v>8</v>
      </c>
      <c r="I257" s="4" t="s">
        <v>9</v>
      </c>
      <c r="J257" s="5" t="s">
        <v>10</v>
      </c>
      <c r="K257" s="3" t="s">
        <v>8</v>
      </c>
      <c r="L257" s="4" t="s">
        <v>9</v>
      </c>
      <c r="M257" s="5" t="s">
        <v>10</v>
      </c>
    </row>
    <row r="258" spans="1:13" ht="17.149999999999999" customHeight="1" x14ac:dyDescent="0.3">
      <c r="A258" s="7" t="s">
        <v>11</v>
      </c>
      <c r="B258" s="37">
        <f t="shared" ref="B258:B269" si="14">SUM(B216)/5</f>
        <v>16.3</v>
      </c>
      <c r="C258" s="35"/>
      <c r="D258" s="36">
        <f t="shared" ref="D258:L258" si="15">SUM(D216)/5</f>
        <v>54.6</v>
      </c>
      <c r="E258" s="37">
        <f t="shared" si="15"/>
        <v>1.2</v>
      </c>
      <c r="F258" s="35">
        <f t="shared" si="15"/>
        <v>0.3</v>
      </c>
      <c r="G258" s="36">
        <f t="shared" si="15"/>
        <v>0</v>
      </c>
      <c r="H258" s="37">
        <f t="shared" si="15"/>
        <v>3.8</v>
      </c>
      <c r="I258" s="35">
        <f t="shared" si="15"/>
        <v>321.2</v>
      </c>
      <c r="J258" s="36">
        <f t="shared" si="15"/>
        <v>167.8</v>
      </c>
      <c r="K258" s="37">
        <f t="shared" si="15"/>
        <v>72.2</v>
      </c>
      <c r="L258" s="35">
        <f t="shared" si="15"/>
        <v>197.6</v>
      </c>
      <c r="M258" s="36"/>
    </row>
    <row r="259" spans="1:13" ht="17.149999999999999" customHeight="1" x14ac:dyDescent="0.3">
      <c r="A259" s="15" t="s">
        <v>12</v>
      </c>
      <c r="B259" s="40">
        <f t="shared" si="14"/>
        <v>21.6</v>
      </c>
      <c r="C259" s="38"/>
      <c r="D259" s="39">
        <f t="shared" ref="D259:L269" si="16">SUM(D217)/5</f>
        <v>102.6</v>
      </c>
      <c r="E259" s="40">
        <f t="shared" si="16"/>
        <v>1.3</v>
      </c>
      <c r="F259" s="38">
        <f t="shared" si="16"/>
        <v>0</v>
      </c>
      <c r="G259" s="39">
        <f t="shared" si="16"/>
        <v>0</v>
      </c>
      <c r="H259" s="40">
        <f t="shared" si="16"/>
        <v>3.1</v>
      </c>
      <c r="I259" s="38">
        <f t="shared" si="16"/>
        <v>368.5</v>
      </c>
      <c r="J259" s="39">
        <f t="shared" si="16"/>
        <v>187.1</v>
      </c>
      <c r="K259" s="40">
        <f t="shared" si="16"/>
        <v>70.5</v>
      </c>
      <c r="L259" s="38">
        <f t="shared" si="16"/>
        <v>236.6</v>
      </c>
      <c r="M259" s="39"/>
    </row>
    <row r="260" spans="1:13" ht="17.149999999999999" customHeight="1" x14ac:dyDescent="0.3">
      <c r="A260" s="7" t="s">
        <v>13</v>
      </c>
      <c r="B260" s="40">
        <f t="shared" si="14"/>
        <v>27.6</v>
      </c>
      <c r="C260" s="38"/>
      <c r="D260" s="39">
        <f t="shared" si="16"/>
        <v>105.2</v>
      </c>
      <c r="E260" s="40">
        <f t="shared" si="16"/>
        <v>1.1000000000000001</v>
      </c>
      <c r="F260" s="38">
        <f t="shared" si="16"/>
        <v>1.1000000000000001</v>
      </c>
      <c r="G260" s="39">
        <f t="shared" si="16"/>
        <v>0.9</v>
      </c>
      <c r="H260" s="40">
        <f t="shared" si="16"/>
        <v>2.5</v>
      </c>
      <c r="I260" s="38">
        <f t="shared" si="16"/>
        <v>350.7</v>
      </c>
      <c r="J260" s="39">
        <f t="shared" si="16"/>
        <v>162.4</v>
      </c>
      <c r="K260" s="40">
        <f t="shared" si="16"/>
        <v>78</v>
      </c>
      <c r="L260" s="38">
        <f t="shared" si="16"/>
        <v>231.5</v>
      </c>
      <c r="M260" s="39"/>
    </row>
    <row r="261" spans="1:13" ht="17.149999999999999" customHeight="1" x14ac:dyDescent="0.3">
      <c r="A261" s="15" t="s">
        <v>14</v>
      </c>
      <c r="B261" s="40">
        <f t="shared" si="14"/>
        <v>33.9</v>
      </c>
      <c r="C261" s="38"/>
      <c r="D261" s="39">
        <f t="shared" si="16"/>
        <v>146.6</v>
      </c>
      <c r="E261" s="40">
        <f t="shared" si="16"/>
        <v>1</v>
      </c>
      <c r="F261" s="38">
        <f t="shared" si="16"/>
        <v>0.4</v>
      </c>
      <c r="G261" s="39">
        <f t="shared" si="16"/>
        <v>1.1000000000000001</v>
      </c>
      <c r="H261" s="40">
        <f t="shared" si="16"/>
        <v>3.2</v>
      </c>
      <c r="I261" s="38">
        <f t="shared" si="16"/>
        <v>345.6</v>
      </c>
      <c r="J261" s="39">
        <f t="shared" si="16"/>
        <v>135.4</v>
      </c>
      <c r="K261" s="40">
        <f t="shared" si="16"/>
        <v>79</v>
      </c>
      <c r="L261" s="38">
        <f t="shared" si="16"/>
        <v>275.5</v>
      </c>
      <c r="M261" s="39"/>
    </row>
    <row r="262" spans="1:13" ht="17.149999999999999" customHeight="1" x14ac:dyDescent="0.3">
      <c r="A262" s="7" t="s">
        <v>15</v>
      </c>
      <c r="B262" s="40">
        <f t="shared" si="14"/>
        <v>20.100000000000001</v>
      </c>
      <c r="C262" s="38"/>
      <c r="D262" s="39">
        <f t="shared" si="16"/>
        <v>129.1</v>
      </c>
      <c r="E262" s="40">
        <f t="shared" si="16"/>
        <v>0.5</v>
      </c>
      <c r="F262" s="38">
        <f t="shared" si="16"/>
        <v>1.4</v>
      </c>
      <c r="G262" s="39">
        <f t="shared" si="16"/>
        <v>0.9</v>
      </c>
      <c r="H262" s="40">
        <f t="shared" si="16"/>
        <v>3.4</v>
      </c>
      <c r="I262" s="38">
        <f t="shared" si="16"/>
        <v>355.9</v>
      </c>
      <c r="J262" s="39">
        <f t="shared" si="16"/>
        <v>130.6</v>
      </c>
      <c r="K262" s="40">
        <f t="shared" si="16"/>
        <v>92.5</v>
      </c>
      <c r="L262" s="38">
        <f t="shared" si="16"/>
        <v>272.7</v>
      </c>
      <c r="M262" s="39"/>
    </row>
    <row r="263" spans="1:13" ht="17.149999999999999" customHeight="1" x14ac:dyDescent="0.3">
      <c r="A263" s="15" t="s">
        <v>16</v>
      </c>
      <c r="B263" s="40">
        <f t="shared" si="14"/>
        <v>23.4</v>
      </c>
      <c r="C263" s="38"/>
      <c r="D263" s="39">
        <f t="shared" si="16"/>
        <v>131.4</v>
      </c>
      <c r="E263" s="40">
        <f t="shared" si="16"/>
        <v>2.1</v>
      </c>
      <c r="F263" s="38">
        <f t="shared" si="16"/>
        <v>0.9</v>
      </c>
      <c r="G263" s="39">
        <f t="shared" si="16"/>
        <v>1</v>
      </c>
      <c r="H263" s="40">
        <f t="shared" si="16"/>
        <v>4.2</v>
      </c>
      <c r="I263" s="38">
        <f t="shared" si="16"/>
        <v>305.3</v>
      </c>
      <c r="J263" s="39">
        <f t="shared" si="16"/>
        <v>111.4</v>
      </c>
      <c r="K263" s="40">
        <f t="shared" si="16"/>
        <v>106.8</v>
      </c>
      <c r="L263" s="38">
        <f t="shared" si="16"/>
        <v>219.8</v>
      </c>
      <c r="M263" s="39"/>
    </row>
    <row r="264" spans="1:13" ht="17.149999999999999" customHeight="1" x14ac:dyDescent="0.3">
      <c r="A264" s="15" t="s">
        <v>17</v>
      </c>
      <c r="B264" s="40">
        <f t="shared" si="14"/>
        <v>21.3</v>
      </c>
      <c r="C264" s="38"/>
      <c r="D264" s="39">
        <f t="shared" si="16"/>
        <v>122.5</v>
      </c>
      <c r="E264" s="40">
        <f t="shared" si="16"/>
        <v>1.1000000000000001</v>
      </c>
      <c r="F264" s="38">
        <f t="shared" si="16"/>
        <v>0.5</v>
      </c>
      <c r="G264" s="39">
        <f t="shared" si="16"/>
        <v>0.6</v>
      </c>
      <c r="H264" s="40">
        <f t="shared" si="16"/>
        <v>3.4</v>
      </c>
      <c r="I264" s="38">
        <f t="shared" si="16"/>
        <v>298.7</v>
      </c>
      <c r="J264" s="39">
        <f t="shared" si="16"/>
        <v>134.30000000000001</v>
      </c>
      <c r="K264" s="40">
        <f t="shared" si="16"/>
        <v>97.6</v>
      </c>
      <c r="L264" s="38">
        <f t="shared" si="16"/>
        <v>209.3</v>
      </c>
      <c r="M264" s="39"/>
    </row>
    <row r="265" spans="1:13" ht="17.149999999999999" customHeight="1" x14ac:dyDescent="0.3">
      <c r="A265" s="7" t="s">
        <v>18</v>
      </c>
      <c r="B265" s="40">
        <f t="shared" si="14"/>
        <v>17.100000000000001</v>
      </c>
      <c r="C265" s="38"/>
      <c r="D265" s="39">
        <f t="shared" si="16"/>
        <v>115.6</v>
      </c>
      <c r="E265" s="40">
        <f t="shared" si="16"/>
        <v>1.1000000000000001</v>
      </c>
      <c r="F265" s="38">
        <f t="shared" si="16"/>
        <v>0.6</v>
      </c>
      <c r="G265" s="39">
        <f t="shared" si="16"/>
        <v>0.4</v>
      </c>
      <c r="H265" s="40">
        <f t="shared" si="16"/>
        <v>3.7</v>
      </c>
      <c r="I265" s="38">
        <f t="shared" si="16"/>
        <v>328.3</v>
      </c>
      <c r="J265" s="39">
        <f t="shared" si="16"/>
        <v>142.30000000000001</v>
      </c>
      <c r="K265" s="40">
        <f t="shared" si="16"/>
        <v>111.2</v>
      </c>
      <c r="L265" s="38">
        <f t="shared" si="16"/>
        <v>228.9</v>
      </c>
      <c r="M265" s="39"/>
    </row>
    <row r="266" spans="1:13" ht="17.149999999999999" customHeight="1" x14ac:dyDescent="0.3">
      <c r="A266" s="15" t="s">
        <v>19</v>
      </c>
      <c r="B266" s="40">
        <f t="shared" si="14"/>
        <v>25.1</v>
      </c>
      <c r="C266" s="38"/>
      <c r="D266" s="39">
        <f t="shared" si="16"/>
        <v>91.7</v>
      </c>
      <c r="E266" s="40">
        <f t="shared" si="16"/>
        <v>0.7</v>
      </c>
      <c r="F266" s="38">
        <f t="shared" si="16"/>
        <v>1.3</v>
      </c>
      <c r="G266" s="39">
        <f t="shared" si="16"/>
        <v>1.5</v>
      </c>
      <c r="H266" s="40">
        <f t="shared" si="16"/>
        <v>3.6</v>
      </c>
      <c r="I266" s="38">
        <f t="shared" si="16"/>
        <v>308.60000000000002</v>
      </c>
      <c r="J266" s="39">
        <f t="shared" si="16"/>
        <v>117.8</v>
      </c>
      <c r="K266" s="40">
        <f t="shared" si="16"/>
        <v>106.1</v>
      </c>
      <c r="L266" s="38">
        <f t="shared" si="16"/>
        <v>218.5</v>
      </c>
      <c r="M266" s="39"/>
    </row>
    <row r="267" spans="1:13" ht="17.149999999999999" customHeight="1" x14ac:dyDescent="0.3">
      <c r="A267" s="7" t="s">
        <v>20</v>
      </c>
      <c r="B267" s="40">
        <f t="shared" si="14"/>
        <v>22.5</v>
      </c>
      <c r="C267" s="38"/>
      <c r="D267" s="39">
        <f t="shared" si="16"/>
        <v>93.2</v>
      </c>
      <c r="E267" s="40">
        <f t="shared" si="16"/>
        <v>0.7</v>
      </c>
      <c r="F267" s="38">
        <f t="shared" si="16"/>
        <v>1.1000000000000001</v>
      </c>
      <c r="G267" s="39">
        <f t="shared" si="16"/>
        <v>2.1</v>
      </c>
      <c r="H267" s="40">
        <f t="shared" si="16"/>
        <v>3.5</v>
      </c>
      <c r="I267" s="38">
        <f t="shared" si="16"/>
        <v>304.10000000000002</v>
      </c>
      <c r="J267" s="39">
        <f t="shared" si="16"/>
        <v>162.5</v>
      </c>
      <c r="K267" s="40">
        <f t="shared" si="16"/>
        <v>94.9</v>
      </c>
      <c r="L267" s="38">
        <f t="shared" si="16"/>
        <v>229.2</v>
      </c>
      <c r="M267" s="39"/>
    </row>
    <row r="268" spans="1:13" ht="17.149999999999999" customHeight="1" x14ac:dyDescent="0.3">
      <c r="A268" s="7" t="s">
        <v>21</v>
      </c>
      <c r="B268" s="40">
        <f t="shared" si="14"/>
        <v>23.3</v>
      </c>
      <c r="C268" s="38"/>
      <c r="D268" s="39">
        <f t="shared" si="16"/>
        <v>135.30000000000001</v>
      </c>
      <c r="E268" s="40">
        <f t="shared" si="16"/>
        <v>1.7</v>
      </c>
      <c r="F268" s="38">
        <f t="shared" si="16"/>
        <v>2.4</v>
      </c>
      <c r="G268" s="39">
        <f t="shared" si="16"/>
        <v>0.8</v>
      </c>
      <c r="H268" s="40">
        <f t="shared" si="16"/>
        <v>5.3</v>
      </c>
      <c r="I268" s="38">
        <f t="shared" si="16"/>
        <v>286.89999999999998</v>
      </c>
      <c r="J268" s="39">
        <f t="shared" si="16"/>
        <v>144.80000000000001</v>
      </c>
      <c r="K268" s="40">
        <f t="shared" si="16"/>
        <v>98.1</v>
      </c>
      <c r="L268" s="38">
        <f t="shared" si="16"/>
        <v>202.1</v>
      </c>
      <c r="M268" s="39"/>
    </row>
    <row r="269" spans="1:13" ht="17.149999999999999" customHeight="1" thickBot="1" x14ac:dyDescent="0.35">
      <c r="A269" s="22" t="s">
        <v>22</v>
      </c>
      <c r="B269" s="45">
        <f t="shared" si="14"/>
        <v>28.5</v>
      </c>
      <c r="C269" s="43"/>
      <c r="D269" s="44">
        <f t="shared" si="16"/>
        <v>143</v>
      </c>
      <c r="E269" s="45">
        <f t="shared" si="16"/>
        <v>1.8</v>
      </c>
      <c r="F269" s="43">
        <f t="shared" si="16"/>
        <v>1.4</v>
      </c>
      <c r="G269" s="44">
        <f t="shared" si="16"/>
        <v>0.2</v>
      </c>
      <c r="H269" s="45">
        <f t="shared" si="16"/>
        <v>4.9000000000000004</v>
      </c>
      <c r="I269" s="43">
        <f t="shared" si="16"/>
        <v>270.5</v>
      </c>
      <c r="J269" s="44">
        <f t="shared" si="16"/>
        <v>139.6</v>
      </c>
      <c r="K269" s="45">
        <f t="shared" si="16"/>
        <v>89.8</v>
      </c>
      <c r="L269" s="43">
        <f t="shared" si="16"/>
        <v>194</v>
      </c>
      <c r="M269" s="44"/>
    </row>
    <row r="270" spans="1:13" ht="17.149999999999999" customHeight="1" thickBot="1" x14ac:dyDescent="0.35">
      <c r="A270" s="28" t="s">
        <v>58</v>
      </c>
      <c r="B270" s="59">
        <f>SUM(B258:B269)</f>
        <v>280.70000000000005</v>
      </c>
      <c r="C270" s="56"/>
      <c r="D270" s="58">
        <f t="shared" ref="D270:L270" si="17">SUM(D258:D269)</f>
        <v>1370.8</v>
      </c>
      <c r="E270" s="59">
        <f t="shared" si="17"/>
        <v>14.299999999999997</v>
      </c>
      <c r="F270" s="56">
        <f t="shared" si="17"/>
        <v>11.4</v>
      </c>
      <c r="G270" s="58">
        <f t="shared" si="17"/>
        <v>9.5</v>
      </c>
      <c r="H270" s="59">
        <f t="shared" si="17"/>
        <v>44.599999999999994</v>
      </c>
      <c r="I270" s="56">
        <f t="shared" si="17"/>
        <v>3844.3</v>
      </c>
      <c r="J270" s="58">
        <f t="shared" si="17"/>
        <v>1735.9999999999998</v>
      </c>
      <c r="K270" s="59">
        <f t="shared" si="17"/>
        <v>1096.7</v>
      </c>
      <c r="L270" s="56">
        <f t="shared" si="17"/>
        <v>2715.7</v>
      </c>
      <c r="M270" s="58"/>
    </row>
    <row r="271" spans="1:13" ht="17.149999999999999" customHeight="1" x14ac:dyDescent="0.3">
      <c r="A271" s="7" t="s">
        <v>23</v>
      </c>
      <c r="B271" s="37">
        <f t="shared" ref="B271:B282" si="18">SUM(B228)/5</f>
        <v>28</v>
      </c>
      <c r="C271" s="35"/>
      <c r="D271" s="36">
        <f t="shared" ref="D271:L271" si="19">SUM(D228)/5</f>
        <v>152.1</v>
      </c>
      <c r="E271" s="37">
        <f t="shared" si="19"/>
        <v>0.5</v>
      </c>
      <c r="F271" s="35">
        <f t="shared" si="19"/>
        <v>0.7</v>
      </c>
      <c r="G271" s="36">
        <f t="shared" si="19"/>
        <v>0.8</v>
      </c>
      <c r="H271" s="37">
        <f t="shared" si="19"/>
        <v>5.8</v>
      </c>
      <c r="I271" s="35">
        <f t="shared" si="19"/>
        <v>243.8</v>
      </c>
      <c r="J271" s="36">
        <f t="shared" si="19"/>
        <v>107.6</v>
      </c>
      <c r="K271" s="37">
        <f t="shared" si="19"/>
        <v>99.1</v>
      </c>
      <c r="L271" s="35">
        <f t="shared" si="19"/>
        <v>253.8</v>
      </c>
      <c r="M271" s="36"/>
    </row>
    <row r="272" spans="1:13" ht="17.149999999999999" customHeight="1" x14ac:dyDescent="0.3">
      <c r="A272" s="15" t="s">
        <v>24</v>
      </c>
      <c r="B272" s="40">
        <f t="shared" si="18"/>
        <v>31.7</v>
      </c>
      <c r="C272" s="38"/>
      <c r="D272" s="39">
        <f t="shared" ref="D272:L282" si="20">SUM(D229)/5</f>
        <v>173.8</v>
      </c>
      <c r="E272" s="40">
        <f t="shared" si="20"/>
        <v>1.1000000000000001</v>
      </c>
      <c r="F272" s="38">
        <f t="shared" si="20"/>
        <v>1</v>
      </c>
      <c r="G272" s="39">
        <f t="shared" si="20"/>
        <v>2.4</v>
      </c>
      <c r="H272" s="40">
        <f t="shared" si="20"/>
        <v>4.5</v>
      </c>
      <c r="I272" s="38">
        <f t="shared" si="20"/>
        <v>223.9</v>
      </c>
      <c r="J272" s="39">
        <f t="shared" si="20"/>
        <v>95.1</v>
      </c>
      <c r="K272" s="40">
        <f t="shared" si="20"/>
        <v>88.4</v>
      </c>
      <c r="L272" s="38">
        <f t="shared" si="20"/>
        <v>248.8</v>
      </c>
      <c r="M272" s="39"/>
    </row>
    <row r="273" spans="1:13" ht="17.149999999999999" customHeight="1" x14ac:dyDescent="0.3">
      <c r="A273" s="7" t="s">
        <v>25</v>
      </c>
      <c r="B273" s="40">
        <f t="shared" si="18"/>
        <v>32.799999999999997</v>
      </c>
      <c r="C273" s="38"/>
      <c r="D273" s="39">
        <f t="shared" si="20"/>
        <v>163.5</v>
      </c>
      <c r="E273" s="40">
        <f t="shared" si="20"/>
        <v>1.1000000000000001</v>
      </c>
      <c r="F273" s="38">
        <f t="shared" si="20"/>
        <v>1.5</v>
      </c>
      <c r="G273" s="39">
        <f t="shared" si="20"/>
        <v>0.7</v>
      </c>
      <c r="H273" s="40">
        <f t="shared" si="20"/>
        <v>3.1</v>
      </c>
      <c r="I273" s="38">
        <f t="shared" si="20"/>
        <v>229.8</v>
      </c>
      <c r="J273" s="39">
        <f t="shared" si="20"/>
        <v>115.3</v>
      </c>
      <c r="K273" s="40">
        <f t="shared" si="20"/>
        <v>94.1</v>
      </c>
      <c r="L273" s="38">
        <f t="shared" si="20"/>
        <v>273.7</v>
      </c>
      <c r="M273" s="39"/>
    </row>
    <row r="274" spans="1:13" ht="17.149999999999999" customHeight="1" x14ac:dyDescent="0.3">
      <c r="A274" s="15" t="s">
        <v>26</v>
      </c>
      <c r="B274" s="40">
        <f t="shared" si="18"/>
        <v>35.5</v>
      </c>
      <c r="C274" s="38"/>
      <c r="D274" s="39">
        <f t="shared" si="20"/>
        <v>163</v>
      </c>
      <c r="E274" s="40">
        <f t="shared" si="20"/>
        <v>1.8</v>
      </c>
      <c r="F274" s="38">
        <f t="shared" si="20"/>
        <v>1.8</v>
      </c>
      <c r="G274" s="39">
        <f t="shared" si="20"/>
        <v>0.5</v>
      </c>
      <c r="H274" s="40">
        <f t="shared" si="20"/>
        <v>4.5999999999999996</v>
      </c>
      <c r="I274" s="38">
        <f t="shared" si="20"/>
        <v>233.1</v>
      </c>
      <c r="J274" s="39">
        <f t="shared" si="20"/>
        <v>100.7</v>
      </c>
      <c r="K274" s="40">
        <f t="shared" si="20"/>
        <v>83.2</v>
      </c>
      <c r="L274" s="38">
        <f t="shared" si="20"/>
        <v>255.4</v>
      </c>
      <c r="M274" s="39"/>
    </row>
    <row r="275" spans="1:13" ht="17.149999999999999" customHeight="1" x14ac:dyDescent="0.3">
      <c r="A275" s="7" t="s">
        <v>27</v>
      </c>
      <c r="B275" s="40">
        <f t="shared" si="18"/>
        <v>31</v>
      </c>
      <c r="C275" s="38"/>
      <c r="D275" s="39">
        <f t="shared" si="20"/>
        <v>138.4</v>
      </c>
      <c r="E275" s="40">
        <f t="shared" si="20"/>
        <v>1.5</v>
      </c>
      <c r="F275" s="38">
        <f t="shared" si="20"/>
        <v>1.9</v>
      </c>
      <c r="G275" s="39">
        <f t="shared" si="20"/>
        <v>0.4</v>
      </c>
      <c r="H275" s="40">
        <f t="shared" si="20"/>
        <v>4.3</v>
      </c>
      <c r="I275" s="38">
        <f t="shared" si="20"/>
        <v>216.6</v>
      </c>
      <c r="J275" s="39">
        <f t="shared" si="20"/>
        <v>103.7</v>
      </c>
      <c r="K275" s="40">
        <f t="shared" si="20"/>
        <v>86</v>
      </c>
      <c r="L275" s="38">
        <f t="shared" si="20"/>
        <v>268</v>
      </c>
      <c r="M275" s="39"/>
    </row>
    <row r="276" spans="1:13" ht="17.149999999999999" customHeight="1" x14ac:dyDescent="0.3">
      <c r="A276" s="15" t="s">
        <v>28</v>
      </c>
      <c r="B276" s="40">
        <f t="shared" si="18"/>
        <v>31.6</v>
      </c>
      <c r="C276" s="38"/>
      <c r="D276" s="39">
        <f t="shared" si="20"/>
        <v>154.4</v>
      </c>
      <c r="E276" s="40">
        <f t="shared" si="20"/>
        <v>1</v>
      </c>
      <c r="F276" s="38">
        <f t="shared" si="20"/>
        <v>0.2</v>
      </c>
      <c r="G276" s="39">
        <f t="shared" si="20"/>
        <v>0.5</v>
      </c>
      <c r="H276" s="40">
        <f t="shared" si="20"/>
        <v>3.1</v>
      </c>
      <c r="I276" s="38">
        <f t="shared" si="20"/>
        <v>213</v>
      </c>
      <c r="J276" s="39">
        <f t="shared" si="20"/>
        <v>107.1</v>
      </c>
      <c r="K276" s="40">
        <f t="shared" si="20"/>
        <v>69.400000000000006</v>
      </c>
      <c r="L276" s="38">
        <f t="shared" si="20"/>
        <v>257.8</v>
      </c>
      <c r="M276" s="39"/>
    </row>
    <row r="277" spans="1:13" ht="17.149999999999999" customHeight="1" x14ac:dyDescent="0.3">
      <c r="A277" s="7" t="s">
        <v>29</v>
      </c>
      <c r="B277" s="40">
        <f t="shared" si="18"/>
        <v>29.9</v>
      </c>
      <c r="C277" s="38"/>
      <c r="D277" s="39">
        <f t="shared" si="20"/>
        <v>125.3</v>
      </c>
      <c r="E277" s="40">
        <f t="shared" si="20"/>
        <v>1.4</v>
      </c>
      <c r="F277" s="38">
        <f t="shared" si="20"/>
        <v>0.7</v>
      </c>
      <c r="G277" s="39">
        <f t="shared" si="20"/>
        <v>0.2</v>
      </c>
      <c r="H277" s="40">
        <f t="shared" si="20"/>
        <v>2.7</v>
      </c>
      <c r="I277" s="38">
        <f t="shared" si="20"/>
        <v>219.2</v>
      </c>
      <c r="J277" s="39">
        <f t="shared" si="20"/>
        <v>97.5</v>
      </c>
      <c r="K277" s="40">
        <f t="shared" si="20"/>
        <v>73</v>
      </c>
      <c r="L277" s="38">
        <f t="shared" si="20"/>
        <v>260.39999999999998</v>
      </c>
      <c r="M277" s="39"/>
    </row>
    <row r="278" spans="1:13" ht="17.149999999999999" customHeight="1" x14ac:dyDescent="0.3">
      <c r="A278" s="15" t="s">
        <v>30</v>
      </c>
      <c r="B278" s="40">
        <f t="shared" si="18"/>
        <v>29.8</v>
      </c>
      <c r="C278" s="38"/>
      <c r="D278" s="39">
        <f t="shared" si="20"/>
        <v>101.5</v>
      </c>
      <c r="E278" s="40">
        <f t="shared" si="20"/>
        <v>0.8</v>
      </c>
      <c r="F278" s="38">
        <f t="shared" si="20"/>
        <v>1.7</v>
      </c>
      <c r="G278" s="39">
        <f t="shared" si="20"/>
        <v>1</v>
      </c>
      <c r="H278" s="40">
        <f t="shared" si="20"/>
        <v>1.9</v>
      </c>
      <c r="I278" s="38">
        <f t="shared" si="20"/>
        <v>200.1</v>
      </c>
      <c r="J278" s="39">
        <f t="shared" si="20"/>
        <v>98.5</v>
      </c>
      <c r="K278" s="40">
        <f t="shared" si="20"/>
        <v>73.7</v>
      </c>
      <c r="L278" s="38">
        <f t="shared" si="20"/>
        <v>223.2</v>
      </c>
      <c r="M278" s="39"/>
    </row>
    <row r="279" spans="1:13" ht="17.149999999999999" customHeight="1" x14ac:dyDescent="0.3">
      <c r="A279" s="7" t="s">
        <v>31</v>
      </c>
      <c r="B279" s="40">
        <f t="shared" si="18"/>
        <v>34</v>
      </c>
      <c r="C279" s="38"/>
      <c r="D279" s="39">
        <f t="shared" si="20"/>
        <v>133.69999999999999</v>
      </c>
      <c r="E279" s="40">
        <f t="shared" si="20"/>
        <v>0.8</v>
      </c>
      <c r="F279" s="38">
        <f t="shared" si="20"/>
        <v>1.1000000000000001</v>
      </c>
      <c r="G279" s="39">
        <f t="shared" si="20"/>
        <v>2</v>
      </c>
      <c r="H279" s="40">
        <f t="shared" si="20"/>
        <v>1.9</v>
      </c>
      <c r="I279" s="38">
        <f t="shared" si="20"/>
        <v>153.4</v>
      </c>
      <c r="J279" s="39">
        <f t="shared" si="20"/>
        <v>86.5</v>
      </c>
      <c r="K279" s="40">
        <f t="shared" si="20"/>
        <v>80.599999999999994</v>
      </c>
      <c r="L279" s="38">
        <f t="shared" si="20"/>
        <v>234.3</v>
      </c>
      <c r="M279" s="39"/>
    </row>
    <row r="280" spans="1:13" ht="17.149999999999999" customHeight="1" x14ac:dyDescent="0.3">
      <c r="A280" s="15" t="s">
        <v>32</v>
      </c>
      <c r="B280" s="40">
        <f t="shared" si="18"/>
        <v>32</v>
      </c>
      <c r="C280" s="38"/>
      <c r="D280" s="39">
        <f t="shared" si="20"/>
        <v>148</v>
      </c>
      <c r="E280" s="40">
        <f t="shared" si="20"/>
        <v>1.1000000000000001</v>
      </c>
      <c r="F280" s="38">
        <f t="shared" si="20"/>
        <v>1.1000000000000001</v>
      </c>
      <c r="G280" s="39">
        <f t="shared" si="20"/>
        <v>1.5</v>
      </c>
      <c r="H280" s="40">
        <f t="shared" si="20"/>
        <v>2.9</v>
      </c>
      <c r="I280" s="38">
        <f t="shared" si="20"/>
        <v>186.2</v>
      </c>
      <c r="J280" s="39">
        <f t="shared" si="20"/>
        <v>107.4</v>
      </c>
      <c r="K280" s="40">
        <f t="shared" si="20"/>
        <v>72.599999999999994</v>
      </c>
      <c r="L280" s="38">
        <f t="shared" si="20"/>
        <v>214.4</v>
      </c>
      <c r="M280" s="39"/>
    </row>
    <row r="281" spans="1:13" ht="17.149999999999999" customHeight="1" x14ac:dyDescent="0.3">
      <c r="A281" s="7" t="s">
        <v>33</v>
      </c>
      <c r="B281" s="40">
        <f t="shared" si="18"/>
        <v>38.1</v>
      </c>
      <c r="C281" s="38"/>
      <c r="D281" s="39">
        <f t="shared" si="20"/>
        <v>162.9</v>
      </c>
      <c r="E281" s="40">
        <f t="shared" si="20"/>
        <v>1</v>
      </c>
      <c r="F281" s="38">
        <f t="shared" si="20"/>
        <v>1.4</v>
      </c>
      <c r="G281" s="39">
        <f t="shared" si="20"/>
        <v>1.2</v>
      </c>
      <c r="H281" s="40">
        <f t="shared" si="20"/>
        <v>3.1</v>
      </c>
      <c r="I281" s="38">
        <f t="shared" si="20"/>
        <v>172.5</v>
      </c>
      <c r="J281" s="39">
        <f t="shared" si="20"/>
        <v>100.6</v>
      </c>
      <c r="K281" s="40">
        <f t="shared" si="20"/>
        <v>85.1</v>
      </c>
      <c r="L281" s="38">
        <f t="shared" si="20"/>
        <v>246.2</v>
      </c>
      <c r="M281" s="39"/>
    </row>
    <row r="282" spans="1:13" ht="17.149999999999999" customHeight="1" thickBot="1" x14ac:dyDescent="0.35">
      <c r="A282" s="22" t="s">
        <v>34</v>
      </c>
      <c r="B282" s="45">
        <f t="shared" si="18"/>
        <v>36.5</v>
      </c>
      <c r="C282" s="43"/>
      <c r="D282" s="44">
        <f t="shared" si="20"/>
        <v>117.6</v>
      </c>
      <c r="E282" s="45">
        <f t="shared" si="20"/>
        <v>0.9</v>
      </c>
      <c r="F282" s="43">
        <f t="shared" si="20"/>
        <v>1.1000000000000001</v>
      </c>
      <c r="G282" s="44">
        <f t="shared" si="20"/>
        <v>1.7</v>
      </c>
      <c r="H282" s="45">
        <f t="shared" si="20"/>
        <v>2.5</v>
      </c>
      <c r="I282" s="43">
        <f t="shared" si="20"/>
        <v>179.2</v>
      </c>
      <c r="J282" s="44">
        <f t="shared" si="20"/>
        <v>74.7</v>
      </c>
      <c r="K282" s="45">
        <f t="shared" si="20"/>
        <v>86.9</v>
      </c>
      <c r="L282" s="43">
        <f t="shared" si="20"/>
        <v>261.39999999999998</v>
      </c>
      <c r="M282" s="44"/>
    </row>
    <row r="283" spans="1:13" ht="17.149999999999999" customHeight="1" thickBot="1" x14ac:dyDescent="0.35">
      <c r="A283" s="28" t="s">
        <v>59</v>
      </c>
      <c r="B283" s="59">
        <f>SUM(B271:B282)</f>
        <v>390.90000000000003</v>
      </c>
      <c r="C283" s="56"/>
      <c r="D283" s="58">
        <f t="shared" ref="D283:L283" si="21">SUM(D271:D282)</f>
        <v>1734.2</v>
      </c>
      <c r="E283" s="59">
        <f t="shared" si="21"/>
        <v>13.000000000000002</v>
      </c>
      <c r="F283" s="56">
        <f t="shared" si="21"/>
        <v>14.2</v>
      </c>
      <c r="G283" s="58">
        <f t="shared" si="21"/>
        <v>12.899999999999999</v>
      </c>
      <c r="H283" s="59">
        <f t="shared" si="21"/>
        <v>40.4</v>
      </c>
      <c r="I283" s="56">
        <f t="shared" si="21"/>
        <v>2470.7999999999997</v>
      </c>
      <c r="J283" s="58">
        <f t="shared" si="21"/>
        <v>1194.7</v>
      </c>
      <c r="K283" s="59">
        <f t="shared" si="21"/>
        <v>992.10000000000014</v>
      </c>
      <c r="L283" s="56">
        <f t="shared" si="21"/>
        <v>2997.4</v>
      </c>
      <c r="M283" s="58"/>
    </row>
    <row r="284" spans="1:13" ht="17.149999999999999" customHeight="1" x14ac:dyDescent="0.3">
      <c r="A284" s="7" t="s">
        <v>35</v>
      </c>
      <c r="B284" s="37">
        <f t="shared" ref="B284:B295" si="22">SUM(B240)/5</f>
        <v>32.5</v>
      </c>
      <c r="C284" s="35"/>
      <c r="D284" s="36">
        <f t="shared" ref="D284:L284" si="23">SUM(D240)/5</f>
        <v>138.6</v>
      </c>
      <c r="E284" s="37">
        <f t="shared" si="23"/>
        <v>1.1000000000000001</v>
      </c>
      <c r="F284" s="35">
        <f t="shared" si="23"/>
        <v>0.6</v>
      </c>
      <c r="G284" s="36">
        <f t="shared" si="23"/>
        <v>1.6</v>
      </c>
      <c r="H284" s="37">
        <f t="shared" si="23"/>
        <v>1.3</v>
      </c>
      <c r="I284" s="35">
        <f t="shared" si="23"/>
        <v>151.19999999999999</v>
      </c>
      <c r="J284" s="36">
        <f t="shared" si="23"/>
        <v>93</v>
      </c>
      <c r="K284" s="37">
        <f t="shared" si="23"/>
        <v>86.2</v>
      </c>
      <c r="L284" s="35">
        <f t="shared" si="23"/>
        <v>244.8</v>
      </c>
      <c r="M284" s="36"/>
    </row>
    <row r="285" spans="1:13" ht="17.149999999999999" customHeight="1" x14ac:dyDescent="0.3">
      <c r="A285" s="15" t="s">
        <v>36</v>
      </c>
      <c r="B285" s="40">
        <f t="shared" si="22"/>
        <v>40.6</v>
      </c>
      <c r="C285" s="38"/>
      <c r="D285" s="39">
        <f t="shared" ref="D285:L295" si="24">SUM(D241)/5</f>
        <v>174.4</v>
      </c>
      <c r="E285" s="40">
        <f t="shared" si="24"/>
        <v>1.8</v>
      </c>
      <c r="F285" s="38">
        <f t="shared" si="24"/>
        <v>0.4</v>
      </c>
      <c r="G285" s="39">
        <f t="shared" si="24"/>
        <v>2</v>
      </c>
      <c r="H285" s="40">
        <f t="shared" si="24"/>
        <v>4.0999999999999996</v>
      </c>
      <c r="I285" s="38">
        <f t="shared" si="24"/>
        <v>187.1</v>
      </c>
      <c r="J285" s="39">
        <f t="shared" si="24"/>
        <v>73.400000000000006</v>
      </c>
      <c r="K285" s="40">
        <f t="shared" si="24"/>
        <v>77</v>
      </c>
      <c r="L285" s="38">
        <f t="shared" si="24"/>
        <v>288</v>
      </c>
      <c r="M285" s="39"/>
    </row>
    <row r="286" spans="1:13" ht="17.149999999999999" customHeight="1" x14ac:dyDescent="0.3">
      <c r="A286" s="15" t="s">
        <v>37</v>
      </c>
      <c r="B286" s="40">
        <f t="shared" si="22"/>
        <v>54.1</v>
      </c>
      <c r="C286" s="38"/>
      <c r="D286" s="39">
        <f t="shared" si="24"/>
        <v>176.8</v>
      </c>
      <c r="E286" s="40">
        <f t="shared" si="24"/>
        <v>2.2999999999999998</v>
      </c>
      <c r="F286" s="38">
        <f t="shared" si="24"/>
        <v>1.8</v>
      </c>
      <c r="G286" s="39">
        <f t="shared" si="24"/>
        <v>0.7</v>
      </c>
      <c r="H286" s="40">
        <f t="shared" si="24"/>
        <v>3.1</v>
      </c>
      <c r="I286" s="38">
        <f t="shared" si="24"/>
        <v>152.5</v>
      </c>
      <c r="J286" s="39">
        <f t="shared" si="24"/>
        <v>63.3</v>
      </c>
      <c r="K286" s="40">
        <f t="shared" si="24"/>
        <v>108.8</v>
      </c>
      <c r="L286" s="38">
        <f t="shared" si="24"/>
        <v>335.6</v>
      </c>
      <c r="M286" s="39"/>
    </row>
    <row r="287" spans="1:13" ht="17.149999999999999" customHeight="1" x14ac:dyDescent="0.3">
      <c r="A287" s="15" t="s">
        <v>38</v>
      </c>
      <c r="B287" s="40">
        <f t="shared" si="22"/>
        <v>45.1</v>
      </c>
      <c r="C287" s="38"/>
      <c r="D287" s="39">
        <f t="shared" si="24"/>
        <v>161.19999999999999</v>
      </c>
      <c r="E287" s="40">
        <f t="shared" si="24"/>
        <v>2.2000000000000002</v>
      </c>
      <c r="F287" s="38">
        <f t="shared" si="24"/>
        <v>1.2</v>
      </c>
      <c r="G287" s="39">
        <f t="shared" si="24"/>
        <v>1.6</v>
      </c>
      <c r="H287" s="40">
        <f t="shared" si="24"/>
        <v>4.4000000000000004</v>
      </c>
      <c r="I287" s="38">
        <f t="shared" si="24"/>
        <v>169.4</v>
      </c>
      <c r="J287" s="39">
        <f t="shared" si="24"/>
        <v>78.400000000000006</v>
      </c>
      <c r="K287" s="40">
        <f t="shared" si="24"/>
        <v>98.8</v>
      </c>
      <c r="L287" s="38">
        <f t="shared" si="24"/>
        <v>373.3</v>
      </c>
      <c r="M287" s="39"/>
    </row>
    <row r="288" spans="1:13" ht="17.149999999999999" customHeight="1" x14ac:dyDescent="0.3">
      <c r="A288" s="15" t="s">
        <v>39</v>
      </c>
      <c r="B288" s="40">
        <f t="shared" si="22"/>
        <v>38.1</v>
      </c>
      <c r="C288" s="38"/>
      <c r="D288" s="39">
        <f t="shared" si="24"/>
        <v>150.19999999999999</v>
      </c>
      <c r="E288" s="40">
        <f t="shared" si="24"/>
        <v>1.7</v>
      </c>
      <c r="F288" s="38">
        <f t="shared" si="24"/>
        <v>1.8</v>
      </c>
      <c r="G288" s="39">
        <f t="shared" si="24"/>
        <v>2.2000000000000002</v>
      </c>
      <c r="H288" s="40">
        <f t="shared" si="24"/>
        <v>3.3</v>
      </c>
      <c r="I288" s="38">
        <f t="shared" si="24"/>
        <v>147.19999999999999</v>
      </c>
      <c r="J288" s="39">
        <f t="shared" si="24"/>
        <v>62.4</v>
      </c>
      <c r="K288" s="40">
        <f t="shared" si="24"/>
        <v>79</v>
      </c>
      <c r="L288" s="38">
        <f t="shared" si="24"/>
        <v>384.9</v>
      </c>
      <c r="M288" s="39"/>
    </row>
    <row r="289" spans="1:13" ht="17.149999999999999" customHeight="1" x14ac:dyDescent="0.3">
      <c r="A289" s="15" t="s">
        <v>40</v>
      </c>
      <c r="B289" s="40">
        <f t="shared" si="22"/>
        <v>43.6</v>
      </c>
      <c r="C289" s="38"/>
      <c r="D289" s="39">
        <f t="shared" si="24"/>
        <v>163.5</v>
      </c>
      <c r="E289" s="40">
        <f t="shared" si="24"/>
        <v>2.2000000000000002</v>
      </c>
      <c r="F289" s="38">
        <f t="shared" si="24"/>
        <v>0.9</v>
      </c>
      <c r="G289" s="39">
        <f t="shared" si="24"/>
        <v>2.4</v>
      </c>
      <c r="H289" s="40">
        <f t="shared" si="24"/>
        <v>3.3</v>
      </c>
      <c r="I289" s="38">
        <f t="shared" si="24"/>
        <v>160</v>
      </c>
      <c r="J289" s="39">
        <f t="shared" si="24"/>
        <v>75.5</v>
      </c>
      <c r="K289" s="40">
        <f t="shared" si="24"/>
        <v>85.2</v>
      </c>
      <c r="L289" s="38">
        <f t="shared" si="24"/>
        <v>442.4</v>
      </c>
      <c r="M289" s="39"/>
    </row>
    <row r="290" spans="1:13" ht="17.149999999999999" customHeight="1" x14ac:dyDescent="0.3">
      <c r="A290" s="15" t="s">
        <v>41</v>
      </c>
      <c r="B290" s="40">
        <f t="shared" si="22"/>
        <v>41.9</v>
      </c>
      <c r="C290" s="38"/>
      <c r="D290" s="39">
        <f t="shared" si="24"/>
        <v>137.19999999999999</v>
      </c>
      <c r="E290" s="40">
        <f t="shared" si="24"/>
        <v>0.6</v>
      </c>
      <c r="F290" s="38">
        <f t="shared" si="24"/>
        <v>0.8</v>
      </c>
      <c r="G290" s="39">
        <f t="shared" si="24"/>
        <v>1.5</v>
      </c>
      <c r="H290" s="40">
        <f t="shared" si="24"/>
        <v>2.2000000000000002</v>
      </c>
      <c r="I290" s="38">
        <f t="shared" si="24"/>
        <v>155.5</v>
      </c>
      <c r="J290" s="39">
        <f t="shared" si="24"/>
        <v>66.900000000000006</v>
      </c>
      <c r="K290" s="40">
        <f t="shared" si="24"/>
        <v>87.5</v>
      </c>
      <c r="L290" s="38">
        <f t="shared" si="24"/>
        <v>419.8</v>
      </c>
      <c r="M290" s="39"/>
    </row>
    <row r="291" spans="1:13" ht="17.149999999999999" customHeight="1" x14ac:dyDescent="0.3">
      <c r="A291" s="15" t="s">
        <v>42</v>
      </c>
      <c r="B291" s="40">
        <f t="shared" si="22"/>
        <v>56.8</v>
      </c>
      <c r="C291" s="38"/>
      <c r="D291" s="39">
        <f t="shared" si="24"/>
        <v>160.6</v>
      </c>
      <c r="E291" s="40">
        <f t="shared" si="24"/>
        <v>2.1</v>
      </c>
      <c r="F291" s="38">
        <f t="shared" si="24"/>
        <v>0.4</v>
      </c>
      <c r="G291" s="39">
        <f t="shared" si="24"/>
        <v>0.6</v>
      </c>
      <c r="H291" s="40">
        <f t="shared" si="24"/>
        <v>1.3</v>
      </c>
      <c r="I291" s="38">
        <f t="shared" si="24"/>
        <v>150</v>
      </c>
      <c r="J291" s="39">
        <f t="shared" si="24"/>
        <v>56.2</v>
      </c>
      <c r="K291" s="40">
        <f t="shared" si="24"/>
        <v>74.2</v>
      </c>
      <c r="L291" s="38">
        <f t="shared" si="24"/>
        <v>456.5</v>
      </c>
      <c r="M291" s="39"/>
    </row>
    <row r="292" spans="1:13" ht="17.149999999999999" customHeight="1" x14ac:dyDescent="0.3">
      <c r="A292" s="15" t="s">
        <v>43</v>
      </c>
      <c r="B292" s="40">
        <f t="shared" si="22"/>
        <v>53.5</v>
      </c>
      <c r="C292" s="38"/>
      <c r="D292" s="39">
        <f t="shared" si="24"/>
        <v>158.6</v>
      </c>
      <c r="E292" s="40">
        <f t="shared" si="24"/>
        <v>1.1000000000000001</v>
      </c>
      <c r="F292" s="38">
        <f t="shared" si="24"/>
        <v>0.8</v>
      </c>
      <c r="G292" s="39">
        <f t="shared" si="24"/>
        <v>1.1000000000000001</v>
      </c>
      <c r="H292" s="40">
        <f t="shared" si="24"/>
        <v>2.2999999999999998</v>
      </c>
      <c r="I292" s="38">
        <f t="shared" si="24"/>
        <v>145.1</v>
      </c>
      <c r="J292" s="39">
        <f t="shared" si="24"/>
        <v>41.6</v>
      </c>
      <c r="K292" s="40">
        <f t="shared" si="24"/>
        <v>71.400000000000006</v>
      </c>
      <c r="L292" s="38">
        <f t="shared" si="24"/>
        <v>482.7</v>
      </c>
      <c r="M292" s="39"/>
    </row>
    <row r="293" spans="1:13" ht="17.149999999999999" customHeight="1" x14ac:dyDescent="0.3">
      <c r="A293" s="15" t="s">
        <v>44</v>
      </c>
      <c r="B293" s="40">
        <f t="shared" si="22"/>
        <v>54.9</v>
      </c>
      <c r="C293" s="38"/>
      <c r="D293" s="39">
        <f t="shared" si="24"/>
        <v>187</v>
      </c>
      <c r="E293" s="40">
        <f t="shared" si="24"/>
        <v>0.7</v>
      </c>
      <c r="F293" s="38">
        <f t="shared" si="24"/>
        <v>1</v>
      </c>
      <c r="G293" s="39">
        <f t="shared" si="24"/>
        <v>1.5</v>
      </c>
      <c r="H293" s="40">
        <f t="shared" si="24"/>
        <v>2.2000000000000002</v>
      </c>
      <c r="I293" s="38">
        <f t="shared" si="24"/>
        <v>117.9</v>
      </c>
      <c r="J293" s="39">
        <f t="shared" si="24"/>
        <v>45.6</v>
      </c>
      <c r="K293" s="40">
        <f t="shared" si="24"/>
        <v>69.3</v>
      </c>
      <c r="L293" s="38">
        <f t="shared" si="24"/>
        <v>461.6</v>
      </c>
      <c r="M293" s="39"/>
    </row>
    <row r="294" spans="1:13" ht="17.149999999999999" customHeight="1" x14ac:dyDescent="0.3">
      <c r="A294" s="15" t="s">
        <v>45</v>
      </c>
      <c r="B294" s="40">
        <f t="shared" si="22"/>
        <v>67.099999999999994</v>
      </c>
      <c r="C294" s="38"/>
      <c r="D294" s="39">
        <f t="shared" si="24"/>
        <v>182.5</v>
      </c>
      <c r="E294" s="40">
        <f t="shared" si="24"/>
        <v>1.5</v>
      </c>
      <c r="F294" s="38">
        <f t="shared" si="24"/>
        <v>1.4</v>
      </c>
      <c r="G294" s="39">
        <f t="shared" si="24"/>
        <v>2.4</v>
      </c>
      <c r="H294" s="40">
        <f t="shared" si="24"/>
        <v>2.6</v>
      </c>
      <c r="I294" s="38">
        <f t="shared" si="24"/>
        <v>109.7</v>
      </c>
      <c r="J294" s="39">
        <f t="shared" si="24"/>
        <v>48.5</v>
      </c>
      <c r="K294" s="40">
        <f t="shared" si="24"/>
        <v>77.8</v>
      </c>
      <c r="L294" s="38">
        <f t="shared" si="24"/>
        <v>480.6</v>
      </c>
      <c r="M294" s="39"/>
    </row>
    <row r="295" spans="1:13" ht="17.149999999999999" customHeight="1" thickBot="1" x14ac:dyDescent="0.35">
      <c r="A295" s="22" t="s">
        <v>46</v>
      </c>
      <c r="B295" s="45">
        <f t="shared" si="22"/>
        <v>74.2</v>
      </c>
      <c r="C295" s="43"/>
      <c r="D295" s="44">
        <f t="shared" si="24"/>
        <v>179.3</v>
      </c>
      <c r="E295" s="45">
        <f t="shared" si="24"/>
        <v>1.2</v>
      </c>
      <c r="F295" s="43">
        <f t="shared" si="24"/>
        <v>1.7</v>
      </c>
      <c r="G295" s="44">
        <f t="shared" si="24"/>
        <v>1.6</v>
      </c>
      <c r="H295" s="45">
        <f t="shared" si="24"/>
        <v>4.0999999999999996</v>
      </c>
      <c r="I295" s="43">
        <f t="shared" si="24"/>
        <v>113.9</v>
      </c>
      <c r="J295" s="44">
        <f t="shared" si="24"/>
        <v>49.3</v>
      </c>
      <c r="K295" s="45">
        <f t="shared" si="24"/>
        <v>66.3</v>
      </c>
      <c r="L295" s="43">
        <f t="shared" si="24"/>
        <v>495.7</v>
      </c>
      <c r="M295" s="44"/>
    </row>
    <row r="296" spans="1:13" ht="17.149999999999999" customHeight="1" thickBot="1" x14ac:dyDescent="0.35">
      <c r="A296" s="28" t="s">
        <v>60</v>
      </c>
      <c r="B296" s="59">
        <f>SUM(B284:B295)</f>
        <v>602.4</v>
      </c>
      <c r="C296" s="56"/>
      <c r="D296" s="58">
        <f t="shared" ref="D296:L296" si="25">SUM(D284:D295)</f>
        <v>1969.8999999999999</v>
      </c>
      <c r="E296" s="59">
        <f t="shared" si="25"/>
        <v>18.499999999999996</v>
      </c>
      <c r="F296" s="56">
        <f t="shared" si="25"/>
        <v>12.8</v>
      </c>
      <c r="G296" s="58">
        <f t="shared" si="25"/>
        <v>19.200000000000003</v>
      </c>
      <c r="H296" s="59">
        <f t="shared" si="25"/>
        <v>34.200000000000003</v>
      </c>
      <c r="I296" s="56">
        <f t="shared" si="25"/>
        <v>1759.5</v>
      </c>
      <c r="J296" s="58">
        <f t="shared" si="25"/>
        <v>754.1</v>
      </c>
      <c r="K296" s="59">
        <f t="shared" si="25"/>
        <v>981.49999999999989</v>
      </c>
      <c r="L296" s="56">
        <f t="shared" si="25"/>
        <v>4865.8999999999996</v>
      </c>
      <c r="M296" s="58"/>
    </row>
    <row r="297" spans="1:13" ht="17.149999999999999" customHeight="1" thickBot="1" x14ac:dyDescent="0.35">
      <c r="A297" s="28" t="s">
        <v>47</v>
      </c>
      <c r="B297" s="59">
        <f>SUM(B252)/5</f>
        <v>1274</v>
      </c>
      <c r="C297" s="56"/>
      <c r="D297" s="58">
        <f t="shared" ref="D297:L297" si="26">SUM(D252)/5</f>
        <v>5074.8999999999996</v>
      </c>
      <c r="E297" s="59">
        <f t="shared" si="26"/>
        <v>45.8</v>
      </c>
      <c r="F297" s="56">
        <f t="shared" si="26"/>
        <v>38.4</v>
      </c>
      <c r="G297" s="58">
        <f t="shared" si="26"/>
        <v>41.6</v>
      </c>
      <c r="H297" s="59">
        <f t="shared" si="26"/>
        <v>119.2</v>
      </c>
      <c r="I297" s="56">
        <f t="shared" si="26"/>
        <v>8074.6</v>
      </c>
      <c r="J297" s="58">
        <f t="shared" si="26"/>
        <v>3684.8</v>
      </c>
      <c r="K297" s="59">
        <f t="shared" si="26"/>
        <v>3070.3</v>
      </c>
      <c r="L297" s="56">
        <f t="shared" si="26"/>
        <v>10579</v>
      </c>
      <c r="M297" s="58"/>
    </row>
    <row r="299" spans="1:13" x14ac:dyDescent="0.3">
      <c r="A299" s="291" t="s">
        <v>126</v>
      </c>
      <c r="B299" s="1">
        <v>1274</v>
      </c>
    </row>
    <row r="300" spans="1:13" x14ac:dyDescent="0.3">
      <c r="A300" s="291" t="s">
        <v>112</v>
      </c>
      <c r="B300" s="1">
        <v>5075</v>
      </c>
    </row>
    <row r="301" spans="1:13" x14ac:dyDescent="0.3">
      <c r="A301" s="291" t="s">
        <v>113</v>
      </c>
      <c r="B301" s="1">
        <v>46</v>
      </c>
    </row>
    <row r="302" spans="1:13" x14ac:dyDescent="0.3">
      <c r="A302" s="291" t="s">
        <v>114</v>
      </c>
      <c r="B302" s="1">
        <v>38</v>
      </c>
    </row>
    <row r="303" spans="1:13" x14ac:dyDescent="0.3">
      <c r="A303" s="291" t="s">
        <v>135</v>
      </c>
      <c r="B303" s="1">
        <v>42</v>
      </c>
    </row>
    <row r="304" spans="1:13" x14ac:dyDescent="0.3">
      <c r="A304" s="291" t="s">
        <v>127</v>
      </c>
      <c r="B304" s="1">
        <v>119</v>
      </c>
    </row>
    <row r="305" spans="1:2" x14ac:dyDescent="0.3">
      <c r="A305" s="291" t="s">
        <v>62</v>
      </c>
      <c r="B305" s="1">
        <v>8075</v>
      </c>
    </row>
    <row r="306" spans="1:2" x14ac:dyDescent="0.3">
      <c r="A306" s="291" t="s">
        <v>63</v>
      </c>
      <c r="B306" s="1">
        <v>3685</v>
      </c>
    </row>
    <row r="307" spans="1:2" x14ac:dyDescent="0.3">
      <c r="A307" s="291" t="s">
        <v>64</v>
      </c>
      <c r="B307" s="1">
        <v>3070</v>
      </c>
    </row>
    <row r="308" spans="1:2" x14ac:dyDescent="0.3">
      <c r="A308" s="291" t="s">
        <v>65</v>
      </c>
      <c r="B308" s="1">
        <v>10579</v>
      </c>
    </row>
    <row r="309" spans="1:2" x14ac:dyDescent="0.3">
      <c r="A309" s="291"/>
    </row>
  </sheetData>
  <mergeCells count="49">
    <mergeCell ref="A1:M1"/>
    <mergeCell ref="J2:M2"/>
    <mergeCell ref="A3:A4"/>
    <mergeCell ref="B3:D3"/>
    <mergeCell ref="E3:G3"/>
    <mergeCell ref="H3:J3"/>
    <mergeCell ref="K3:M3"/>
    <mergeCell ref="A44:M44"/>
    <mergeCell ref="J45:M45"/>
    <mergeCell ref="A46:A47"/>
    <mergeCell ref="B46:D46"/>
    <mergeCell ref="E46:G46"/>
    <mergeCell ref="H46:J46"/>
    <mergeCell ref="K46:M46"/>
    <mergeCell ref="A86:M86"/>
    <mergeCell ref="J87:M87"/>
    <mergeCell ref="A88:A89"/>
    <mergeCell ref="B88:D88"/>
    <mergeCell ref="E88:G88"/>
    <mergeCell ref="H88:J88"/>
    <mergeCell ref="K88:M88"/>
    <mergeCell ref="A128:M128"/>
    <mergeCell ref="J129:M129"/>
    <mergeCell ref="A130:A131"/>
    <mergeCell ref="B130:D130"/>
    <mergeCell ref="E130:G130"/>
    <mergeCell ref="H130:J130"/>
    <mergeCell ref="K130:M130"/>
    <mergeCell ref="A170:M170"/>
    <mergeCell ref="J171:M171"/>
    <mergeCell ref="A172:A173"/>
    <mergeCell ref="B172:D172"/>
    <mergeCell ref="E172:G172"/>
    <mergeCell ref="H172:J172"/>
    <mergeCell ref="K172:M172"/>
    <mergeCell ref="A212:M212"/>
    <mergeCell ref="J213:M213"/>
    <mergeCell ref="A214:A215"/>
    <mergeCell ref="B214:D214"/>
    <mergeCell ref="E214:G214"/>
    <mergeCell ref="H214:J214"/>
    <mergeCell ref="K214:M214"/>
    <mergeCell ref="A254:M254"/>
    <mergeCell ref="A255:B255"/>
    <mergeCell ref="A256:A257"/>
    <mergeCell ref="B256:D256"/>
    <mergeCell ref="E256:G256"/>
    <mergeCell ref="H256:J256"/>
    <mergeCell ref="K256:M256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304"/>
  <sheetViews>
    <sheetView workbookViewId="0">
      <selection activeCell="K10" sqref="K10"/>
    </sheetView>
  </sheetViews>
  <sheetFormatPr defaultColWidth="9.1796875" defaultRowHeight="13" x14ac:dyDescent="0.3"/>
  <cols>
    <col min="1" max="1" width="14.81640625" style="1" customWidth="1"/>
    <col min="2" max="13" width="5.7265625" style="1" customWidth="1"/>
    <col min="14" max="16384" width="9.1796875" style="1"/>
  </cols>
  <sheetData>
    <row r="1" spans="1:13" ht="17.149999999999999" customHeight="1" x14ac:dyDescent="0.3">
      <c r="A1" s="561" t="s">
        <v>171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</row>
    <row r="2" spans="1:13" ht="17.149999999999999" customHeight="1" thickBot="1" x14ac:dyDescent="0.35">
      <c r="A2" s="2" t="s">
        <v>1</v>
      </c>
      <c r="J2" s="572" t="s">
        <v>2</v>
      </c>
      <c r="K2" s="572"/>
      <c r="L2" s="572"/>
      <c r="M2" s="572"/>
    </row>
    <row r="3" spans="1:13" ht="18" customHeight="1" x14ac:dyDescent="0.3">
      <c r="A3" s="573" t="s">
        <v>3</v>
      </c>
      <c r="B3" s="566" t="s">
        <v>4</v>
      </c>
      <c r="C3" s="565"/>
      <c r="D3" s="567"/>
      <c r="E3" s="566" t="s">
        <v>5</v>
      </c>
      <c r="F3" s="565"/>
      <c r="G3" s="567"/>
      <c r="H3" s="566" t="s">
        <v>6</v>
      </c>
      <c r="I3" s="565"/>
      <c r="J3" s="567"/>
      <c r="K3" s="568" t="s">
        <v>7</v>
      </c>
      <c r="L3" s="569"/>
      <c r="M3" s="570"/>
    </row>
    <row r="4" spans="1:13" ht="18" customHeight="1" thickBot="1" x14ac:dyDescent="0.35">
      <c r="A4" s="574"/>
      <c r="B4" s="3" t="s">
        <v>8</v>
      </c>
      <c r="C4" s="4" t="s">
        <v>9</v>
      </c>
      <c r="D4" s="5" t="s">
        <v>10</v>
      </c>
      <c r="E4" s="3" t="s">
        <v>8</v>
      </c>
      <c r="F4" s="4" t="s">
        <v>9</v>
      </c>
      <c r="G4" s="5" t="s">
        <v>10</v>
      </c>
      <c r="H4" s="3" t="s">
        <v>8</v>
      </c>
      <c r="I4" s="4" t="s">
        <v>9</v>
      </c>
      <c r="J4" s="5" t="s">
        <v>10</v>
      </c>
      <c r="K4" s="3" t="s">
        <v>8</v>
      </c>
      <c r="L4" s="4" t="s">
        <v>9</v>
      </c>
      <c r="M4" s="5" t="s">
        <v>10</v>
      </c>
    </row>
    <row r="5" spans="1:13" ht="18" customHeight="1" x14ac:dyDescent="0.3">
      <c r="A5" s="7" t="s">
        <v>11</v>
      </c>
      <c r="B5" s="8"/>
      <c r="C5" s="9"/>
      <c r="D5" s="10"/>
      <c r="E5" s="11">
        <v>76</v>
      </c>
      <c r="F5" s="12"/>
      <c r="G5" s="13">
        <v>23</v>
      </c>
      <c r="H5" s="8">
        <v>15</v>
      </c>
      <c r="I5" s="9">
        <v>240</v>
      </c>
      <c r="J5" s="10"/>
      <c r="K5" s="8"/>
      <c r="L5" s="9">
        <v>288</v>
      </c>
      <c r="M5" s="10">
        <v>102</v>
      </c>
    </row>
    <row r="6" spans="1:13" ht="18" customHeight="1" x14ac:dyDescent="0.3">
      <c r="A6" s="15" t="s">
        <v>12</v>
      </c>
      <c r="B6" s="16"/>
      <c r="C6" s="17"/>
      <c r="D6" s="18"/>
      <c r="E6" s="16">
        <v>84</v>
      </c>
      <c r="F6" s="17"/>
      <c r="G6" s="18">
        <v>24</v>
      </c>
      <c r="H6" s="16">
        <v>29</v>
      </c>
      <c r="I6" s="17">
        <v>280</v>
      </c>
      <c r="J6" s="18"/>
      <c r="K6" s="16"/>
      <c r="L6" s="17">
        <v>305</v>
      </c>
      <c r="M6" s="18">
        <v>193</v>
      </c>
    </row>
    <row r="7" spans="1:13" ht="18" customHeight="1" x14ac:dyDescent="0.3">
      <c r="A7" s="7" t="s">
        <v>13</v>
      </c>
      <c r="B7" s="16"/>
      <c r="C7" s="17"/>
      <c r="D7" s="18"/>
      <c r="E7" s="16">
        <v>87</v>
      </c>
      <c r="F7" s="17"/>
      <c r="G7" s="18">
        <v>43</v>
      </c>
      <c r="H7" s="16">
        <v>22</v>
      </c>
      <c r="I7" s="17">
        <v>262</v>
      </c>
      <c r="J7" s="18"/>
      <c r="K7" s="16"/>
      <c r="L7" s="17">
        <v>265</v>
      </c>
      <c r="M7" s="18">
        <v>139</v>
      </c>
    </row>
    <row r="8" spans="1:13" ht="18" customHeight="1" x14ac:dyDescent="0.3">
      <c r="A8" s="15" t="s">
        <v>14</v>
      </c>
      <c r="B8" s="16"/>
      <c r="C8" s="17"/>
      <c r="D8" s="18"/>
      <c r="E8" s="16">
        <v>95</v>
      </c>
      <c r="F8" s="17"/>
      <c r="G8" s="18">
        <v>36</v>
      </c>
      <c r="H8" s="16">
        <v>33</v>
      </c>
      <c r="I8" s="17">
        <v>299</v>
      </c>
      <c r="J8" s="18"/>
      <c r="K8" s="16"/>
      <c r="L8" s="17">
        <v>232</v>
      </c>
      <c r="M8" s="18">
        <v>164</v>
      </c>
    </row>
    <row r="9" spans="1:13" ht="18" customHeight="1" x14ac:dyDescent="0.3">
      <c r="A9" s="7" t="s">
        <v>15</v>
      </c>
      <c r="B9" s="16"/>
      <c r="C9" s="17"/>
      <c r="D9" s="18"/>
      <c r="E9" s="16">
        <v>75</v>
      </c>
      <c r="F9" s="17"/>
      <c r="G9" s="18">
        <v>35</v>
      </c>
      <c r="H9" s="16">
        <v>34</v>
      </c>
      <c r="I9" s="17">
        <v>274</v>
      </c>
      <c r="J9" s="18"/>
      <c r="K9" s="16"/>
      <c r="L9" s="17">
        <v>289</v>
      </c>
      <c r="M9" s="18">
        <v>194</v>
      </c>
    </row>
    <row r="10" spans="1:13" ht="18" customHeight="1" x14ac:dyDescent="0.3">
      <c r="A10" s="15" t="s">
        <v>16</v>
      </c>
      <c r="B10" s="16"/>
      <c r="C10" s="17"/>
      <c r="D10" s="18"/>
      <c r="E10" s="16">
        <v>65</v>
      </c>
      <c r="F10" s="17"/>
      <c r="G10" s="18">
        <v>29</v>
      </c>
      <c r="H10" s="16">
        <v>30</v>
      </c>
      <c r="I10" s="17">
        <v>276</v>
      </c>
      <c r="J10" s="18"/>
      <c r="K10" s="16"/>
      <c r="L10" s="17">
        <v>270</v>
      </c>
      <c r="M10" s="18">
        <v>173</v>
      </c>
    </row>
    <row r="11" spans="1:13" ht="18" customHeight="1" x14ac:dyDescent="0.3">
      <c r="A11" s="7" t="s">
        <v>17</v>
      </c>
      <c r="B11" s="16"/>
      <c r="C11" s="17"/>
      <c r="D11" s="18"/>
      <c r="E11" s="16">
        <v>82</v>
      </c>
      <c r="F11" s="17"/>
      <c r="G11" s="18">
        <v>23</v>
      </c>
      <c r="H11" s="16">
        <v>28</v>
      </c>
      <c r="I11" s="17">
        <v>282</v>
      </c>
      <c r="J11" s="18"/>
      <c r="K11" s="16"/>
      <c r="L11" s="17">
        <v>325</v>
      </c>
      <c r="M11" s="18">
        <v>143</v>
      </c>
    </row>
    <row r="12" spans="1:13" ht="18" customHeight="1" x14ac:dyDescent="0.3">
      <c r="A12" s="7" t="s">
        <v>18</v>
      </c>
      <c r="B12" s="16"/>
      <c r="C12" s="17"/>
      <c r="D12" s="18"/>
      <c r="E12" s="16">
        <v>73</v>
      </c>
      <c r="F12" s="17"/>
      <c r="G12" s="18">
        <v>26</v>
      </c>
      <c r="H12" s="16">
        <v>20</v>
      </c>
      <c r="I12" s="17">
        <v>271</v>
      </c>
      <c r="J12" s="18"/>
      <c r="K12" s="16"/>
      <c r="L12" s="17">
        <v>268</v>
      </c>
      <c r="M12" s="18">
        <v>195</v>
      </c>
    </row>
    <row r="13" spans="1:13" ht="18" customHeight="1" x14ac:dyDescent="0.3">
      <c r="A13" s="15" t="s">
        <v>19</v>
      </c>
      <c r="B13" s="16"/>
      <c r="C13" s="17"/>
      <c r="D13" s="18"/>
      <c r="E13" s="16">
        <v>67</v>
      </c>
      <c r="F13" s="17"/>
      <c r="G13" s="18">
        <v>40</v>
      </c>
      <c r="H13" s="16">
        <v>24</v>
      </c>
      <c r="I13" s="17">
        <v>280</v>
      </c>
      <c r="J13" s="18"/>
      <c r="K13" s="16"/>
      <c r="L13" s="17">
        <v>262</v>
      </c>
      <c r="M13" s="18">
        <v>182</v>
      </c>
    </row>
    <row r="14" spans="1:13" ht="18" customHeight="1" x14ac:dyDescent="0.3">
      <c r="A14" s="7" t="s">
        <v>20</v>
      </c>
      <c r="B14" s="16"/>
      <c r="C14" s="17"/>
      <c r="D14" s="18"/>
      <c r="E14" s="16">
        <v>85</v>
      </c>
      <c r="F14" s="17"/>
      <c r="G14" s="18">
        <v>32</v>
      </c>
      <c r="H14" s="16">
        <v>31</v>
      </c>
      <c r="I14" s="17">
        <v>311</v>
      </c>
      <c r="J14" s="18"/>
      <c r="K14" s="16"/>
      <c r="L14" s="17">
        <v>288</v>
      </c>
      <c r="M14" s="18">
        <v>147</v>
      </c>
    </row>
    <row r="15" spans="1:13" ht="18" customHeight="1" x14ac:dyDescent="0.3">
      <c r="A15" s="7" t="s">
        <v>21</v>
      </c>
      <c r="B15" s="16"/>
      <c r="C15" s="17"/>
      <c r="D15" s="18"/>
      <c r="E15" s="16">
        <v>114</v>
      </c>
      <c r="F15" s="17"/>
      <c r="G15" s="18">
        <v>34</v>
      </c>
      <c r="H15" s="20">
        <v>26</v>
      </c>
      <c r="I15" s="17">
        <v>355</v>
      </c>
      <c r="J15" s="18"/>
      <c r="K15" s="16"/>
      <c r="L15" s="17">
        <v>230</v>
      </c>
      <c r="M15" s="18">
        <v>135</v>
      </c>
    </row>
    <row r="16" spans="1:13" ht="18" customHeight="1" x14ac:dyDescent="0.3">
      <c r="A16" s="15" t="s">
        <v>22</v>
      </c>
      <c r="B16" s="16"/>
      <c r="C16" s="17"/>
      <c r="D16" s="18"/>
      <c r="E16" s="16">
        <v>152</v>
      </c>
      <c r="F16" s="17"/>
      <c r="G16" s="18">
        <v>31</v>
      </c>
      <c r="H16" s="16">
        <v>29</v>
      </c>
      <c r="I16" s="17">
        <v>310</v>
      </c>
      <c r="J16" s="18"/>
      <c r="K16" s="16"/>
      <c r="L16" s="17">
        <v>235</v>
      </c>
      <c r="M16" s="18">
        <v>192</v>
      </c>
    </row>
    <row r="17" spans="1:13" ht="18" customHeight="1" x14ac:dyDescent="0.3">
      <c r="A17" s="7" t="s">
        <v>23</v>
      </c>
      <c r="B17" s="16"/>
      <c r="C17" s="17"/>
      <c r="D17" s="18"/>
      <c r="E17" s="16">
        <v>124</v>
      </c>
      <c r="F17" s="17"/>
      <c r="G17" s="18">
        <v>45</v>
      </c>
      <c r="H17" s="16">
        <v>26</v>
      </c>
      <c r="I17" s="17">
        <v>300</v>
      </c>
      <c r="J17" s="18"/>
      <c r="K17" s="16"/>
      <c r="L17" s="17">
        <v>183</v>
      </c>
      <c r="M17" s="18">
        <v>71</v>
      </c>
    </row>
    <row r="18" spans="1:13" ht="18" customHeight="1" x14ac:dyDescent="0.3">
      <c r="A18" s="15" t="s">
        <v>24</v>
      </c>
      <c r="B18" s="16"/>
      <c r="C18" s="17"/>
      <c r="D18" s="18"/>
      <c r="E18" s="16">
        <v>113</v>
      </c>
      <c r="F18" s="17"/>
      <c r="G18" s="18">
        <v>34</v>
      </c>
      <c r="H18" s="16">
        <v>18</v>
      </c>
      <c r="I18" s="17">
        <v>259</v>
      </c>
      <c r="J18" s="18"/>
      <c r="K18" s="16"/>
      <c r="L18" s="17">
        <v>230</v>
      </c>
      <c r="M18" s="18">
        <v>95</v>
      </c>
    </row>
    <row r="19" spans="1:13" ht="18" customHeight="1" x14ac:dyDescent="0.3">
      <c r="A19" s="7" t="s">
        <v>25</v>
      </c>
      <c r="B19" s="16"/>
      <c r="C19" s="17"/>
      <c r="D19" s="18"/>
      <c r="E19" s="16">
        <v>96</v>
      </c>
      <c r="F19" s="17"/>
      <c r="G19" s="18">
        <v>49</v>
      </c>
      <c r="H19" s="16">
        <v>34</v>
      </c>
      <c r="I19" s="17">
        <v>280</v>
      </c>
      <c r="J19" s="18"/>
      <c r="K19" s="16"/>
      <c r="L19" s="17">
        <v>185</v>
      </c>
      <c r="M19" s="18">
        <v>74</v>
      </c>
    </row>
    <row r="20" spans="1:13" ht="18" customHeight="1" x14ac:dyDescent="0.3">
      <c r="A20" s="15" t="s">
        <v>26</v>
      </c>
      <c r="B20" s="16"/>
      <c r="C20" s="17"/>
      <c r="D20" s="18"/>
      <c r="E20" s="16">
        <v>132</v>
      </c>
      <c r="F20" s="17"/>
      <c r="G20" s="18">
        <v>36</v>
      </c>
      <c r="H20" s="16">
        <v>30</v>
      </c>
      <c r="I20" s="17">
        <v>340</v>
      </c>
      <c r="J20" s="18"/>
      <c r="K20" s="16"/>
      <c r="L20" s="17">
        <v>243</v>
      </c>
      <c r="M20" s="18">
        <v>72</v>
      </c>
    </row>
    <row r="21" spans="1:13" ht="18" customHeight="1" x14ac:dyDescent="0.3">
      <c r="A21" s="7" t="s">
        <v>27</v>
      </c>
      <c r="B21" s="16"/>
      <c r="C21" s="17"/>
      <c r="D21" s="18"/>
      <c r="E21" s="16">
        <v>88</v>
      </c>
      <c r="F21" s="17"/>
      <c r="G21" s="18">
        <v>40</v>
      </c>
      <c r="H21" s="16">
        <v>22</v>
      </c>
      <c r="I21" s="17">
        <v>265</v>
      </c>
      <c r="J21" s="18"/>
      <c r="K21" s="16"/>
      <c r="L21" s="17">
        <v>208</v>
      </c>
      <c r="M21" s="18">
        <v>57</v>
      </c>
    </row>
    <row r="22" spans="1:13" ht="18" customHeight="1" x14ac:dyDescent="0.3">
      <c r="A22" s="15" t="s">
        <v>28</v>
      </c>
      <c r="B22" s="16"/>
      <c r="C22" s="17"/>
      <c r="D22" s="18"/>
      <c r="E22" s="16">
        <v>115</v>
      </c>
      <c r="F22" s="17"/>
      <c r="G22" s="18">
        <v>43</v>
      </c>
      <c r="H22" s="16">
        <v>28</v>
      </c>
      <c r="I22" s="17">
        <v>271</v>
      </c>
      <c r="J22" s="18"/>
      <c r="K22" s="16"/>
      <c r="L22" s="17">
        <v>134</v>
      </c>
      <c r="M22" s="18">
        <v>41</v>
      </c>
    </row>
    <row r="23" spans="1:13" ht="18" customHeight="1" x14ac:dyDescent="0.3">
      <c r="A23" s="7" t="s">
        <v>29</v>
      </c>
      <c r="B23" s="16"/>
      <c r="C23" s="17"/>
      <c r="D23" s="18"/>
      <c r="E23" s="16">
        <v>103</v>
      </c>
      <c r="F23" s="17"/>
      <c r="G23" s="18">
        <v>27</v>
      </c>
      <c r="H23" s="16">
        <v>22</v>
      </c>
      <c r="I23" s="17">
        <v>278</v>
      </c>
      <c r="J23" s="18"/>
      <c r="K23" s="16"/>
      <c r="L23" s="17">
        <v>265</v>
      </c>
      <c r="M23" s="18">
        <v>72</v>
      </c>
    </row>
    <row r="24" spans="1:13" ht="18" customHeight="1" x14ac:dyDescent="0.3">
      <c r="A24" s="15" t="s">
        <v>30</v>
      </c>
      <c r="B24" s="16"/>
      <c r="C24" s="17"/>
      <c r="D24" s="18"/>
      <c r="E24" s="16">
        <v>116</v>
      </c>
      <c r="F24" s="17"/>
      <c r="G24" s="18">
        <v>38</v>
      </c>
      <c r="H24" s="16">
        <v>26</v>
      </c>
      <c r="I24" s="17">
        <v>284</v>
      </c>
      <c r="J24" s="18"/>
      <c r="K24" s="16"/>
      <c r="L24" s="17">
        <v>198</v>
      </c>
      <c r="M24" s="18">
        <v>78</v>
      </c>
    </row>
    <row r="25" spans="1:13" ht="18" customHeight="1" x14ac:dyDescent="0.3">
      <c r="A25" s="7" t="s">
        <v>31</v>
      </c>
      <c r="B25" s="16"/>
      <c r="C25" s="17"/>
      <c r="D25" s="18"/>
      <c r="E25" s="16">
        <v>104</v>
      </c>
      <c r="F25" s="17"/>
      <c r="G25" s="18">
        <v>34</v>
      </c>
      <c r="H25" s="16">
        <v>23</v>
      </c>
      <c r="I25" s="17">
        <v>253</v>
      </c>
      <c r="J25" s="18"/>
      <c r="K25" s="16"/>
      <c r="L25" s="17">
        <v>256</v>
      </c>
      <c r="M25" s="18">
        <v>73</v>
      </c>
    </row>
    <row r="26" spans="1:13" ht="18" customHeight="1" x14ac:dyDescent="0.3">
      <c r="A26" s="15" t="s">
        <v>32</v>
      </c>
      <c r="B26" s="16"/>
      <c r="C26" s="17"/>
      <c r="D26" s="18"/>
      <c r="E26" s="16">
        <v>93</v>
      </c>
      <c r="F26" s="17"/>
      <c r="G26" s="18">
        <v>42</v>
      </c>
      <c r="H26" s="16">
        <v>24</v>
      </c>
      <c r="I26" s="17">
        <v>230</v>
      </c>
      <c r="J26" s="18"/>
      <c r="K26" s="16"/>
      <c r="L26" s="17">
        <v>217</v>
      </c>
      <c r="M26" s="18">
        <v>87</v>
      </c>
    </row>
    <row r="27" spans="1:13" ht="18" customHeight="1" x14ac:dyDescent="0.3">
      <c r="A27" s="7" t="s">
        <v>33</v>
      </c>
      <c r="B27" s="16"/>
      <c r="C27" s="17"/>
      <c r="D27" s="18"/>
      <c r="E27" s="16">
        <v>105</v>
      </c>
      <c r="F27" s="17"/>
      <c r="G27" s="18">
        <v>36</v>
      </c>
      <c r="H27" s="16">
        <v>21</v>
      </c>
      <c r="I27" s="17">
        <v>255</v>
      </c>
      <c r="J27" s="18"/>
      <c r="K27" s="16"/>
      <c r="L27" s="17">
        <v>196</v>
      </c>
      <c r="M27" s="18">
        <v>83</v>
      </c>
    </row>
    <row r="28" spans="1:13" ht="18" customHeight="1" x14ac:dyDescent="0.3">
      <c r="A28" s="15" t="s">
        <v>34</v>
      </c>
      <c r="B28" s="16"/>
      <c r="C28" s="21"/>
      <c r="D28" s="18"/>
      <c r="E28" s="16">
        <v>109</v>
      </c>
      <c r="F28" s="17"/>
      <c r="G28" s="18">
        <v>45</v>
      </c>
      <c r="H28" s="16">
        <v>20</v>
      </c>
      <c r="I28" s="17">
        <v>160</v>
      </c>
      <c r="J28" s="18"/>
      <c r="K28" s="16"/>
      <c r="L28" s="17">
        <v>217</v>
      </c>
      <c r="M28" s="18">
        <v>75</v>
      </c>
    </row>
    <row r="29" spans="1:13" ht="18" customHeight="1" x14ac:dyDescent="0.3">
      <c r="A29" s="15" t="s">
        <v>35</v>
      </c>
      <c r="B29" s="16"/>
      <c r="C29" s="17"/>
      <c r="D29" s="18"/>
      <c r="E29" s="16">
        <v>132</v>
      </c>
      <c r="F29" s="17"/>
      <c r="G29" s="18">
        <v>28</v>
      </c>
      <c r="H29" s="16">
        <v>15</v>
      </c>
      <c r="I29" s="17">
        <v>130</v>
      </c>
      <c r="J29" s="18"/>
      <c r="K29" s="16"/>
      <c r="L29" s="17">
        <v>179</v>
      </c>
      <c r="M29" s="18">
        <v>65</v>
      </c>
    </row>
    <row r="30" spans="1:13" ht="18" customHeight="1" x14ac:dyDescent="0.3">
      <c r="A30" s="15" t="s">
        <v>36</v>
      </c>
      <c r="B30" s="16"/>
      <c r="C30" s="17"/>
      <c r="D30" s="18"/>
      <c r="E30" s="16">
        <v>106</v>
      </c>
      <c r="F30" s="17"/>
      <c r="G30" s="18">
        <v>37</v>
      </c>
      <c r="H30" s="16">
        <v>18</v>
      </c>
      <c r="I30" s="17">
        <v>245</v>
      </c>
      <c r="J30" s="18"/>
      <c r="K30" s="16"/>
      <c r="L30" s="17">
        <v>168</v>
      </c>
      <c r="M30" s="18">
        <v>72</v>
      </c>
    </row>
    <row r="31" spans="1:13" ht="18" customHeight="1" x14ac:dyDescent="0.3">
      <c r="A31" s="15" t="s">
        <v>37</v>
      </c>
      <c r="B31" s="16"/>
      <c r="C31" s="17"/>
      <c r="D31" s="18"/>
      <c r="E31" s="16">
        <v>153</v>
      </c>
      <c r="F31" s="17"/>
      <c r="G31" s="18">
        <v>29</v>
      </c>
      <c r="H31" s="16">
        <v>15</v>
      </c>
      <c r="I31" s="17">
        <v>262</v>
      </c>
      <c r="J31" s="18"/>
      <c r="K31" s="16"/>
      <c r="L31" s="17">
        <v>176</v>
      </c>
      <c r="M31" s="18">
        <v>59</v>
      </c>
    </row>
    <row r="32" spans="1:13" ht="18" customHeight="1" x14ac:dyDescent="0.3">
      <c r="A32" s="15" t="s">
        <v>38</v>
      </c>
      <c r="B32" s="16"/>
      <c r="C32" s="17"/>
      <c r="D32" s="18"/>
      <c r="E32" s="16">
        <v>124</v>
      </c>
      <c r="F32" s="17"/>
      <c r="G32" s="18">
        <v>24</v>
      </c>
      <c r="H32" s="16">
        <v>14</v>
      </c>
      <c r="I32" s="17">
        <v>213</v>
      </c>
      <c r="J32" s="18"/>
      <c r="K32" s="16"/>
      <c r="L32" s="17">
        <v>112</v>
      </c>
      <c r="M32" s="18">
        <v>86</v>
      </c>
    </row>
    <row r="33" spans="1:13" ht="18" customHeight="1" x14ac:dyDescent="0.3">
      <c r="A33" s="15" t="s">
        <v>39</v>
      </c>
      <c r="B33" s="16"/>
      <c r="C33" s="17"/>
      <c r="D33" s="18"/>
      <c r="E33" s="16">
        <v>155</v>
      </c>
      <c r="F33" s="17"/>
      <c r="G33" s="18">
        <v>30</v>
      </c>
      <c r="H33" s="16">
        <v>8</v>
      </c>
      <c r="I33" s="17">
        <v>190</v>
      </c>
      <c r="J33" s="18"/>
      <c r="K33" s="16"/>
      <c r="L33" s="17">
        <v>166</v>
      </c>
      <c r="M33" s="18">
        <v>42</v>
      </c>
    </row>
    <row r="34" spans="1:13" ht="18" customHeight="1" x14ac:dyDescent="0.3">
      <c r="A34" s="15" t="s">
        <v>40</v>
      </c>
      <c r="B34" s="16"/>
      <c r="C34" s="17"/>
      <c r="D34" s="18"/>
      <c r="E34" s="16">
        <v>142</v>
      </c>
      <c r="F34" s="17"/>
      <c r="G34" s="18">
        <v>32</v>
      </c>
      <c r="H34" s="16">
        <v>5</v>
      </c>
      <c r="I34" s="17">
        <v>120</v>
      </c>
      <c r="J34" s="18"/>
      <c r="K34" s="16"/>
      <c r="L34" s="17">
        <v>165</v>
      </c>
      <c r="M34" s="18">
        <v>64</v>
      </c>
    </row>
    <row r="35" spans="1:13" ht="18" customHeight="1" x14ac:dyDescent="0.3">
      <c r="A35" s="15" t="s">
        <v>41</v>
      </c>
      <c r="B35" s="16"/>
      <c r="C35" s="17"/>
      <c r="D35" s="18"/>
      <c r="E35" s="16">
        <v>154</v>
      </c>
      <c r="F35" s="17"/>
      <c r="G35" s="18">
        <v>23</v>
      </c>
      <c r="H35" s="16">
        <v>7</v>
      </c>
      <c r="I35" s="17">
        <v>145</v>
      </c>
      <c r="J35" s="18"/>
      <c r="K35" s="16"/>
      <c r="L35" s="17">
        <v>123</v>
      </c>
      <c r="M35" s="18">
        <v>57</v>
      </c>
    </row>
    <row r="36" spans="1:13" ht="18" customHeight="1" x14ac:dyDescent="0.3">
      <c r="A36" s="15" t="s">
        <v>42</v>
      </c>
      <c r="B36" s="16"/>
      <c r="C36" s="17"/>
      <c r="D36" s="18"/>
      <c r="E36" s="16">
        <v>66</v>
      </c>
      <c r="F36" s="17"/>
      <c r="G36" s="18">
        <v>21</v>
      </c>
      <c r="H36" s="16">
        <v>20</v>
      </c>
      <c r="I36" s="17">
        <v>265</v>
      </c>
      <c r="J36" s="18"/>
      <c r="K36" s="16"/>
      <c r="L36" s="17">
        <v>115</v>
      </c>
      <c r="M36" s="18">
        <v>72</v>
      </c>
    </row>
    <row r="37" spans="1:13" ht="18" customHeight="1" x14ac:dyDescent="0.3">
      <c r="A37" s="15" t="s">
        <v>43</v>
      </c>
      <c r="B37" s="16"/>
      <c r="C37" s="17"/>
      <c r="D37" s="18"/>
      <c r="E37" s="16">
        <v>105</v>
      </c>
      <c r="F37" s="17"/>
      <c r="G37" s="18">
        <v>30</v>
      </c>
      <c r="H37" s="16">
        <v>10</v>
      </c>
      <c r="I37" s="17">
        <v>200</v>
      </c>
      <c r="J37" s="18"/>
      <c r="K37" s="16"/>
      <c r="L37" s="17">
        <v>136</v>
      </c>
      <c r="M37" s="18">
        <v>83</v>
      </c>
    </row>
    <row r="38" spans="1:13" ht="18" customHeight="1" x14ac:dyDescent="0.3">
      <c r="A38" s="15" t="s">
        <v>44</v>
      </c>
      <c r="B38" s="16"/>
      <c r="C38" s="17"/>
      <c r="D38" s="18"/>
      <c r="E38" s="16">
        <v>93</v>
      </c>
      <c r="F38" s="17"/>
      <c r="G38" s="18">
        <v>19</v>
      </c>
      <c r="H38" s="16">
        <v>20</v>
      </c>
      <c r="I38" s="17">
        <v>220</v>
      </c>
      <c r="J38" s="18"/>
      <c r="K38" s="16"/>
      <c r="L38" s="17">
        <v>153</v>
      </c>
      <c r="M38" s="18">
        <v>35</v>
      </c>
    </row>
    <row r="39" spans="1:13" ht="18" customHeight="1" x14ac:dyDescent="0.3">
      <c r="A39" s="15" t="s">
        <v>45</v>
      </c>
      <c r="B39" s="16"/>
      <c r="C39" s="17"/>
      <c r="D39" s="18"/>
      <c r="E39" s="16">
        <v>122</v>
      </c>
      <c r="F39" s="17"/>
      <c r="G39" s="18">
        <v>31</v>
      </c>
      <c r="H39" s="16">
        <v>8</v>
      </c>
      <c r="I39" s="17">
        <v>190</v>
      </c>
      <c r="J39" s="18"/>
      <c r="K39" s="16"/>
      <c r="L39" s="17">
        <v>106</v>
      </c>
      <c r="M39" s="18">
        <v>84</v>
      </c>
    </row>
    <row r="40" spans="1:13" ht="18" customHeight="1" thickBot="1" x14ac:dyDescent="0.35">
      <c r="A40" s="22" t="s">
        <v>46</v>
      </c>
      <c r="B40" s="23"/>
      <c r="C40" s="24"/>
      <c r="D40" s="25"/>
      <c r="E40" s="23">
        <v>137</v>
      </c>
      <c r="F40" s="24"/>
      <c r="G40" s="25">
        <v>33</v>
      </c>
      <c r="H40" s="42">
        <v>12</v>
      </c>
      <c r="I40" s="24">
        <v>210</v>
      </c>
      <c r="J40" s="26"/>
      <c r="K40" s="23"/>
      <c r="L40" s="24">
        <v>128</v>
      </c>
      <c r="M40" s="25">
        <v>75</v>
      </c>
    </row>
    <row r="41" spans="1:13" ht="18" customHeight="1" thickBot="1" x14ac:dyDescent="0.35">
      <c r="A41" s="28" t="s">
        <v>47</v>
      </c>
      <c r="B41" s="46"/>
      <c r="C41" s="47"/>
      <c r="D41" s="48"/>
      <c r="E41" s="46">
        <f>SUM(E5:E40)</f>
        <v>3842</v>
      </c>
      <c r="F41" s="47"/>
      <c r="G41" s="48">
        <f t="shared" ref="G41:M41" si="0">SUM(G5:G40)</f>
        <v>1182</v>
      </c>
      <c r="H41" s="46">
        <f t="shared" si="0"/>
        <v>767</v>
      </c>
      <c r="I41" s="47">
        <f t="shared" si="0"/>
        <v>9005</v>
      </c>
      <c r="J41" s="48"/>
      <c r="K41" s="46"/>
      <c r="L41" s="47">
        <f t="shared" si="0"/>
        <v>7516</v>
      </c>
      <c r="M41" s="48">
        <f t="shared" si="0"/>
        <v>3631</v>
      </c>
    </row>
    <row r="44" spans="1:13" ht="18" customHeight="1" x14ac:dyDescent="0.3">
      <c r="A44" s="561" t="s">
        <v>172</v>
      </c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</row>
    <row r="45" spans="1:13" ht="18" customHeight="1" thickBot="1" x14ac:dyDescent="0.35">
      <c r="A45" s="2" t="s">
        <v>48</v>
      </c>
      <c r="J45" s="572" t="s">
        <v>49</v>
      </c>
      <c r="K45" s="572"/>
      <c r="L45" s="572"/>
      <c r="M45" s="572"/>
    </row>
    <row r="46" spans="1:13" ht="18" customHeight="1" x14ac:dyDescent="0.3">
      <c r="A46" s="563" t="s">
        <v>3</v>
      </c>
      <c r="B46" s="566" t="s">
        <v>4</v>
      </c>
      <c r="C46" s="565"/>
      <c r="D46" s="567"/>
      <c r="E46" s="566" t="s">
        <v>5</v>
      </c>
      <c r="F46" s="565"/>
      <c r="G46" s="567"/>
      <c r="H46" s="566" t="s">
        <v>6</v>
      </c>
      <c r="I46" s="565"/>
      <c r="J46" s="567"/>
      <c r="K46" s="568" t="s">
        <v>7</v>
      </c>
      <c r="L46" s="569"/>
      <c r="M46" s="570"/>
    </row>
    <row r="47" spans="1:13" ht="18" customHeight="1" thickBot="1" x14ac:dyDescent="0.35">
      <c r="A47" s="564"/>
      <c r="B47" s="3" t="s">
        <v>8</v>
      </c>
      <c r="C47" s="4" t="s">
        <v>9</v>
      </c>
      <c r="D47" s="5" t="s">
        <v>10</v>
      </c>
      <c r="E47" s="3" t="s">
        <v>8</v>
      </c>
      <c r="F47" s="4" t="s">
        <v>9</v>
      </c>
      <c r="G47" s="5" t="s">
        <v>10</v>
      </c>
      <c r="H47" s="535" t="s">
        <v>8</v>
      </c>
      <c r="I47" s="4" t="s">
        <v>9</v>
      </c>
      <c r="J47" s="5" t="s">
        <v>10</v>
      </c>
      <c r="K47" s="3" t="s">
        <v>8</v>
      </c>
      <c r="L47" s="4" t="s">
        <v>9</v>
      </c>
      <c r="M47" s="5" t="s">
        <v>10</v>
      </c>
    </row>
    <row r="48" spans="1:13" ht="18" customHeight="1" x14ac:dyDescent="0.3">
      <c r="A48" s="7" t="s">
        <v>11</v>
      </c>
      <c r="B48" s="8"/>
      <c r="C48" s="9"/>
      <c r="D48" s="10"/>
      <c r="E48" s="11">
        <v>83</v>
      </c>
      <c r="F48" s="12"/>
      <c r="G48" s="13">
        <v>28</v>
      </c>
      <c r="H48" s="16">
        <v>10</v>
      </c>
      <c r="I48" s="9">
        <v>215</v>
      </c>
      <c r="J48" s="10"/>
      <c r="K48" s="8"/>
      <c r="L48" s="9">
        <v>205</v>
      </c>
      <c r="M48" s="10">
        <v>135</v>
      </c>
    </row>
    <row r="49" spans="1:13" ht="18" customHeight="1" x14ac:dyDescent="0.3">
      <c r="A49" s="15" t="s">
        <v>12</v>
      </c>
      <c r="B49" s="16"/>
      <c r="C49" s="17"/>
      <c r="D49" s="18"/>
      <c r="E49" s="16">
        <v>95</v>
      </c>
      <c r="F49" s="17"/>
      <c r="G49" s="18">
        <v>24</v>
      </c>
      <c r="H49" s="16">
        <v>11</v>
      </c>
      <c r="I49" s="17">
        <v>155</v>
      </c>
      <c r="J49" s="18"/>
      <c r="K49" s="16"/>
      <c r="L49" s="17">
        <v>270</v>
      </c>
      <c r="M49" s="18">
        <v>172</v>
      </c>
    </row>
    <row r="50" spans="1:13" ht="18" customHeight="1" x14ac:dyDescent="0.3">
      <c r="A50" s="7" t="s">
        <v>13</v>
      </c>
      <c r="B50" s="16"/>
      <c r="C50" s="17"/>
      <c r="D50" s="18"/>
      <c r="E50" s="16">
        <v>57</v>
      </c>
      <c r="F50" s="17"/>
      <c r="G50" s="18">
        <v>22</v>
      </c>
      <c r="H50" s="16">
        <v>21</v>
      </c>
      <c r="I50" s="17">
        <v>182</v>
      </c>
      <c r="J50" s="18"/>
      <c r="K50" s="16"/>
      <c r="L50" s="17">
        <v>268</v>
      </c>
      <c r="M50" s="18">
        <v>148</v>
      </c>
    </row>
    <row r="51" spans="1:13" ht="18" customHeight="1" x14ac:dyDescent="0.3">
      <c r="A51" s="15" t="s">
        <v>14</v>
      </c>
      <c r="B51" s="16"/>
      <c r="C51" s="17"/>
      <c r="D51" s="18"/>
      <c r="E51" s="16">
        <v>92</v>
      </c>
      <c r="F51" s="17"/>
      <c r="G51" s="18">
        <v>45</v>
      </c>
      <c r="H51" s="16">
        <v>32</v>
      </c>
      <c r="I51" s="17">
        <v>312</v>
      </c>
      <c r="J51" s="18"/>
      <c r="K51" s="16"/>
      <c r="L51" s="17">
        <v>348</v>
      </c>
      <c r="M51" s="18">
        <v>164</v>
      </c>
    </row>
    <row r="52" spans="1:13" ht="18" customHeight="1" x14ac:dyDescent="0.3">
      <c r="A52" s="7" t="s">
        <v>15</v>
      </c>
      <c r="B52" s="16"/>
      <c r="C52" s="17"/>
      <c r="D52" s="18"/>
      <c r="E52" s="16">
        <v>84</v>
      </c>
      <c r="F52" s="17"/>
      <c r="G52" s="18">
        <v>26</v>
      </c>
      <c r="H52" s="16">
        <v>34</v>
      </c>
      <c r="I52" s="17">
        <v>282</v>
      </c>
      <c r="J52" s="18"/>
      <c r="K52" s="16"/>
      <c r="L52" s="17">
        <v>231</v>
      </c>
      <c r="M52" s="18">
        <v>185</v>
      </c>
    </row>
    <row r="53" spans="1:13" ht="18" customHeight="1" x14ac:dyDescent="0.3">
      <c r="A53" s="15" t="s">
        <v>16</v>
      </c>
      <c r="B53" s="16"/>
      <c r="C53" s="17"/>
      <c r="D53" s="18"/>
      <c r="E53" s="16">
        <v>68</v>
      </c>
      <c r="F53" s="17"/>
      <c r="G53" s="18">
        <v>39</v>
      </c>
      <c r="H53" s="16">
        <v>28</v>
      </c>
      <c r="I53" s="17">
        <v>235</v>
      </c>
      <c r="J53" s="18"/>
      <c r="K53" s="16"/>
      <c r="L53" s="17">
        <v>289</v>
      </c>
      <c r="M53" s="18">
        <v>169</v>
      </c>
    </row>
    <row r="54" spans="1:13" ht="18" customHeight="1" x14ac:dyDescent="0.3">
      <c r="A54" s="15" t="s">
        <v>17</v>
      </c>
      <c r="B54" s="16"/>
      <c r="C54" s="17"/>
      <c r="D54" s="18"/>
      <c r="E54" s="16">
        <v>75</v>
      </c>
      <c r="F54" s="17"/>
      <c r="G54" s="18">
        <v>35</v>
      </c>
      <c r="H54" s="16">
        <v>27</v>
      </c>
      <c r="I54" s="17">
        <v>292</v>
      </c>
      <c r="J54" s="18"/>
      <c r="K54" s="16"/>
      <c r="L54" s="17">
        <v>272</v>
      </c>
      <c r="M54" s="18">
        <v>145</v>
      </c>
    </row>
    <row r="55" spans="1:13" ht="18" customHeight="1" x14ac:dyDescent="0.3">
      <c r="A55" s="7" t="s">
        <v>18</v>
      </c>
      <c r="B55" s="16"/>
      <c r="C55" s="17"/>
      <c r="D55" s="18"/>
      <c r="E55" s="16">
        <v>105</v>
      </c>
      <c r="F55" s="17"/>
      <c r="G55" s="18">
        <v>33</v>
      </c>
      <c r="H55" s="16">
        <v>38</v>
      </c>
      <c r="I55" s="17">
        <v>318</v>
      </c>
      <c r="J55" s="18"/>
      <c r="K55" s="16"/>
      <c r="L55" s="17">
        <v>325</v>
      </c>
      <c r="M55" s="18">
        <v>176</v>
      </c>
    </row>
    <row r="56" spans="1:13" ht="18" customHeight="1" x14ac:dyDescent="0.3">
      <c r="A56" s="15" t="s">
        <v>19</v>
      </c>
      <c r="B56" s="16"/>
      <c r="C56" s="17"/>
      <c r="D56" s="18"/>
      <c r="E56" s="16">
        <v>104</v>
      </c>
      <c r="F56" s="17"/>
      <c r="G56" s="18">
        <v>32</v>
      </c>
      <c r="H56" s="16">
        <v>28</v>
      </c>
      <c r="I56" s="17">
        <v>305</v>
      </c>
      <c r="J56" s="18"/>
      <c r="K56" s="16"/>
      <c r="L56" s="17">
        <v>288</v>
      </c>
      <c r="M56" s="18">
        <v>147</v>
      </c>
    </row>
    <row r="57" spans="1:13" ht="18" customHeight="1" x14ac:dyDescent="0.3">
      <c r="A57" s="7" t="s">
        <v>20</v>
      </c>
      <c r="B57" s="16"/>
      <c r="C57" s="17"/>
      <c r="D57" s="18"/>
      <c r="E57" s="16">
        <v>103</v>
      </c>
      <c r="F57" s="17"/>
      <c r="G57" s="18">
        <v>31</v>
      </c>
      <c r="H57" s="16">
        <v>30</v>
      </c>
      <c r="I57" s="17">
        <v>331</v>
      </c>
      <c r="J57" s="18"/>
      <c r="K57" s="16"/>
      <c r="L57" s="17">
        <v>306</v>
      </c>
      <c r="M57" s="18">
        <v>93</v>
      </c>
    </row>
    <row r="58" spans="1:13" ht="18" customHeight="1" x14ac:dyDescent="0.3">
      <c r="A58" s="7" t="s">
        <v>21</v>
      </c>
      <c r="B58" s="16"/>
      <c r="C58" s="17"/>
      <c r="D58" s="18"/>
      <c r="E58" s="16">
        <v>76</v>
      </c>
      <c r="F58" s="17"/>
      <c r="G58" s="18">
        <v>24</v>
      </c>
      <c r="H58" s="16">
        <v>29</v>
      </c>
      <c r="I58" s="17">
        <v>366</v>
      </c>
      <c r="J58" s="18"/>
      <c r="K58" s="16"/>
      <c r="L58" s="17">
        <v>268</v>
      </c>
      <c r="M58" s="18">
        <v>135</v>
      </c>
    </row>
    <row r="59" spans="1:13" ht="18" customHeight="1" x14ac:dyDescent="0.3">
      <c r="A59" s="15" t="s">
        <v>22</v>
      </c>
      <c r="B59" s="16"/>
      <c r="C59" s="17"/>
      <c r="D59" s="18"/>
      <c r="E59" s="16">
        <v>77</v>
      </c>
      <c r="F59" s="17"/>
      <c r="G59" s="18">
        <v>25</v>
      </c>
      <c r="H59" s="16">
        <v>28</v>
      </c>
      <c r="I59" s="17">
        <v>282</v>
      </c>
      <c r="J59" s="18"/>
      <c r="K59" s="16"/>
      <c r="L59" s="17">
        <v>294</v>
      </c>
      <c r="M59" s="18">
        <v>132</v>
      </c>
    </row>
    <row r="60" spans="1:13" ht="18" customHeight="1" x14ac:dyDescent="0.3">
      <c r="A60" s="7" t="s">
        <v>23</v>
      </c>
      <c r="B60" s="16"/>
      <c r="C60" s="17"/>
      <c r="D60" s="18"/>
      <c r="E60" s="16">
        <v>65</v>
      </c>
      <c r="F60" s="17"/>
      <c r="G60" s="18">
        <v>25</v>
      </c>
      <c r="H60" s="16">
        <v>8</v>
      </c>
      <c r="I60" s="17">
        <v>110</v>
      </c>
      <c r="J60" s="18"/>
      <c r="K60" s="16"/>
      <c r="L60" s="17">
        <v>175</v>
      </c>
      <c r="M60" s="18">
        <v>124</v>
      </c>
    </row>
    <row r="61" spans="1:13" ht="18" customHeight="1" x14ac:dyDescent="0.3">
      <c r="A61" s="15" t="s">
        <v>24</v>
      </c>
      <c r="B61" s="16"/>
      <c r="C61" s="17"/>
      <c r="D61" s="18"/>
      <c r="E61" s="16">
        <v>84</v>
      </c>
      <c r="F61" s="17"/>
      <c r="G61" s="18">
        <v>27</v>
      </c>
      <c r="H61" s="16">
        <v>12</v>
      </c>
      <c r="I61" s="17">
        <v>140</v>
      </c>
      <c r="J61" s="18"/>
      <c r="K61" s="16"/>
      <c r="L61" s="17">
        <v>287</v>
      </c>
      <c r="M61" s="18">
        <v>65</v>
      </c>
    </row>
    <row r="62" spans="1:13" ht="18" customHeight="1" x14ac:dyDescent="0.3">
      <c r="A62" s="7" t="s">
        <v>25</v>
      </c>
      <c r="B62" s="16"/>
      <c r="C62" s="17"/>
      <c r="D62" s="18"/>
      <c r="E62" s="16">
        <v>103</v>
      </c>
      <c r="F62" s="17"/>
      <c r="G62" s="18">
        <v>33</v>
      </c>
      <c r="H62" s="16">
        <v>20</v>
      </c>
      <c r="I62" s="17">
        <v>306</v>
      </c>
      <c r="J62" s="18"/>
      <c r="K62" s="16"/>
      <c r="L62" s="17">
        <v>198</v>
      </c>
      <c r="M62" s="18">
        <v>72</v>
      </c>
    </row>
    <row r="63" spans="1:13" ht="18" customHeight="1" x14ac:dyDescent="0.3">
      <c r="A63" s="15" t="s">
        <v>26</v>
      </c>
      <c r="B63" s="16"/>
      <c r="C63" s="17"/>
      <c r="D63" s="18"/>
      <c r="E63" s="16">
        <v>102</v>
      </c>
      <c r="F63" s="17"/>
      <c r="G63" s="18">
        <v>24</v>
      </c>
      <c r="H63" s="16">
        <v>31</v>
      </c>
      <c r="I63" s="17">
        <v>250</v>
      </c>
      <c r="J63" s="18"/>
      <c r="K63" s="16"/>
      <c r="L63" s="17">
        <v>252</v>
      </c>
      <c r="M63" s="18">
        <v>68</v>
      </c>
    </row>
    <row r="64" spans="1:13" ht="18" customHeight="1" x14ac:dyDescent="0.3">
      <c r="A64" s="7" t="s">
        <v>27</v>
      </c>
      <c r="B64" s="16"/>
      <c r="C64" s="17"/>
      <c r="D64" s="18"/>
      <c r="E64" s="16">
        <v>78</v>
      </c>
      <c r="F64" s="17"/>
      <c r="G64" s="18">
        <v>31</v>
      </c>
      <c r="H64" s="16">
        <v>27</v>
      </c>
      <c r="I64" s="17">
        <v>318</v>
      </c>
      <c r="J64" s="18"/>
      <c r="K64" s="16"/>
      <c r="L64" s="17">
        <v>227</v>
      </c>
      <c r="M64" s="18">
        <v>95</v>
      </c>
    </row>
    <row r="65" spans="1:13" ht="18" customHeight="1" x14ac:dyDescent="0.3">
      <c r="A65" s="15" t="s">
        <v>28</v>
      </c>
      <c r="B65" s="16"/>
      <c r="C65" s="17"/>
      <c r="D65" s="18"/>
      <c r="E65" s="16">
        <v>75</v>
      </c>
      <c r="F65" s="17"/>
      <c r="G65" s="18">
        <v>22</v>
      </c>
      <c r="H65" s="16">
        <v>17</v>
      </c>
      <c r="I65" s="17">
        <v>254</v>
      </c>
      <c r="J65" s="18"/>
      <c r="K65" s="16"/>
      <c r="L65" s="17">
        <v>218</v>
      </c>
      <c r="M65" s="18">
        <v>81</v>
      </c>
    </row>
    <row r="66" spans="1:13" ht="18" customHeight="1" x14ac:dyDescent="0.3">
      <c r="A66" s="7" t="s">
        <v>29</v>
      </c>
      <c r="B66" s="16"/>
      <c r="C66" s="17"/>
      <c r="D66" s="18"/>
      <c r="E66" s="16">
        <v>133</v>
      </c>
      <c r="F66" s="17"/>
      <c r="G66" s="18">
        <v>34</v>
      </c>
      <c r="H66" s="16">
        <v>24</v>
      </c>
      <c r="I66" s="17">
        <v>200</v>
      </c>
      <c r="J66" s="18"/>
      <c r="K66" s="16"/>
      <c r="L66" s="17">
        <v>274</v>
      </c>
      <c r="M66" s="18">
        <v>69</v>
      </c>
    </row>
    <row r="67" spans="1:13" ht="18" customHeight="1" x14ac:dyDescent="0.3">
      <c r="A67" s="15" t="s">
        <v>30</v>
      </c>
      <c r="B67" s="16"/>
      <c r="C67" s="17"/>
      <c r="D67" s="18"/>
      <c r="E67" s="16">
        <v>114</v>
      </c>
      <c r="F67" s="17"/>
      <c r="G67" s="18">
        <v>25</v>
      </c>
      <c r="H67" s="16">
        <v>24</v>
      </c>
      <c r="I67" s="17">
        <v>162</v>
      </c>
      <c r="J67" s="18"/>
      <c r="K67" s="16"/>
      <c r="L67" s="17">
        <v>222</v>
      </c>
      <c r="M67" s="18">
        <v>58</v>
      </c>
    </row>
    <row r="68" spans="1:13" ht="18" customHeight="1" x14ac:dyDescent="0.3">
      <c r="A68" s="7" t="s">
        <v>31</v>
      </c>
      <c r="B68" s="16"/>
      <c r="C68" s="17"/>
      <c r="D68" s="18"/>
      <c r="E68" s="16">
        <v>76</v>
      </c>
      <c r="F68" s="17"/>
      <c r="G68" s="18">
        <v>29</v>
      </c>
      <c r="H68" s="16">
        <v>26</v>
      </c>
      <c r="I68" s="17">
        <v>283</v>
      </c>
      <c r="J68" s="18"/>
      <c r="K68" s="16"/>
      <c r="L68" s="17">
        <v>263</v>
      </c>
      <c r="M68" s="18">
        <v>64</v>
      </c>
    </row>
    <row r="69" spans="1:13" ht="18" customHeight="1" x14ac:dyDescent="0.3">
      <c r="A69" s="15" t="s">
        <v>32</v>
      </c>
      <c r="B69" s="16"/>
      <c r="C69" s="17"/>
      <c r="D69" s="18"/>
      <c r="E69" s="16">
        <v>88</v>
      </c>
      <c r="F69" s="17"/>
      <c r="G69" s="18">
        <v>42</v>
      </c>
      <c r="H69" s="16">
        <v>23</v>
      </c>
      <c r="I69" s="17">
        <v>294</v>
      </c>
      <c r="J69" s="18"/>
      <c r="K69" s="16"/>
      <c r="L69" s="17">
        <v>208</v>
      </c>
      <c r="M69" s="18">
        <v>54</v>
      </c>
    </row>
    <row r="70" spans="1:13" ht="18" customHeight="1" x14ac:dyDescent="0.3">
      <c r="A70" s="7" t="s">
        <v>33</v>
      </c>
      <c r="B70" s="16"/>
      <c r="C70" s="17"/>
      <c r="D70" s="18"/>
      <c r="E70" s="16">
        <v>142</v>
      </c>
      <c r="F70" s="17"/>
      <c r="G70" s="18">
        <v>40</v>
      </c>
      <c r="H70" s="16">
        <v>30</v>
      </c>
      <c r="I70" s="17">
        <v>210</v>
      </c>
      <c r="J70" s="18"/>
      <c r="K70" s="16"/>
      <c r="L70" s="17">
        <v>190</v>
      </c>
      <c r="M70" s="18">
        <v>56</v>
      </c>
    </row>
    <row r="71" spans="1:13" ht="18" customHeight="1" x14ac:dyDescent="0.3">
      <c r="A71" s="15" t="s">
        <v>34</v>
      </c>
      <c r="B71" s="16"/>
      <c r="C71" s="17"/>
      <c r="D71" s="18"/>
      <c r="E71" s="16">
        <v>115</v>
      </c>
      <c r="F71" s="17"/>
      <c r="G71" s="18">
        <v>53</v>
      </c>
      <c r="H71" s="16">
        <v>35</v>
      </c>
      <c r="I71" s="17">
        <v>256</v>
      </c>
      <c r="J71" s="18"/>
      <c r="K71" s="16"/>
      <c r="L71" s="17">
        <v>204</v>
      </c>
      <c r="M71" s="18">
        <v>81</v>
      </c>
    </row>
    <row r="72" spans="1:13" ht="18" customHeight="1" x14ac:dyDescent="0.3">
      <c r="A72" s="15" t="s">
        <v>35</v>
      </c>
      <c r="B72" s="16"/>
      <c r="C72" s="17"/>
      <c r="D72" s="18"/>
      <c r="E72" s="16">
        <v>103</v>
      </c>
      <c r="F72" s="17"/>
      <c r="G72" s="18">
        <v>26</v>
      </c>
      <c r="H72" s="16">
        <v>14</v>
      </c>
      <c r="I72" s="17">
        <v>103</v>
      </c>
      <c r="J72" s="18"/>
      <c r="K72" s="16"/>
      <c r="L72" s="17">
        <v>169</v>
      </c>
      <c r="M72" s="18">
        <v>48</v>
      </c>
    </row>
    <row r="73" spans="1:13" ht="18" customHeight="1" x14ac:dyDescent="0.3">
      <c r="A73" s="15" t="s">
        <v>36</v>
      </c>
      <c r="B73" s="16"/>
      <c r="C73" s="17"/>
      <c r="D73" s="18"/>
      <c r="E73" s="16">
        <v>104</v>
      </c>
      <c r="F73" s="17"/>
      <c r="G73" s="18">
        <v>37</v>
      </c>
      <c r="H73" s="16">
        <v>29</v>
      </c>
      <c r="I73" s="17">
        <v>281</v>
      </c>
      <c r="J73" s="18"/>
      <c r="K73" s="16"/>
      <c r="L73" s="17">
        <v>234</v>
      </c>
      <c r="M73" s="18">
        <v>45</v>
      </c>
    </row>
    <row r="74" spans="1:13" ht="18" customHeight="1" x14ac:dyDescent="0.3">
      <c r="A74" s="15" t="s">
        <v>37</v>
      </c>
      <c r="B74" s="16"/>
      <c r="C74" s="17"/>
      <c r="D74" s="18"/>
      <c r="E74" s="16">
        <v>202</v>
      </c>
      <c r="F74" s="17"/>
      <c r="G74" s="18">
        <v>44</v>
      </c>
      <c r="H74" s="16">
        <v>32</v>
      </c>
      <c r="I74" s="17">
        <v>390</v>
      </c>
      <c r="J74" s="18"/>
      <c r="K74" s="16"/>
      <c r="L74" s="17">
        <v>212</v>
      </c>
      <c r="M74" s="18">
        <v>68</v>
      </c>
    </row>
    <row r="75" spans="1:13" ht="18" customHeight="1" x14ac:dyDescent="0.3">
      <c r="A75" s="15" t="s">
        <v>38</v>
      </c>
      <c r="B75" s="16"/>
      <c r="C75" s="17"/>
      <c r="D75" s="18"/>
      <c r="E75" s="16">
        <v>125</v>
      </c>
      <c r="F75" s="17"/>
      <c r="G75" s="18">
        <v>31</v>
      </c>
      <c r="H75" s="16">
        <v>34</v>
      </c>
      <c r="I75" s="17">
        <v>441</v>
      </c>
      <c r="J75" s="18"/>
      <c r="K75" s="16"/>
      <c r="L75" s="17">
        <v>171</v>
      </c>
      <c r="M75" s="18">
        <v>46</v>
      </c>
    </row>
    <row r="76" spans="1:13" ht="18" customHeight="1" x14ac:dyDescent="0.3">
      <c r="A76" s="15" t="s">
        <v>39</v>
      </c>
      <c r="B76" s="16"/>
      <c r="C76" s="17"/>
      <c r="D76" s="18"/>
      <c r="E76" s="16">
        <v>133</v>
      </c>
      <c r="F76" s="17"/>
      <c r="G76" s="18">
        <v>35</v>
      </c>
      <c r="H76" s="16">
        <v>43</v>
      </c>
      <c r="I76" s="17">
        <v>408</v>
      </c>
      <c r="J76" s="18"/>
      <c r="K76" s="16"/>
      <c r="L76" s="17">
        <v>186</v>
      </c>
      <c r="M76" s="18">
        <v>83</v>
      </c>
    </row>
    <row r="77" spans="1:13" ht="18" customHeight="1" x14ac:dyDescent="0.3">
      <c r="A77" s="15" t="s">
        <v>40</v>
      </c>
      <c r="B77" s="16"/>
      <c r="C77" s="17"/>
      <c r="D77" s="18"/>
      <c r="E77" s="16">
        <v>174</v>
      </c>
      <c r="F77" s="17"/>
      <c r="G77" s="18">
        <v>39</v>
      </c>
      <c r="H77" s="16">
        <v>34</v>
      </c>
      <c r="I77" s="17">
        <v>390</v>
      </c>
      <c r="J77" s="18"/>
      <c r="K77" s="16"/>
      <c r="L77" s="17">
        <v>193</v>
      </c>
      <c r="M77" s="18">
        <v>67</v>
      </c>
    </row>
    <row r="78" spans="1:13" ht="18" customHeight="1" x14ac:dyDescent="0.3">
      <c r="A78" s="15" t="s">
        <v>41</v>
      </c>
      <c r="B78" s="16"/>
      <c r="C78" s="17"/>
      <c r="D78" s="18"/>
      <c r="E78" s="16">
        <v>212</v>
      </c>
      <c r="F78" s="17"/>
      <c r="G78" s="18">
        <v>38</v>
      </c>
      <c r="H78" s="16">
        <v>15</v>
      </c>
      <c r="I78" s="17">
        <v>255</v>
      </c>
      <c r="J78" s="18"/>
      <c r="K78" s="16"/>
      <c r="L78" s="17">
        <v>172</v>
      </c>
      <c r="M78" s="18">
        <v>48</v>
      </c>
    </row>
    <row r="79" spans="1:13" ht="18" customHeight="1" x14ac:dyDescent="0.3">
      <c r="A79" s="15" t="s">
        <v>42</v>
      </c>
      <c r="B79" s="16"/>
      <c r="C79" s="17"/>
      <c r="D79" s="18"/>
      <c r="E79" s="16">
        <v>183</v>
      </c>
      <c r="F79" s="17"/>
      <c r="G79" s="18">
        <v>37</v>
      </c>
      <c r="H79" s="16">
        <v>25</v>
      </c>
      <c r="I79" s="17">
        <v>369</v>
      </c>
      <c r="J79" s="18"/>
      <c r="K79" s="16"/>
      <c r="L79" s="17">
        <v>246</v>
      </c>
      <c r="M79" s="18">
        <v>72</v>
      </c>
    </row>
    <row r="80" spans="1:13" ht="18" customHeight="1" x14ac:dyDescent="0.3">
      <c r="A80" s="15" t="s">
        <v>43</v>
      </c>
      <c r="B80" s="16"/>
      <c r="C80" s="17"/>
      <c r="D80" s="18"/>
      <c r="E80" s="16">
        <v>224</v>
      </c>
      <c r="F80" s="17"/>
      <c r="G80" s="18">
        <v>43</v>
      </c>
      <c r="H80" s="16">
        <v>18</v>
      </c>
      <c r="I80" s="17">
        <v>251</v>
      </c>
      <c r="J80" s="18"/>
      <c r="K80" s="16"/>
      <c r="L80" s="17">
        <v>219</v>
      </c>
      <c r="M80" s="18">
        <v>43</v>
      </c>
    </row>
    <row r="81" spans="1:13" ht="18" customHeight="1" x14ac:dyDescent="0.3">
      <c r="A81" s="15" t="s">
        <v>44</v>
      </c>
      <c r="B81" s="16"/>
      <c r="C81" s="17"/>
      <c r="D81" s="18"/>
      <c r="E81" s="16">
        <v>182</v>
      </c>
      <c r="F81" s="17"/>
      <c r="G81" s="18">
        <v>45</v>
      </c>
      <c r="H81" s="16">
        <v>20</v>
      </c>
      <c r="I81" s="17">
        <v>438</v>
      </c>
      <c r="J81" s="18"/>
      <c r="K81" s="16"/>
      <c r="L81" s="17">
        <v>227</v>
      </c>
      <c r="M81" s="18">
        <v>95</v>
      </c>
    </row>
    <row r="82" spans="1:13" ht="18" customHeight="1" x14ac:dyDescent="0.3">
      <c r="A82" s="15" t="s">
        <v>45</v>
      </c>
      <c r="B82" s="16"/>
      <c r="C82" s="17"/>
      <c r="D82" s="18"/>
      <c r="E82" s="16">
        <v>233</v>
      </c>
      <c r="F82" s="17"/>
      <c r="G82" s="18">
        <v>36</v>
      </c>
      <c r="H82" s="16">
        <v>15</v>
      </c>
      <c r="I82" s="17">
        <v>380</v>
      </c>
      <c r="J82" s="18"/>
      <c r="K82" s="16"/>
      <c r="L82" s="17">
        <v>175</v>
      </c>
      <c r="M82" s="18">
        <v>55</v>
      </c>
    </row>
    <row r="83" spans="1:13" ht="18" customHeight="1" thickBot="1" x14ac:dyDescent="0.35">
      <c r="A83" s="22" t="s">
        <v>46</v>
      </c>
      <c r="B83" s="23"/>
      <c r="C83" s="24"/>
      <c r="D83" s="25"/>
      <c r="E83" s="23">
        <v>245</v>
      </c>
      <c r="F83" s="24"/>
      <c r="G83" s="25">
        <v>53</v>
      </c>
      <c r="H83" s="23">
        <v>10</v>
      </c>
      <c r="I83" s="24">
        <v>350</v>
      </c>
      <c r="J83" s="25"/>
      <c r="K83" s="23"/>
      <c r="L83" s="24">
        <v>170</v>
      </c>
      <c r="M83" s="25">
        <v>48</v>
      </c>
    </row>
    <row r="84" spans="1:13" ht="18" customHeight="1" thickBot="1" x14ac:dyDescent="0.35">
      <c r="A84" s="34" t="s">
        <v>47</v>
      </c>
      <c r="B84" s="46"/>
      <c r="C84" s="47"/>
      <c r="D84" s="48"/>
      <c r="E84" s="46">
        <f t="shared" ref="E84:M84" si="1">SUM(E48:E83)</f>
        <v>4314</v>
      </c>
      <c r="F84" s="47"/>
      <c r="G84" s="48">
        <f t="shared" si="1"/>
        <v>1213</v>
      </c>
      <c r="H84" s="46">
        <f t="shared" si="1"/>
        <v>882</v>
      </c>
      <c r="I84" s="47">
        <f t="shared" si="1"/>
        <v>10114</v>
      </c>
      <c r="J84" s="48"/>
      <c r="K84" s="46"/>
      <c r="L84" s="47">
        <f t="shared" si="1"/>
        <v>8456</v>
      </c>
      <c r="M84" s="48">
        <f t="shared" si="1"/>
        <v>3406</v>
      </c>
    </row>
    <row r="86" spans="1:13" ht="18" customHeight="1" x14ac:dyDescent="0.3">
      <c r="A86" s="561" t="s">
        <v>172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2" t="s">
        <v>50</v>
      </c>
      <c r="J87" s="572" t="s">
        <v>51</v>
      </c>
      <c r="K87" s="572"/>
      <c r="L87" s="572"/>
      <c r="M87" s="572"/>
    </row>
    <row r="88" spans="1:13" ht="18" customHeight="1" x14ac:dyDescent="0.3">
      <c r="A88" s="563" t="s">
        <v>3</v>
      </c>
      <c r="B88" s="566" t="s">
        <v>4</v>
      </c>
      <c r="C88" s="565"/>
      <c r="D88" s="567"/>
      <c r="E88" s="566" t="s">
        <v>5</v>
      </c>
      <c r="F88" s="565"/>
      <c r="G88" s="567"/>
      <c r="H88" s="566" t="s">
        <v>6</v>
      </c>
      <c r="I88" s="565"/>
      <c r="J88" s="567"/>
      <c r="K88" s="568" t="s">
        <v>7</v>
      </c>
      <c r="L88" s="569"/>
      <c r="M88" s="570"/>
    </row>
    <row r="89" spans="1:13" ht="18" customHeight="1" thickBot="1" x14ac:dyDescent="0.35">
      <c r="A89" s="564"/>
      <c r="B89" s="3" t="s">
        <v>8</v>
      </c>
      <c r="C89" s="4" t="s">
        <v>9</v>
      </c>
      <c r="D89" s="5" t="s">
        <v>10</v>
      </c>
      <c r="E89" s="3" t="s">
        <v>8</v>
      </c>
      <c r="F89" s="4" t="s">
        <v>9</v>
      </c>
      <c r="G89" s="5" t="s">
        <v>10</v>
      </c>
      <c r="H89" s="3" t="s">
        <v>8</v>
      </c>
      <c r="I89" s="4" t="s">
        <v>9</v>
      </c>
      <c r="J89" s="5" t="s">
        <v>10</v>
      </c>
      <c r="K89" s="3" t="s">
        <v>8</v>
      </c>
      <c r="L89" s="4" t="s">
        <v>9</v>
      </c>
      <c r="M89" s="5" t="s">
        <v>10</v>
      </c>
    </row>
    <row r="90" spans="1:13" ht="18" customHeight="1" x14ac:dyDescent="0.3">
      <c r="A90" s="7" t="s">
        <v>11</v>
      </c>
      <c r="B90" s="8"/>
      <c r="C90" s="9"/>
      <c r="D90" s="10"/>
      <c r="E90" s="37">
        <f t="shared" ref="E90:E125" si="2">SUM(E5+E48)/2</f>
        <v>79.5</v>
      </c>
      <c r="F90" s="53"/>
      <c r="G90" s="544">
        <f t="shared" ref="G90:I105" si="3">SUM(G5+G48)/2</f>
        <v>25.5</v>
      </c>
      <c r="H90" s="37">
        <f t="shared" si="3"/>
        <v>12.5</v>
      </c>
      <c r="I90" s="53">
        <f t="shared" si="3"/>
        <v>227.5</v>
      </c>
      <c r="J90" s="544"/>
      <c r="K90" s="37"/>
      <c r="L90" s="53">
        <f t="shared" ref="L90:M105" si="4">SUM(L5+L48)/2</f>
        <v>246.5</v>
      </c>
      <c r="M90" s="544">
        <f t="shared" si="4"/>
        <v>118.5</v>
      </c>
    </row>
    <row r="91" spans="1:13" ht="18" customHeight="1" x14ac:dyDescent="0.3">
      <c r="A91" s="15" t="s">
        <v>12</v>
      </c>
      <c r="B91" s="16"/>
      <c r="C91" s="17"/>
      <c r="D91" s="18"/>
      <c r="E91" s="37">
        <f t="shared" si="2"/>
        <v>89.5</v>
      </c>
      <c r="F91" s="53"/>
      <c r="G91" s="544">
        <f t="shared" si="3"/>
        <v>24</v>
      </c>
      <c r="H91" s="37">
        <f t="shared" si="3"/>
        <v>20</v>
      </c>
      <c r="I91" s="53">
        <f t="shared" si="3"/>
        <v>217.5</v>
      </c>
      <c r="J91" s="544"/>
      <c r="K91" s="37"/>
      <c r="L91" s="53">
        <f t="shared" si="4"/>
        <v>287.5</v>
      </c>
      <c r="M91" s="544">
        <f t="shared" si="4"/>
        <v>182.5</v>
      </c>
    </row>
    <row r="92" spans="1:13" ht="18" customHeight="1" x14ac:dyDescent="0.3">
      <c r="A92" s="7" t="s">
        <v>13</v>
      </c>
      <c r="B92" s="16"/>
      <c r="C92" s="17"/>
      <c r="D92" s="18"/>
      <c r="E92" s="37">
        <f t="shared" si="2"/>
        <v>72</v>
      </c>
      <c r="F92" s="53"/>
      <c r="G92" s="544">
        <f t="shared" si="3"/>
        <v>32.5</v>
      </c>
      <c r="H92" s="37">
        <f t="shared" si="3"/>
        <v>21.5</v>
      </c>
      <c r="I92" s="53">
        <f t="shared" si="3"/>
        <v>222</v>
      </c>
      <c r="J92" s="544"/>
      <c r="K92" s="37"/>
      <c r="L92" s="53">
        <f t="shared" si="4"/>
        <v>266.5</v>
      </c>
      <c r="M92" s="544">
        <f t="shared" si="4"/>
        <v>143.5</v>
      </c>
    </row>
    <row r="93" spans="1:13" ht="18" customHeight="1" x14ac:dyDescent="0.3">
      <c r="A93" s="15" t="s">
        <v>14</v>
      </c>
      <c r="B93" s="16"/>
      <c r="C93" s="17"/>
      <c r="D93" s="18"/>
      <c r="E93" s="37">
        <f t="shared" si="2"/>
        <v>93.5</v>
      </c>
      <c r="F93" s="53"/>
      <c r="G93" s="544">
        <f t="shared" si="3"/>
        <v>40.5</v>
      </c>
      <c r="H93" s="37">
        <f t="shared" si="3"/>
        <v>32.5</v>
      </c>
      <c r="I93" s="53">
        <f t="shared" si="3"/>
        <v>305.5</v>
      </c>
      <c r="J93" s="544"/>
      <c r="K93" s="37"/>
      <c r="L93" s="53">
        <f t="shared" si="4"/>
        <v>290</v>
      </c>
      <c r="M93" s="544">
        <f t="shared" si="4"/>
        <v>164</v>
      </c>
    </row>
    <row r="94" spans="1:13" ht="18" customHeight="1" x14ac:dyDescent="0.3">
      <c r="A94" s="7" t="s">
        <v>15</v>
      </c>
      <c r="B94" s="16"/>
      <c r="C94" s="17"/>
      <c r="D94" s="18"/>
      <c r="E94" s="37">
        <f t="shared" si="2"/>
        <v>79.5</v>
      </c>
      <c r="F94" s="53"/>
      <c r="G94" s="544">
        <f t="shared" si="3"/>
        <v>30.5</v>
      </c>
      <c r="H94" s="37">
        <f t="shared" si="3"/>
        <v>34</v>
      </c>
      <c r="I94" s="53">
        <f t="shared" si="3"/>
        <v>278</v>
      </c>
      <c r="J94" s="544"/>
      <c r="K94" s="37"/>
      <c r="L94" s="53">
        <f t="shared" si="4"/>
        <v>260</v>
      </c>
      <c r="M94" s="544">
        <f t="shared" si="4"/>
        <v>189.5</v>
      </c>
    </row>
    <row r="95" spans="1:13" ht="18" customHeight="1" x14ac:dyDescent="0.3">
      <c r="A95" s="15" t="s">
        <v>16</v>
      </c>
      <c r="B95" s="16"/>
      <c r="C95" s="17"/>
      <c r="D95" s="18"/>
      <c r="E95" s="37">
        <f t="shared" si="2"/>
        <v>66.5</v>
      </c>
      <c r="F95" s="53"/>
      <c r="G95" s="544">
        <f t="shared" si="3"/>
        <v>34</v>
      </c>
      <c r="H95" s="37">
        <f t="shared" si="3"/>
        <v>29</v>
      </c>
      <c r="I95" s="53">
        <f t="shared" si="3"/>
        <v>255.5</v>
      </c>
      <c r="J95" s="544"/>
      <c r="K95" s="37"/>
      <c r="L95" s="53">
        <f t="shared" si="4"/>
        <v>279.5</v>
      </c>
      <c r="M95" s="544">
        <f t="shared" si="4"/>
        <v>171</v>
      </c>
    </row>
    <row r="96" spans="1:13" ht="18" customHeight="1" x14ac:dyDescent="0.3">
      <c r="A96" s="15" t="s">
        <v>17</v>
      </c>
      <c r="B96" s="16"/>
      <c r="C96" s="17"/>
      <c r="D96" s="18"/>
      <c r="E96" s="37">
        <f t="shared" si="2"/>
        <v>78.5</v>
      </c>
      <c r="F96" s="53"/>
      <c r="G96" s="544">
        <f t="shared" si="3"/>
        <v>29</v>
      </c>
      <c r="H96" s="37">
        <f t="shared" si="3"/>
        <v>27.5</v>
      </c>
      <c r="I96" s="53">
        <f t="shared" si="3"/>
        <v>287</v>
      </c>
      <c r="J96" s="544"/>
      <c r="K96" s="37"/>
      <c r="L96" s="53">
        <f t="shared" si="4"/>
        <v>298.5</v>
      </c>
      <c r="M96" s="544">
        <f t="shared" si="4"/>
        <v>144</v>
      </c>
    </row>
    <row r="97" spans="1:13" ht="18" customHeight="1" x14ac:dyDescent="0.3">
      <c r="A97" s="7" t="s">
        <v>18</v>
      </c>
      <c r="B97" s="16"/>
      <c r="C97" s="17"/>
      <c r="D97" s="18"/>
      <c r="E97" s="37">
        <f t="shared" si="2"/>
        <v>89</v>
      </c>
      <c r="F97" s="53"/>
      <c r="G97" s="544">
        <f t="shared" si="3"/>
        <v>29.5</v>
      </c>
      <c r="H97" s="37">
        <f t="shared" si="3"/>
        <v>29</v>
      </c>
      <c r="I97" s="53">
        <f t="shared" si="3"/>
        <v>294.5</v>
      </c>
      <c r="J97" s="544"/>
      <c r="K97" s="37"/>
      <c r="L97" s="53">
        <f t="shared" si="4"/>
        <v>296.5</v>
      </c>
      <c r="M97" s="544">
        <f t="shared" si="4"/>
        <v>185.5</v>
      </c>
    </row>
    <row r="98" spans="1:13" ht="18" customHeight="1" x14ac:dyDescent="0.3">
      <c r="A98" s="15" t="s">
        <v>19</v>
      </c>
      <c r="B98" s="16"/>
      <c r="C98" s="17"/>
      <c r="D98" s="18"/>
      <c r="E98" s="37">
        <f t="shared" si="2"/>
        <v>85.5</v>
      </c>
      <c r="F98" s="53"/>
      <c r="G98" s="544">
        <f t="shared" si="3"/>
        <v>36</v>
      </c>
      <c r="H98" s="37">
        <f t="shared" si="3"/>
        <v>26</v>
      </c>
      <c r="I98" s="53">
        <f t="shared" si="3"/>
        <v>292.5</v>
      </c>
      <c r="J98" s="544"/>
      <c r="K98" s="37"/>
      <c r="L98" s="53">
        <f t="shared" si="4"/>
        <v>275</v>
      </c>
      <c r="M98" s="544">
        <f t="shared" si="4"/>
        <v>164.5</v>
      </c>
    </row>
    <row r="99" spans="1:13" ht="18" customHeight="1" x14ac:dyDescent="0.3">
      <c r="A99" s="7" t="s">
        <v>20</v>
      </c>
      <c r="B99" s="16"/>
      <c r="C99" s="17"/>
      <c r="D99" s="18"/>
      <c r="E99" s="37">
        <f t="shared" si="2"/>
        <v>94</v>
      </c>
      <c r="F99" s="53"/>
      <c r="G99" s="544">
        <f t="shared" si="3"/>
        <v>31.5</v>
      </c>
      <c r="H99" s="37">
        <f t="shared" si="3"/>
        <v>30.5</v>
      </c>
      <c r="I99" s="53">
        <f t="shared" si="3"/>
        <v>321</v>
      </c>
      <c r="J99" s="544"/>
      <c r="K99" s="37"/>
      <c r="L99" s="53">
        <f t="shared" si="4"/>
        <v>297</v>
      </c>
      <c r="M99" s="544">
        <f t="shared" si="4"/>
        <v>120</v>
      </c>
    </row>
    <row r="100" spans="1:13" ht="18" customHeight="1" x14ac:dyDescent="0.3">
      <c r="A100" s="7" t="s">
        <v>21</v>
      </c>
      <c r="B100" s="16"/>
      <c r="C100" s="17"/>
      <c r="D100" s="18"/>
      <c r="E100" s="37">
        <f t="shared" si="2"/>
        <v>95</v>
      </c>
      <c r="F100" s="53"/>
      <c r="G100" s="544">
        <f t="shared" si="3"/>
        <v>29</v>
      </c>
      <c r="H100" s="37">
        <f t="shared" si="3"/>
        <v>27.5</v>
      </c>
      <c r="I100" s="53">
        <f t="shared" si="3"/>
        <v>360.5</v>
      </c>
      <c r="J100" s="544"/>
      <c r="K100" s="37"/>
      <c r="L100" s="53">
        <f t="shared" si="4"/>
        <v>249</v>
      </c>
      <c r="M100" s="544">
        <f t="shared" si="4"/>
        <v>135</v>
      </c>
    </row>
    <row r="101" spans="1:13" ht="18" customHeight="1" x14ac:dyDescent="0.3">
      <c r="A101" s="15" t="s">
        <v>22</v>
      </c>
      <c r="B101" s="16"/>
      <c r="C101" s="17"/>
      <c r="D101" s="18"/>
      <c r="E101" s="37">
        <f t="shared" si="2"/>
        <v>114.5</v>
      </c>
      <c r="F101" s="53"/>
      <c r="G101" s="544">
        <f t="shared" si="3"/>
        <v>28</v>
      </c>
      <c r="H101" s="37">
        <f t="shared" si="3"/>
        <v>28.5</v>
      </c>
      <c r="I101" s="53">
        <f t="shared" si="3"/>
        <v>296</v>
      </c>
      <c r="J101" s="544"/>
      <c r="K101" s="37"/>
      <c r="L101" s="53">
        <f t="shared" si="4"/>
        <v>264.5</v>
      </c>
      <c r="M101" s="544">
        <f t="shared" si="4"/>
        <v>162</v>
      </c>
    </row>
    <row r="102" spans="1:13" ht="18" customHeight="1" x14ac:dyDescent="0.3">
      <c r="A102" s="7" t="s">
        <v>23</v>
      </c>
      <c r="B102" s="16"/>
      <c r="C102" s="17"/>
      <c r="D102" s="18"/>
      <c r="E102" s="37">
        <f t="shared" si="2"/>
        <v>94.5</v>
      </c>
      <c r="F102" s="53"/>
      <c r="G102" s="544">
        <f t="shared" si="3"/>
        <v>35</v>
      </c>
      <c r="H102" s="37">
        <f t="shared" si="3"/>
        <v>17</v>
      </c>
      <c r="I102" s="53">
        <f t="shared" si="3"/>
        <v>205</v>
      </c>
      <c r="J102" s="544"/>
      <c r="K102" s="37"/>
      <c r="L102" s="53">
        <f t="shared" si="4"/>
        <v>179</v>
      </c>
      <c r="M102" s="544">
        <f t="shared" si="4"/>
        <v>97.5</v>
      </c>
    </row>
    <row r="103" spans="1:13" ht="18" customHeight="1" x14ac:dyDescent="0.3">
      <c r="A103" s="15" t="s">
        <v>24</v>
      </c>
      <c r="B103" s="16"/>
      <c r="C103" s="17"/>
      <c r="D103" s="18"/>
      <c r="E103" s="37">
        <f t="shared" si="2"/>
        <v>98.5</v>
      </c>
      <c r="F103" s="53"/>
      <c r="G103" s="544">
        <f t="shared" si="3"/>
        <v>30.5</v>
      </c>
      <c r="H103" s="37">
        <f t="shared" si="3"/>
        <v>15</v>
      </c>
      <c r="I103" s="53">
        <f t="shared" si="3"/>
        <v>199.5</v>
      </c>
      <c r="J103" s="544"/>
      <c r="K103" s="37"/>
      <c r="L103" s="53">
        <f t="shared" si="4"/>
        <v>258.5</v>
      </c>
      <c r="M103" s="544">
        <f t="shared" si="4"/>
        <v>80</v>
      </c>
    </row>
    <row r="104" spans="1:13" ht="18" customHeight="1" x14ac:dyDescent="0.3">
      <c r="A104" s="7" t="s">
        <v>25</v>
      </c>
      <c r="B104" s="16"/>
      <c r="C104" s="17"/>
      <c r="D104" s="18"/>
      <c r="E104" s="37">
        <f t="shared" si="2"/>
        <v>99.5</v>
      </c>
      <c r="F104" s="53"/>
      <c r="G104" s="544">
        <f t="shared" si="3"/>
        <v>41</v>
      </c>
      <c r="H104" s="37">
        <f t="shared" si="3"/>
        <v>27</v>
      </c>
      <c r="I104" s="53">
        <f t="shared" si="3"/>
        <v>293</v>
      </c>
      <c r="J104" s="544"/>
      <c r="K104" s="37"/>
      <c r="L104" s="53">
        <f t="shared" si="4"/>
        <v>191.5</v>
      </c>
      <c r="M104" s="544">
        <f t="shared" si="4"/>
        <v>73</v>
      </c>
    </row>
    <row r="105" spans="1:13" ht="18" customHeight="1" x14ac:dyDescent="0.3">
      <c r="A105" s="15" t="s">
        <v>26</v>
      </c>
      <c r="B105" s="16"/>
      <c r="C105" s="17"/>
      <c r="D105" s="18"/>
      <c r="E105" s="37">
        <f t="shared" si="2"/>
        <v>117</v>
      </c>
      <c r="F105" s="53"/>
      <c r="G105" s="544">
        <f t="shared" si="3"/>
        <v>30</v>
      </c>
      <c r="H105" s="37">
        <f t="shared" si="3"/>
        <v>30.5</v>
      </c>
      <c r="I105" s="53">
        <f t="shared" si="3"/>
        <v>295</v>
      </c>
      <c r="J105" s="544"/>
      <c r="K105" s="37"/>
      <c r="L105" s="53">
        <f t="shared" si="4"/>
        <v>247.5</v>
      </c>
      <c r="M105" s="544">
        <f t="shared" si="4"/>
        <v>70</v>
      </c>
    </row>
    <row r="106" spans="1:13" ht="18" customHeight="1" x14ac:dyDescent="0.3">
      <c r="A106" s="7" t="s">
        <v>27</v>
      </c>
      <c r="B106" s="16"/>
      <c r="C106" s="17"/>
      <c r="D106" s="18"/>
      <c r="E106" s="37">
        <f t="shared" si="2"/>
        <v>83</v>
      </c>
      <c r="F106" s="53"/>
      <c r="G106" s="544">
        <f t="shared" ref="G106:I121" si="5">SUM(G21+G64)/2</f>
        <v>35.5</v>
      </c>
      <c r="H106" s="37">
        <f t="shared" si="5"/>
        <v>24.5</v>
      </c>
      <c r="I106" s="53">
        <f t="shared" si="5"/>
        <v>291.5</v>
      </c>
      <c r="J106" s="544"/>
      <c r="K106" s="37"/>
      <c r="L106" s="53">
        <f t="shared" ref="L106:M121" si="6">SUM(L21+L64)/2</f>
        <v>217.5</v>
      </c>
      <c r="M106" s="544">
        <f t="shared" si="6"/>
        <v>76</v>
      </c>
    </row>
    <row r="107" spans="1:13" ht="18" customHeight="1" x14ac:dyDescent="0.3">
      <c r="A107" s="15" t="s">
        <v>28</v>
      </c>
      <c r="B107" s="16"/>
      <c r="C107" s="17"/>
      <c r="D107" s="18"/>
      <c r="E107" s="37">
        <f t="shared" si="2"/>
        <v>95</v>
      </c>
      <c r="F107" s="53"/>
      <c r="G107" s="544">
        <f t="shared" si="5"/>
        <v>32.5</v>
      </c>
      <c r="H107" s="37">
        <f t="shared" si="5"/>
        <v>22.5</v>
      </c>
      <c r="I107" s="53">
        <f t="shared" si="5"/>
        <v>262.5</v>
      </c>
      <c r="J107" s="544"/>
      <c r="K107" s="37"/>
      <c r="L107" s="53">
        <f t="shared" si="6"/>
        <v>176</v>
      </c>
      <c r="M107" s="544">
        <f t="shared" si="6"/>
        <v>61</v>
      </c>
    </row>
    <row r="108" spans="1:13" ht="18" customHeight="1" x14ac:dyDescent="0.3">
      <c r="A108" s="7" t="s">
        <v>29</v>
      </c>
      <c r="B108" s="16"/>
      <c r="C108" s="17"/>
      <c r="D108" s="18"/>
      <c r="E108" s="37">
        <f t="shared" si="2"/>
        <v>118</v>
      </c>
      <c r="F108" s="53"/>
      <c r="G108" s="544">
        <f t="shared" si="5"/>
        <v>30.5</v>
      </c>
      <c r="H108" s="37">
        <f t="shared" si="5"/>
        <v>23</v>
      </c>
      <c r="I108" s="53">
        <f t="shared" si="5"/>
        <v>239</v>
      </c>
      <c r="J108" s="544"/>
      <c r="K108" s="37"/>
      <c r="L108" s="53">
        <f t="shared" si="6"/>
        <v>269.5</v>
      </c>
      <c r="M108" s="544">
        <f t="shared" si="6"/>
        <v>70.5</v>
      </c>
    </row>
    <row r="109" spans="1:13" ht="18" customHeight="1" x14ac:dyDescent="0.3">
      <c r="A109" s="15" t="s">
        <v>30</v>
      </c>
      <c r="B109" s="16"/>
      <c r="C109" s="17"/>
      <c r="D109" s="18"/>
      <c r="E109" s="37">
        <f t="shared" si="2"/>
        <v>115</v>
      </c>
      <c r="F109" s="53"/>
      <c r="G109" s="544">
        <f t="shared" si="5"/>
        <v>31.5</v>
      </c>
      <c r="H109" s="37">
        <f t="shared" si="5"/>
        <v>25</v>
      </c>
      <c r="I109" s="53">
        <f t="shared" si="5"/>
        <v>223</v>
      </c>
      <c r="J109" s="544"/>
      <c r="K109" s="37"/>
      <c r="L109" s="53">
        <f t="shared" si="6"/>
        <v>210</v>
      </c>
      <c r="M109" s="544">
        <f t="shared" si="6"/>
        <v>68</v>
      </c>
    </row>
    <row r="110" spans="1:13" ht="18" customHeight="1" x14ac:dyDescent="0.3">
      <c r="A110" s="7" t="s">
        <v>31</v>
      </c>
      <c r="B110" s="16"/>
      <c r="C110" s="17"/>
      <c r="D110" s="18"/>
      <c r="E110" s="37">
        <f t="shared" si="2"/>
        <v>90</v>
      </c>
      <c r="F110" s="53"/>
      <c r="G110" s="544">
        <f t="shared" si="5"/>
        <v>31.5</v>
      </c>
      <c r="H110" s="37">
        <f t="shared" si="5"/>
        <v>24.5</v>
      </c>
      <c r="I110" s="53">
        <f t="shared" si="5"/>
        <v>268</v>
      </c>
      <c r="J110" s="544"/>
      <c r="K110" s="37"/>
      <c r="L110" s="53">
        <f t="shared" si="6"/>
        <v>259.5</v>
      </c>
      <c r="M110" s="544">
        <f t="shared" si="6"/>
        <v>68.5</v>
      </c>
    </row>
    <row r="111" spans="1:13" ht="18" customHeight="1" x14ac:dyDescent="0.3">
      <c r="A111" s="15" t="s">
        <v>32</v>
      </c>
      <c r="B111" s="16"/>
      <c r="C111" s="17"/>
      <c r="D111" s="18"/>
      <c r="E111" s="37">
        <f t="shared" si="2"/>
        <v>90.5</v>
      </c>
      <c r="F111" s="53"/>
      <c r="G111" s="544">
        <f t="shared" si="5"/>
        <v>42</v>
      </c>
      <c r="H111" s="37">
        <f t="shared" si="5"/>
        <v>23.5</v>
      </c>
      <c r="I111" s="53">
        <f t="shared" si="5"/>
        <v>262</v>
      </c>
      <c r="J111" s="544"/>
      <c r="K111" s="37"/>
      <c r="L111" s="53">
        <f t="shared" si="6"/>
        <v>212.5</v>
      </c>
      <c r="M111" s="544">
        <f t="shared" si="6"/>
        <v>70.5</v>
      </c>
    </row>
    <row r="112" spans="1:13" ht="18" customHeight="1" x14ac:dyDescent="0.3">
      <c r="A112" s="7" t="s">
        <v>33</v>
      </c>
      <c r="B112" s="16"/>
      <c r="C112" s="17"/>
      <c r="D112" s="18"/>
      <c r="E112" s="37">
        <f t="shared" si="2"/>
        <v>123.5</v>
      </c>
      <c r="F112" s="53"/>
      <c r="G112" s="544">
        <f t="shared" si="5"/>
        <v>38</v>
      </c>
      <c r="H112" s="37">
        <f t="shared" si="5"/>
        <v>25.5</v>
      </c>
      <c r="I112" s="53">
        <f t="shared" si="5"/>
        <v>232.5</v>
      </c>
      <c r="J112" s="544"/>
      <c r="K112" s="37"/>
      <c r="L112" s="53">
        <f t="shared" si="6"/>
        <v>193</v>
      </c>
      <c r="M112" s="544">
        <f t="shared" si="6"/>
        <v>69.5</v>
      </c>
    </row>
    <row r="113" spans="1:13" ht="18" customHeight="1" x14ac:dyDescent="0.3">
      <c r="A113" s="15" t="s">
        <v>34</v>
      </c>
      <c r="B113" s="16"/>
      <c r="C113" s="17"/>
      <c r="D113" s="18"/>
      <c r="E113" s="37">
        <f t="shared" si="2"/>
        <v>112</v>
      </c>
      <c r="F113" s="53"/>
      <c r="G113" s="544">
        <f t="shared" si="5"/>
        <v>49</v>
      </c>
      <c r="H113" s="37">
        <f t="shared" si="5"/>
        <v>27.5</v>
      </c>
      <c r="I113" s="53">
        <f t="shared" si="5"/>
        <v>208</v>
      </c>
      <c r="J113" s="544"/>
      <c r="K113" s="37"/>
      <c r="L113" s="53">
        <f t="shared" si="6"/>
        <v>210.5</v>
      </c>
      <c r="M113" s="544">
        <f t="shared" si="6"/>
        <v>78</v>
      </c>
    </row>
    <row r="114" spans="1:13" ht="18" customHeight="1" x14ac:dyDescent="0.3">
      <c r="A114" s="15" t="s">
        <v>35</v>
      </c>
      <c r="B114" s="16"/>
      <c r="C114" s="17"/>
      <c r="D114" s="18"/>
      <c r="E114" s="37">
        <f t="shared" si="2"/>
        <v>117.5</v>
      </c>
      <c r="F114" s="53"/>
      <c r="G114" s="544">
        <f t="shared" si="5"/>
        <v>27</v>
      </c>
      <c r="H114" s="37">
        <f t="shared" si="5"/>
        <v>14.5</v>
      </c>
      <c r="I114" s="53">
        <f t="shared" si="5"/>
        <v>116.5</v>
      </c>
      <c r="J114" s="544"/>
      <c r="K114" s="37"/>
      <c r="L114" s="53">
        <f t="shared" si="6"/>
        <v>174</v>
      </c>
      <c r="M114" s="544">
        <f t="shared" si="6"/>
        <v>56.5</v>
      </c>
    </row>
    <row r="115" spans="1:13" ht="18" customHeight="1" x14ac:dyDescent="0.3">
      <c r="A115" s="15" t="s">
        <v>36</v>
      </c>
      <c r="B115" s="16"/>
      <c r="C115" s="17"/>
      <c r="D115" s="18"/>
      <c r="E115" s="37">
        <f t="shared" si="2"/>
        <v>105</v>
      </c>
      <c r="F115" s="53"/>
      <c r="G115" s="544">
        <f t="shared" si="5"/>
        <v>37</v>
      </c>
      <c r="H115" s="37">
        <f t="shared" si="5"/>
        <v>23.5</v>
      </c>
      <c r="I115" s="53">
        <f t="shared" si="5"/>
        <v>263</v>
      </c>
      <c r="J115" s="544"/>
      <c r="K115" s="37"/>
      <c r="L115" s="53">
        <f t="shared" si="6"/>
        <v>201</v>
      </c>
      <c r="M115" s="544">
        <f t="shared" si="6"/>
        <v>58.5</v>
      </c>
    </row>
    <row r="116" spans="1:13" ht="18" customHeight="1" x14ac:dyDescent="0.3">
      <c r="A116" s="15" t="s">
        <v>37</v>
      </c>
      <c r="B116" s="16"/>
      <c r="C116" s="17"/>
      <c r="D116" s="18"/>
      <c r="E116" s="37">
        <f t="shared" si="2"/>
        <v>177.5</v>
      </c>
      <c r="F116" s="53"/>
      <c r="G116" s="544">
        <f t="shared" si="5"/>
        <v>36.5</v>
      </c>
      <c r="H116" s="37">
        <f t="shared" si="5"/>
        <v>23.5</v>
      </c>
      <c r="I116" s="53">
        <f t="shared" si="5"/>
        <v>326</v>
      </c>
      <c r="J116" s="544"/>
      <c r="K116" s="37"/>
      <c r="L116" s="53">
        <f t="shared" si="6"/>
        <v>194</v>
      </c>
      <c r="M116" s="544">
        <f t="shared" si="6"/>
        <v>63.5</v>
      </c>
    </row>
    <row r="117" spans="1:13" ht="18" customHeight="1" x14ac:dyDescent="0.3">
      <c r="A117" s="15" t="s">
        <v>38</v>
      </c>
      <c r="B117" s="16"/>
      <c r="C117" s="17"/>
      <c r="D117" s="18"/>
      <c r="E117" s="37">
        <f t="shared" si="2"/>
        <v>124.5</v>
      </c>
      <c r="F117" s="53"/>
      <c r="G117" s="544">
        <f t="shared" si="5"/>
        <v>27.5</v>
      </c>
      <c r="H117" s="37">
        <f t="shared" si="5"/>
        <v>24</v>
      </c>
      <c r="I117" s="53">
        <f t="shared" si="5"/>
        <v>327</v>
      </c>
      <c r="J117" s="544"/>
      <c r="K117" s="37"/>
      <c r="L117" s="53">
        <f t="shared" si="6"/>
        <v>141.5</v>
      </c>
      <c r="M117" s="544">
        <f t="shared" si="6"/>
        <v>66</v>
      </c>
    </row>
    <row r="118" spans="1:13" ht="18" customHeight="1" x14ac:dyDescent="0.3">
      <c r="A118" s="15" t="s">
        <v>39</v>
      </c>
      <c r="B118" s="16"/>
      <c r="C118" s="17"/>
      <c r="D118" s="18"/>
      <c r="E118" s="37">
        <f t="shared" si="2"/>
        <v>144</v>
      </c>
      <c r="F118" s="53"/>
      <c r="G118" s="544">
        <f t="shared" si="5"/>
        <v>32.5</v>
      </c>
      <c r="H118" s="37">
        <f t="shared" si="5"/>
        <v>25.5</v>
      </c>
      <c r="I118" s="53">
        <f t="shared" si="5"/>
        <v>299</v>
      </c>
      <c r="J118" s="544"/>
      <c r="K118" s="37"/>
      <c r="L118" s="53">
        <f t="shared" si="6"/>
        <v>176</v>
      </c>
      <c r="M118" s="544">
        <f t="shared" si="6"/>
        <v>62.5</v>
      </c>
    </row>
    <row r="119" spans="1:13" ht="18" customHeight="1" x14ac:dyDescent="0.3">
      <c r="A119" s="15" t="s">
        <v>40</v>
      </c>
      <c r="B119" s="16"/>
      <c r="C119" s="17"/>
      <c r="D119" s="18"/>
      <c r="E119" s="37">
        <f t="shared" si="2"/>
        <v>158</v>
      </c>
      <c r="F119" s="53"/>
      <c r="G119" s="544">
        <f t="shared" si="5"/>
        <v>35.5</v>
      </c>
      <c r="H119" s="37">
        <f t="shared" si="5"/>
        <v>19.5</v>
      </c>
      <c r="I119" s="53">
        <f t="shared" si="5"/>
        <v>255</v>
      </c>
      <c r="J119" s="544"/>
      <c r="K119" s="37"/>
      <c r="L119" s="53">
        <f t="shared" si="6"/>
        <v>179</v>
      </c>
      <c r="M119" s="544">
        <f t="shared" si="6"/>
        <v>65.5</v>
      </c>
    </row>
    <row r="120" spans="1:13" ht="18" customHeight="1" x14ac:dyDescent="0.3">
      <c r="A120" s="15" t="s">
        <v>41</v>
      </c>
      <c r="B120" s="16"/>
      <c r="C120" s="17"/>
      <c r="D120" s="18"/>
      <c r="E120" s="37">
        <f t="shared" si="2"/>
        <v>183</v>
      </c>
      <c r="F120" s="53"/>
      <c r="G120" s="544">
        <f t="shared" si="5"/>
        <v>30.5</v>
      </c>
      <c r="H120" s="37">
        <f t="shared" si="5"/>
        <v>11</v>
      </c>
      <c r="I120" s="53">
        <f t="shared" si="5"/>
        <v>200</v>
      </c>
      <c r="J120" s="544"/>
      <c r="K120" s="37"/>
      <c r="L120" s="53">
        <f t="shared" si="6"/>
        <v>147.5</v>
      </c>
      <c r="M120" s="544">
        <f t="shared" si="6"/>
        <v>52.5</v>
      </c>
    </row>
    <row r="121" spans="1:13" ht="18" customHeight="1" x14ac:dyDescent="0.3">
      <c r="A121" s="15" t="s">
        <v>42</v>
      </c>
      <c r="B121" s="16"/>
      <c r="C121" s="17"/>
      <c r="D121" s="18"/>
      <c r="E121" s="37">
        <f t="shared" si="2"/>
        <v>124.5</v>
      </c>
      <c r="F121" s="53"/>
      <c r="G121" s="544">
        <f t="shared" si="5"/>
        <v>29</v>
      </c>
      <c r="H121" s="37">
        <f t="shared" si="5"/>
        <v>22.5</v>
      </c>
      <c r="I121" s="53">
        <f t="shared" si="5"/>
        <v>317</v>
      </c>
      <c r="J121" s="544"/>
      <c r="K121" s="37"/>
      <c r="L121" s="53">
        <f t="shared" si="6"/>
        <v>180.5</v>
      </c>
      <c r="M121" s="544">
        <f t="shared" si="6"/>
        <v>72</v>
      </c>
    </row>
    <row r="122" spans="1:13" ht="18" customHeight="1" x14ac:dyDescent="0.3">
      <c r="A122" s="15" t="s">
        <v>43</v>
      </c>
      <c r="B122" s="16"/>
      <c r="C122" s="17"/>
      <c r="D122" s="18"/>
      <c r="E122" s="37">
        <f t="shared" si="2"/>
        <v>164.5</v>
      </c>
      <c r="F122" s="53"/>
      <c r="G122" s="544">
        <f t="shared" ref="G122:I125" si="7">SUM(G37+G80)/2</f>
        <v>36.5</v>
      </c>
      <c r="H122" s="37">
        <f t="shared" si="7"/>
        <v>14</v>
      </c>
      <c r="I122" s="53">
        <f t="shared" si="7"/>
        <v>225.5</v>
      </c>
      <c r="J122" s="544"/>
      <c r="K122" s="37"/>
      <c r="L122" s="53">
        <f t="shared" ref="L122:M125" si="8">SUM(L37+L80)/2</f>
        <v>177.5</v>
      </c>
      <c r="M122" s="544">
        <f t="shared" si="8"/>
        <v>63</v>
      </c>
    </row>
    <row r="123" spans="1:13" ht="18" customHeight="1" x14ac:dyDescent="0.3">
      <c r="A123" s="15" t="s">
        <v>44</v>
      </c>
      <c r="B123" s="16"/>
      <c r="C123" s="17"/>
      <c r="D123" s="18"/>
      <c r="E123" s="37">
        <f t="shared" si="2"/>
        <v>137.5</v>
      </c>
      <c r="F123" s="53"/>
      <c r="G123" s="544">
        <f t="shared" si="7"/>
        <v>32</v>
      </c>
      <c r="H123" s="37">
        <f t="shared" si="7"/>
        <v>20</v>
      </c>
      <c r="I123" s="53">
        <f t="shared" si="7"/>
        <v>329</v>
      </c>
      <c r="J123" s="544"/>
      <c r="K123" s="37"/>
      <c r="L123" s="53">
        <f t="shared" si="8"/>
        <v>190</v>
      </c>
      <c r="M123" s="544">
        <f t="shared" si="8"/>
        <v>65</v>
      </c>
    </row>
    <row r="124" spans="1:13" ht="18" customHeight="1" x14ac:dyDescent="0.3">
      <c r="A124" s="15" t="s">
        <v>45</v>
      </c>
      <c r="B124" s="16"/>
      <c r="C124" s="17"/>
      <c r="D124" s="18"/>
      <c r="E124" s="37">
        <f t="shared" si="2"/>
        <v>177.5</v>
      </c>
      <c r="F124" s="53"/>
      <c r="G124" s="544">
        <f t="shared" si="7"/>
        <v>33.5</v>
      </c>
      <c r="H124" s="37">
        <f t="shared" si="7"/>
        <v>11.5</v>
      </c>
      <c r="I124" s="53">
        <f t="shared" si="7"/>
        <v>285</v>
      </c>
      <c r="J124" s="544"/>
      <c r="K124" s="37"/>
      <c r="L124" s="53">
        <f t="shared" si="8"/>
        <v>140.5</v>
      </c>
      <c r="M124" s="544">
        <f t="shared" si="8"/>
        <v>69.5</v>
      </c>
    </row>
    <row r="125" spans="1:13" ht="18" customHeight="1" thickBot="1" x14ac:dyDescent="0.35">
      <c r="A125" s="22" t="s">
        <v>46</v>
      </c>
      <c r="B125" s="23"/>
      <c r="C125" s="24"/>
      <c r="D125" s="25"/>
      <c r="E125" s="37">
        <f t="shared" si="2"/>
        <v>191</v>
      </c>
      <c r="F125" s="53"/>
      <c r="G125" s="544">
        <f t="shared" si="7"/>
        <v>43</v>
      </c>
      <c r="H125" s="37">
        <f t="shared" si="7"/>
        <v>11</v>
      </c>
      <c r="I125" s="53">
        <f t="shared" si="7"/>
        <v>280</v>
      </c>
      <c r="J125" s="544"/>
      <c r="K125" s="37"/>
      <c r="L125" s="53">
        <f t="shared" si="8"/>
        <v>149</v>
      </c>
      <c r="M125" s="544">
        <f t="shared" si="8"/>
        <v>61.5</v>
      </c>
    </row>
    <row r="126" spans="1:13" ht="18" customHeight="1" thickBot="1" x14ac:dyDescent="0.35">
      <c r="A126" s="34" t="s">
        <v>47</v>
      </c>
      <c r="B126" s="46"/>
      <c r="C126" s="47"/>
      <c r="D126" s="48"/>
      <c r="E126" s="507">
        <f t="shared" ref="E126:M126" si="9">SUM(E90:E125)</f>
        <v>4078</v>
      </c>
      <c r="F126" s="545"/>
      <c r="G126" s="546">
        <f t="shared" si="9"/>
        <v>1197.5</v>
      </c>
      <c r="H126" s="507">
        <f t="shared" si="9"/>
        <v>824.5</v>
      </c>
      <c r="I126" s="545">
        <f t="shared" si="9"/>
        <v>9559.5</v>
      </c>
      <c r="J126" s="546"/>
      <c r="K126" s="507"/>
      <c r="L126" s="545">
        <f t="shared" si="9"/>
        <v>7986</v>
      </c>
      <c r="M126" s="546">
        <f t="shared" si="9"/>
        <v>3518.5</v>
      </c>
    </row>
    <row r="128" spans="1:13" ht="18" customHeight="1" x14ac:dyDescent="0.3">
      <c r="A128" s="561" t="s">
        <v>172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</row>
    <row r="129" spans="1:13" ht="18" customHeight="1" thickBot="1" x14ac:dyDescent="0.35">
      <c r="A129" s="2" t="s">
        <v>52</v>
      </c>
      <c r="J129" s="572" t="s">
        <v>53</v>
      </c>
      <c r="K129" s="572"/>
      <c r="L129" s="572"/>
      <c r="M129" s="572"/>
    </row>
    <row r="130" spans="1:13" ht="18" customHeight="1" x14ac:dyDescent="0.3">
      <c r="A130" s="563" t="s">
        <v>3</v>
      </c>
      <c r="B130" s="566" t="s">
        <v>4</v>
      </c>
      <c r="C130" s="565"/>
      <c r="D130" s="567"/>
      <c r="E130" s="566" t="s">
        <v>5</v>
      </c>
      <c r="F130" s="565"/>
      <c r="G130" s="567"/>
      <c r="H130" s="566" t="s">
        <v>6</v>
      </c>
      <c r="I130" s="565"/>
      <c r="J130" s="567"/>
      <c r="K130" s="568" t="s">
        <v>7</v>
      </c>
      <c r="L130" s="569"/>
      <c r="M130" s="570"/>
    </row>
    <row r="131" spans="1:13" ht="18" customHeight="1" thickBot="1" x14ac:dyDescent="0.35">
      <c r="A131" s="564"/>
      <c r="B131" s="3" t="s">
        <v>8</v>
      </c>
      <c r="C131" s="4" t="s">
        <v>9</v>
      </c>
      <c r="D131" s="5" t="s">
        <v>10</v>
      </c>
      <c r="E131" s="3" t="s">
        <v>8</v>
      </c>
      <c r="F131" s="4" t="s">
        <v>9</v>
      </c>
      <c r="G131" s="5" t="s">
        <v>10</v>
      </c>
      <c r="H131" s="3" t="s">
        <v>8</v>
      </c>
      <c r="I131" s="4" t="s">
        <v>9</v>
      </c>
      <c r="J131" s="5" t="s">
        <v>10</v>
      </c>
      <c r="K131" s="3" t="s">
        <v>8</v>
      </c>
      <c r="L131" s="4" t="s">
        <v>9</v>
      </c>
      <c r="M131" s="5" t="s">
        <v>10</v>
      </c>
    </row>
    <row r="132" spans="1:13" ht="18" customHeight="1" x14ac:dyDescent="0.3">
      <c r="A132" s="7" t="s">
        <v>11</v>
      </c>
      <c r="B132" s="8"/>
      <c r="C132" s="9"/>
      <c r="D132" s="10"/>
      <c r="E132" s="11">
        <v>65</v>
      </c>
      <c r="F132" s="12"/>
      <c r="G132" s="13">
        <v>23</v>
      </c>
      <c r="H132" s="8">
        <v>10</v>
      </c>
      <c r="I132" s="9">
        <v>259</v>
      </c>
      <c r="J132" s="10"/>
      <c r="K132" s="8"/>
      <c r="L132" s="9">
        <v>207</v>
      </c>
      <c r="M132" s="10">
        <v>165</v>
      </c>
    </row>
    <row r="133" spans="1:13" ht="18" customHeight="1" x14ac:dyDescent="0.3">
      <c r="A133" s="15" t="s">
        <v>12</v>
      </c>
      <c r="B133" s="16"/>
      <c r="C133" s="17"/>
      <c r="D133" s="18"/>
      <c r="E133" s="16">
        <v>56</v>
      </c>
      <c r="F133" s="17"/>
      <c r="G133" s="18">
        <v>20</v>
      </c>
      <c r="H133" s="16">
        <v>12</v>
      </c>
      <c r="I133" s="17">
        <v>280</v>
      </c>
      <c r="J133" s="18"/>
      <c r="K133" s="16"/>
      <c r="L133" s="17">
        <v>214</v>
      </c>
      <c r="M133" s="18">
        <v>193</v>
      </c>
    </row>
    <row r="134" spans="1:13" ht="18" customHeight="1" x14ac:dyDescent="0.3">
      <c r="A134" s="7" t="s">
        <v>13</v>
      </c>
      <c r="B134" s="16"/>
      <c r="C134" s="17"/>
      <c r="D134" s="18"/>
      <c r="E134" s="16">
        <v>48</v>
      </c>
      <c r="F134" s="17"/>
      <c r="G134" s="18">
        <v>24</v>
      </c>
      <c r="H134" s="16">
        <v>15</v>
      </c>
      <c r="I134" s="17">
        <v>217</v>
      </c>
      <c r="J134" s="18"/>
      <c r="K134" s="16"/>
      <c r="L134" s="17">
        <v>330</v>
      </c>
      <c r="M134" s="18">
        <v>179</v>
      </c>
    </row>
    <row r="135" spans="1:13" ht="18" customHeight="1" x14ac:dyDescent="0.3">
      <c r="A135" s="15" t="s">
        <v>14</v>
      </c>
      <c r="B135" s="16"/>
      <c r="C135" s="17"/>
      <c r="D135" s="18"/>
      <c r="E135" s="16">
        <v>64</v>
      </c>
      <c r="F135" s="17"/>
      <c r="G135" s="18">
        <v>26</v>
      </c>
      <c r="H135" s="16">
        <v>18</v>
      </c>
      <c r="I135" s="17">
        <v>256</v>
      </c>
      <c r="J135" s="18"/>
      <c r="K135" s="16"/>
      <c r="L135" s="17">
        <v>321</v>
      </c>
      <c r="M135" s="18">
        <v>133</v>
      </c>
    </row>
    <row r="136" spans="1:13" ht="18" customHeight="1" x14ac:dyDescent="0.3">
      <c r="A136" s="7" t="s">
        <v>15</v>
      </c>
      <c r="B136" s="16"/>
      <c r="C136" s="17"/>
      <c r="D136" s="18"/>
      <c r="E136" s="16">
        <v>63</v>
      </c>
      <c r="F136" s="17"/>
      <c r="G136" s="18">
        <v>28</v>
      </c>
      <c r="H136" s="16">
        <v>20</v>
      </c>
      <c r="I136" s="17">
        <v>260</v>
      </c>
      <c r="J136" s="18"/>
      <c r="K136" s="16"/>
      <c r="L136" s="17">
        <v>292</v>
      </c>
      <c r="M136" s="18">
        <v>171</v>
      </c>
    </row>
    <row r="137" spans="1:13" ht="18" customHeight="1" x14ac:dyDescent="0.3">
      <c r="A137" s="15" t="s">
        <v>16</v>
      </c>
      <c r="B137" s="16"/>
      <c r="C137" s="17"/>
      <c r="D137" s="18"/>
      <c r="E137" s="16">
        <v>57</v>
      </c>
      <c r="F137" s="17"/>
      <c r="G137" s="18">
        <v>29</v>
      </c>
      <c r="H137" s="16">
        <v>24</v>
      </c>
      <c r="I137" s="17">
        <v>341</v>
      </c>
      <c r="J137" s="18"/>
      <c r="K137" s="16"/>
      <c r="L137" s="17">
        <v>275</v>
      </c>
      <c r="M137" s="18">
        <v>145</v>
      </c>
    </row>
    <row r="138" spans="1:13" ht="18" customHeight="1" x14ac:dyDescent="0.3">
      <c r="A138" s="15" t="s">
        <v>17</v>
      </c>
      <c r="B138" s="16"/>
      <c r="C138" s="17"/>
      <c r="D138" s="18"/>
      <c r="E138" s="16">
        <v>83</v>
      </c>
      <c r="F138" s="17"/>
      <c r="G138" s="18">
        <v>28</v>
      </c>
      <c r="H138" s="16">
        <v>18</v>
      </c>
      <c r="I138" s="17">
        <v>287</v>
      </c>
      <c r="J138" s="18"/>
      <c r="K138" s="16"/>
      <c r="L138" s="17">
        <v>270</v>
      </c>
      <c r="M138" s="18">
        <v>155</v>
      </c>
    </row>
    <row r="139" spans="1:13" ht="18" customHeight="1" x14ac:dyDescent="0.3">
      <c r="A139" s="7" t="s">
        <v>18</v>
      </c>
      <c r="B139" s="16"/>
      <c r="C139" s="17"/>
      <c r="D139" s="18"/>
      <c r="E139" s="16">
        <v>92</v>
      </c>
      <c r="F139" s="17"/>
      <c r="G139" s="18">
        <v>37</v>
      </c>
      <c r="H139" s="16">
        <v>38</v>
      </c>
      <c r="I139" s="17">
        <v>337</v>
      </c>
      <c r="J139" s="18"/>
      <c r="K139" s="16"/>
      <c r="L139" s="17">
        <v>354</v>
      </c>
      <c r="M139" s="18">
        <v>149</v>
      </c>
    </row>
    <row r="140" spans="1:13" ht="18" customHeight="1" x14ac:dyDescent="0.3">
      <c r="A140" s="15" t="s">
        <v>19</v>
      </c>
      <c r="B140" s="16"/>
      <c r="C140" s="17"/>
      <c r="D140" s="18"/>
      <c r="E140" s="16">
        <v>75</v>
      </c>
      <c r="F140" s="17"/>
      <c r="G140" s="18">
        <v>23</v>
      </c>
      <c r="H140" s="16">
        <v>25</v>
      </c>
      <c r="I140" s="17">
        <v>327</v>
      </c>
      <c r="J140" s="18"/>
      <c r="K140" s="16"/>
      <c r="L140" s="17">
        <v>316</v>
      </c>
      <c r="M140" s="18">
        <v>144</v>
      </c>
    </row>
    <row r="141" spans="1:13" ht="18" customHeight="1" x14ac:dyDescent="0.3">
      <c r="A141" s="7" t="s">
        <v>20</v>
      </c>
      <c r="B141" s="16"/>
      <c r="C141" s="17"/>
      <c r="D141" s="18"/>
      <c r="E141" s="16">
        <v>74</v>
      </c>
      <c r="F141" s="17"/>
      <c r="G141" s="18">
        <v>20</v>
      </c>
      <c r="H141" s="16">
        <v>35</v>
      </c>
      <c r="I141" s="17">
        <v>338</v>
      </c>
      <c r="J141" s="18"/>
      <c r="K141" s="16"/>
      <c r="L141" s="17">
        <v>272</v>
      </c>
      <c r="M141" s="18">
        <v>185</v>
      </c>
    </row>
    <row r="142" spans="1:13" ht="18" customHeight="1" x14ac:dyDescent="0.3">
      <c r="A142" s="7" t="s">
        <v>21</v>
      </c>
      <c r="B142" s="16"/>
      <c r="C142" s="17"/>
      <c r="D142" s="18"/>
      <c r="E142" s="16">
        <v>83</v>
      </c>
      <c r="F142" s="17"/>
      <c r="G142" s="18">
        <v>29</v>
      </c>
      <c r="H142" s="16">
        <v>30</v>
      </c>
      <c r="I142" s="17">
        <v>330</v>
      </c>
      <c r="J142" s="18"/>
      <c r="K142" s="16"/>
      <c r="L142" s="17">
        <v>354</v>
      </c>
      <c r="M142" s="18">
        <v>168</v>
      </c>
    </row>
    <row r="143" spans="1:13" ht="18" customHeight="1" x14ac:dyDescent="0.3">
      <c r="A143" s="15" t="s">
        <v>22</v>
      </c>
      <c r="B143" s="16"/>
      <c r="C143" s="17"/>
      <c r="D143" s="18"/>
      <c r="E143" s="16">
        <v>75</v>
      </c>
      <c r="F143" s="17"/>
      <c r="G143" s="18">
        <v>28</v>
      </c>
      <c r="H143" s="16">
        <v>32</v>
      </c>
      <c r="I143" s="17">
        <v>332</v>
      </c>
      <c r="J143" s="18"/>
      <c r="K143" s="16"/>
      <c r="L143" s="17">
        <v>306</v>
      </c>
      <c r="M143" s="18">
        <v>165</v>
      </c>
    </row>
    <row r="144" spans="1:13" ht="18" customHeight="1" x14ac:dyDescent="0.3">
      <c r="A144" s="7" t="s">
        <v>23</v>
      </c>
      <c r="B144" s="16"/>
      <c r="C144" s="17"/>
      <c r="D144" s="18"/>
      <c r="E144" s="16">
        <v>102</v>
      </c>
      <c r="F144" s="17"/>
      <c r="G144" s="18">
        <v>36</v>
      </c>
      <c r="H144" s="16">
        <v>18</v>
      </c>
      <c r="I144" s="17">
        <v>242</v>
      </c>
      <c r="J144" s="18"/>
      <c r="K144" s="16"/>
      <c r="L144" s="17">
        <v>248</v>
      </c>
      <c r="M144" s="18">
        <v>122</v>
      </c>
    </row>
    <row r="145" spans="1:13" ht="18" customHeight="1" x14ac:dyDescent="0.3">
      <c r="A145" s="15" t="s">
        <v>24</v>
      </c>
      <c r="B145" s="16"/>
      <c r="C145" s="17"/>
      <c r="D145" s="18"/>
      <c r="E145" s="16">
        <v>113</v>
      </c>
      <c r="F145" s="17"/>
      <c r="G145" s="18">
        <v>47</v>
      </c>
      <c r="H145" s="16">
        <v>18</v>
      </c>
      <c r="I145" s="17">
        <v>225</v>
      </c>
      <c r="J145" s="18"/>
      <c r="K145" s="16"/>
      <c r="L145" s="17">
        <v>262</v>
      </c>
      <c r="M145" s="18">
        <v>98</v>
      </c>
    </row>
    <row r="146" spans="1:13" ht="18" customHeight="1" x14ac:dyDescent="0.3">
      <c r="A146" s="7" t="s">
        <v>25</v>
      </c>
      <c r="B146" s="16"/>
      <c r="C146" s="17"/>
      <c r="D146" s="18"/>
      <c r="E146" s="16">
        <v>123</v>
      </c>
      <c r="F146" s="17"/>
      <c r="G146" s="18">
        <v>35</v>
      </c>
      <c r="H146" s="16">
        <v>26</v>
      </c>
      <c r="I146" s="17">
        <v>241</v>
      </c>
      <c r="J146" s="18"/>
      <c r="K146" s="16"/>
      <c r="L146" s="17">
        <v>172</v>
      </c>
      <c r="M146" s="18">
        <v>103</v>
      </c>
    </row>
    <row r="147" spans="1:13" ht="18" customHeight="1" x14ac:dyDescent="0.3">
      <c r="A147" s="15" t="s">
        <v>26</v>
      </c>
      <c r="B147" s="16"/>
      <c r="C147" s="17"/>
      <c r="D147" s="18"/>
      <c r="E147" s="16">
        <v>122</v>
      </c>
      <c r="F147" s="17"/>
      <c r="G147" s="18">
        <v>19</v>
      </c>
      <c r="H147" s="16">
        <v>31</v>
      </c>
      <c r="I147" s="17">
        <v>255</v>
      </c>
      <c r="J147" s="18"/>
      <c r="K147" s="16"/>
      <c r="L147" s="17">
        <v>190</v>
      </c>
      <c r="M147" s="18">
        <v>66</v>
      </c>
    </row>
    <row r="148" spans="1:13" ht="18" customHeight="1" x14ac:dyDescent="0.3">
      <c r="A148" s="7" t="s">
        <v>27</v>
      </c>
      <c r="B148" s="16"/>
      <c r="C148" s="17"/>
      <c r="D148" s="18"/>
      <c r="E148" s="16">
        <v>95</v>
      </c>
      <c r="F148" s="17"/>
      <c r="G148" s="18">
        <v>33</v>
      </c>
      <c r="H148" s="16">
        <v>18</v>
      </c>
      <c r="I148" s="17">
        <v>222</v>
      </c>
      <c r="J148" s="18"/>
      <c r="K148" s="16"/>
      <c r="L148" s="17">
        <v>266</v>
      </c>
      <c r="M148" s="18">
        <v>98</v>
      </c>
    </row>
    <row r="149" spans="1:13" ht="18" customHeight="1" x14ac:dyDescent="0.3">
      <c r="A149" s="15" t="s">
        <v>28</v>
      </c>
      <c r="B149" s="16"/>
      <c r="C149" s="17"/>
      <c r="D149" s="18"/>
      <c r="E149" s="16">
        <v>64</v>
      </c>
      <c r="F149" s="17"/>
      <c r="G149" s="18">
        <v>22</v>
      </c>
      <c r="H149" s="16">
        <v>20</v>
      </c>
      <c r="I149" s="17">
        <v>244</v>
      </c>
      <c r="J149" s="18"/>
      <c r="K149" s="16"/>
      <c r="L149" s="17">
        <v>190</v>
      </c>
      <c r="M149" s="18">
        <v>86</v>
      </c>
    </row>
    <row r="150" spans="1:13" ht="18" customHeight="1" x14ac:dyDescent="0.3">
      <c r="A150" s="7" t="s">
        <v>29</v>
      </c>
      <c r="B150" s="16"/>
      <c r="C150" s="17"/>
      <c r="D150" s="18"/>
      <c r="E150" s="16">
        <v>55</v>
      </c>
      <c r="F150" s="17"/>
      <c r="G150" s="18">
        <v>18</v>
      </c>
      <c r="H150" s="16">
        <v>22</v>
      </c>
      <c r="I150" s="17">
        <v>240</v>
      </c>
      <c r="J150" s="18"/>
      <c r="K150" s="16"/>
      <c r="L150" s="17">
        <v>214</v>
      </c>
      <c r="M150" s="18">
        <v>79</v>
      </c>
    </row>
    <row r="151" spans="1:13" ht="18" customHeight="1" x14ac:dyDescent="0.3">
      <c r="A151" s="15" t="s">
        <v>30</v>
      </c>
      <c r="B151" s="16"/>
      <c r="C151" s="17"/>
      <c r="D151" s="18"/>
      <c r="E151" s="16">
        <v>65</v>
      </c>
      <c r="F151" s="17"/>
      <c r="G151" s="18">
        <v>25</v>
      </c>
      <c r="H151" s="16">
        <v>18</v>
      </c>
      <c r="I151" s="17">
        <v>200</v>
      </c>
      <c r="J151" s="18"/>
      <c r="K151" s="16"/>
      <c r="L151" s="17">
        <v>217</v>
      </c>
      <c r="M151" s="18">
        <v>65</v>
      </c>
    </row>
    <row r="152" spans="1:13" ht="18" customHeight="1" x14ac:dyDescent="0.3">
      <c r="A152" s="7" t="s">
        <v>31</v>
      </c>
      <c r="B152" s="16"/>
      <c r="C152" s="17"/>
      <c r="D152" s="18"/>
      <c r="E152" s="16">
        <v>58</v>
      </c>
      <c r="F152" s="17"/>
      <c r="G152" s="18">
        <v>27</v>
      </c>
      <c r="H152" s="16">
        <v>26</v>
      </c>
      <c r="I152" s="17">
        <v>267</v>
      </c>
      <c r="J152" s="18"/>
      <c r="K152" s="16"/>
      <c r="L152" s="17">
        <v>159</v>
      </c>
      <c r="M152" s="18">
        <v>46</v>
      </c>
    </row>
    <row r="153" spans="1:13" ht="18" customHeight="1" x14ac:dyDescent="0.3">
      <c r="A153" s="15" t="s">
        <v>32</v>
      </c>
      <c r="B153" s="16"/>
      <c r="C153" s="17"/>
      <c r="D153" s="18"/>
      <c r="E153" s="16">
        <v>172</v>
      </c>
      <c r="F153" s="17"/>
      <c r="G153" s="18">
        <v>40</v>
      </c>
      <c r="H153" s="16">
        <v>36</v>
      </c>
      <c r="I153" s="17">
        <v>333</v>
      </c>
      <c r="J153" s="18"/>
      <c r="K153" s="16"/>
      <c r="L153" s="17">
        <v>229</v>
      </c>
      <c r="M153" s="18">
        <v>42</v>
      </c>
    </row>
    <row r="154" spans="1:13" ht="18" customHeight="1" x14ac:dyDescent="0.3">
      <c r="A154" s="7" t="s">
        <v>33</v>
      </c>
      <c r="B154" s="16"/>
      <c r="C154" s="17"/>
      <c r="D154" s="18"/>
      <c r="E154" s="16">
        <v>133</v>
      </c>
      <c r="F154" s="17"/>
      <c r="G154" s="18">
        <v>28</v>
      </c>
      <c r="H154" s="16">
        <v>29</v>
      </c>
      <c r="I154" s="17">
        <v>294</v>
      </c>
      <c r="J154" s="18"/>
      <c r="K154" s="16"/>
      <c r="L154" s="17">
        <v>205</v>
      </c>
      <c r="M154" s="18">
        <v>63</v>
      </c>
    </row>
    <row r="155" spans="1:13" ht="18" customHeight="1" x14ac:dyDescent="0.3">
      <c r="A155" s="15" t="s">
        <v>34</v>
      </c>
      <c r="B155" s="16"/>
      <c r="C155" s="17"/>
      <c r="D155" s="18"/>
      <c r="E155" s="16">
        <v>193</v>
      </c>
      <c r="F155" s="17"/>
      <c r="G155" s="18">
        <v>42</v>
      </c>
      <c r="H155" s="16">
        <v>45</v>
      </c>
      <c r="I155" s="17">
        <v>322</v>
      </c>
      <c r="J155" s="18"/>
      <c r="K155" s="16"/>
      <c r="L155" s="17">
        <v>210</v>
      </c>
      <c r="M155" s="18">
        <v>85</v>
      </c>
    </row>
    <row r="156" spans="1:13" ht="18" customHeight="1" x14ac:dyDescent="0.3">
      <c r="A156" s="15" t="s">
        <v>35</v>
      </c>
      <c r="B156" s="16"/>
      <c r="C156" s="17"/>
      <c r="D156" s="18"/>
      <c r="E156" s="16">
        <v>154</v>
      </c>
      <c r="F156" s="17"/>
      <c r="G156" s="18">
        <v>39</v>
      </c>
      <c r="H156" s="16">
        <v>20</v>
      </c>
      <c r="I156" s="17">
        <v>319</v>
      </c>
      <c r="J156" s="18"/>
      <c r="K156" s="16"/>
      <c r="L156" s="17">
        <v>185</v>
      </c>
      <c r="M156" s="18">
        <v>63</v>
      </c>
    </row>
    <row r="157" spans="1:13" ht="18" customHeight="1" x14ac:dyDescent="0.3">
      <c r="A157" s="15" t="s">
        <v>36</v>
      </c>
      <c r="B157" s="16"/>
      <c r="C157" s="17"/>
      <c r="D157" s="18"/>
      <c r="E157" s="16">
        <v>173</v>
      </c>
      <c r="F157" s="17"/>
      <c r="G157" s="18">
        <v>28</v>
      </c>
      <c r="H157" s="16">
        <v>30</v>
      </c>
      <c r="I157" s="17">
        <v>383</v>
      </c>
      <c r="J157" s="18"/>
      <c r="K157" s="16"/>
      <c r="L157" s="17">
        <v>178</v>
      </c>
      <c r="M157" s="18">
        <v>71</v>
      </c>
    </row>
    <row r="158" spans="1:13" ht="18" customHeight="1" x14ac:dyDescent="0.3">
      <c r="A158" s="15" t="s">
        <v>37</v>
      </c>
      <c r="B158" s="16"/>
      <c r="C158" s="17"/>
      <c r="D158" s="18"/>
      <c r="E158" s="16">
        <v>202</v>
      </c>
      <c r="F158" s="17"/>
      <c r="G158" s="18">
        <v>41</v>
      </c>
      <c r="H158" s="16">
        <v>38</v>
      </c>
      <c r="I158" s="17">
        <v>367</v>
      </c>
      <c r="J158" s="18"/>
      <c r="K158" s="16"/>
      <c r="L158" s="17">
        <v>235</v>
      </c>
      <c r="M158" s="18">
        <v>75</v>
      </c>
    </row>
    <row r="159" spans="1:13" ht="18" customHeight="1" x14ac:dyDescent="0.3">
      <c r="A159" s="15" t="s">
        <v>38</v>
      </c>
      <c r="B159" s="16"/>
      <c r="C159" s="17"/>
      <c r="D159" s="18"/>
      <c r="E159" s="16">
        <v>183</v>
      </c>
      <c r="F159" s="17"/>
      <c r="G159" s="18">
        <v>32</v>
      </c>
      <c r="H159" s="16">
        <v>35</v>
      </c>
      <c r="I159" s="17">
        <v>425</v>
      </c>
      <c r="J159" s="18"/>
      <c r="K159" s="16"/>
      <c r="L159" s="17">
        <v>206</v>
      </c>
      <c r="M159" s="18">
        <v>72</v>
      </c>
    </row>
    <row r="160" spans="1:13" ht="18" customHeight="1" x14ac:dyDescent="0.3">
      <c r="A160" s="15" t="s">
        <v>39</v>
      </c>
      <c r="B160" s="16"/>
      <c r="C160" s="17"/>
      <c r="D160" s="18"/>
      <c r="E160" s="16">
        <v>191</v>
      </c>
      <c r="F160" s="17"/>
      <c r="G160" s="18">
        <v>35</v>
      </c>
      <c r="H160" s="16">
        <v>30</v>
      </c>
      <c r="I160" s="17">
        <v>344</v>
      </c>
      <c r="J160" s="18"/>
      <c r="K160" s="16"/>
      <c r="L160" s="17">
        <v>251</v>
      </c>
      <c r="M160" s="18">
        <v>48</v>
      </c>
    </row>
    <row r="161" spans="1:13" ht="18" customHeight="1" x14ac:dyDescent="0.3">
      <c r="A161" s="15" t="s">
        <v>40</v>
      </c>
      <c r="B161" s="16"/>
      <c r="C161" s="17"/>
      <c r="D161" s="18"/>
      <c r="E161" s="16">
        <v>192</v>
      </c>
      <c r="F161" s="17"/>
      <c r="G161" s="18">
        <v>42</v>
      </c>
      <c r="H161" s="16">
        <v>40</v>
      </c>
      <c r="I161" s="17">
        <v>479</v>
      </c>
      <c r="J161" s="18"/>
      <c r="K161" s="16"/>
      <c r="L161" s="17">
        <v>209</v>
      </c>
      <c r="M161" s="18">
        <v>97</v>
      </c>
    </row>
    <row r="162" spans="1:13" ht="18" customHeight="1" x14ac:dyDescent="0.3">
      <c r="A162" s="15" t="s">
        <v>41</v>
      </c>
      <c r="B162" s="16"/>
      <c r="C162" s="17"/>
      <c r="D162" s="18"/>
      <c r="E162" s="16">
        <v>212</v>
      </c>
      <c r="F162" s="17"/>
      <c r="G162" s="18">
        <v>38</v>
      </c>
      <c r="H162" s="16">
        <v>34</v>
      </c>
      <c r="I162" s="17">
        <v>445</v>
      </c>
      <c r="J162" s="18"/>
      <c r="K162" s="16"/>
      <c r="L162" s="17">
        <v>204</v>
      </c>
      <c r="M162" s="18">
        <v>32</v>
      </c>
    </row>
    <row r="163" spans="1:13" ht="18" customHeight="1" x14ac:dyDescent="0.3">
      <c r="A163" s="15" t="s">
        <v>42</v>
      </c>
      <c r="B163" s="16"/>
      <c r="C163" s="17"/>
      <c r="D163" s="18"/>
      <c r="E163" s="16">
        <v>173</v>
      </c>
      <c r="F163" s="17"/>
      <c r="G163" s="18">
        <v>40</v>
      </c>
      <c r="H163" s="16">
        <v>40</v>
      </c>
      <c r="I163" s="17">
        <v>500</v>
      </c>
      <c r="J163" s="18"/>
      <c r="K163" s="16"/>
      <c r="L163" s="17">
        <v>206</v>
      </c>
      <c r="M163" s="18">
        <v>146</v>
      </c>
    </row>
    <row r="164" spans="1:13" ht="18" customHeight="1" x14ac:dyDescent="0.3">
      <c r="A164" s="15" t="s">
        <v>43</v>
      </c>
      <c r="B164" s="16"/>
      <c r="C164" s="17"/>
      <c r="D164" s="18"/>
      <c r="E164" s="16">
        <v>134</v>
      </c>
      <c r="F164" s="17"/>
      <c r="G164" s="18">
        <v>31</v>
      </c>
      <c r="H164" s="16">
        <v>32</v>
      </c>
      <c r="I164" s="17">
        <v>489</v>
      </c>
      <c r="J164" s="18"/>
      <c r="K164" s="16"/>
      <c r="L164" s="17">
        <v>191</v>
      </c>
      <c r="M164" s="18">
        <v>132</v>
      </c>
    </row>
    <row r="165" spans="1:13" ht="18" customHeight="1" x14ac:dyDescent="0.3">
      <c r="A165" s="15" t="s">
        <v>44</v>
      </c>
      <c r="B165" s="16"/>
      <c r="C165" s="17"/>
      <c r="D165" s="18"/>
      <c r="E165" s="16">
        <v>152</v>
      </c>
      <c r="F165" s="17"/>
      <c r="G165" s="18">
        <v>28</v>
      </c>
      <c r="H165" s="16">
        <v>40</v>
      </c>
      <c r="I165" s="17">
        <v>575</v>
      </c>
      <c r="J165" s="18"/>
      <c r="K165" s="16"/>
      <c r="L165" s="17">
        <v>199</v>
      </c>
      <c r="M165" s="18">
        <v>62</v>
      </c>
    </row>
    <row r="166" spans="1:13" ht="18" customHeight="1" x14ac:dyDescent="0.3">
      <c r="A166" s="15" t="s">
        <v>45</v>
      </c>
      <c r="B166" s="16"/>
      <c r="C166" s="17"/>
      <c r="D166" s="18"/>
      <c r="E166" s="16">
        <v>125</v>
      </c>
      <c r="F166" s="17"/>
      <c r="G166" s="18">
        <v>39</v>
      </c>
      <c r="H166" s="16">
        <v>36</v>
      </c>
      <c r="I166" s="17">
        <v>490</v>
      </c>
      <c r="J166" s="18"/>
      <c r="K166" s="16"/>
      <c r="L166" s="17">
        <v>174</v>
      </c>
      <c r="M166" s="18">
        <v>48</v>
      </c>
    </row>
    <row r="167" spans="1:13" ht="18" customHeight="1" thickBot="1" x14ac:dyDescent="0.35">
      <c r="A167" s="22" t="s">
        <v>46</v>
      </c>
      <c r="B167" s="23"/>
      <c r="C167" s="24"/>
      <c r="D167" s="25"/>
      <c r="E167" s="23">
        <v>184</v>
      </c>
      <c r="F167" s="24"/>
      <c r="G167" s="25">
        <v>35</v>
      </c>
      <c r="H167" s="23">
        <v>24</v>
      </c>
      <c r="I167" s="24">
        <v>450</v>
      </c>
      <c r="J167" s="25"/>
      <c r="K167" s="23"/>
      <c r="L167" s="24">
        <v>158</v>
      </c>
      <c r="M167" s="25">
        <v>66</v>
      </c>
    </row>
    <row r="168" spans="1:13" ht="18" customHeight="1" thickBot="1" x14ac:dyDescent="0.35">
      <c r="A168" s="34" t="s">
        <v>47</v>
      </c>
      <c r="B168" s="46"/>
      <c r="C168" s="47"/>
      <c r="D168" s="48"/>
      <c r="E168" s="46">
        <f>SUM(E132:E167)</f>
        <v>4205</v>
      </c>
      <c r="F168" s="50"/>
      <c r="G168" s="549">
        <f t="shared" ref="G168:M168" si="10">SUM(G132:G167)</f>
        <v>1115</v>
      </c>
      <c r="H168" s="46">
        <f t="shared" si="10"/>
        <v>983</v>
      </c>
      <c r="I168" s="50">
        <f t="shared" si="10"/>
        <v>11915</v>
      </c>
      <c r="J168" s="549"/>
      <c r="K168" s="46"/>
      <c r="L168" s="50">
        <f t="shared" si="10"/>
        <v>8469</v>
      </c>
      <c r="M168" s="549">
        <f t="shared" si="10"/>
        <v>3817</v>
      </c>
    </row>
    <row r="170" spans="1:13" ht="18" customHeight="1" x14ac:dyDescent="0.3">
      <c r="A170" s="561" t="s">
        <v>172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</row>
    <row r="171" spans="1:13" ht="18" customHeight="1" thickBot="1" x14ac:dyDescent="0.35">
      <c r="A171" s="2" t="s">
        <v>54</v>
      </c>
      <c r="J171" s="572" t="s">
        <v>55</v>
      </c>
      <c r="K171" s="572"/>
      <c r="L171" s="572"/>
      <c r="M171" s="572"/>
    </row>
    <row r="172" spans="1:13" ht="18" customHeight="1" x14ac:dyDescent="0.3">
      <c r="A172" s="563" t="s">
        <v>3</v>
      </c>
      <c r="B172" s="566" t="s">
        <v>4</v>
      </c>
      <c r="C172" s="565"/>
      <c r="D172" s="567"/>
      <c r="E172" s="566" t="s">
        <v>5</v>
      </c>
      <c r="F172" s="565"/>
      <c r="G172" s="567"/>
      <c r="H172" s="566" t="s">
        <v>6</v>
      </c>
      <c r="I172" s="565"/>
      <c r="J172" s="567"/>
      <c r="K172" s="568" t="s">
        <v>7</v>
      </c>
      <c r="L172" s="569"/>
      <c r="M172" s="570"/>
    </row>
    <row r="173" spans="1:13" ht="18" customHeight="1" thickBot="1" x14ac:dyDescent="0.35">
      <c r="A173" s="564"/>
      <c r="B173" s="3" t="s">
        <v>8</v>
      </c>
      <c r="C173" s="4" t="s">
        <v>9</v>
      </c>
      <c r="D173" s="5" t="s">
        <v>10</v>
      </c>
      <c r="E173" s="3" t="s">
        <v>8</v>
      </c>
      <c r="F173" s="4" t="s">
        <v>9</v>
      </c>
      <c r="G173" s="5" t="s">
        <v>10</v>
      </c>
      <c r="H173" s="3" t="s">
        <v>8</v>
      </c>
      <c r="I173" s="4" t="s">
        <v>9</v>
      </c>
      <c r="J173" s="5" t="s">
        <v>10</v>
      </c>
      <c r="K173" s="3" t="s">
        <v>8</v>
      </c>
      <c r="L173" s="4" t="s">
        <v>9</v>
      </c>
      <c r="M173" s="5" t="s">
        <v>10</v>
      </c>
    </row>
    <row r="174" spans="1:13" ht="18" customHeight="1" x14ac:dyDescent="0.3">
      <c r="A174" s="7" t="s">
        <v>11</v>
      </c>
      <c r="B174" s="8"/>
      <c r="C174" s="9"/>
      <c r="D174" s="10"/>
      <c r="E174" s="11">
        <v>36</v>
      </c>
      <c r="F174" s="12"/>
      <c r="G174" s="13">
        <v>27</v>
      </c>
      <c r="H174" s="8">
        <v>10</v>
      </c>
      <c r="I174" s="9">
        <v>180</v>
      </c>
      <c r="J174" s="10"/>
      <c r="K174" s="8"/>
      <c r="L174" s="9">
        <v>313</v>
      </c>
      <c r="M174" s="10">
        <v>128</v>
      </c>
    </row>
    <row r="175" spans="1:13" ht="18" customHeight="1" x14ac:dyDescent="0.3">
      <c r="A175" s="15" t="s">
        <v>12</v>
      </c>
      <c r="B175" s="16"/>
      <c r="C175" s="17"/>
      <c r="D175" s="18"/>
      <c r="E175" s="16">
        <v>84</v>
      </c>
      <c r="F175" s="17"/>
      <c r="G175" s="18">
        <v>19</v>
      </c>
      <c r="H175" s="16">
        <v>15</v>
      </c>
      <c r="I175" s="17">
        <v>210</v>
      </c>
      <c r="J175" s="18"/>
      <c r="K175" s="16"/>
      <c r="L175" s="17">
        <v>270</v>
      </c>
      <c r="M175" s="18">
        <v>112</v>
      </c>
    </row>
    <row r="176" spans="1:13" ht="18" customHeight="1" x14ac:dyDescent="0.3">
      <c r="A176" s="7" t="s">
        <v>13</v>
      </c>
      <c r="B176" s="16"/>
      <c r="C176" s="17"/>
      <c r="D176" s="18"/>
      <c r="E176" s="16">
        <v>55</v>
      </c>
      <c r="F176" s="17"/>
      <c r="G176" s="18">
        <v>29</v>
      </c>
      <c r="H176" s="16">
        <v>21</v>
      </c>
      <c r="I176" s="17">
        <v>194</v>
      </c>
      <c r="J176" s="18"/>
      <c r="K176" s="16"/>
      <c r="L176" s="17">
        <v>328</v>
      </c>
      <c r="M176" s="18">
        <v>95</v>
      </c>
    </row>
    <row r="177" spans="1:13" ht="18" customHeight="1" x14ac:dyDescent="0.3">
      <c r="A177" s="15" t="s">
        <v>14</v>
      </c>
      <c r="B177" s="16"/>
      <c r="C177" s="17"/>
      <c r="D177" s="18"/>
      <c r="E177" s="16">
        <v>87</v>
      </c>
      <c r="F177" s="17"/>
      <c r="G177" s="18">
        <v>25</v>
      </c>
      <c r="H177" s="16">
        <v>28</v>
      </c>
      <c r="I177" s="17">
        <v>313</v>
      </c>
      <c r="J177" s="18"/>
      <c r="K177" s="16"/>
      <c r="L177" s="17">
        <v>321</v>
      </c>
      <c r="M177" s="18">
        <v>123</v>
      </c>
    </row>
    <row r="178" spans="1:13" ht="18" customHeight="1" x14ac:dyDescent="0.3">
      <c r="A178" s="7" t="s">
        <v>15</v>
      </c>
      <c r="B178" s="16"/>
      <c r="C178" s="17"/>
      <c r="D178" s="18"/>
      <c r="E178" s="16">
        <v>103</v>
      </c>
      <c r="F178" s="17"/>
      <c r="G178" s="18">
        <v>31</v>
      </c>
      <c r="H178" s="16">
        <v>27</v>
      </c>
      <c r="I178" s="17">
        <v>318</v>
      </c>
      <c r="J178" s="18"/>
      <c r="K178" s="16"/>
      <c r="L178" s="17">
        <v>333</v>
      </c>
      <c r="M178" s="18">
        <v>157</v>
      </c>
    </row>
    <row r="179" spans="1:13" ht="18" customHeight="1" x14ac:dyDescent="0.3">
      <c r="A179" s="15" t="s">
        <v>16</v>
      </c>
      <c r="B179" s="16"/>
      <c r="C179" s="17"/>
      <c r="D179" s="18"/>
      <c r="E179" s="16">
        <v>104</v>
      </c>
      <c r="F179" s="17"/>
      <c r="G179" s="18">
        <v>22</v>
      </c>
      <c r="H179" s="16">
        <v>26</v>
      </c>
      <c r="I179" s="17">
        <v>304</v>
      </c>
      <c r="J179" s="18"/>
      <c r="K179" s="16"/>
      <c r="L179" s="17">
        <v>315</v>
      </c>
      <c r="M179" s="18">
        <v>134</v>
      </c>
    </row>
    <row r="180" spans="1:13" ht="18" customHeight="1" x14ac:dyDescent="0.3">
      <c r="A180" s="15" t="s">
        <v>17</v>
      </c>
      <c r="B180" s="16"/>
      <c r="C180" s="17"/>
      <c r="D180" s="18"/>
      <c r="E180" s="16">
        <v>85</v>
      </c>
      <c r="F180" s="17"/>
      <c r="G180" s="18">
        <v>23</v>
      </c>
      <c r="H180" s="16">
        <v>37</v>
      </c>
      <c r="I180" s="17">
        <v>290</v>
      </c>
      <c r="J180" s="18"/>
      <c r="K180" s="16"/>
      <c r="L180" s="17">
        <v>369</v>
      </c>
      <c r="M180" s="18">
        <v>132</v>
      </c>
    </row>
    <row r="181" spans="1:13" ht="18" customHeight="1" x14ac:dyDescent="0.3">
      <c r="A181" s="7" t="s">
        <v>18</v>
      </c>
      <c r="B181" s="16"/>
      <c r="C181" s="17"/>
      <c r="D181" s="18"/>
      <c r="E181" s="16">
        <v>102</v>
      </c>
      <c r="F181" s="17"/>
      <c r="G181" s="18">
        <v>34</v>
      </c>
      <c r="H181" s="16">
        <v>35</v>
      </c>
      <c r="I181" s="17">
        <v>336</v>
      </c>
      <c r="J181" s="18"/>
      <c r="K181" s="16"/>
      <c r="L181" s="17">
        <v>326</v>
      </c>
      <c r="M181" s="18">
        <v>155</v>
      </c>
    </row>
    <row r="182" spans="1:13" ht="18" customHeight="1" x14ac:dyDescent="0.3">
      <c r="A182" s="15" t="s">
        <v>19</v>
      </c>
      <c r="B182" s="16"/>
      <c r="C182" s="17"/>
      <c r="D182" s="18"/>
      <c r="E182" s="16">
        <v>93</v>
      </c>
      <c r="F182" s="17"/>
      <c r="G182" s="18">
        <v>30</v>
      </c>
      <c r="H182" s="16">
        <v>33</v>
      </c>
      <c r="I182" s="17">
        <v>330</v>
      </c>
      <c r="J182" s="18"/>
      <c r="K182" s="16"/>
      <c r="L182" s="17">
        <v>310</v>
      </c>
      <c r="M182" s="18">
        <v>121</v>
      </c>
    </row>
    <row r="183" spans="1:13" ht="18" customHeight="1" x14ac:dyDescent="0.3">
      <c r="A183" s="7" t="s">
        <v>20</v>
      </c>
      <c r="B183" s="16"/>
      <c r="C183" s="17"/>
      <c r="D183" s="18"/>
      <c r="E183" s="16">
        <v>105</v>
      </c>
      <c r="F183" s="17"/>
      <c r="G183" s="18">
        <v>31</v>
      </c>
      <c r="H183" s="16">
        <v>30</v>
      </c>
      <c r="I183" s="17">
        <v>399</v>
      </c>
      <c r="J183" s="18"/>
      <c r="K183" s="16"/>
      <c r="L183" s="17">
        <v>386</v>
      </c>
      <c r="M183" s="18">
        <v>123</v>
      </c>
    </row>
    <row r="184" spans="1:13" ht="18" customHeight="1" x14ac:dyDescent="0.3">
      <c r="A184" s="7" t="s">
        <v>21</v>
      </c>
      <c r="B184" s="16"/>
      <c r="C184" s="17"/>
      <c r="D184" s="18"/>
      <c r="E184" s="16">
        <v>114</v>
      </c>
      <c r="F184" s="17"/>
      <c r="G184" s="18">
        <v>34</v>
      </c>
      <c r="H184" s="16">
        <v>35</v>
      </c>
      <c r="I184" s="17">
        <v>404</v>
      </c>
      <c r="J184" s="18"/>
      <c r="K184" s="16"/>
      <c r="L184" s="17">
        <v>270</v>
      </c>
      <c r="M184" s="18">
        <v>136</v>
      </c>
    </row>
    <row r="185" spans="1:13" ht="18" customHeight="1" x14ac:dyDescent="0.3">
      <c r="A185" s="15" t="s">
        <v>22</v>
      </c>
      <c r="B185" s="16"/>
      <c r="C185" s="17"/>
      <c r="D185" s="18"/>
      <c r="E185" s="16">
        <v>123</v>
      </c>
      <c r="F185" s="17"/>
      <c r="G185" s="18">
        <v>28</v>
      </c>
      <c r="H185" s="16">
        <v>36</v>
      </c>
      <c r="I185" s="17">
        <v>354</v>
      </c>
      <c r="J185" s="18"/>
      <c r="K185" s="16"/>
      <c r="L185" s="17">
        <v>405</v>
      </c>
      <c r="M185" s="18">
        <v>111</v>
      </c>
    </row>
    <row r="186" spans="1:13" ht="18" customHeight="1" x14ac:dyDescent="0.3">
      <c r="A186" s="7" t="s">
        <v>23</v>
      </c>
      <c r="B186" s="16"/>
      <c r="C186" s="17"/>
      <c r="D186" s="18"/>
      <c r="E186" s="16">
        <v>106</v>
      </c>
      <c r="F186" s="17"/>
      <c r="G186" s="18">
        <v>33</v>
      </c>
      <c r="H186" s="16">
        <v>32</v>
      </c>
      <c r="I186" s="17">
        <v>405</v>
      </c>
      <c r="J186" s="18"/>
      <c r="K186" s="16"/>
      <c r="L186" s="17">
        <v>254</v>
      </c>
      <c r="M186" s="18">
        <v>116</v>
      </c>
    </row>
    <row r="187" spans="1:13" ht="18" customHeight="1" x14ac:dyDescent="0.3">
      <c r="A187" s="15" t="s">
        <v>24</v>
      </c>
      <c r="B187" s="16"/>
      <c r="C187" s="17"/>
      <c r="D187" s="18"/>
      <c r="E187" s="16">
        <v>132</v>
      </c>
      <c r="F187" s="17"/>
      <c r="G187" s="18">
        <v>31</v>
      </c>
      <c r="H187" s="16">
        <v>35</v>
      </c>
      <c r="I187" s="17">
        <v>435</v>
      </c>
      <c r="J187" s="18"/>
      <c r="K187" s="16"/>
      <c r="L187" s="17">
        <v>202</v>
      </c>
      <c r="M187" s="18">
        <v>123</v>
      </c>
    </row>
    <row r="188" spans="1:13" ht="18" customHeight="1" x14ac:dyDescent="0.3">
      <c r="A188" s="7" t="s">
        <v>25</v>
      </c>
      <c r="B188" s="16"/>
      <c r="C188" s="17"/>
      <c r="D188" s="18"/>
      <c r="E188" s="16">
        <v>105</v>
      </c>
      <c r="F188" s="17"/>
      <c r="G188" s="18">
        <v>40</v>
      </c>
      <c r="H188" s="16">
        <v>36</v>
      </c>
      <c r="I188" s="17">
        <v>379</v>
      </c>
      <c r="J188" s="18"/>
      <c r="K188" s="16"/>
      <c r="L188" s="17">
        <v>265</v>
      </c>
      <c r="M188" s="18">
        <v>86</v>
      </c>
    </row>
    <row r="189" spans="1:13" ht="18" customHeight="1" x14ac:dyDescent="0.3">
      <c r="A189" s="15" t="s">
        <v>26</v>
      </c>
      <c r="B189" s="16"/>
      <c r="C189" s="17"/>
      <c r="D189" s="18"/>
      <c r="E189" s="16">
        <v>161</v>
      </c>
      <c r="F189" s="17"/>
      <c r="G189" s="18">
        <v>34</v>
      </c>
      <c r="H189" s="16">
        <v>50</v>
      </c>
      <c r="I189" s="17">
        <v>305</v>
      </c>
      <c r="J189" s="18"/>
      <c r="K189" s="16"/>
      <c r="L189" s="17">
        <v>195</v>
      </c>
      <c r="M189" s="18">
        <v>67</v>
      </c>
    </row>
    <row r="190" spans="1:13" ht="18" customHeight="1" x14ac:dyDescent="0.3">
      <c r="A190" s="7" t="s">
        <v>27</v>
      </c>
      <c r="B190" s="16"/>
      <c r="C190" s="17"/>
      <c r="D190" s="18"/>
      <c r="E190" s="16">
        <v>163</v>
      </c>
      <c r="F190" s="17"/>
      <c r="G190" s="18">
        <v>35</v>
      </c>
      <c r="H190" s="16">
        <v>34</v>
      </c>
      <c r="I190" s="17">
        <v>365</v>
      </c>
      <c r="J190" s="18"/>
      <c r="K190" s="16"/>
      <c r="L190" s="17">
        <v>166</v>
      </c>
      <c r="M190" s="18">
        <v>75</v>
      </c>
    </row>
    <row r="191" spans="1:13" ht="18" customHeight="1" x14ac:dyDescent="0.3">
      <c r="A191" s="15" t="s">
        <v>28</v>
      </c>
      <c r="B191" s="16"/>
      <c r="C191" s="17"/>
      <c r="D191" s="18"/>
      <c r="E191" s="16">
        <v>160</v>
      </c>
      <c r="F191" s="17"/>
      <c r="G191" s="18">
        <v>47</v>
      </c>
      <c r="H191" s="16">
        <v>34</v>
      </c>
      <c r="I191" s="17">
        <v>316</v>
      </c>
      <c r="J191" s="18"/>
      <c r="K191" s="16"/>
      <c r="L191" s="17">
        <v>234</v>
      </c>
      <c r="M191" s="18">
        <v>83</v>
      </c>
    </row>
    <row r="192" spans="1:13" ht="18" customHeight="1" x14ac:dyDescent="0.3">
      <c r="A192" s="7" t="s">
        <v>29</v>
      </c>
      <c r="B192" s="16"/>
      <c r="C192" s="17"/>
      <c r="D192" s="18"/>
      <c r="E192" s="16">
        <v>152</v>
      </c>
      <c r="F192" s="17"/>
      <c r="G192" s="18">
        <v>33</v>
      </c>
      <c r="H192" s="16">
        <v>30</v>
      </c>
      <c r="I192" s="17">
        <v>395</v>
      </c>
      <c r="J192" s="18"/>
      <c r="K192" s="16"/>
      <c r="L192" s="17">
        <v>227</v>
      </c>
      <c r="M192" s="18">
        <v>105</v>
      </c>
    </row>
    <row r="193" spans="1:13" ht="18" customHeight="1" x14ac:dyDescent="0.3">
      <c r="A193" s="15" t="s">
        <v>30</v>
      </c>
      <c r="B193" s="16"/>
      <c r="C193" s="17"/>
      <c r="D193" s="18"/>
      <c r="E193" s="16">
        <v>155</v>
      </c>
      <c r="F193" s="17"/>
      <c r="G193" s="18">
        <v>57</v>
      </c>
      <c r="H193" s="16">
        <v>43</v>
      </c>
      <c r="I193" s="17">
        <v>371</v>
      </c>
      <c r="J193" s="18"/>
      <c r="K193" s="16"/>
      <c r="L193" s="17">
        <v>234</v>
      </c>
      <c r="M193" s="18">
        <v>85</v>
      </c>
    </row>
    <row r="194" spans="1:13" ht="18" customHeight="1" x14ac:dyDescent="0.3">
      <c r="A194" s="7" t="s">
        <v>31</v>
      </c>
      <c r="B194" s="16"/>
      <c r="C194" s="17"/>
      <c r="D194" s="18"/>
      <c r="E194" s="16">
        <v>192</v>
      </c>
      <c r="F194" s="17"/>
      <c r="G194" s="18">
        <v>39</v>
      </c>
      <c r="H194" s="16">
        <v>36</v>
      </c>
      <c r="I194" s="17">
        <v>421</v>
      </c>
      <c r="J194" s="18"/>
      <c r="K194" s="16"/>
      <c r="L194" s="17">
        <v>214</v>
      </c>
      <c r="M194" s="18">
        <v>101</v>
      </c>
    </row>
    <row r="195" spans="1:13" ht="18" customHeight="1" x14ac:dyDescent="0.3">
      <c r="A195" s="15" t="s">
        <v>32</v>
      </c>
      <c r="B195" s="16"/>
      <c r="C195" s="17"/>
      <c r="D195" s="18"/>
      <c r="E195" s="16">
        <v>126</v>
      </c>
      <c r="F195" s="17"/>
      <c r="G195" s="18">
        <v>50</v>
      </c>
      <c r="H195" s="16">
        <v>42</v>
      </c>
      <c r="I195" s="17">
        <v>413</v>
      </c>
      <c r="J195" s="18"/>
      <c r="K195" s="16"/>
      <c r="L195" s="17">
        <v>195</v>
      </c>
      <c r="M195" s="18">
        <v>105</v>
      </c>
    </row>
    <row r="196" spans="1:13" ht="18" customHeight="1" x14ac:dyDescent="0.3">
      <c r="A196" s="7" t="s">
        <v>33</v>
      </c>
      <c r="B196" s="16"/>
      <c r="C196" s="17"/>
      <c r="D196" s="18"/>
      <c r="E196" s="16">
        <v>123</v>
      </c>
      <c r="F196" s="17"/>
      <c r="G196" s="18">
        <v>42</v>
      </c>
      <c r="H196" s="16">
        <v>48</v>
      </c>
      <c r="I196" s="17">
        <v>393</v>
      </c>
      <c r="J196" s="18"/>
      <c r="K196" s="16"/>
      <c r="L196" s="17">
        <v>247</v>
      </c>
      <c r="M196" s="18">
        <v>85</v>
      </c>
    </row>
    <row r="197" spans="1:13" ht="18" customHeight="1" x14ac:dyDescent="0.3">
      <c r="A197" s="15" t="s">
        <v>34</v>
      </c>
      <c r="B197" s="16"/>
      <c r="C197" s="17"/>
      <c r="D197" s="18"/>
      <c r="E197" s="16">
        <v>132</v>
      </c>
      <c r="F197" s="17"/>
      <c r="G197" s="18">
        <v>36</v>
      </c>
      <c r="H197" s="16">
        <v>36</v>
      </c>
      <c r="I197" s="17">
        <v>371</v>
      </c>
      <c r="J197" s="18"/>
      <c r="K197" s="16"/>
      <c r="L197" s="17">
        <v>197</v>
      </c>
      <c r="M197" s="18">
        <v>103</v>
      </c>
    </row>
    <row r="198" spans="1:13" ht="18" customHeight="1" x14ac:dyDescent="0.3">
      <c r="A198" s="15" t="s">
        <v>35</v>
      </c>
      <c r="B198" s="16"/>
      <c r="C198" s="17"/>
      <c r="D198" s="18"/>
      <c r="E198" s="16">
        <v>172</v>
      </c>
      <c r="F198" s="17"/>
      <c r="G198" s="18">
        <v>72</v>
      </c>
      <c r="H198" s="16">
        <v>25</v>
      </c>
      <c r="I198" s="17">
        <v>392</v>
      </c>
      <c r="J198" s="18"/>
      <c r="K198" s="16"/>
      <c r="L198" s="17">
        <v>230</v>
      </c>
      <c r="M198" s="18">
        <v>94</v>
      </c>
    </row>
    <row r="199" spans="1:13" ht="18" customHeight="1" x14ac:dyDescent="0.3">
      <c r="A199" s="15" t="s">
        <v>36</v>
      </c>
      <c r="B199" s="16"/>
      <c r="C199" s="17"/>
      <c r="D199" s="18"/>
      <c r="E199" s="16">
        <v>160</v>
      </c>
      <c r="F199" s="17"/>
      <c r="G199" s="18">
        <v>64</v>
      </c>
      <c r="H199" s="16">
        <v>52</v>
      </c>
      <c r="I199" s="17">
        <v>442</v>
      </c>
      <c r="J199" s="18"/>
      <c r="K199" s="16"/>
      <c r="L199" s="17">
        <v>237</v>
      </c>
      <c r="M199" s="18">
        <v>104</v>
      </c>
    </row>
    <row r="200" spans="1:13" ht="18" customHeight="1" x14ac:dyDescent="0.3">
      <c r="A200" s="15" t="s">
        <v>37</v>
      </c>
      <c r="B200" s="16"/>
      <c r="C200" s="17"/>
      <c r="D200" s="18"/>
      <c r="E200" s="16">
        <v>181</v>
      </c>
      <c r="F200" s="17"/>
      <c r="G200" s="18">
        <v>50</v>
      </c>
      <c r="H200" s="16">
        <v>33</v>
      </c>
      <c r="I200" s="17">
        <v>427</v>
      </c>
      <c r="J200" s="18"/>
      <c r="K200" s="16"/>
      <c r="L200" s="17">
        <v>210</v>
      </c>
      <c r="M200" s="18">
        <v>106</v>
      </c>
    </row>
    <row r="201" spans="1:13" ht="18" customHeight="1" x14ac:dyDescent="0.3">
      <c r="A201" s="15" t="s">
        <v>38</v>
      </c>
      <c r="B201" s="16"/>
      <c r="C201" s="17"/>
      <c r="D201" s="18"/>
      <c r="E201" s="16">
        <v>163</v>
      </c>
      <c r="F201" s="17"/>
      <c r="G201" s="18">
        <v>46</v>
      </c>
      <c r="H201" s="16">
        <v>53</v>
      </c>
      <c r="I201" s="17">
        <v>357</v>
      </c>
      <c r="J201" s="18"/>
      <c r="K201" s="16"/>
      <c r="L201" s="17">
        <v>218</v>
      </c>
      <c r="M201" s="18">
        <v>91</v>
      </c>
    </row>
    <row r="202" spans="1:13" ht="18" customHeight="1" x14ac:dyDescent="0.3">
      <c r="A202" s="15" t="s">
        <v>39</v>
      </c>
      <c r="B202" s="16"/>
      <c r="C202" s="17"/>
      <c r="D202" s="18"/>
      <c r="E202" s="16">
        <v>164</v>
      </c>
      <c r="F202" s="17"/>
      <c r="G202" s="18">
        <v>55</v>
      </c>
      <c r="H202" s="16">
        <v>39</v>
      </c>
      <c r="I202" s="17">
        <v>443</v>
      </c>
      <c r="J202" s="18"/>
      <c r="K202" s="16"/>
      <c r="L202" s="17">
        <v>234</v>
      </c>
      <c r="M202" s="18">
        <v>114</v>
      </c>
    </row>
    <row r="203" spans="1:13" ht="18" customHeight="1" x14ac:dyDescent="0.3">
      <c r="A203" s="15" t="s">
        <v>40</v>
      </c>
      <c r="B203" s="16"/>
      <c r="C203" s="17"/>
      <c r="D203" s="18"/>
      <c r="E203" s="16">
        <v>182</v>
      </c>
      <c r="F203" s="17"/>
      <c r="G203" s="18">
        <v>67</v>
      </c>
      <c r="H203" s="16">
        <v>31</v>
      </c>
      <c r="I203" s="17">
        <v>400</v>
      </c>
      <c r="J203" s="18"/>
      <c r="K203" s="16"/>
      <c r="L203" s="17">
        <v>252</v>
      </c>
      <c r="M203" s="18">
        <v>68</v>
      </c>
    </row>
    <row r="204" spans="1:13" ht="18" customHeight="1" x14ac:dyDescent="0.3">
      <c r="A204" s="15" t="s">
        <v>41</v>
      </c>
      <c r="B204" s="16"/>
      <c r="C204" s="17"/>
      <c r="D204" s="18"/>
      <c r="E204" s="16">
        <v>185</v>
      </c>
      <c r="F204" s="17"/>
      <c r="G204" s="18">
        <v>55</v>
      </c>
      <c r="H204" s="16">
        <v>32</v>
      </c>
      <c r="I204" s="17">
        <v>472</v>
      </c>
      <c r="J204" s="18"/>
      <c r="K204" s="16"/>
      <c r="L204" s="17">
        <v>224</v>
      </c>
      <c r="M204" s="18">
        <v>109</v>
      </c>
    </row>
    <row r="205" spans="1:13" ht="18" customHeight="1" x14ac:dyDescent="0.3">
      <c r="A205" s="15" t="s">
        <v>42</v>
      </c>
      <c r="B205" s="16"/>
      <c r="C205" s="17"/>
      <c r="D205" s="18"/>
      <c r="E205" s="16">
        <v>172</v>
      </c>
      <c r="F205" s="17"/>
      <c r="G205" s="18">
        <v>61</v>
      </c>
      <c r="H205" s="16">
        <v>35</v>
      </c>
      <c r="I205" s="17">
        <v>537</v>
      </c>
      <c r="J205" s="18"/>
      <c r="K205" s="16"/>
      <c r="L205" s="17">
        <v>261</v>
      </c>
      <c r="M205" s="18">
        <v>86</v>
      </c>
    </row>
    <row r="206" spans="1:13" ht="18" customHeight="1" x14ac:dyDescent="0.3">
      <c r="A206" s="15" t="s">
        <v>43</v>
      </c>
      <c r="B206" s="16"/>
      <c r="C206" s="17"/>
      <c r="D206" s="18"/>
      <c r="E206" s="16">
        <v>163</v>
      </c>
      <c r="F206" s="17"/>
      <c r="G206" s="18">
        <v>62</v>
      </c>
      <c r="H206" s="16">
        <v>29</v>
      </c>
      <c r="I206" s="17">
        <v>292</v>
      </c>
      <c r="J206" s="18"/>
      <c r="K206" s="16"/>
      <c r="L206" s="17">
        <v>220</v>
      </c>
      <c r="M206" s="18">
        <v>98</v>
      </c>
    </row>
    <row r="207" spans="1:13" ht="18" customHeight="1" x14ac:dyDescent="0.3">
      <c r="A207" s="15" t="s">
        <v>44</v>
      </c>
      <c r="B207" s="16"/>
      <c r="C207" s="17"/>
      <c r="D207" s="18"/>
      <c r="E207" s="16">
        <v>174</v>
      </c>
      <c r="F207" s="17"/>
      <c r="G207" s="18">
        <v>60</v>
      </c>
      <c r="H207" s="16">
        <v>42</v>
      </c>
      <c r="I207" s="17">
        <v>546</v>
      </c>
      <c r="J207" s="18"/>
      <c r="K207" s="16"/>
      <c r="L207" s="17">
        <v>207</v>
      </c>
      <c r="M207" s="18">
        <v>76</v>
      </c>
    </row>
    <row r="208" spans="1:13" ht="18" customHeight="1" x14ac:dyDescent="0.3">
      <c r="A208" s="15" t="s">
        <v>45</v>
      </c>
      <c r="B208" s="16"/>
      <c r="C208" s="17"/>
      <c r="D208" s="18"/>
      <c r="E208" s="16">
        <v>170</v>
      </c>
      <c r="F208" s="17"/>
      <c r="G208" s="18">
        <v>67</v>
      </c>
      <c r="H208" s="16">
        <v>35</v>
      </c>
      <c r="I208" s="17">
        <v>404</v>
      </c>
      <c r="J208" s="18"/>
      <c r="K208" s="16"/>
      <c r="L208" s="17">
        <v>206</v>
      </c>
      <c r="M208" s="18">
        <v>86</v>
      </c>
    </row>
    <row r="209" spans="1:13" ht="18" customHeight="1" thickBot="1" x14ac:dyDescent="0.35">
      <c r="A209" s="22" t="s">
        <v>46</v>
      </c>
      <c r="B209" s="23"/>
      <c r="C209" s="24"/>
      <c r="D209" s="25"/>
      <c r="E209" s="23">
        <v>182</v>
      </c>
      <c r="F209" s="24"/>
      <c r="G209" s="25">
        <v>62</v>
      </c>
      <c r="H209" s="23">
        <v>28</v>
      </c>
      <c r="I209" s="24">
        <v>410</v>
      </c>
      <c r="J209" s="25"/>
      <c r="K209" s="23"/>
      <c r="L209" s="24">
        <v>190</v>
      </c>
      <c r="M209" s="25">
        <v>75</v>
      </c>
    </row>
    <row r="210" spans="1:13" ht="18" customHeight="1" thickBot="1" x14ac:dyDescent="0.35">
      <c r="A210" s="34" t="s">
        <v>47</v>
      </c>
      <c r="B210" s="46"/>
      <c r="C210" s="47"/>
      <c r="D210" s="48"/>
      <c r="E210" s="46">
        <f>SUM(E174:E209)</f>
        <v>4866</v>
      </c>
      <c r="F210" s="50"/>
      <c r="G210" s="549">
        <f t="shared" ref="G210:M210" si="11">SUM(G174:G209)</f>
        <v>1531</v>
      </c>
      <c r="H210" s="46">
        <f t="shared" si="11"/>
        <v>1223</v>
      </c>
      <c r="I210" s="50">
        <f t="shared" si="11"/>
        <v>13323</v>
      </c>
      <c r="J210" s="549"/>
      <c r="K210" s="46"/>
      <c r="L210" s="50">
        <f t="shared" si="11"/>
        <v>9265</v>
      </c>
      <c r="M210" s="549">
        <f t="shared" si="11"/>
        <v>3768</v>
      </c>
    </row>
    <row r="212" spans="1:13" ht="18" customHeight="1" x14ac:dyDescent="0.3">
      <c r="A212" s="561" t="s">
        <v>172</v>
      </c>
      <c r="B212" s="561"/>
      <c r="C212" s="561"/>
      <c r="D212" s="561"/>
      <c r="E212" s="561"/>
      <c r="F212" s="561"/>
      <c r="G212" s="561"/>
      <c r="H212" s="561"/>
      <c r="I212" s="561"/>
      <c r="J212" s="561"/>
      <c r="K212" s="561"/>
      <c r="L212" s="561"/>
      <c r="M212" s="561"/>
    </row>
    <row r="213" spans="1:13" ht="18" customHeight="1" thickBot="1" x14ac:dyDescent="0.35">
      <c r="A213" s="52" t="s">
        <v>56</v>
      </c>
    </row>
    <row r="214" spans="1:13" ht="18" customHeight="1" x14ac:dyDescent="0.3">
      <c r="A214" s="563" t="s">
        <v>3</v>
      </c>
      <c r="B214" s="566" t="s">
        <v>4</v>
      </c>
      <c r="C214" s="565"/>
      <c r="D214" s="567"/>
      <c r="E214" s="566" t="s">
        <v>5</v>
      </c>
      <c r="F214" s="565"/>
      <c r="G214" s="567"/>
      <c r="H214" s="566" t="s">
        <v>6</v>
      </c>
      <c r="I214" s="565"/>
      <c r="J214" s="567"/>
      <c r="K214" s="568" t="s">
        <v>7</v>
      </c>
      <c r="L214" s="569"/>
      <c r="M214" s="570"/>
    </row>
    <row r="215" spans="1:13" ht="18" customHeight="1" thickBot="1" x14ac:dyDescent="0.35">
      <c r="A215" s="564"/>
      <c r="B215" s="3" t="s">
        <v>8</v>
      </c>
      <c r="C215" s="4" t="s">
        <v>9</v>
      </c>
      <c r="D215" s="5" t="s">
        <v>10</v>
      </c>
      <c r="E215" s="3" t="s">
        <v>8</v>
      </c>
      <c r="F215" s="4" t="s">
        <v>9</v>
      </c>
      <c r="G215" s="5" t="s">
        <v>10</v>
      </c>
      <c r="H215" s="3" t="s">
        <v>8</v>
      </c>
      <c r="I215" s="4" t="s">
        <v>9</v>
      </c>
      <c r="J215" s="5" t="s">
        <v>10</v>
      </c>
      <c r="K215" s="3" t="s">
        <v>8</v>
      </c>
      <c r="L215" s="4" t="s">
        <v>9</v>
      </c>
      <c r="M215" s="5" t="s">
        <v>10</v>
      </c>
    </row>
    <row r="216" spans="1:13" ht="18" customHeight="1" x14ac:dyDescent="0.3">
      <c r="A216" s="7" t="s">
        <v>11</v>
      </c>
      <c r="B216" s="8"/>
      <c r="C216" s="9"/>
      <c r="D216" s="10"/>
      <c r="E216" s="37">
        <f t="shared" ref="E216:E252" si="12">SUM(E5+E48+E90+E132+E174)</f>
        <v>339.5</v>
      </c>
      <c r="F216" s="53"/>
      <c r="G216" s="544">
        <f t="shared" ref="G216:I231" si="13">SUM(G5+G48+G90+G132+G174)</f>
        <v>126.5</v>
      </c>
      <c r="H216" s="37">
        <f t="shared" si="13"/>
        <v>57.5</v>
      </c>
      <c r="I216" s="53">
        <f t="shared" si="13"/>
        <v>1121.5</v>
      </c>
      <c r="J216" s="544"/>
      <c r="K216" s="37"/>
      <c r="L216" s="53">
        <f t="shared" ref="L216:M231" si="14">SUM(L5+L48+L90+L132+L174)</f>
        <v>1259.5</v>
      </c>
      <c r="M216" s="544">
        <f t="shared" si="14"/>
        <v>648.5</v>
      </c>
    </row>
    <row r="217" spans="1:13" ht="18" customHeight="1" x14ac:dyDescent="0.3">
      <c r="A217" s="15" t="s">
        <v>12</v>
      </c>
      <c r="B217" s="16"/>
      <c r="C217" s="17"/>
      <c r="D217" s="18"/>
      <c r="E217" s="37">
        <f t="shared" si="12"/>
        <v>408.5</v>
      </c>
      <c r="F217" s="53"/>
      <c r="G217" s="544">
        <f t="shared" si="13"/>
        <v>111</v>
      </c>
      <c r="H217" s="37">
        <f t="shared" si="13"/>
        <v>87</v>
      </c>
      <c r="I217" s="53">
        <f t="shared" si="13"/>
        <v>1142.5</v>
      </c>
      <c r="J217" s="544"/>
      <c r="K217" s="37"/>
      <c r="L217" s="53">
        <f t="shared" si="14"/>
        <v>1346.5</v>
      </c>
      <c r="M217" s="544">
        <f t="shared" si="14"/>
        <v>852.5</v>
      </c>
    </row>
    <row r="218" spans="1:13" ht="18" customHeight="1" x14ac:dyDescent="0.3">
      <c r="A218" s="7" t="s">
        <v>13</v>
      </c>
      <c r="B218" s="16"/>
      <c r="C218" s="17"/>
      <c r="D218" s="18"/>
      <c r="E218" s="37">
        <f t="shared" si="12"/>
        <v>319</v>
      </c>
      <c r="F218" s="53"/>
      <c r="G218" s="544">
        <f t="shared" si="13"/>
        <v>150.5</v>
      </c>
      <c r="H218" s="37">
        <f t="shared" si="13"/>
        <v>100.5</v>
      </c>
      <c r="I218" s="53">
        <f t="shared" si="13"/>
        <v>1077</v>
      </c>
      <c r="J218" s="544"/>
      <c r="K218" s="37"/>
      <c r="L218" s="53">
        <f t="shared" si="14"/>
        <v>1457.5</v>
      </c>
      <c r="M218" s="544">
        <f t="shared" si="14"/>
        <v>704.5</v>
      </c>
    </row>
    <row r="219" spans="1:13" ht="18" customHeight="1" x14ac:dyDescent="0.3">
      <c r="A219" s="15" t="s">
        <v>14</v>
      </c>
      <c r="B219" s="16"/>
      <c r="C219" s="17"/>
      <c r="D219" s="18"/>
      <c r="E219" s="37">
        <f t="shared" si="12"/>
        <v>431.5</v>
      </c>
      <c r="F219" s="53"/>
      <c r="G219" s="544">
        <f t="shared" si="13"/>
        <v>172.5</v>
      </c>
      <c r="H219" s="37">
        <f t="shared" si="13"/>
        <v>143.5</v>
      </c>
      <c r="I219" s="53">
        <f t="shared" si="13"/>
        <v>1485.5</v>
      </c>
      <c r="J219" s="544"/>
      <c r="K219" s="37"/>
      <c r="L219" s="53">
        <f t="shared" si="14"/>
        <v>1512</v>
      </c>
      <c r="M219" s="544">
        <f t="shared" si="14"/>
        <v>748</v>
      </c>
    </row>
    <row r="220" spans="1:13" ht="18" customHeight="1" x14ac:dyDescent="0.3">
      <c r="A220" s="7" t="s">
        <v>15</v>
      </c>
      <c r="B220" s="16"/>
      <c r="C220" s="17"/>
      <c r="D220" s="18"/>
      <c r="E220" s="37">
        <f t="shared" si="12"/>
        <v>404.5</v>
      </c>
      <c r="F220" s="53"/>
      <c r="G220" s="544">
        <f t="shared" si="13"/>
        <v>150.5</v>
      </c>
      <c r="H220" s="37">
        <f t="shared" si="13"/>
        <v>149</v>
      </c>
      <c r="I220" s="53">
        <f t="shared" si="13"/>
        <v>1412</v>
      </c>
      <c r="J220" s="544"/>
      <c r="K220" s="37"/>
      <c r="L220" s="53">
        <f t="shared" si="14"/>
        <v>1405</v>
      </c>
      <c r="M220" s="544">
        <f t="shared" si="14"/>
        <v>896.5</v>
      </c>
    </row>
    <row r="221" spans="1:13" ht="18" customHeight="1" x14ac:dyDescent="0.3">
      <c r="A221" s="15" t="s">
        <v>16</v>
      </c>
      <c r="B221" s="16"/>
      <c r="C221" s="17"/>
      <c r="D221" s="18"/>
      <c r="E221" s="37">
        <f t="shared" si="12"/>
        <v>360.5</v>
      </c>
      <c r="F221" s="53"/>
      <c r="G221" s="544">
        <f t="shared" si="13"/>
        <v>153</v>
      </c>
      <c r="H221" s="37">
        <f t="shared" si="13"/>
        <v>137</v>
      </c>
      <c r="I221" s="53">
        <f t="shared" si="13"/>
        <v>1411.5</v>
      </c>
      <c r="J221" s="544"/>
      <c r="K221" s="37"/>
      <c r="L221" s="53">
        <f t="shared" si="14"/>
        <v>1428.5</v>
      </c>
      <c r="M221" s="544">
        <f t="shared" si="14"/>
        <v>792</v>
      </c>
    </row>
    <row r="222" spans="1:13" ht="18" customHeight="1" x14ac:dyDescent="0.3">
      <c r="A222" s="15" t="s">
        <v>17</v>
      </c>
      <c r="B222" s="16"/>
      <c r="C222" s="17"/>
      <c r="D222" s="18"/>
      <c r="E222" s="37">
        <f t="shared" si="12"/>
        <v>403.5</v>
      </c>
      <c r="F222" s="53"/>
      <c r="G222" s="544">
        <f t="shared" si="13"/>
        <v>138</v>
      </c>
      <c r="H222" s="37">
        <f t="shared" si="13"/>
        <v>137.5</v>
      </c>
      <c r="I222" s="53">
        <f t="shared" si="13"/>
        <v>1438</v>
      </c>
      <c r="J222" s="544"/>
      <c r="K222" s="37"/>
      <c r="L222" s="53">
        <f t="shared" si="14"/>
        <v>1534.5</v>
      </c>
      <c r="M222" s="544">
        <f t="shared" si="14"/>
        <v>719</v>
      </c>
    </row>
    <row r="223" spans="1:13" ht="18" customHeight="1" x14ac:dyDescent="0.3">
      <c r="A223" s="7" t="s">
        <v>18</v>
      </c>
      <c r="B223" s="16"/>
      <c r="C223" s="17"/>
      <c r="D223" s="18"/>
      <c r="E223" s="37">
        <f t="shared" si="12"/>
        <v>461</v>
      </c>
      <c r="F223" s="53"/>
      <c r="G223" s="544">
        <f t="shared" si="13"/>
        <v>159.5</v>
      </c>
      <c r="H223" s="37">
        <f t="shared" si="13"/>
        <v>160</v>
      </c>
      <c r="I223" s="53">
        <f t="shared" si="13"/>
        <v>1556.5</v>
      </c>
      <c r="J223" s="544"/>
      <c r="K223" s="37"/>
      <c r="L223" s="53">
        <f t="shared" si="14"/>
        <v>1569.5</v>
      </c>
      <c r="M223" s="544">
        <f t="shared" si="14"/>
        <v>860.5</v>
      </c>
    </row>
    <row r="224" spans="1:13" ht="18" customHeight="1" x14ac:dyDescent="0.3">
      <c r="A224" s="15" t="s">
        <v>19</v>
      </c>
      <c r="B224" s="16"/>
      <c r="C224" s="17"/>
      <c r="D224" s="18"/>
      <c r="E224" s="37">
        <f t="shared" si="12"/>
        <v>424.5</v>
      </c>
      <c r="F224" s="53"/>
      <c r="G224" s="544">
        <f t="shared" si="13"/>
        <v>161</v>
      </c>
      <c r="H224" s="37">
        <f t="shared" si="13"/>
        <v>136</v>
      </c>
      <c r="I224" s="53">
        <f t="shared" si="13"/>
        <v>1534.5</v>
      </c>
      <c r="J224" s="544"/>
      <c r="K224" s="37"/>
      <c r="L224" s="53">
        <f t="shared" si="14"/>
        <v>1451</v>
      </c>
      <c r="M224" s="544">
        <f t="shared" si="14"/>
        <v>758.5</v>
      </c>
    </row>
    <row r="225" spans="1:13" ht="18" customHeight="1" x14ac:dyDescent="0.3">
      <c r="A225" s="7" t="s">
        <v>20</v>
      </c>
      <c r="B225" s="16"/>
      <c r="C225" s="17"/>
      <c r="D225" s="18"/>
      <c r="E225" s="37">
        <f t="shared" si="12"/>
        <v>461</v>
      </c>
      <c r="F225" s="53"/>
      <c r="G225" s="544">
        <f t="shared" si="13"/>
        <v>145.5</v>
      </c>
      <c r="H225" s="37">
        <f t="shared" si="13"/>
        <v>156.5</v>
      </c>
      <c r="I225" s="53">
        <f t="shared" si="13"/>
        <v>1700</v>
      </c>
      <c r="J225" s="544"/>
      <c r="K225" s="37"/>
      <c r="L225" s="53">
        <f t="shared" si="14"/>
        <v>1549</v>
      </c>
      <c r="M225" s="544">
        <f t="shared" si="14"/>
        <v>668</v>
      </c>
    </row>
    <row r="226" spans="1:13" ht="18" customHeight="1" x14ac:dyDescent="0.3">
      <c r="A226" s="7" t="s">
        <v>21</v>
      </c>
      <c r="B226" s="16"/>
      <c r="C226" s="17"/>
      <c r="D226" s="18"/>
      <c r="E226" s="37">
        <f t="shared" si="12"/>
        <v>482</v>
      </c>
      <c r="F226" s="53"/>
      <c r="G226" s="544">
        <f t="shared" si="13"/>
        <v>150</v>
      </c>
      <c r="H226" s="37">
        <f t="shared" si="13"/>
        <v>147.5</v>
      </c>
      <c r="I226" s="53">
        <f t="shared" si="13"/>
        <v>1815.5</v>
      </c>
      <c r="J226" s="544"/>
      <c r="K226" s="37"/>
      <c r="L226" s="53">
        <f t="shared" si="14"/>
        <v>1371</v>
      </c>
      <c r="M226" s="544">
        <f t="shared" si="14"/>
        <v>709</v>
      </c>
    </row>
    <row r="227" spans="1:13" ht="18" customHeight="1" x14ac:dyDescent="0.3">
      <c r="A227" s="15" t="s">
        <v>22</v>
      </c>
      <c r="B227" s="16"/>
      <c r="C227" s="17"/>
      <c r="D227" s="18"/>
      <c r="E227" s="37">
        <f t="shared" si="12"/>
        <v>541.5</v>
      </c>
      <c r="F227" s="53"/>
      <c r="G227" s="544">
        <f t="shared" si="13"/>
        <v>140</v>
      </c>
      <c r="H227" s="37">
        <f t="shared" si="13"/>
        <v>153.5</v>
      </c>
      <c r="I227" s="53">
        <f t="shared" si="13"/>
        <v>1574</v>
      </c>
      <c r="J227" s="544"/>
      <c r="K227" s="37"/>
      <c r="L227" s="53">
        <f t="shared" si="14"/>
        <v>1504.5</v>
      </c>
      <c r="M227" s="544">
        <f t="shared" si="14"/>
        <v>762</v>
      </c>
    </row>
    <row r="228" spans="1:13" ht="18" customHeight="1" x14ac:dyDescent="0.3">
      <c r="A228" s="7" t="s">
        <v>23</v>
      </c>
      <c r="B228" s="16"/>
      <c r="C228" s="17"/>
      <c r="D228" s="18"/>
      <c r="E228" s="37">
        <f t="shared" si="12"/>
        <v>491.5</v>
      </c>
      <c r="F228" s="53"/>
      <c r="G228" s="544">
        <f t="shared" si="13"/>
        <v>174</v>
      </c>
      <c r="H228" s="37">
        <f t="shared" si="13"/>
        <v>101</v>
      </c>
      <c r="I228" s="53">
        <f t="shared" si="13"/>
        <v>1262</v>
      </c>
      <c r="J228" s="544"/>
      <c r="K228" s="37"/>
      <c r="L228" s="53">
        <f t="shared" si="14"/>
        <v>1039</v>
      </c>
      <c r="M228" s="544">
        <f t="shared" si="14"/>
        <v>530.5</v>
      </c>
    </row>
    <row r="229" spans="1:13" ht="18" customHeight="1" x14ac:dyDescent="0.3">
      <c r="A229" s="15" t="s">
        <v>24</v>
      </c>
      <c r="B229" s="16"/>
      <c r="C229" s="17"/>
      <c r="D229" s="18"/>
      <c r="E229" s="37">
        <f t="shared" si="12"/>
        <v>540.5</v>
      </c>
      <c r="F229" s="53"/>
      <c r="G229" s="544">
        <f t="shared" si="13"/>
        <v>169.5</v>
      </c>
      <c r="H229" s="37">
        <f t="shared" si="13"/>
        <v>98</v>
      </c>
      <c r="I229" s="53">
        <f t="shared" si="13"/>
        <v>1258.5</v>
      </c>
      <c r="J229" s="544"/>
      <c r="K229" s="37"/>
      <c r="L229" s="53">
        <f t="shared" si="14"/>
        <v>1239.5</v>
      </c>
      <c r="M229" s="544">
        <f t="shared" si="14"/>
        <v>461</v>
      </c>
    </row>
    <row r="230" spans="1:13" ht="18" customHeight="1" x14ac:dyDescent="0.3">
      <c r="A230" s="7" t="s">
        <v>25</v>
      </c>
      <c r="B230" s="16"/>
      <c r="C230" s="17"/>
      <c r="D230" s="18"/>
      <c r="E230" s="37">
        <f t="shared" si="12"/>
        <v>526.5</v>
      </c>
      <c r="F230" s="53"/>
      <c r="G230" s="544">
        <f t="shared" si="13"/>
        <v>198</v>
      </c>
      <c r="H230" s="37">
        <f t="shared" si="13"/>
        <v>143</v>
      </c>
      <c r="I230" s="53">
        <f t="shared" si="13"/>
        <v>1499</v>
      </c>
      <c r="J230" s="544"/>
      <c r="K230" s="37"/>
      <c r="L230" s="53">
        <f t="shared" si="14"/>
        <v>1011.5</v>
      </c>
      <c r="M230" s="544">
        <f t="shared" si="14"/>
        <v>408</v>
      </c>
    </row>
    <row r="231" spans="1:13" ht="18" customHeight="1" x14ac:dyDescent="0.3">
      <c r="A231" s="15" t="s">
        <v>26</v>
      </c>
      <c r="B231" s="16"/>
      <c r="C231" s="17"/>
      <c r="D231" s="18"/>
      <c r="E231" s="37">
        <f t="shared" si="12"/>
        <v>634</v>
      </c>
      <c r="F231" s="53"/>
      <c r="G231" s="544">
        <f t="shared" si="13"/>
        <v>143</v>
      </c>
      <c r="H231" s="37">
        <f t="shared" si="13"/>
        <v>172.5</v>
      </c>
      <c r="I231" s="53">
        <f t="shared" si="13"/>
        <v>1445</v>
      </c>
      <c r="J231" s="544"/>
      <c r="K231" s="37"/>
      <c r="L231" s="53">
        <f t="shared" si="14"/>
        <v>1127.5</v>
      </c>
      <c r="M231" s="544">
        <f t="shared" si="14"/>
        <v>343</v>
      </c>
    </row>
    <row r="232" spans="1:13" ht="18" customHeight="1" x14ac:dyDescent="0.3">
      <c r="A232" s="7" t="s">
        <v>27</v>
      </c>
      <c r="B232" s="16"/>
      <c r="C232" s="17"/>
      <c r="D232" s="18"/>
      <c r="E232" s="37">
        <f t="shared" si="12"/>
        <v>507</v>
      </c>
      <c r="F232" s="53"/>
      <c r="G232" s="544">
        <f t="shared" ref="G232:I247" si="15">SUM(G21+G64+G106+G148+G190)</f>
        <v>174.5</v>
      </c>
      <c r="H232" s="37">
        <f t="shared" si="15"/>
        <v>125.5</v>
      </c>
      <c r="I232" s="53">
        <f t="shared" si="15"/>
        <v>1461.5</v>
      </c>
      <c r="J232" s="544"/>
      <c r="K232" s="37"/>
      <c r="L232" s="53">
        <f t="shared" ref="L232:M247" si="16">SUM(L21+L64+L106+L148+L190)</f>
        <v>1084.5</v>
      </c>
      <c r="M232" s="544">
        <f t="shared" si="16"/>
        <v>401</v>
      </c>
    </row>
    <row r="233" spans="1:13" ht="18" customHeight="1" x14ac:dyDescent="0.3">
      <c r="A233" s="15" t="s">
        <v>28</v>
      </c>
      <c r="B233" s="16"/>
      <c r="C233" s="17"/>
      <c r="D233" s="18"/>
      <c r="E233" s="37">
        <f t="shared" si="12"/>
        <v>509</v>
      </c>
      <c r="F233" s="53"/>
      <c r="G233" s="544">
        <f t="shared" si="15"/>
        <v>166.5</v>
      </c>
      <c r="H233" s="37">
        <f t="shared" si="15"/>
        <v>121.5</v>
      </c>
      <c r="I233" s="53">
        <f t="shared" si="15"/>
        <v>1347.5</v>
      </c>
      <c r="J233" s="544"/>
      <c r="K233" s="37"/>
      <c r="L233" s="53">
        <f t="shared" si="16"/>
        <v>952</v>
      </c>
      <c r="M233" s="544">
        <f t="shared" si="16"/>
        <v>352</v>
      </c>
    </row>
    <row r="234" spans="1:13" ht="18" customHeight="1" x14ac:dyDescent="0.3">
      <c r="A234" s="7" t="s">
        <v>29</v>
      </c>
      <c r="B234" s="16"/>
      <c r="C234" s="17"/>
      <c r="D234" s="18"/>
      <c r="E234" s="37">
        <f t="shared" si="12"/>
        <v>561</v>
      </c>
      <c r="F234" s="53"/>
      <c r="G234" s="544">
        <f t="shared" si="15"/>
        <v>142.5</v>
      </c>
      <c r="H234" s="37">
        <f t="shared" si="15"/>
        <v>121</v>
      </c>
      <c r="I234" s="53">
        <f t="shared" si="15"/>
        <v>1352</v>
      </c>
      <c r="J234" s="544"/>
      <c r="K234" s="37"/>
      <c r="L234" s="53">
        <f t="shared" si="16"/>
        <v>1249.5</v>
      </c>
      <c r="M234" s="544">
        <f t="shared" si="16"/>
        <v>395.5</v>
      </c>
    </row>
    <row r="235" spans="1:13" ht="18" customHeight="1" x14ac:dyDescent="0.3">
      <c r="A235" s="15" t="s">
        <v>30</v>
      </c>
      <c r="B235" s="16"/>
      <c r="C235" s="17"/>
      <c r="D235" s="18"/>
      <c r="E235" s="37">
        <f t="shared" si="12"/>
        <v>565</v>
      </c>
      <c r="F235" s="53"/>
      <c r="G235" s="544">
        <f t="shared" si="15"/>
        <v>176.5</v>
      </c>
      <c r="H235" s="37">
        <f t="shared" si="15"/>
        <v>136</v>
      </c>
      <c r="I235" s="53">
        <f t="shared" si="15"/>
        <v>1240</v>
      </c>
      <c r="J235" s="544"/>
      <c r="K235" s="37"/>
      <c r="L235" s="53">
        <f t="shared" si="16"/>
        <v>1081</v>
      </c>
      <c r="M235" s="544">
        <f t="shared" si="16"/>
        <v>354</v>
      </c>
    </row>
    <row r="236" spans="1:13" ht="18" customHeight="1" x14ac:dyDescent="0.3">
      <c r="A236" s="7" t="s">
        <v>31</v>
      </c>
      <c r="B236" s="16"/>
      <c r="C236" s="17"/>
      <c r="D236" s="18"/>
      <c r="E236" s="37">
        <f t="shared" si="12"/>
        <v>520</v>
      </c>
      <c r="F236" s="53"/>
      <c r="G236" s="544">
        <f t="shared" si="15"/>
        <v>160.5</v>
      </c>
      <c r="H236" s="37">
        <f t="shared" si="15"/>
        <v>135.5</v>
      </c>
      <c r="I236" s="53">
        <f t="shared" si="15"/>
        <v>1492</v>
      </c>
      <c r="J236" s="544"/>
      <c r="K236" s="37"/>
      <c r="L236" s="53">
        <f t="shared" si="16"/>
        <v>1151.5</v>
      </c>
      <c r="M236" s="544">
        <f t="shared" si="16"/>
        <v>352.5</v>
      </c>
    </row>
    <row r="237" spans="1:13" ht="18" customHeight="1" x14ac:dyDescent="0.3">
      <c r="A237" s="15" t="s">
        <v>32</v>
      </c>
      <c r="B237" s="16"/>
      <c r="C237" s="17"/>
      <c r="D237" s="18"/>
      <c r="E237" s="37">
        <f t="shared" si="12"/>
        <v>569.5</v>
      </c>
      <c r="F237" s="53"/>
      <c r="G237" s="544">
        <f t="shared" si="15"/>
        <v>216</v>
      </c>
      <c r="H237" s="37">
        <f t="shared" si="15"/>
        <v>148.5</v>
      </c>
      <c r="I237" s="53">
        <f t="shared" si="15"/>
        <v>1532</v>
      </c>
      <c r="J237" s="544"/>
      <c r="K237" s="37"/>
      <c r="L237" s="53">
        <f t="shared" si="16"/>
        <v>1061.5</v>
      </c>
      <c r="M237" s="544">
        <f t="shared" si="16"/>
        <v>358.5</v>
      </c>
    </row>
    <row r="238" spans="1:13" ht="18" customHeight="1" x14ac:dyDescent="0.3">
      <c r="A238" s="7" t="s">
        <v>33</v>
      </c>
      <c r="B238" s="16"/>
      <c r="C238" s="17"/>
      <c r="D238" s="18"/>
      <c r="E238" s="37">
        <f t="shared" si="12"/>
        <v>626.5</v>
      </c>
      <c r="F238" s="53"/>
      <c r="G238" s="544">
        <f t="shared" si="15"/>
        <v>184</v>
      </c>
      <c r="H238" s="37">
        <f t="shared" si="15"/>
        <v>153.5</v>
      </c>
      <c r="I238" s="53">
        <f t="shared" si="15"/>
        <v>1384.5</v>
      </c>
      <c r="J238" s="544"/>
      <c r="K238" s="37"/>
      <c r="L238" s="53">
        <f t="shared" si="16"/>
        <v>1031</v>
      </c>
      <c r="M238" s="544">
        <f t="shared" si="16"/>
        <v>356.5</v>
      </c>
    </row>
    <row r="239" spans="1:13" ht="18" customHeight="1" x14ac:dyDescent="0.3">
      <c r="A239" s="15" t="s">
        <v>34</v>
      </c>
      <c r="B239" s="16"/>
      <c r="C239" s="17"/>
      <c r="D239" s="18"/>
      <c r="E239" s="37">
        <f t="shared" si="12"/>
        <v>661</v>
      </c>
      <c r="F239" s="53"/>
      <c r="G239" s="544">
        <f t="shared" si="15"/>
        <v>225</v>
      </c>
      <c r="H239" s="37">
        <f t="shared" si="15"/>
        <v>163.5</v>
      </c>
      <c r="I239" s="53">
        <f t="shared" si="15"/>
        <v>1317</v>
      </c>
      <c r="J239" s="544"/>
      <c r="K239" s="37"/>
      <c r="L239" s="53">
        <f t="shared" si="16"/>
        <v>1038.5</v>
      </c>
      <c r="M239" s="544">
        <f t="shared" si="16"/>
        <v>422</v>
      </c>
    </row>
    <row r="240" spans="1:13" ht="18" customHeight="1" x14ac:dyDescent="0.3">
      <c r="A240" s="15" t="s">
        <v>35</v>
      </c>
      <c r="B240" s="16"/>
      <c r="C240" s="17"/>
      <c r="D240" s="18"/>
      <c r="E240" s="37">
        <f t="shared" si="12"/>
        <v>678.5</v>
      </c>
      <c r="F240" s="53"/>
      <c r="G240" s="544">
        <f t="shared" si="15"/>
        <v>192</v>
      </c>
      <c r="H240" s="37">
        <f t="shared" si="15"/>
        <v>88.5</v>
      </c>
      <c r="I240" s="53">
        <f t="shared" si="15"/>
        <v>1060.5</v>
      </c>
      <c r="J240" s="544"/>
      <c r="K240" s="37"/>
      <c r="L240" s="53">
        <f t="shared" si="16"/>
        <v>937</v>
      </c>
      <c r="M240" s="544">
        <f t="shared" si="16"/>
        <v>326.5</v>
      </c>
    </row>
    <row r="241" spans="1:13" ht="18" customHeight="1" x14ac:dyDescent="0.3">
      <c r="A241" s="15" t="s">
        <v>36</v>
      </c>
      <c r="B241" s="16"/>
      <c r="C241" s="17"/>
      <c r="D241" s="18"/>
      <c r="E241" s="37">
        <f t="shared" si="12"/>
        <v>648</v>
      </c>
      <c r="F241" s="53"/>
      <c r="G241" s="544">
        <f t="shared" si="15"/>
        <v>203</v>
      </c>
      <c r="H241" s="37">
        <f t="shared" si="15"/>
        <v>152.5</v>
      </c>
      <c r="I241" s="53">
        <f t="shared" si="15"/>
        <v>1614</v>
      </c>
      <c r="J241" s="544"/>
      <c r="K241" s="37"/>
      <c r="L241" s="53">
        <f t="shared" si="16"/>
        <v>1018</v>
      </c>
      <c r="M241" s="544">
        <f t="shared" si="16"/>
        <v>350.5</v>
      </c>
    </row>
    <row r="242" spans="1:13" ht="18" customHeight="1" x14ac:dyDescent="0.3">
      <c r="A242" s="15" t="s">
        <v>37</v>
      </c>
      <c r="B242" s="16"/>
      <c r="C242" s="17"/>
      <c r="D242" s="18"/>
      <c r="E242" s="37">
        <f t="shared" si="12"/>
        <v>915.5</v>
      </c>
      <c r="F242" s="53"/>
      <c r="G242" s="544">
        <f t="shared" si="15"/>
        <v>200.5</v>
      </c>
      <c r="H242" s="37">
        <f t="shared" si="15"/>
        <v>141.5</v>
      </c>
      <c r="I242" s="53">
        <f t="shared" si="15"/>
        <v>1772</v>
      </c>
      <c r="J242" s="544"/>
      <c r="K242" s="37"/>
      <c r="L242" s="53">
        <f t="shared" si="16"/>
        <v>1027</v>
      </c>
      <c r="M242" s="544">
        <f t="shared" si="16"/>
        <v>371.5</v>
      </c>
    </row>
    <row r="243" spans="1:13" ht="18" customHeight="1" x14ac:dyDescent="0.3">
      <c r="A243" s="15" t="s">
        <v>38</v>
      </c>
      <c r="B243" s="16"/>
      <c r="C243" s="17"/>
      <c r="D243" s="18"/>
      <c r="E243" s="37">
        <f t="shared" si="12"/>
        <v>719.5</v>
      </c>
      <c r="F243" s="53"/>
      <c r="G243" s="544">
        <f t="shared" si="15"/>
        <v>160.5</v>
      </c>
      <c r="H243" s="37">
        <f t="shared" si="15"/>
        <v>160</v>
      </c>
      <c r="I243" s="53">
        <f t="shared" si="15"/>
        <v>1763</v>
      </c>
      <c r="J243" s="544"/>
      <c r="K243" s="37"/>
      <c r="L243" s="53">
        <f t="shared" si="16"/>
        <v>848.5</v>
      </c>
      <c r="M243" s="544">
        <f t="shared" si="16"/>
        <v>361</v>
      </c>
    </row>
    <row r="244" spans="1:13" ht="18" customHeight="1" x14ac:dyDescent="0.3">
      <c r="A244" s="15" t="s">
        <v>39</v>
      </c>
      <c r="B244" s="16"/>
      <c r="C244" s="17"/>
      <c r="D244" s="18"/>
      <c r="E244" s="37">
        <f t="shared" si="12"/>
        <v>787</v>
      </c>
      <c r="F244" s="53"/>
      <c r="G244" s="544">
        <f t="shared" si="15"/>
        <v>187.5</v>
      </c>
      <c r="H244" s="37">
        <f t="shared" si="15"/>
        <v>145.5</v>
      </c>
      <c r="I244" s="53">
        <f t="shared" si="15"/>
        <v>1684</v>
      </c>
      <c r="J244" s="544"/>
      <c r="K244" s="37"/>
      <c r="L244" s="53">
        <f t="shared" si="16"/>
        <v>1013</v>
      </c>
      <c r="M244" s="544">
        <f t="shared" si="16"/>
        <v>349.5</v>
      </c>
    </row>
    <row r="245" spans="1:13" ht="18" customHeight="1" x14ac:dyDescent="0.3">
      <c r="A245" s="15" t="s">
        <v>40</v>
      </c>
      <c r="B245" s="16"/>
      <c r="C245" s="17"/>
      <c r="D245" s="18"/>
      <c r="E245" s="37">
        <f t="shared" si="12"/>
        <v>848</v>
      </c>
      <c r="F245" s="53"/>
      <c r="G245" s="544">
        <f t="shared" si="15"/>
        <v>215.5</v>
      </c>
      <c r="H245" s="37">
        <f t="shared" si="15"/>
        <v>129.5</v>
      </c>
      <c r="I245" s="53">
        <f t="shared" si="15"/>
        <v>1644</v>
      </c>
      <c r="J245" s="544"/>
      <c r="K245" s="37"/>
      <c r="L245" s="53">
        <f t="shared" si="16"/>
        <v>998</v>
      </c>
      <c r="M245" s="544">
        <f t="shared" si="16"/>
        <v>361.5</v>
      </c>
    </row>
    <row r="246" spans="1:13" ht="18" customHeight="1" x14ac:dyDescent="0.3">
      <c r="A246" s="15" t="s">
        <v>41</v>
      </c>
      <c r="B246" s="16"/>
      <c r="C246" s="17"/>
      <c r="D246" s="18"/>
      <c r="E246" s="37">
        <f t="shared" si="12"/>
        <v>946</v>
      </c>
      <c r="F246" s="53"/>
      <c r="G246" s="544">
        <f t="shared" si="15"/>
        <v>184.5</v>
      </c>
      <c r="H246" s="37">
        <f t="shared" si="15"/>
        <v>99</v>
      </c>
      <c r="I246" s="53">
        <f t="shared" si="15"/>
        <v>1517</v>
      </c>
      <c r="J246" s="544"/>
      <c r="K246" s="37"/>
      <c r="L246" s="53">
        <f t="shared" si="16"/>
        <v>870.5</v>
      </c>
      <c r="M246" s="544">
        <f t="shared" si="16"/>
        <v>298.5</v>
      </c>
    </row>
    <row r="247" spans="1:13" ht="18" customHeight="1" x14ac:dyDescent="0.3">
      <c r="A247" s="15" t="s">
        <v>42</v>
      </c>
      <c r="B247" s="16"/>
      <c r="C247" s="17"/>
      <c r="D247" s="18"/>
      <c r="E247" s="37">
        <f t="shared" si="12"/>
        <v>718.5</v>
      </c>
      <c r="F247" s="53"/>
      <c r="G247" s="544">
        <f t="shared" si="15"/>
        <v>188</v>
      </c>
      <c r="H247" s="37">
        <f t="shared" si="15"/>
        <v>142.5</v>
      </c>
      <c r="I247" s="53">
        <f t="shared" si="15"/>
        <v>1988</v>
      </c>
      <c r="J247" s="544"/>
      <c r="K247" s="37"/>
      <c r="L247" s="53">
        <f t="shared" si="16"/>
        <v>1008.5</v>
      </c>
      <c r="M247" s="544">
        <f t="shared" si="16"/>
        <v>448</v>
      </c>
    </row>
    <row r="248" spans="1:13" ht="18" customHeight="1" x14ac:dyDescent="0.3">
      <c r="A248" s="15" t="s">
        <v>43</v>
      </c>
      <c r="B248" s="16"/>
      <c r="C248" s="17"/>
      <c r="D248" s="18"/>
      <c r="E248" s="37">
        <f t="shared" si="12"/>
        <v>790.5</v>
      </c>
      <c r="F248" s="53"/>
      <c r="G248" s="544">
        <f t="shared" ref="G248:I252" si="17">SUM(G37+G80+G122+G164+G206)</f>
        <v>202.5</v>
      </c>
      <c r="H248" s="37">
        <f t="shared" si="17"/>
        <v>103</v>
      </c>
      <c r="I248" s="53">
        <f t="shared" si="17"/>
        <v>1457.5</v>
      </c>
      <c r="J248" s="544"/>
      <c r="K248" s="37"/>
      <c r="L248" s="53">
        <f t="shared" ref="L248:M252" si="18">SUM(L37+L80+L122+L164+L206)</f>
        <v>943.5</v>
      </c>
      <c r="M248" s="544">
        <f t="shared" si="18"/>
        <v>419</v>
      </c>
    </row>
    <row r="249" spans="1:13" ht="18" customHeight="1" x14ac:dyDescent="0.3">
      <c r="A249" s="15" t="s">
        <v>44</v>
      </c>
      <c r="B249" s="16"/>
      <c r="C249" s="17"/>
      <c r="D249" s="18"/>
      <c r="E249" s="37">
        <f t="shared" si="12"/>
        <v>738.5</v>
      </c>
      <c r="F249" s="53"/>
      <c r="G249" s="544">
        <f t="shared" si="17"/>
        <v>184</v>
      </c>
      <c r="H249" s="37">
        <f t="shared" si="17"/>
        <v>142</v>
      </c>
      <c r="I249" s="53">
        <f t="shared" si="17"/>
        <v>2108</v>
      </c>
      <c r="J249" s="544"/>
      <c r="K249" s="37"/>
      <c r="L249" s="53">
        <f t="shared" si="18"/>
        <v>976</v>
      </c>
      <c r="M249" s="544">
        <f t="shared" si="18"/>
        <v>333</v>
      </c>
    </row>
    <row r="250" spans="1:13" ht="18" customHeight="1" x14ac:dyDescent="0.3">
      <c r="A250" s="15" t="s">
        <v>45</v>
      </c>
      <c r="B250" s="16"/>
      <c r="C250" s="17"/>
      <c r="D250" s="18"/>
      <c r="E250" s="37">
        <f t="shared" si="12"/>
        <v>827.5</v>
      </c>
      <c r="F250" s="53"/>
      <c r="G250" s="544">
        <f t="shared" si="17"/>
        <v>206.5</v>
      </c>
      <c r="H250" s="37">
        <f t="shared" si="17"/>
        <v>105.5</v>
      </c>
      <c r="I250" s="53">
        <f t="shared" si="17"/>
        <v>1749</v>
      </c>
      <c r="J250" s="544"/>
      <c r="K250" s="37"/>
      <c r="L250" s="53">
        <f t="shared" si="18"/>
        <v>801.5</v>
      </c>
      <c r="M250" s="544">
        <f t="shared" si="18"/>
        <v>342.5</v>
      </c>
    </row>
    <row r="251" spans="1:13" ht="18" customHeight="1" thickBot="1" x14ac:dyDescent="0.35">
      <c r="A251" s="22" t="s">
        <v>46</v>
      </c>
      <c r="B251" s="23"/>
      <c r="C251" s="24"/>
      <c r="D251" s="25"/>
      <c r="E251" s="67">
        <f t="shared" si="12"/>
        <v>939</v>
      </c>
      <c r="F251" s="55"/>
      <c r="G251" s="552">
        <f t="shared" si="17"/>
        <v>226</v>
      </c>
      <c r="H251" s="67">
        <f t="shared" si="17"/>
        <v>85</v>
      </c>
      <c r="I251" s="55">
        <f t="shared" si="17"/>
        <v>1700</v>
      </c>
      <c r="J251" s="552"/>
      <c r="K251" s="67"/>
      <c r="L251" s="55">
        <f t="shared" si="18"/>
        <v>795</v>
      </c>
      <c r="M251" s="552">
        <f t="shared" si="18"/>
        <v>325.5</v>
      </c>
    </row>
    <row r="252" spans="1:13" ht="18" customHeight="1" thickBot="1" x14ac:dyDescent="0.35">
      <c r="A252" s="34" t="s">
        <v>47</v>
      </c>
      <c r="B252" s="29"/>
      <c r="C252" s="30"/>
      <c r="D252" s="31"/>
      <c r="E252" s="59">
        <f t="shared" si="12"/>
        <v>21305</v>
      </c>
      <c r="F252" s="528"/>
      <c r="G252" s="553">
        <f t="shared" si="17"/>
        <v>6238.5</v>
      </c>
      <c r="H252" s="59">
        <f t="shared" si="17"/>
        <v>4679.5</v>
      </c>
      <c r="I252" s="528">
        <f t="shared" si="17"/>
        <v>53916.5</v>
      </c>
      <c r="J252" s="553"/>
      <c r="K252" s="59"/>
      <c r="L252" s="528">
        <f t="shared" si="18"/>
        <v>41692</v>
      </c>
      <c r="M252" s="553">
        <f t="shared" si="18"/>
        <v>18140.5</v>
      </c>
    </row>
    <row r="254" spans="1:13" ht="17.149999999999999" customHeight="1" x14ac:dyDescent="0.3">
      <c r="A254" s="561" t="s">
        <v>172</v>
      </c>
      <c r="B254" s="561"/>
      <c r="C254" s="561"/>
      <c r="D254" s="561"/>
      <c r="E254" s="561"/>
      <c r="F254" s="561"/>
      <c r="G254" s="561"/>
      <c r="H254" s="561"/>
      <c r="I254" s="561"/>
      <c r="J254" s="561"/>
      <c r="K254" s="561"/>
      <c r="L254" s="561"/>
      <c r="M254" s="561"/>
    </row>
    <row r="255" spans="1:13" ht="17.149999999999999" customHeight="1" thickBot="1" x14ac:dyDescent="0.35">
      <c r="A255" s="562" t="s">
        <v>57</v>
      </c>
      <c r="B255" s="562"/>
    </row>
    <row r="256" spans="1:13" ht="12" customHeight="1" x14ac:dyDescent="0.3">
      <c r="A256" s="573" t="s">
        <v>3</v>
      </c>
      <c r="B256" s="566" t="s">
        <v>4</v>
      </c>
      <c r="C256" s="565"/>
      <c r="D256" s="567"/>
      <c r="E256" s="566" t="s">
        <v>5</v>
      </c>
      <c r="F256" s="565"/>
      <c r="G256" s="567"/>
      <c r="H256" s="566" t="s">
        <v>6</v>
      </c>
      <c r="I256" s="565"/>
      <c r="J256" s="567"/>
      <c r="K256" s="568" t="s">
        <v>7</v>
      </c>
      <c r="L256" s="569"/>
      <c r="M256" s="570"/>
    </row>
    <row r="257" spans="1:13" ht="12.75" customHeight="1" thickBot="1" x14ac:dyDescent="0.35">
      <c r="A257" s="574"/>
      <c r="B257" s="3" t="s">
        <v>8</v>
      </c>
      <c r="C257" s="4" t="s">
        <v>9</v>
      </c>
      <c r="D257" s="5" t="s">
        <v>10</v>
      </c>
      <c r="E257" s="3" t="s">
        <v>8</v>
      </c>
      <c r="F257" s="4" t="s">
        <v>9</v>
      </c>
      <c r="G257" s="5" t="s">
        <v>10</v>
      </c>
      <c r="H257" s="3" t="s">
        <v>8</v>
      </c>
      <c r="I257" s="4" t="s">
        <v>9</v>
      </c>
      <c r="J257" s="5" t="s">
        <v>10</v>
      </c>
      <c r="K257" s="3" t="s">
        <v>8</v>
      </c>
      <c r="L257" s="4" t="s">
        <v>9</v>
      </c>
      <c r="M257" s="5" t="s">
        <v>10</v>
      </c>
    </row>
    <row r="258" spans="1:13" ht="17.149999999999999" customHeight="1" x14ac:dyDescent="0.3">
      <c r="A258" s="7" t="s">
        <v>11</v>
      </c>
      <c r="B258" s="8"/>
      <c r="C258" s="9"/>
      <c r="D258" s="10"/>
      <c r="E258" s="37">
        <f>SUM(E216)/5</f>
        <v>67.900000000000006</v>
      </c>
      <c r="F258" s="53"/>
      <c r="G258" s="544">
        <f t="shared" ref="G258:M258" si="19">SUM(G216)/5</f>
        <v>25.3</v>
      </c>
      <c r="H258" s="37">
        <f t="shared" si="19"/>
        <v>11.5</v>
      </c>
      <c r="I258" s="53">
        <f t="shared" si="19"/>
        <v>224.3</v>
      </c>
      <c r="J258" s="544"/>
      <c r="K258" s="37"/>
      <c r="L258" s="53">
        <f t="shared" si="19"/>
        <v>251.9</v>
      </c>
      <c r="M258" s="544">
        <f t="shared" si="19"/>
        <v>129.69999999999999</v>
      </c>
    </row>
    <row r="259" spans="1:13" ht="17.149999999999999" customHeight="1" x14ac:dyDescent="0.3">
      <c r="A259" s="15" t="s">
        <v>12</v>
      </c>
      <c r="B259" s="16"/>
      <c r="C259" s="17"/>
      <c r="D259" s="18"/>
      <c r="E259" s="37">
        <f t="shared" ref="E259:E269" si="20">SUM(E217)/5</f>
        <v>81.7</v>
      </c>
      <c r="F259" s="53"/>
      <c r="G259" s="544">
        <f t="shared" ref="G259:I269" si="21">SUM(G217)/5</f>
        <v>22.2</v>
      </c>
      <c r="H259" s="37">
        <f t="shared" si="21"/>
        <v>17.399999999999999</v>
      </c>
      <c r="I259" s="53">
        <f t="shared" si="21"/>
        <v>228.5</v>
      </c>
      <c r="J259" s="544"/>
      <c r="K259" s="37"/>
      <c r="L259" s="53">
        <f t="shared" ref="L259:M269" si="22">SUM(L217)/5</f>
        <v>269.3</v>
      </c>
      <c r="M259" s="544">
        <f t="shared" si="22"/>
        <v>170.5</v>
      </c>
    </row>
    <row r="260" spans="1:13" ht="17.149999999999999" customHeight="1" x14ac:dyDescent="0.3">
      <c r="A260" s="7" t="s">
        <v>13</v>
      </c>
      <c r="B260" s="16"/>
      <c r="C260" s="17"/>
      <c r="D260" s="18"/>
      <c r="E260" s="37">
        <f t="shared" si="20"/>
        <v>63.8</v>
      </c>
      <c r="F260" s="53"/>
      <c r="G260" s="544">
        <f t="shared" si="21"/>
        <v>30.1</v>
      </c>
      <c r="H260" s="37">
        <f t="shared" si="21"/>
        <v>20.100000000000001</v>
      </c>
      <c r="I260" s="53">
        <f t="shared" si="21"/>
        <v>215.4</v>
      </c>
      <c r="J260" s="544"/>
      <c r="K260" s="37"/>
      <c r="L260" s="53">
        <f t="shared" si="22"/>
        <v>291.5</v>
      </c>
      <c r="M260" s="544">
        <f t="shared" si="22"/>
        <v>140.9</v>
      </c>
    </row>
    <row r="261" spans="1:13" ht="17.149999999999999" customHeight="1" x14ac:dyDescent="0.3">
      <c r="A261" s="15" t="s">
        <v>14</v>
      </c>
      <c r="B261" s="16"/>
      <c r="C261" s="17"/>
      <c r="D261" s="18"/>
      <c r="E261" s="37">
        <f t="shared" si="20"/>
        <v>86.3</v>
      </c>
      <c r="F261" s="53"/>
      <c r="G261" s="544">
        <f t="shared" si="21"/>
        <v>34.5</v>
      </c>
      <c r="H261" s="37">
        <f t="shared" si="21"/>
        <v>28.7</v>
      </c>
      <c r="I261" s="53">
        <f t="shared" si="21"/>
        <v>297.10000000000002</v>
      </c>
      <c r="J261" s="544"/>
      <c r="K261" s="37"/>
      <c r="L261" s="53">
        <f t="shared" si="22"/>
        <v>302.39999999999998</v>
      </c>
      <c r="M261" s="544">
        <f t="shared" si="22"/>
        <v>149.6</v>
      </c>
    </row>
    <row r="262" spans="1:13" ht="17.149999999999999" customHeight="1" x14ac:dyDescent="0.3">
      <c r="A262" s="7" t="s">
        <v>15</v>
      </c>
      <c r="B262" s="16"/>
      <c r="C262" s="17"/>
      <c r="D262" s="18"/>
      <c r="E262" s="37">
        <f t="shared" si="20"/>
        <v>80.900000000000006</v>
      </c>
      <c r="F262" s="53"/>
      <c r="G262" s="544">
        <f t="shared" si="21"/>
        <v>30.1</v>
      </c>
      <c r="H262" s="37">
        <f t="shared" si="21"/>
        <v>29.8</v>
      </c>
      <c r="I262" s="53">
        <f t="shared" si="21"/>
        <v>282.39999999999998</v>
      </c>
      <c r="J262" s="544"/>
      <c r="K262" s="37"/>
      <c r="L262" s="53">
        <f t="shared" si="22"/>
        <v>281</v>
      </c>
      <c r="M262" s="544">
        <f t="shared" si="22"/>
        <v>179.3</v>
      </c>
    </row>
    <row r="263" spans="1:13" ht="17.149999999999999" customHeight="1" x14ac:dyDescent="0.3">
      <c r="A263" s="15" t="s">
        <v>16</v>
      </c>
      <c r="B263" s="16"/>
      <c r="C263" s="17"/>
      <c r="D263" s="18"/>
      <c r="E263" s="37">
        <f t="shared" si="20"/>
        <v>72.099999999999994</v>
      </c>
      <c r="F263" s="53"/>
      <c r="G263" s="544">
        <f t="shared" si="21"/>
        <v>30.6</v>
      </c>
      <c r="H263" s="37">
        <f t="shared" si="21"/>
        <v>27.4</v>
      </c>
      <c r="I263" s="53">
        <f t="shared" si="21"/>
        <v>282.3</v>
      </c>
      <c r="J263" s="544"/>
      <c r="K263" s="37"/>
      <c r="L263" s="53">
        <f t="shared" si="22"/>
        <v>285.7</v>
      </c>
      <c r="M263" s="544">
        <f t="shared" si="22"/>
        <v>158.4</v>
      </c>
    </row>
    <row r="264" spans="1:13" ht="17.149999999999999" customHeight="1" x14ac:dyDescent="0.3">
      <c r="A264" s="15" t="s">
        <v>17</v>
      </c>
      <c r="B264" s="16"/>
      <c r="C264" s="17"/>
      <c r="D264" s="18"/>
      <c r="E264" s="37">
        <f t="shared" si="20"/>
        <v>80.7</v>
      </c>
      <c r="F264" s="53"/>
      <c r="G264" s="544">
        <f t="shared" si="21"/>
        <v>27.6</v>
      </c>
      <c r="H264" s="37">
        <f t="shared" si="21"/>
        <v>27.5</v>
      </c>
      <c r="I264" s="53">
        <f t="shared" si="21"/>
        <v>287.60000000000002</v>
      </c>
      <c r="J264" s="544"/>
      <c r="K264" s="37"/>
      <c r="L264" s="53">
        <f t="shared" si="22"/>
        <v>306.89999999999998</v>
      </c>
      <c r="M264" s="544">
        <f t="shared" si="22"/>
        <v>143.80000000000001</v>
      </c>
    </row>
    <row r="265" spans="1:13" ht="17.149999999999999" customHeight="1" x14ac:dyDescent="0.3">
      <c r="A265" s="7" t="s">
        <v>18</v>
      </c>
      <c r="B265" s="16"/>
      <c r="C265" s="17"/>
      <c r="D265" s="18"/>
      <c r="E265" s="37">
        <f t="shared" si="20"/>
        <v>92.2</v>
      </c>
      <c r="F265" s="53"/>
      <c r="G265" s="544">
        <f t="shared" si="21"/>
        <v>31.9</v>
      </c>
      <c r="H265" s="37">
        <f t="shared" si="21"/>
        <v>32</v>
      </c>
      <c r="I265" s="53">
        <f t="shared" si="21"/>
        <v>311.3</v>
      </c>
      <c r="J265" s="544"/>
      <c r="K265" s="37"/>
      <c r="L265" s="53">
        <f t="shared" si="22"/>
        <v>313.89999999999998</v>
      </c>
      <c r="M265" s="544">
        <f t="shared" si="22"/>
        <v>172.1</v>
      </c>
    </row>
    <row r="266" spans="1:13" ht="17.149999999999999" customHeight="1" x14ac:dyDescent="0.3">
      <c r="A266" s="15" t="s">
        <v>19</v>
      </c>
      <c r="B266" s="16"/>
      <c r="C266" s="17"/>
      <c r="D266" s="18"/>
      <c r="E266" s="37">
        <f t="shared" si="20"/>
        <v>84.9</v>
      </c>
      <c r="F266" s="53"/>
      <c r="G266" s="544">
        <f t="shared" si="21"/>
        <v>32.200000000000003</v>
      </c>
      <c r="H266" s="37">
        <f t="shared" si="21"/>
        <v>27.2</v>
      </c>
      <c r="I266" s="53">
        <f t="shared" si="21"/>
        <v>306.89999999999998</v>
      </c>
      <c r="J266" s="544"/>
      <c r="K266" s="37"/>
      <c r="L266" s="53">
        <f t="shared" si="22"/>
        <v>290.2</v>
      </c>
      <c r="M266" s="544">
        <f t="shared" si="22"/>
        <v>151.69999999999999</v>
      </c>
    </row>
    <row r="267" spans="1:13" ht="17.149999999999999" customHeight="1" x14ac:dyDescent="0.3">
      <c r="A267" s="7" t="s">
        <v>20</v>
      </c>
      <c r="B267" s="16"/>
      <c r="C267" s="17"/>
      <c r="D267" s="18"/>
      <c r="E267" s="37">
        <f t="shared" si="20"/>
        <v>92.2</v>
      </c>
      <c r="F267" s="53"/>
      <c r="G267" s="544">
        <f t="shared" si="21"/>
        <v>29.1</v>
      </c>
      <c r="H267" s="37">
        <f t="shared" si="21"/>
        <v>31.3</v>
      </c>
      <c r="I267" s="53">
        <f t="shared" si="21"/>
        <v>340</v>
      </c>
      <c r="J267" s="544"/>
      <c r="K267" s="37"/>
      <c r="L267" s="53">
        <f t="shared" si="22"/>
        <v>309.8</v>
      </c>
      <c r="M267" s="544">
        <f t="shared" si="22"/>
        <v>133.6</v>
      </c>
    </row>
    <row r="268" spans="1:13" ht="17.149999999999999" customHeight="1" x14ac:dyDescent="0.3">
      <c r="A268" s="7" t="s">
        <v>21</v>
      </c>
      <c r="B268" s="16"/>
      <c r="C268" s="17"/>
      <c r="D268" s="18"/>
      <c r="E268" s="37">
        <f t="shared" si="20"/>
        <v>96.4</v>
      </c>
      <c r="F268" s="53"/>
      <c r="G268" s="544">
        <f t="shared" si="21"/>
        <v>30</v>
      </c>
      <c r="H268" s="37">
        <f t="shared" si="21"/>
        <v>29.5</v>
      </c>
      <c r="I268" s="53">
        <f t="shared" si="21"/>
        <v>363.1</v>
      </c>
      <c r="J268" s="544"/>
      <c r="K268" s="37"/>
      <c r="L268" s="53">
        <f t="shared" si="22"/>
        <v>274.2</v>
      </c>
      <c r="M268" s="544">
        <f t="shared" si="22"/>
        <v>141.80000000000001</v>
      </c>
    </row>
    <row r="269" spans="1:13" ht="17.149999999999999" customHeight="1" thickBot="1" x14ac:dyDescent="0.35">
      <c r="A269" s="22" t="s">
        <v>22</v>
      </c>
      <c r="B269" s="23"/>
      <c r="C269" s="24"/>
      <c r="D269" s="25"/>
      <c r="E269" s="67">
        <f t="shared" si="20"/>
        <v>108.3</v>
      </c>
      <c r="F269" s="55"/>
      <c r="G269" s="552">
        <f t="shared" si="21"/>
        <v>28</v>
      </c>
      <c r="H269" s="67">
        <f t="shared" si="21"/>
        <v>30.7</v>
      </c>
      <c r="I269" s="55">
        <f t="shared" si="21"/>
        <v>314.8</v>
      </c>
      <c r="J269" s="552"/>
      <c r="K269" s="67"/>
      <c r="L269" s="55">
        <f t="shared" si="22"/>
        <v>300.89999999999998</v>
      </c>
      <c r="M269" s="552">
        <f t="shared" si="22"/>
        <v>152.4</v>
      </c>
    </row>
    <row r="270" spans="1:13" ht="17.149999999999999" customHeight="1" thickBot="1" x14ac:dyDescent="0.35">
      <c r="A270" s="28" t="s">
        <v>58</v>
      </c>
      <c r="B270" s="29"/>
      <c r="C270" s="30"/>
      <c r="D270" s="31"/>
      <c r="E270" s="59">
        <f>SUM(E258:E269)</f>
        <v>1007.4000000000001</v>
      </c>
      <c r="F270" s="528"/>
      <c r="G270" s="553">
        <f t="shared" ref="G270:M270" si="23">SUM(G258:G269)</f>
        <v>351.6</v>
      </c>
      <c r="H270" s="59">
        <f t="shared" si="23"/>
        <v>313.09999999999997</v>
      </c>
      <c r="I270" s="528">
        <f t="shared" si="23"/>
        <v>3453.7000000000003</v>
      </c>
      <c r="J270" s="553"/>
      <c r="K270" s="59"/>
      <c r="L270" s="528">
        <f t="shared" si="23"/>
        <v>3477.7</v>
      </c>
      <c r="M270" s="553">
        <f t="shared" si="23"/>
        <v>1823.8</v>
      </c>
    </row>
    <row r="271" spans="1:13" ht="17.149999999999999" customHeight="1" x14ac:dyDescent="0.3">
      <c r="A271" s="7" t="s">
        <v>23</v>
      </c>
      <c r="B271" s="11"/>
      <c r="C271" s="12"/>
      <c r="D271" s="13"/>
      <c r="E271" s="37">
        <f t="shared" ref="E271:E282" si="24">SUM(E228)/5</f>
        <v>98.3</v>
      </c>
      <c r="F271" s="53"/>
      <c r="G271" s="544">
        <f t="shared" ref="G271:I271" si="25">SUM(G228)/5</f>
        <v>34.799999999999997</v>
      </c>
      <c r="H271" s="37">
        <f t="shared" si="25"/>
        <v>20.2</v>
      </c>
      <c r="I271" s="53">
        <f t="shared" si="25"/>
        <v>252.4</v>
      </c>
      <c r="J271" s="544"/>
      <c r="K271" s="37"/>
      <c r="L271" s="53">
        <f t="shared" ref="L271:M282" si="26">SUM(L228)/5</f>
        <v>207.8</v>
      </c>
      <c r="M271" s="544">
        <f t="shared" si="26"/>
        <v>106.1</v>
      </c>
    </row>
    <row r="272" spans="1:13" ht="17.149999999999999" customHeight="1" x14ac:dyDescent="0.3">
      <c r="A272" s="15" t="s">
        <v>24</v>
      </c>
      <c r="B272" s="16"/>
      <c r="C272" s="17"/>
      <c r="D272" s="18"/>
      <c r="E272" s="37">
        <f t="shared" si="24"/>
        <v>108.1</v>
      </c>
      <c r="F272" s="53"/>
      <c r="G272" s="544">
        <f t="shared" ref="G272:I282" si="27">SUM(G229)/5</f>
        <v>33.9</v>
      </c>
      <c r="H272" s="37">
        <f t="shared" si="27"/>
        <v>19.600000000000001</v>
      </c>
      <c r="I272" s="53">
        <f t="shared" si="27"/>
        <v>251.7</v>
      </c>
      <c r="J272" s="544"/>
      <c r="K272" s="37"/>
      <c r="L272" s="53">
        <f t="shared" si="26"/>
        <v>247.9</v>
      </c>
      <c r="M272" s="544">
        <f t="shared" si="26"/>
        <v>92.2</v>
      </c>
    </row>
    <row r="273" spans="1:13" ht="17.149999999999999" customHeight="1" x14ac:dyDescent="0.3">
      <c r="A273" s="7" t="s">
        <v>25</v>
      </c>
      <c r="B273" s="16"/>
      <c r="C273" s="17"/>
      <c r="D273" s="18"/>
      <c r="E273" s="37">
        <f t="shared" si="24"/>
        <v>105.3</v>
      </c>
      <c r="F273" s="53"/>
      <c r="G273" s="544">
        <f t="shared" si="27"/>
        <v>39.6</v>
      </c>
      <c r="H273" s="37">
        <f t="shared" si="27"/>
        <v>28.6</v>
      </c>
      <c r="I273" s="53">
        <f t="shared" si="27"/>
        <v>299.8</v>
      </c>
      <c r="J273" s="544"/>
      <c r="K273" s="37"/>
      <c r="L273" s="53">
        <f t="shared" si="26"/>
        <v>202.3</v>
      </c>
      <c r="M273" s="544">
        <f t="shared" si="26"/>
        <v>81.599999999999994</v>
      </c>
    </row>
    <row r="274" spans="1:13" ht="17.149999999999999" customHeight="1" x14ac:dyDescent="0.3">
      <c r="A274" s="15" t="s">
        <v>26</v>
      </c>
      <c r="B274" s="16"/>
      <c r="C274" s="17"/>
      <c r="D274" s="18"/>
      <c r="E274" s="37">
        <f t="shared" si="24"/>
        <v>126.8</v>
      </c>
      <c r="F274" s="53"/>
      <c r="G274" s="544">
        <f t="shared" si="27"/>
        <v>28.6</v>
      </c>
      <c r="H274" s="37">
        <f t="shared" si="27"/>
        <v>34.5</v>
      </c>
      <c r="I274" s="53">
        <f t="shared" si="27"/>
        <v>289</v>
      </c>
      <c r="J274" s="544"/>
      <c r="K274" s="37"/>
      <c r="L274" s="53">
        <f t="shared" si="26"/>
        <v>225.5</v>
      </c>
      <c r="M274" s="544">
        <f t="shared" si="26"/>
        <v>68.599999999999994</v>
      </c>
    </row>
    <row r="275" spans="1:13" ht="17.149999999999999" customHeight="1" x14ac:dyDescent="0.3">
      <c r="A275" s="7" t="s">
        <v>27</v>
      </c>
      <c r="B275" s="16"/>
      <c r="C275" s="17"/>
      <c r="D275" s="18"/>
      <c r="E275" s="37">
        <f t="shared" si="24"/>
        <v>101.4</v>
      </c>
      <c r="F275" s="53"/>
      <c r="G275" s="544">
        <f t="shared" si="27"/>
        <v>34.9</v>
      </c>
      <c r="H275" s="37">
        <f t="shared" si="27"/>
        <v>25.1</v>
      </c>
      <c r="I275" s="53">
        <f t="shared" si="27"/>
        <v>292.3</v>
      </c>
      <c r="J275" s="544"/>
      <c r="K275" s="37"/>
      <c r="L275" s="53">
        <f t="shared" si="26"/>
        <v>216.9</v>
      </c>
      <c r="M275" s="544">
        <f t="shared" si="26"/>
        <v>80.2</v>
      </c>
    </row>
    <row r="276" spans="1:13" ht="17.149999999999999" customHeight="1" x14ac:dyDescent="0.3">
      <c r="A276" s="15" t="s">
        <v>28</v>
      </c>
      <c r="B276" s="16"/>
      <c r="C276" s="17"/>
      <c r="D276" s="18"/>
      <c r="E276" s="37">
        <f t="shared" si="24"/>
        <v>101.8</v>
      </c>
      <c r="F276" s="53"/>
      <c r="G276" s="544">
        <f t="shared" si="27"/>
        <v>33.299999999999997</v>
      </c>
      <c r="H276" s="37">
        <f t="shared" si="27"/>
        <v>24.3</v>
      </c>
      <c r="I276" s="53">
        <f t="shared" si="27"/>
        <v>269.5</v>
      </c>
      <c r="J276" s="544"/>
      <c r="K276" s="37"/>
      <c r="L276" s="53">
        <f t="shared" si="26"/>
        <v>190.4</v>
      </c>
      <c r="M276" s="544">
        <f t="shared" si="26"/>
        <v>70.400000000000006</v>
      </c>
    </row>
    <row r="277" spans="1:13" ht="17.149999999999999" customHeight="1" x14ac:dyDescent="0.3">
      <c r="A277" s="7" t="s">
        <v>29</v>
      </c>
      <c r="B277" s="16"/>
      <c r="C277" s="17"/>
      <c r="D277" s="18"/>
      <c r="E277" s="37">
        <f t="shared" si="24"/>
        <v>112.2</v>
      </c>
      <c r="F277" s="53"/>
      <c r="G277" s="544">
        <f t="shared" si="27"/>
        <v>28.5</v>
      </c>
      <c r="H277" s="37">
        <f t="shared" si="27"/>
        <v>24.2</v>
      </c>
      <c r="I277" s="53">
        <f t="shared" si="27"/>
        <v>270.39999999999998</v>
      </c>
      <c r="J277" s="544"/>
      <c r="K277" s="37"/>
      <c r="L277" s="53">
        <f t="shared" si="26"/>
        <v>249.9</v>
      </c>
      <c r="M277" s="544">
        <f t="shared" si="26"/>
        <v>79.099999999999994</v>
      </c>
    </row>
    <row r="278" spans="1:13" ht="17.149999999999999" customHeight="1" x14ac:dyDescent="0.3">
      <c r="A278" s="15" t="s">
        <v>30</v>
      </c>
      <c r="B278" s="16"/>
      <c r="C278" s="17"/>
      <c r="D278" s="18"/>
      <c r="E278" s="37">
        <f t="shared" si="24"/>
        <v>113</v>
      </c>
      <c r="F278" s="53"/>
      <c r="G278" s="544">
        <f t="shared" si="27"/>
        <v>35.299999999999997</v>
      </c>
      <c r="H278" s="37">
        <f t="shared" si="27"/>
        <v>27.2</v>
      </c>
      <c r="I278" s="53">
        <f t="shared" si="27"/>
        <v>248</v>
      </c>
      <c r="J278" s="544"/>
      <c r="K278" s="37"/>
      <c r="L278" s="53">
        <f t="shared" si="26"/>
        <v>216.2</v>
      </c>
      <c r="M278" s="544">
        <f t="shared" si="26"/>
        <v>70.8</v>
      </c>
    </row>
    <row r="279" spans="1:13" ht="17.149999999999999" customHeight="1" x14ac:dyDescent="0.3">
      <c r="A279" s="7" t="s">
        <v>31</v>
      </c>
      <c r="B279" s="16"/>
      <c r="C279" s="17"/>
      <c r="D279" s="18"/>
      <c r="E279" s="37">
        <f t="shared" si="24"/>
        <v>104</v>
      </c>
      <c r="F279" s="53"/>
      <c r="G279" s="544">
        <f t="shared" si="27"/>
        <v>32.1</v>
      </c>
      <c r="H279" s="37">
        <f t="shared" si="27"/>
        <v>27.1</v>
      </c>
      <c r="I279" s="53">
        <f t="shared" si="27"/>
        <v>298.39999999999998</v>
      </c>
      <c r="J279" s="544"/>
      <c r="K279" s="37"/>
      <c r="L279" s="53">
        <f t="shared" si="26"/>
        <v>230.3</v>
      </c>
      <c r="M279" s="544">
        <f t="shared" si="26"/>
        <v>70.5</v>
      </c>
    </row>
    <row r="280" spans="1:13" ht="17.149999999999999" customHeight="1" x14ac:dyDescent="0.3">
      <c r="A280" s="15" t="s">
        <v>32</v>
      </c>
      <c r="B280" s="16"/>
      <c r="C280" s="17"/>
      <c r="D280" s="18"/>
      <c r="E280" s="37">
        <f t="shared" si="24"/>
        <v>113.9</v>
      </c>
      <c r="F280" s="53"/>
      <c r="G280" s="544">
        <f t="shared" si="27"/>
        <v>43.2</v>
      </c>
      <c r="H280" s="37">
        <f t="shared" si="27"/>
        <v>29.7</v>
      </c>
      <c r="I280" s="53">
        <f t="shared" si="27"/>
        <v>306.39999999999998</v>
      </c>
      <c r="J280" s="544"/>
      <c r="K280" s="37"/>
      <c r="L280" s="53">
        <f t="shared" si="26"/>
        <v>212.3</v>
      </c>
      <c r="M280" s="544">
        <f t="shared" si="26"/>
        <v>71.7</v>
      </c>
    </row>
    <row r="281" spans="1:13" ht="17.149999999999999" customHeight="1" x14ac:dyDescent="0.3">
      <c r="A281" s="7" t="s">
        <v>33</v>
      </c>
      <c r="B281" s="16"/>
      <c r="C281" s="17"/>
      <c r="D281" s="18"/>
      <c r="E281" s="37">
        <f t="shared" si="24"/>
        <v>125.3</v>
      </c>
      <c r="F281" s="53"/>
      <c r="G281" s="544">
        <f t="shared" si="27"/>
        <v>36.799999999999997</v>
      </c>
      <c r="H281" s="37">
        <f t="shared" si="27"/>
        <v>30.7</v>
      </c>
      <c r="I281" s="53">
        <f t="shared" si="27"/>
        <v>276.89999999999998</v>
      </c>
      <c r="J281" s="544"/>
      <c r="K281" s="37"/>
      <c r="L281" s="53">
        <f t="shared" si="26"/>
        <v>206.2</v>
      </c>
      <c r="M281" s="544">
        <f t="shared" si="26"/>
        <v>71.3</v>
      </c>
    </row>
    <row r="282" spans="1:13" ht="17.149999999999999" customHeight="1" thickBot="1" x14ac:dyDescent="0.35">
      <c r="A282" s="22" t="s">
        <v>34</v>
      </c>
      <c r="B282" s="23"/>
      <c r="C282" s="24"/>
      <c r="D282" s="25"/>
      <c r="E282" s="67">
        <f t="shared" si="24"/>
        <v>132.19999999999999</v>
      </c>
      <c r="F282" s="55"/>
      <c r="G282" s="552">
        <f t="shared" si="27"/>
        <v>45</v>
      </c>
      <c r="H282" s="67">
        <f t="shared" si="27"/>
        <v>32.700000000000003</v>
      </c>
      <c r="I282" s="55">
        <f t="shared" si="27"/>
        <v>263.39999999999998</v>
      </c>
      <c r="J282" s="552"/>
      <c r="K282" s="67"/>
      <c r="L282" s="55">
        <f t="shared" si="26"/>
        <v>207.7</v>
      </c>
      <c r="M282" s="552">
        <f t="shared" si="26"/>
        <v>84.4</v>
      </c>
    </row>
    <row r="283" spans="1:13" ht="17.149999999999999" customHeight="1" thickBot="1" x14ac:dyDescent="0.35">
      <c r="A283" s="28" t="s">
        <v>60</v>
      </c>
      <c r="B283" s="29"/>
      <c r="C283" s="30"/>
      <c r="D283" s="31"/>
      <c r="E283" s="59">
        <f>SUM(E271:E282)</f>
        <v>1342.3</v>
      </c>
      <c r="F283" s="528"/>
      <c r="G283" s="553">
        <f t="shared" ref="G283:M283" si="28">SUM(G271:G282)</f>
        <v>426</v>
      </c>
      <c r="H283" s="59">
        <f t="shared" si="28"/>
        <v>323.89999999999998</v>
      </c>
      <c r="I283" s="528">
        <f t="shared" si="28"/>
        <v>3318.2000000000003</v>
      </c>
      <c r="J283" s="553"/>
      <c r="K283" s="59"/>
      <c r="L283" s="528">
        <f t="shared" si="28"/>
        <v>2613.4</v>
      </c>
      <c r="M283" s="553">
        <f t="shared" si="28"/>
        <v>946.9</v>
      </c>
    </row>
    <row r="284" spans="1:13" ht="17.149999999999999" customHeight="1" x14ac:dyDescent="0.3">
      <c r="A284" s="7" t="s">
        <v>35</v>
      </c>
      <c r="B284" s="11"/>
      <c r="C284" s="12"/>
      <c r="D284" s="13"/>
      <c r="E284" s="37">
        <f t="shared" ref="E284:E295" si="29">SUM(E240)/5</f>
        <v>135.69999999999999</v>
      </c>
      <c r="F284" s="53"/>
      <c r="G284" s="544">
        <f t="shared" ref="G284:I284" si="30">SUM(G240)/5</f>
        <v>38.4</v>
      </c>
      <c r="H284" s="37">
        <f t="shared" si="30"/>
        <v>17.7</v>
      </c>
      <c r="I284" s="53">
        <f t="shared" si="30"/>
        <v>212.1</v>
      </c>
      <c r="J284" s="544"/>
      <c r="K284" s="37"/>
      <c r="L284" s="53">
        <f t="shared" ref="L284:M295" si="31">SUM(L240)/5</f>
        <v>187.4</v>
      </c>
      <c r="M284" s="544">
        <f t="shared" si="31"/>
        <v>65.3</v>
      </c>
    </row>
    <row r="285" spans="1:13" ht="17.149999999999999" customHeight="1" x14ac:dyDescent="0.3">
      <c r="A285" s="15" t="s">
        <v>36</v>
      </c>
      <c r="B285" s="16"/>
      <c r="C285" s="17"/>
      <c r="D285" s="18"/>
      <c r="E285" s="37">
        <f t="shared" si="29"/>
        <v>129.6</v>
      </c>
      <c r="F285" s="53"/>
      <c r="G285" s="544">
        <f t="shared" ref="G285:I295" si="32">SUM(G241)/5</f>
        <v>40.6</v>
      </c>
      <c r="H285" s="37">
        <f t="shared" si="32"/>
        <v>30.5</v>
      </c>
      <c r="I285" s="53">
        <f t="shared" si="32"/>
        <v>322.8</v>
      </c>
      <c r="J285" s="544"/>
      <c r="K285" s="37"/>
      <c r="L285" s="53">
        <f t="shared" si="31"/>
        <v>203.6</v>
      </c>
      <c r="M285" s="544">
        <f t="shared" si="31"/>
        <v>70.099999999999994</v>
      </c>
    </row>
    <row r="286" spans="1:13" ht="17.149999999999999" customHeight="1" x14ac:dyDescent="0.3">
      <c r="A286" s="15" t="s">
        <v>37</v>
      </c>
      <c r="B286" s="16"/>
      <c r="C286" s="17"/>
      <c r="D286" s="18"/>
      <c r="E286" s="37">
        <f t="shared" si="29"/>
        <v>183.1</v>
      </c>
      <c r="F286" s="53"/>
      <c r="G286" s="544">
        <f t="shared" si="32"/>
        <v>40.1</v>
      </c>
      <c r="H286" s="37">
        <f t="shared" si="32"/>
        <v>28.3</v>
      </c>
      <c r="I286" s="53">
        <f t="shared" si="32"/>
        <v>354.4</v>
      </c>
      <c r="J286" s="544"/>
      <c r="K286" s="37"/>
      <c r="L286" s="53">
        <f t="shared" si="31"/>
        <v>205.4</v>
      </c>
      <c r="M286" s="544">
        <f t="shared" si="31"/>
        <v>74.3</v>
      </c>
    </row>
    <row r="287" spans="1:13" ht="17.149999999999999" customHeight="1" x14ac:dyDescent="0.3">
      <c r="A287" s="15" t="s">
        <v>38</v>
      </c>
      <c r="B287" s="16"/>
      <c r="C287" s="17"/>
      <c r="D287" s="18"/>
      <c r="E287" s="37">
        <f t="shared" si="29"/>
        <v>143.9</v>
      </c>
      <c r="F287" s="53"/>
      <c r="G287" s="544">
        <f t="shared" si="32"/>
        <v>32.1</v>
      </c>
      <c r="H287" s="37">
        <f t="shared" si="32"/>
        <v>32</v>
      </c>
      <c r="I287" s="53">
        <f t="shared" si="32"/>
        <v>352.6</v>
      </c>
      <c r="J287" s="544"/>
      <c r="K287" s="37"/>
      <c r="L287" s="53">
        <f t="shared" si="31"/>
        <v>169.7</v>
      </c>
      <c r="M287" s="544">
        <f t="shared" si="31"/>
        <v>72.2</v>
      </c>
    </row>
    <row r="288" spans="1:13" ht="17.149999999999999" customHeight="1" x14ac:dyDescent="0.3">
      <c r="A288" s="15" t="s">
        <v>39</v>
      </c>
      <c r="B288" s="16"/>
      <c r="C288" s="17"/>
      <c r="D288" s="18"/>
      <c r="E288" s="37">
        <f t="shared" si="29"/>
        <v>157.4</v>
      </c>
      <c r="F288" s="53"/>
      <c r="G288" s="544">
        <f t="shared" si="32"/>
        <v>37.5</v>
      </c>
      <c r="H288" s="37">
        <f t="shared" si="32"/>
        <v>29.1</v>
      </c>
      <c r="I288" s="53">
        <f t="shared" si="32"/>
        <v>336.8</v>
      </c>
      <c r="J288" s="544"/>
      <c r="K288" s="37"/>
      <c r="L288" s="53">
        <f t="shared" si="31"/>
        <v>202.6</v>
      </c>
      <c r="M288" s="544">
        <f t="shared" si="31"/>
        <v>69.900000000000006</v>
      </c>
    </row>
    <row r="289" spans="1:13" ht="17.149999999999999" customHeight="1" x14ac:dyDescent="0.3">
      <c r="A289" s="15" t="s">
        <v>40</v>
      </c>
      <c r="B289" s="16"/>
      <c r="C289" s="17"/>
      <c r="D289" s="18"/>
      <c r="E289" s="37">
        <f t="shared" si="29"/>
        <v>169.6</v>
      </c>
      <c r="F289" s="53"/>
      <c r="G289" s="544">
        <f t="shared" si="32"/>
        <v>43.1</v>
      </c>
      <c r="H289" s="37">
        <f t="shared" si="32"/>
        <v>25.9</v>
      </c>
      <c r="I289" s="53">
        <f t="shared" si="32"/>
        <v>328.8</v>
      </c>
      <c r="J289" s="544"/>
      <c r="K289" s="37"/>
      <c r="L289" s="53">
        <f t="shared" si="31"/>
        <v>199.6</v>
      </c>
      <c r="M289" s="544">
        <f t="shared" si="31"/>
        <v>72.3</v>
      </c>
    </row>
    <row r="290" spans="1:13" ht="17.149999999999999" customHeight="1" x14ac:dyDescent="0.3">
      <c r="A290" s="15" t="s">
        <v>41</v>
      </c>
      <c r="B290" s="16"/>
      <c r="C290" s="17"/>
      <c r="D290" s="18"/>
      <c r="E290" s="37">
        <f t="shared" si="29"/>
        <v>189.2</v>
      </c>
      <c r="F290" s="53"/>
      <c r="G290" s="544">
        <f t="shared" si="32"/>
        <v>36.9</v>
      </c>
      <c r="H290" s="37">
        <f t="shared" si="32"/>
        <v>19.8</v>
      </c>
      <c r="I290" s="53">
        <f t="shared" si="32"/>
        <v>303.39999999999998</v>
      </c>
      <c r="J290" s="544"/>
      <c r="K290" s="37"/>
      <c r="L290" s="53">
        <f t="shared" si="31"/>
        <v>174.1</v>
      </c>
      <c r="M290" s="544">
        <f t="shared" si="31"/>
        <v>59.7</v>
      </c>
    </row>
    <row r="291" spans="1:13" ht="17.149999999999999" customHeight="1" x14ac:dyDescent="0.3">
      <c r="A291" s="15" t="s">
        <v>42</v>
      </c>
      <c r="B291" s="16"/>
      <c r="C291" s="17"/>
      <c r="D291" s="18"/>
      <c r="E291" s="37">
        <f t="shared" si="29"/>
        <v>143.69999999999999</v>
      </c>
      <c r="F291" s="53"/>
      <c r="G291" s="544">
        <f t="shared" si="32"/>
        <v>37.6</v>
      </c>
      <c r="H291" s="37">
        <f t="shared" si="32"/>
        <v>28.5</v>
      </c>
      <c r="I291" s="53">
        <f t="shared" si="32"/>
        <v>397.6</v>
      </c>
      <c r="J291" s="544"/>
      <c r="K291" s="37"/>
      <c r="L291" s="53">
        <f t="shared" si="31"/>
        <v>201.7</v>
      </c>
      <c r="M291" s="544">
        <f t="shared" si="31"/>
        <v>89.6</v>
      </c>
    </row>
    <row r="292" spans="1:13" ht="17.149999999999999" customHeight="1" x14ac:dyDescent="0.3">
      <c r="A292" s="15" t="s">
        <v>43</v>
      </c>
      <c r="B292" s="16"/>
      <c r="C292" s="17"/>
      <c r="D292" s="18"/>
      <c r="E292" s="37">
        <f t="shared" si="29"/>
        <v>158.1</v>
      </c>
      <c r="F292" s="53"/>
      <c r="G292" s="544">
        <f t="shared" si="32"/>
        <v>40.5</v>
      </c>
      <c r="H292" s="37">
        <f t="shared" si="32"/>
        <v>20.6</v>
      </c>
      <c r="I292" s="53">
        <f t="shared" si="32"/>
        <v>291.5</v>
      </c>
      <c r="J292" s="544"/>
      <c r="K292" s="37"/>
      <c r="L292" s="53">
        <f t="shared" si="31"/>
        <v>188.7</v>
      </c>
      <c r="M292" s="544">
        <f t="shared" si="31"/>
        <v>83.8</v>
      </c>
    </row>
    <row r="293" spans="1:13" ht="17.149999999999999" customHeight="1" x14ac:dyDescent="0.3">
      <c r="A293" s="15" t="s">
        <v>44</v>
      </c>
      <c r="B293" s="16"/>
      <c r="C293" s="17"/>
      <c r="D293" s="18"/>
      <c r="E293" s="37">
        <f t="shared" si="29"/>
        <v>147.69999999999999</v>
      </c>
      <c r="F293" s="53"/>
      <c r="G293" s="544">
        <f t="shared" si="32"/>
        <v>36.799999999999997</v>
      </c>
      <c r="H293" s="37">
        <f t="shared" si="32"/>
        <v>28.4</v>
      </c>
      <c r="I293" s="53">
        <f t="shared" si="32"/>
        <v>421.6</v>
      </c>
      <c r="J293" s="544"/>
      <c r="K293" s="37"/>
      <c r="L293" s="53">
        <f t="shared" si="31"/>
        <v>195.2</v>
      </c>
      <c r="M293" s="544">
        <f t="shared" si="31"/>
        <v>66.599999999999994</v>
      </c>
    </row>
    <row r="294" spans="1:13" ht="17.149999999999999" customHeight="1" x14ac:dyDescent="0.3">
      <c r="A294" s="15" t="s">
        <v>45</v>
      </c>
      <c r="B294" s="16"/>
      <c r="C294" s="17"/>
      <c r="D294" s="18"/>
      <c r="E294" s="37">
        <f t="shared" si="29"/>
        <v>165.5</v>
      </c>
      <c r="F294" s="53"/>
      <c r="G294" s="544">
        <f t="shared" si="32"/>
        <v>41.3</v>
      </c>
      <c r="H294" s="37">
        <f t="shared" si="32"/>
        <v>21.1</v>
      </c>
      <c r="I294" s="53">
        <f t="shared" si="32"/>
        <v>349.8</v>
      </c>
      <c r="J294" s="544"/>
      <c r="K294" s="37"/>
      <c r="L294" s="53">
        <f t="shared" si="31"/>
        <v>160.30000000000001</v>
      </c>
      <c r="M294" s="544">
        <f t="shared" si="31"/>
        <v>68.5</v>
      </c>
    </row>
    <row r="295" spans="1:13" ht="17.149999999999999" customHeight="1" thickBot="1" x14ac:dyDescent="0.35">
      <c r="A295" s="22" t="s">
        <v>46</v>
      </c>
      <c r="B295" s="23"/>
      <c r="C295" s="24"/>
      <c r="D295" s="25"/>
      <c r="E295" s="67">
        <f t="shared" si="29"/>
        <v>187.8</v>
      </c>
      <c r="F295" s="55"/>
      <c r="G295" s="552">
        <f t="shared" si="32"/>
        <v>45.2</v>
      </c>
      <c r="H295" s="67">
        <f t="shared" si="32"/>
        <v>17</v>
      </c>
      <c r="I295" s="55">
        <f t="shared" si="32"/>
        <v>340</v>
      </c>
      <c r="J295" s="552"/>
      <c r="K295" s="67"/>
      <c r="L295" s="55">
        <f t="shared" si="31"/>
        <v>159</v>
      </c>
      <c r="M295" s="552">
        <f t="shared" si="31"/>
        <v>65.099999999999994</v>
      </c>
    </row>
    <row r="296" spans="1:13" ht="17.149999999999999" customHeight="1" thickBot="1" x14ac:dyDescent="0.35">
      <c r="A296" s="28" t="s">
        <v>60</v>
      </c>
      <c r="B296" s="29"/>
      <c r="C296" s="30"/>
      <c r="D296" s="31"/>
      <c r="E296" s="59">
        <f>SUM(E284:E295)</f>
        <v>1911.3</v>
      </c>
      <c r="F296" s="528"/>
      <c r="G296" s="553">
        <f t="shared" ref="G296:M296" si="33">SUM(G284:G295)</f>
        <v>470.1</v>
      </c>
      <c r="H296" s="59">
        <f t="shared" si="33"/>
        <v>298.90000000000003</v>
      </c>
      <c r="I296" s="528">
        <f t="shared" si="33"/>
        <v>4011.4</v>
      </c>
      <c r="J296" s="553"/>
      <c r="K296" s="59"/>
      <c r="L296" s="528">
        <f t="shared" si="33"/>
        <v>2247.3000000000002</v>
      </c>
      <c r="M296" s="553">
        <f t="shared" si="33"/>
        <v>857.4</v>
      </c>
    </row>
    <row r="297" spans="1:13" ht="17.149999999999999" customHeight="1" thickBot="1" x14ac:dyDescent="0.35">
      <c r="A297" s="28" t="s">
        <v>47</v>
      </c>
      <c r="B297" s="29"/>
      <c r="C297" s="30"/>
      <c r="D297" s="31"/>
      <c r="E297" s="59">
        <f>SUM(E252)/5</f>
        <v>4261</v>
      </c>
      <c r="F297" s="528"/>
      <c r="G297" s="553">
        <f t="shared" ref="G297:I297" si="34">SUM(G252)/5</f>
        <v>1247.7</v>
      </c>
      <c r="H297" s="59">
        <f t="shared" si="34"/>
        <v>935.9</v>
      </c>
      <c r="I297" s="528">
        <f t="shared" si="34"/>
        <v>10783.3</v>
      </c>
      <c r="J297" s="553"/>
      <c r="K297" s="59"/>
      <c r="L297" s="528">
        <f t="shared" ref="L297:M297" si="35">SUM(L252)/5</f>
        <v>8338.4</v>
      </c>
      <c r="M297" s="553">
        <f t="shared" si="35"/>
        <v>3628.1</v>
      </c>
    </row>
    <row r="299" spans="1:13" x14ac:dyDescent="0.3">
      <c r="A299" s="1" t="s">
        <v>113</v>
      </c>
      <c r="B299" s="1">
        <v>4261</v>
      </c>
    </row>
    <row r="300" spans="1:13" x14ac:dyDescent="0.3">
      <c r="A300" s="1" t="s">
        <v>135</v>
      </c>
      <c r="B300" s="1">
        <v>1248</v>
      </c>
    </row>
    <row r="301" spans="1:13" x14ac:dyDescent="0.3">
      <c r="A301" s="1" t="s">
        <v>127</v>
      </c>
      <c r="B301" s="1">
        <v>936</v>
      </c>
    </row>
    <row r="302" spans="1:13" x14ac:dyDescent="0.3">
      <c r="A302" s="1" t="s">
        <v>62</v>
      </c>
      <c r="B302" s="1">
        <v>10783</v>
      </c>
    </row>
    <row r="303" spans="1:13" x14ac:dyDescent="0.3">
      <c r="A303" s="1" t="s">
        <v>65</v>
      </c>
      <c r="B303" s="1">
        <v>8338</v>
      </c>
    </row>
    <row r="304" spans="1:13" x14ac:dyDescent="0.3">
      <c r="A304" s="1" t="s">
        <v>115</v>
      </c>
      <c r="B304" s="1">
        <v>3628</v>
      </c>
    </row>
  </sheetData>
  <mergeCells count="48">
    <mergeCell ref="A1:M1"/>
    <mergeCell ref="J2:M2"/>
    <mergeCell ref="A3:A4"/>
    <mergeCell ref="B3:D3"/>
    <mergeCell ref="E3:G3"/>
    <mergeCell ref="H3:J3"/>
    <mergeCell ref="K3:M3"/>
    <mergeCell ref="A44:M44"/>
    <mergeCell ref="J45:M45"/>
    <mergeCell ref="A46:A47"/>
    <mergeCell ref="B46:D46"/>
    <mergeCell ref="E46:G46"/>
    <mergeCell ref="H46:J46"/>
    <mergeCell ref="K46:M46"/>
    <mergeCell ref="A86:M86"/>
    <mergeCell ref="J87:M87"/>
    <mergeCell ref="A88:A89"/>
    <mergeCell ref="B88:D88"/>
    <mergeCell ref="E88:G88"/>
    <mergeCell ref="H88:J88"/>
    <mergeCell ref="K88:M88"/>
    <mergeCell ref="A128:M128"/>
    <mergeCell ref="J129:M129"/>
    <mergeCell ref="A130:A131"/>
    <mergeCell ref="B130:D130"/>
    <mergeCell ref="E130:G130"/>
    <mergeCell ref="H130:J130"/>
    <mergeCell ref="K130:M130"/>
    <mergeCell ref="A170:M170"/>
    <mergeCell ref="J171:M171"/>
    <mergeCell ref="A172:A173"/>
    <mergeCell ref="B172:D172"/>
    <mergeCell ref="E172:G172"/>
    <mergeCell ref="H172:J172"/>
    <mergeCell ref="K172:M172"/>
    <mergeCell ref="A212:M212"/>
    <mergeCell ref="A214:A215"/>
    <mergeCell ref="B214:D214"/>
    <mergeCell ref="E214:G214"/>
    <mergeCell ref="H214:J214"/>
    <mergeCell ref="K214:M214"/>
    <mergeCell ref="A254:M254"/>
    <mergeCell ref="A255:B255"/>
    <mergeCell ref="A256:A257"/>
    <mergeCell ref="B256:D256"/>
    <mergeCell ref="E256:G256"/>
    <mergeCell ref="H256:J256"/>
    <mergeCell ref="K256:M256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311"/>
  <sheetViews>
    <sheetView topLeftCell="A163" workbookViewId="0">
      <selection activeCell="N170" sqref="N170"/>
    </sheetView>
  </sheetViews>
  <sheetFormatPr defaultColWidth="9.1796875" defaultRowHeight="13" x14ac:dyDescent="0.3"/>
  <cols>
    <col min="1" max="1" width="14.81640625" style="1" customWidth="1"/>
    <col min="2" max="13" width="5.7265625" style="1" customWidth="1"/>
    <col min="14" max="16384" width="9.1796875" style="1"/>
  </cols>
  <sheetData>
    <row r="1" spans="1:14" ht="16" customHeight="1" x14ac:dyDescent="0.3"/>
    <row r="2" spans="1:14" ht="18" customHeight="1" x14ac:dyDescent="0.3">
      <c r="A2" s="561" t="s">
        <v>173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14" ht="18" customHeight="1" thickBot="1" x14ac:dyDescent="0.35">
      <c r="A3" s="2" t="s">
        <v>1</v>
      </c>
      <c r="J3" s="572" t="s">
        <v>160</v>
      </c>
      <c r="K3" s="572"/>
      <c r="L3" s="572"/>
      <c r="M3" s="572"/>
      <c r="N3" s="534"/>
    </row>
    <row r="4" spans="1:14" ht="18" customHeight="1" x14ac:dyDescent="0.3">
      <c r="A4" s="563" t="s">
        <v>3</v>
      </c>
      <c r="B4" s="566" t="s">
        <v>4</v>
      </c>
      <c r="C4" s="565"/>
      <c r="D4" s="567"/>
      <c r="E4" s="566" t="s">
        <v>5</v>
      </c>
      <c r="F4" s="565"/>
      <c r="G4" s="567"/>
      <c r="H4" s="566" t="s">
        <v>6</v>
      </c>
      <c r="I4" s="565"/>
      <c r="J4" s="567"/>
      <c r="K4" s="568" t="s">
        <v>7</v>
      </c>
      <c r="L4" s="569"/>
      <c r="M4" s="570"/>
    </row>
    <row r="5" spans="1:14" ht="18" customHeight="1" thickBot="1" x14ac:dyDescent="0.35">
      <c r="A5" s="564"/>
      <c r="B5" s="3" t="s">
        <v>8</v>
      </c>
      <c r="C5" s="4" t="s">
        <v>9</v>
      </c>
      <c r="D5" s="5" t="s">
        <v>10</v>
      </c>
      <c r="E5" s="3" t="s">
        <v>8</v>
      </c>
      <c r="F5" s="4" t="s">
        <v>9</v>
      </c>
      <c r="G5" s="5" t="s">
        <v>10</v>
      </c>
      <c r="H5" s="3" t="s">
        <v>8</v>
      </c>
      <c r="I5" s="4" t="s">
        <v>9</v>
      </c>
      <c r="J5" s="5" t="s">
        <v>10</v>
      </c>
      <c r="K5" s="3" t="s">
        <v>8</v>
      </c>
      <c r="L5" s="4" t="s">
        <v>9</v>
      </c>
      <c r="M5" s="5" t="s">
        <v>10</v>
      </c>
    </row>
    <row r="6" spans="1:14" ht="18" customHeight="1" x14ac:dyDescent="0.3">
      <c r="A6" s="7" t="s">
        <v>11</v>
      </c>
      <c r="B6" s="11">
        <v>55</v>
      </c>
      <c r="C6" s="12">
        <v>66</v>
      </c>
      <c r="D6" s="13">
        <v>82</v>
      </c>
      <c r="E6" s="37">
        <f>SUM(E132+E174)/2</f>
        <v>24.5</v>
      </c>
      <c r="F6" s="35">
        <f t="shared" ref="F6:M6" si="0">SUM(F132+F174)/2</f>
        <v>30.5</v>
      </c>
      <c r="G6" s="36">
        <f t="shared" si="0"/>
        <v>12.5</v>
      </c>
      <c r="H6" s="37">
        <f t="shared" si="0"/>
        <v>4.5</v>
      </c>
      <c r="I6" s="35">
        <f t="shared" si="0"/>
        <v>28.5</v>
      </c>
      <c r="J6" s="36">
        <f t="shared" si="0"/>
        <v>24.5</v>
      </c>
      <c r="K6" s="37">
        <f t="shared" si="0"/>
        <v>57</v>
      </c>
      <c r="L6" s="35">
        <f t="shared" si="0"/>
        <v>35</v>
      </c>
      <c r="M6" s="544">
        <f t="shared" si="0"/>
        <v>25</v>
      </c>
    </row>
    <row r="7" spans="1:14" ht="18" customHeight="1" x14ac:dyDescent="0.3">
      <c r="A7" s="15" t="s">
        <v>12</v>
      </c>
      <c r="B7" s="16">
        <v>58</v>
      </c>
      <c r="C7" s="17">
        <v>78</v>
      </c>
      <c r="D7" s="18">
        <v>89</v>
      </c>
      <c r="E7" s="40">
        <f t="shared" ref="E7:M22" si="1">SUM(E133+E175)/2</f>
        <v>22.5</v>
      </c>
      <c r="F7" s="38">
        <f t="shared" si="1"/>
        <v>33.5</v>
      </c>
      <c r="G7" s="39">
        <f t="shared" si="1"/>
        <v>15</v>
      </c>
      <c r="H7" s="40">
        <f t="shared" si="1"/>
        <v>6.5</v>
      </c>
      <c r="I7" s="38">
        <f t="shared" si="1"/>
        <v>30</v>
      </c>
      <c r="J7" s="39">
        <f t="shared" si="1"/>
        <v>21.5</v>
      </c>
      <c r="K7" s="40">
        <f t="shared" si="1"/>
        <v>69.5</v>
      </c>
      <c r="L7" s="38">
        <f t="shared" si="1"/>
        <v>57.5</v>
      </c>
      <c r="M7" s="544">
        <f t="shared" si="1"/>
        <v>22</v>
      </c>
    </row>
    <row r="8" spans="1:14" ht="18" customHeight="1" x14ac:dyDescent="0.3">
      <c r="A8" s="7" t="s">
        <v>13</v>
      </c>
      <c r="B8" s="16">
        <v>49</v>
      </c>
      <c r="C8" s="17">
        <v>86</v>
      </c>
      <c r="D8" s="18">
        <v>79</v>
      </c>
      <c r="E8" s="40">
        <f t="shared" si="1"/>
        <v>17</v>
      </c>
      <c r="F8" s="38">
        <f t="shared" si="1"/>
        <v>39</v>
      </c>
      <c r="G8" s="39">
        <f t="shared" si="1"/>
        <v>13.5</v>
      </c>
      <c r="H8" s="40">
        <f t="shared" si="1"/>
        <v>4.5</v>
      </c>
      <c r="I8" s="38">
        <f t="shared" si="1"/>
        <v>34.5</v>
      </c>
      <c r="J8" s="39">
        <f t="shared" si="1"/>
        <v>21</v>
      </c>
      <c r="K8" s="40">
        <f t="shared" si="1"/>
        <v>82.5</v>
      </c>
      <c r="L8" s="38">
        <f t="shared" si="1"/>
        <v>51</v>
      </c>
      <c r="M8" s="544">
        <f t="shared" si="1"/>
        <v>22</v>
      </c>
    </row>
    <row r="9" spans="1:14" ht="18" customHeight="1" x14ac:dyDescent="0.3">
      <c r="A9" s="15" t="s">
        <v>14</v>
      </c>
      <c r="B9" s="16">
        <v>60</v>
      </c>
      <c r="C9" s="17">
        <v>82</v>
      </c>
      <c r="D9" s="18">
        <v>78</v>
      </c>
      <c r="E9" s="40">
        <f t="shared" si="1"/>
        <v>16.5</v>
      </c>
      <c r="F9" s="38">
        <f t="shared" si="1"/>
        <v>46</v>
      </c>
      <c r="G9" s="39">
        <f t="shared" si="1"/>
        <v>12.5</v>
      </c>
      <c r="H9" s="40">
        <f t="shared" si="1"/>
        <v>4.5</v>
      </c>
      <c r="I9" s="38">
        <f t="shared" si="1"/>
        <v>50.5</v>
      </c>
      <c r="J9" s="39">
        <f t="shared" si="1"/>
        <v>22</v>
      </c>
      <c r="K9" s="40">
        <f t="shared" si="1"/>
        <v>96</v>
      </c>
      <c r="L9" s="38">
        <f t="shared" si="1"/>
        <v>51.5</v>
      </c>
      <c r="M9" s="544">
        <f t="shared" si="1"/>
        <v>28.5</v>
      </c>
    </row>
    <row r="10" spans="1:14" ht="18" customHeight="1" x14ac:dyDescent="0.3">
      <c r="A10" s="7" t="s">
        <v>15</v>
      </c>
      <c r="B10" s="16">
        <v>64</v>
      </c>
      <c r="C10" s="17">
        <v>74</v>
      </c>
      <c r="D10" s="18">
        <v>74</v>
      </c>
      <c r="E10" s="40">
        <f t="shared" si="1"/>
        <v>21</v>
      </c>
      <c r="F10" s="38">
        <f t="shared" si="1"/>
        <v>61.5</v>
      </c>
      <c r="G10" s="39">
        <f t="shared" si="1"/>
        <v>11.5</v>
      </c>
      <c r="H10" s="40">
        <f t="shared" si="1"/>
        <v>3</v>
      </c>
      <c r="I10" s="38">
        <f t="shared" si="1"/>
        <v>39.5</v>
      </c>
      <c r="J10" s="39">
        <f t="shared" si="1"/>
        <v>19</v>
      </c>
      <c r="K10" s="40">
        <f t="shared" si="1"/>
        <v>77.5</v>
      </c>
      <c r="L10" s="38">
        <f t="shared" si="1"/>
        <v>49</v>
      </c>
      <c r="M10" s="544">
        <f t="shared" si="1"/>
        <v>15.5</v>
      </c>
    </row>
    <row r="11" spans="1:14" ht="18" customHeight="1" x14ac:dyDescent="0.3">
      <c r="A11" s="15" t="s">
        <v>16</v>
      </c>
      <c r="B11" s="16">
        <v>59</v>
      </c>
      <c r="C11" s="17">
        <v>71</v>
      </c>
      <c r="D11" s="18">
        <v>77</v>
      </c>
      <c r="E11" s="40">
        <f t="shared" si="1"/>
        <v>17</v>
      </c>
      <c r="F11" s="38">
        <f t="shared" si="1"/>
        <v>54.5</v>
      </c>
      <c r="G11" s="39">
        <f t="shared" si="1"/>
        <v>13</v>
      </c>
      <c r="H11" s="40">
        <f t="shared" si="1"/>
        <v>2</v>
      </c>
      <c r="I11" s="38">
        <f t="shared" si="1"/>
        <v>40.5</v>
      </c>
      <c r="J11" s="39">
        <f t="shared" si="1"/>
        <v>20.5</v>
      </c>
      <c r="K11" s="40">
        <f t="shared" si="1"/>
        <v>80</v>
      </c>
      <c r="L11" s="38">
        <f t="shared" si="1"/>
        <v>58.5</v>
      </c>
      <c r="M11" s="544">
        <f t="shared" si="1"/>
        <v>28.5</v>
      </c>
    </row>
    <row r="12" spans="1:14" ht="18" customHeight="1" x14ac:dyDescent="0.3">
      <c r="A12" s="7" t="s">
        <v>17</v>
      </c>
      <c r="B12" s="16">
        <v>49</v>
      </c>
      <c r="C12" s="17">
        <v>72</v>
      </c>
      <c r="D12" s="18">
        <v>80</v>
      </c>
      <c r="E12" s="40">
        <f t="shared" si="1"/>
        <v>15.5</v>
      </c>
      <c r="F12" s="38">
        <f t="shared" si="1"/>
        <v>50.5</v>
      </c>
      <c r="G12" s="39">
        <f t="shared" si="1"/>
        <v>12.5</v>
      </c>
      <c r="H12" s="40">
        <f t="shared" si="1"/>
        <v>3</v>
      </c>
      <c r="I12" s="38">
        <f t="shared" si="1"/>
        <v>36.5</v>
      </c>
      <c r="J12" s="39">
        <f t="shared" si="1"/>
        <v>20</v>
      </c>
      <c r="K12" s="40">
        <f t="shared" si="1"/>
        <v>101</v>
      </c>
      <c r="L12" s="38">
        <f t="shared" si="1"/>
        <v>60.5</v>
      </c>
      <c r="M12" s="544">
        <f t="shared" si="1"/>
        <v>20</v>
      </c>
    </row>
    <row r="13" spans="1:14" ht="18" customHeight="1" x14ac:dyDescent="0.3">
      <c r="A13" s="7" t="s">
        <v>18</v>
      </c>
      <c r="B13" s="16">
        <v>74</v>
      </c>
      <c r="C13" s="17">
        <v>70</v>
      </c>
      <c r="D13" s="18">
        <v>73</v>
      </c>
      <c r="E13" s="40">
        <f t="shared" si="1"/>
        <v>11.5</v>
      </c>
      <c r="F13" s="38">
        <f t="shared" si="1"/>
        <v>63</v>
      </c>
      <c r="G13" s="39">
        <f t="shared" si="1"/>
        <v>14</v>
      </c>
      <c r="H13" s="40">
        <f t="shared" si="1"/>
        <v>3</v>
      </c>
      <c r="I13" s="38">
        <f t="shared" si="1"/>
        <v>30</v>
      </c>
      <c r="J13" s="39">
        <f t="shared" si="1"/>
        <v>28</v>
      </c>
      <c r="K13" s="40">
        <f t="shared" si="1"/>
        <v>91</v>
      </c>
      <c r="L13" s="38">
        <f t="shared" si="1"/>
        <v>63</v>
      </c>
      <c r="M13" s="544">
        <f t="shared" si="1"/>
        <v>30</v>
      </c>
    </row>
    <row r="14" spans="1:14" ht="18" customHeight="1" x14ac:dyDescent="0.3">
      <c r="A14" s="15" t="s">
        <v>19</v>
      </c>
      <c r="B14" s="16">
        <v>55</v>
      </c>
      <c r="C14" s="17">
        <v>79</v>
      </c>
      <c r="D14" s="18">
        <v>79</v>
      </c>
      <c r="E14" s="40">
        <f t="shared" si="1"/>
        <v>14.5</v>
      </c>
      <c r="F14" s="38">
        <f t="shared" si="1"/>
        <v>61.5</v>
      </c>
      <c r="G14" s="39">
        <f t="shared" si="1"/>
        <v>13.5</v>
      </c>
      <c r="H14" s="40">
        <f t="shared" si="1"/>
        <v>2.5</v>
      </c>
      <c r="I14" s="38">
        <f t="shared" si="1"/>
        <v>30</v>
      </c>
      <c r="J14" s="39">
        <f t="shared" si="1"/>
        <v>23</v>
      </c>
      <c r="K14" s="40">
        <f t="shared" si="1"/>
        <v>97.5</v>
      </c>
      <c r="L14" s="38">
        <f t="shared" si="1"/>
        <v>77</v>
      </c>
      <c r="M14" s="544">
        <f t="shared" si="1"/>
        <v>52.5</v>
      </c>
    </row>
    <row r="15" spans="1:14" ht="18" customHeight="1" x14ac:dyDescent="0.3">
      <c r="A15" s="7" t="s">
        <v>20</v>
      </c>
      <c r="B15" s="16">
        <v>63</v>
      </c>
      <c r="C15" s="17">
        <v>72</v>
      </c>
      <c r="D15" s="18">
        <v>72</v>
      </c>
      <c r="E15" s="40">
        <f t="shared" si="1"/>
        <v>15.5</v>
      </c>
      <c r="F15" s="38">
        <f t="shared" si="1"/>
        <v>79.5</v>
      </c>
      <c r="G15" s="39">
        <f t="shared" si="1"/>
        <v>13</v>
      </c>
      <c r="H15" s="40">
        <f t="shared" si="1"/>
        <v>4</v>
      </c>
      <c r="I15" s="38">
        <f t="shared" si="1"/>
        <v>36.5</v>
      </c>
      <c r="J15" s="39">
        <f t="shared" si="1"/>
        <v>19</v>
      </c>
      <c r="K15" s="40">
        <f t="shared" si="1"/>
        <v>90</v>
      </c>
      <c r="L15" s="38">
        <f t="shared" si="1"/>
        <v>78.5</v>
      </c>
      <c r="M15" s="544">
        <f t="shared" si="1"/>
        <v>39.5</v>
      </c>
    </row>
    <row r="16" spans="1:14" ht="18" customHeight="1" x14ac:dyDescent="0.3">
      <c r="A16" s="7" t="s">
        <v>21</v>
      </c>
      <c r="B16" s="16">
        <v>56</v>
      </c>
      <c r="C16" s="17">
        <v>65</v>
      </c>
      <c r="D16" s="18">
        <v>69</v>
      </c>
      <c r="E16" s="40">
        <f t="shared" si="1"/>
        <v>13.5</v>
      </c>
      <c r="F16" s="38">
        <f t="shared" si="1"/>
        <v>75</v>
      </c>
      <c r="G16" s="39">
        <f t="shared" si="1"/>
        <v>20</v>
      </c>
      <c r="H16" s="40">
        <f t="shared" si="1"/>
        <v>2.5</v>
      </c>
      <c r="I16" s="38">
        <f t="shared" si="1"/>
        <v>30.5</v>
      </c>
      <c r="J16" s="39">
        <f t="shared" si="1"/>
        <v>20.5</v>
      </c>
      <c r="K16" s="40">
        <f t="shared" si="1"/>
        <v>61</v>
      </c>
      <c r="L16" s="38">
        <f t="shared" si="1"/>
        <v>79</v>
      </c>
      <c r="M16" s="544">
        <f t="shared" si="1"/>
        <v>51.5</v>
      </c>
    </row>
    <row r="17" spans="1:13" ht="18" customHeight="1" x14ac:dyDescent="0.3">
      <c r="A17" s="15" t="s">
        <v>22</v>
      </c>
      <c r="B17" s="16">
        <v>62</v>
      </c>
      <c r="C17" s="17">
        <v>72</v>
      </c>
      <c r="D17" s="18">
        <v>64</v>
      </c>
      <c r="E17" s="40">
        <f t="shared" si="1"/>
        <v>18.5</v>
      </c>
      <c r="F17" s="38">
        <f t="shared" si="1"/>
        <v>71.5</v>
      </c>
      <c r="G17" s="39">
        <f t="shared" si="1"/>
        <v>15.5</v>
      </c>
      <c r="H17" s="40">
        <f t="shared" si="1"/>
        <v>1</v>
      </c>
      <c r="I17" s="38">
        <f t="shared" si="1"/>
        <v>37</v>
      </c>
      <c r="J17" s="39">
        <f t="shared" si="1"/>
        <v>22</v>
      </c>
      <c r="K17" s="40">
        <f t="shared" si="1"/>
        <v>62.5</v>
      </c>
      <c r="L17" s="38">
        <f t="shared" si="1"/>
        <v>75</v>
      </c>
      <c r="M17" s="544">
        <f t="shared" si="1"/>
        <v>53.5</v>
      </c>
    </row>
    <row r="18" spans="1:13" ht="18" customHeight="1" x14ac:dyDescent="0.3">
      <c r="A18" s="7" t="s">
        <v>23</v>
      </c>
      <c r="B18" s="16">
        <v>49</v>
      </c>
      <c r="C18" s="17">
        <v>60</v>
      </c>
      <c r="D18" s="18">
        <v>75</v>
      </c>
      <c r="E18" s="40">
        <f t="shared" si="1"/>
        <v>20</v>
      </c>
      <c r="F18" s="38">
        <f t="shared" si="1"/>
        <v>92</v>
      </c>
      <c r="G18" s="39">
        <f t="shared" si="1"/>
        <v>16</v>
      </c>
      <c r="H18" s="40">
        <f t="shared" si="1"/>
        <v>1</v>
      </c>
      <c r="I18" s="38">
        <f t="shared" si="1"/>
        <v>26.5</v>
      </c>
      <c r="J18" s="39">
        <f t="shared" si="1"/>
        <v>20.5</v>
      </c>
      <c r="K18" s="40">
        <f t="shared" si="1"/>
        <v>90</v>
      </c>
      <c r="L18" s="38">
        <f t="shared" si="1"/>
        <v>109</v>
      </c>
      <c r="M18" s="544">
        <f t="shared" si="1"/>
        <v>67</v>
      </c>
    </row>
    <row r="19" spans="1:13" ht="18" customHeight="1" x14ac:dyDescent="0.3">
      <c r="A19" s="15" t="s">
        <v>24</v>
      </c>
      <c r="B19" s="16">
        <v>49</v>
      </c>
      <c r="C19" s="17">
        <v>52</v>
      </c>
      <c r="D19" s="18">
        <v>67</v>
      </c>
      <c r="E19" s="40">
        <f t="shared" si="1"/>
        <v>19</v>
      </c>
      <c r="F19" s="38">
        <f t="shared" si="1"/>
        <v>71.5</v>
      </c>
      <c r="G19" s="39">
        <f t="shared" si="1"/>
        <v>18.5</v>
      </c>
      <c r="H19" s="40">
        <f t="shared" si="1"/>
        <v>2</v>
      </c>
      <c r="I19" s="38">
        <f t="shared" si="1"/>
        <v>23.5</v>
      </c>
      <c r="J19" s="39">
        <f t="shared" si="1"/>
        <v>16.5</v>
      </c>
      <c r="K19" s="40">
        <f t="shared" si="1"/>
        <v>94.5</v>
      </c>
      <c r="L19" s="38">
        <f t="shared" si="1"/>
        <v>81.5</v>
      </c>
      <c r="M19" s="544">
        <f t="shared" si="1"/>
        <v>47</v>
      </c>
    </row>
    <row r="20" spans="1:13" ht="18" customHeight="1" x14ac:dyDescent="0.3">
      <c r="A20" s="7" t="s">
        <v>25</v>
      </c>
      <c r="B20" s="16">
        <v>45</v>
      </c>
      <c r="C20" s="17">
        <v>61</v>
      </c>
      <c r="D20" s="18">
        <v>86</v>
      </c>
      <c r="E20" s="40">
        <f t="shared" si="1"/>
        <v>16</v>
      </c>
      <c r="F20" s="38">
        <f t="shared" si="1"/>
        <v>76.5</v>
      </c>
      <c r="G20" s="39">
        <f t="shared" si="1"/>
        <v>14</v>
      </c>
      <c r="H20" s="40">
        <f t="shared" si="1"/>
        <v>1</v>
      </c>
      <c r="I20" s="38">
        <f t="shared" si="1"/>
        <v>20.5</v>
      </c>
      <c r="J20" s="39">
        <f t="shared" si="1"/>
        <v>17.5</v>
      </c>
      <c r="K20" s="40">
        <f t="shared" si="1"/>
        <v>108</v>
      </c>
      <c r="L20" s="38">
        <f t="shared" si="1"/>
        <v>110</v>
      </c>
      <c r="M20" s="544">
        <f t="shared" si="1"/>
        <v>45</v>
      </c>
    </row>
    <row r="21" spans="1:13" ht="18" customHeight="1" x14ac:dyDescent="0.3">
      <c r="A21" s="15" t="s">
        <v>26</v>
      </c>
      <c r="B21" s="16">
        <v>46</v>
      </c>
      <c r="C21" s="17">
        <v>61</v>
      </c>
      <c r="D21" s="18">
        <v>87</v>
      </c>
      <c r="E21" s="40">
        <f t="shared" si="1"/>
        <v>14</v>
      </c>
      <c r="F21" s="38">
        <f t="shared" si="1"/>
        <v>76.5</v>
      </c>
      <c r="G21" s="39">
        <f t="shared" si="1"/>
        <v>14.5</v>
      </c>
      <c r="H21" s="40">
        <f t="shared" si="1"/>
        <v>1.5</v>
      </c>
      <c r="I21" s="38">
        <f t="shared" si="1"/>
        <v>24.5</v>
      </c>
      <c r="J21" s="39">
        <f t="shared" si="1"/>
        <v>20.5</v>
      </c>
      <c r="K21" s="40">
        <f t="shared" si="1"/>
        <v>115.5</v>
      </c>
      <c r="L21" s="38">
        <f t="shared" si="1"/>
        <v>87.5</v>
      </c>
      <c r="M21" s="544">
        <f t="shared" si="1"/>
        <v>44.5</v>
      </c>
    </row>
    <row r="22" spans="1:13" ht="18" customHeight="1" x14ac:dyDescent="0.3">
      <c r="A22" s="7" t="s">
        <v>27</v>
      </c>
      <c r="B22" s="16">
        <v>48</v>
      </c>
      <c r="C22" s="17">
        <v>71</v>
      </c>
      <c r="D22" s="18">
        <v>95</v>
      </c>
      <c r="E22" s="40">
        <f t="shared" si="1"/>
        <v>19.5</v>
      </c>
      <c r="F22" s="38">
        <f t="shared" si="1"/>
        <v>81</v>
      </c>
      <c r="G22" s="39">
        <f t="shared" si="1"/>
        <v>18</v>
      </c>
      <c r="H22" s="40">
        <f t="shared" si="1"/>
        <v>3</v>
      </c>
      <c r="I22" s="38">
        <f t="shared" si="1"/>
        <v>24.5</v>
      </c>
      <c r="J22" s="39">
        <f t="shared" si="1"/>
        <v>17</v>
      </c>
      <c r="K22" s="40">
        <f t="shared" si="1"/>
        <v>138</v>
      </c>
      <c r="L22" s="38">
        <f t="shared" si="1"/>
        <v>106</v>
      </c>
      <c r="M22" s="544">
        <f t="shared" si="1"/>
        <v>53</v>
      </c>
    </row>
    <row r="23" spans="1:13" ht="18" customHeight="1" x14ac:dyDescent="0.3">
      <c r="A23" s="15" t="s">
        <v>28</v>
      </c>
      <c r="B23" s="16">
        <v>57</v>
      </c>
      <c r="C23" s="17">
        <v>65</v>
      </c>
      <c r="D23" s="18">
        <v>89</v>
      </c>
      <c r="E23" s="40">
        <f t="shared" ref="E23:M38" si="2">SUM(E149+E191)/2</f>
        <v>23.5</v>
      </c>
      <c r="F23" s="38">
        <f t="shared" si="2"/>
        <v>73</v>
      </c>
      <c r="G23" s="39">
        <f t="shared" si="2"/>
        <v>13</v>
      </c>
      <c r="H23" s="40">
        <f t="shared" si="2"/>
        <v>2.5</v>
      </c>
      <c r="I23" s="38">
        <f t="shared" si="2"/>
        <v>27</v>
      </c>
      <c r="J23" s="39">
        <f t="shared" si="2"/>
        <v>22.5</v>
      </c>
      <c r="K23" s="40">
        <f t="shared" si="2"/>
        <v>137</v>
      </c>
      <c r="L23" s="38">
        <f t="shared" si="2"/>
        <v>115.5</v>
      </c>
      <c r="M23" s="544">
        <f t="shared" si="2"/>
        <v>35</v>
      </c>
    </row>
    <row r="24" spans="1:13" ht="18" customHeight="1" x14ac:dyDescent="0.3">
      <c r="A24" s="7" t="s">
        <v>29</v>
      </c>
      <c r="B24" s="16">
        <v>59</v>
      </c>
      <c r="C24" s="17">
        <v>67</v>
      </c>
      <c r="D24" s="18">
        <v>87</v>
      </c>
      <c r="E24" s="40">
        <f t="shared" si="2"/>
        <v>19.5</v>
      </c>
      <c r="F24" s="38">
        <f t="shared" si="2"/>
        <v>67</v>
      </c>
      <c r="G24" s="39">
        <f t="shared" si="2"/>
        <v>13.5</v>
      </c>
      <c r="H24" s="40">
        <f t="shared" si="2"/>
        <v>2.5</v>
      </c>
      <c r="I24" s="38">
        <f t="shared" si="2"/>
        <v>28</v>
      </c>
      <c r="J24" s="39">
        <f t="shared" si="2"/>
        <v>20.5</v>
      </c>
      <c r="K24" s="40">
        <f t="shared" si="2"/>
        <v>143.5</v>
      </c>
      <c r="L24" s="38">
        <f t="shared" si="2"/>
        <v>100</v>
      </c>
      <c r="M24" s="544">
        <f t="shared" si="2"/>
        <v>41.5</v>
      </c>
    </row>
    <row r="25" spans="1:13" ht="18" customHeight="1" x14ac:dyDescent="0.3">
      <c r="A25" s="15" t="s">
        <v>30</v>
      </c>
      <c r="B25" s="16">
        <v>48</v>
      </c>
      <c r="C25" s="17">
        <v>66</v>
      </c>
      <c r="D25" s="18">
        <v>96</v>
      </c>
      <c r="E25" s="40">
        <f t="shared" si="2"/>
        <v>12.5</v>
      </c>
      <c r="F25" s="38">
        <f t="shared" si="2"/>
        <v>80</v>
      </c>
      <c r="G25" s="39">
        <f t="shared" si="2"/>
        <v>13</v>
      </c>
      <c r="H25" s="40">
        <f t="shared" si="2"/>
        <v>2</v>
      </c>
      <c r="I25" s="38">
        <f t="shared" si="2"/>
        <v>30.5</v>
      </c>
      <c r="J25" s="39">
        <f t="shared" si="2"/>
        <v>15.5</v>
      </c>
      <c r="K25" s="40">
        <f t="shared" si="2"/>
        <v>161.5</v>
      </c>
      <c r="L25" s="38">
        <f t="shared" si="2"/>
        <v>110</v>
      </c>
      <c r="M25" s="544">
        <f t="shared" si="2"/>
        <v>25</v>
      </c>
    </row>
    <row r="26" spans="1:13" ht="18" customHeight="1" x14ac:dyDescent="0.3">
      <c r="A26" s="7" t="s">
        <v>31</v>
      </c>
      <c r="B26" s="16">
        <v>56</v>
      </c>
      <c r="C26" s="17">
        <v>61</v>
      </c>
      <c r="D26" s="18">
        <v>94</v>
      </c>
      <c r="E26" s="40">
        <f t="shared" si="2"/>
        <v>13</v>
      </c>
      <c r="F26" s="38">
        <f t="shared" si="2"/>
        <v>101.5</v>
      </c>
      <c r="G26" s="39">
        <f t="shared" si="2"/>
        <v>10.5</v>
      </c>
      <c r="H26" s="40">
        <f t="shared" si="2"/>
        <v>1.5</v>
      </c>
      <c r="I26" s="38">
        <f t="shared" si="2"/>
        <v>27.5</v>
      </c>
      <c r="J26" s="39">
        <f t="shared" si="2"/>
        <v>18.5</v>
      </c>
      <c r="K26" s="40">
        <f t="shared" si="2"/>
        <v>161</v>
      </c>
      <c r="L26" s="38">
        <f t="shared" si="2"/>
        <v>86</v>
      </c>
      <c r="M26" s="544">
        <f t="shared" si="2"/>
        <v>27.5</v>
      </c>
    </row>
    <row r="27" spans="1:13" ht="18" customHeight="1" x14ac:dyDescent="0.3">
      <c r="A27" s="15" t="s">
        <v>32</v>
      </c>
      <c r="B27" s="16">
        <v>51</v>
      </c>
      <c r="C27" s="17">
        <v>68</v>
      </c>
      <c r="D27" s="18">
        <v>87</v>
      </c>
      <c r="E27" s="40">
        <f t="shared" si="2"/>
        <v>13</v>
      </c>
      <c r="F27" s="38">
        <f t="shared" si="2"/>
        <v>76</v>
      </c>
      <c r="G27" s="39">
        <f t="shared" si="2"/>
        <v>15.5</v>
      </c>
      <c r="H27" s="40">
        <f t="shared" si="2"/>
        <v>3.5</v>
      </c>
      <c r="I27" s="38">
        <f t="shared" si="2"/>
        <v>22.5</v>
      </c>
      <c r="J27" s="39">
        <f t="shared" si="2"/>
        <v>18.5</v>
      </c>
      <c r="K27" s="40">
        <f t="shared" si="2"/>
        <v>156.5</v>
      </c>
      <c r="L27" s="38">
        <f t="shared" si="2"/>
        <v>67.5</v>
      </c>
      <c r="M27" s="544">
        <f t="shared" si="2"/>
        <v>40</v>
      </c>
    </row>
    <row r="28" spans="1:13" ht="18" customHeight="1" x14ac:dyDescent="0.3">
      <c r="A28" s="7" t="s">
        <v>33</v>
      </c>
      <c r="B28" s="16">
        <v>50</v>
      </c>
      <c r="C28" s="17">
        <v>72</v>
      </c>
      <c r="D28" s="18">
        <v>95</v>
      </c>
      <c r="E28" s="40">
        <f t="shared" si="2"/>
        <v>13.5</v>
      </c>
      <c r="F28" s="38">
        <f t="shared" si="2"/>
        <v>83.5</v>
      </c>
      <c r="G28" s="39">
        <f t="shared" si="2"/>
        <v>12</v>
      </c>
      <c r="H28" s="40">
        <f t="shared" si="2"/>
        <v>2.5</v>
      </c>
      <c r="I28" s="38">
        <f t="shared" si="2"/>
        <v>23</v>
      </c>
      <c r="J28" s="39">
        <f t="shared" si="2"/>
        <v>13</v>
      </c>
      <c r="K28" s="40">
        <f t="shared" si="2"/>
        <v>167</v>
      </c>
      <c r="L28" s="38">
        <f t="shared" si="2"/>
        <v>98.5</v>
      </c>
      <c r="M28" s="544">
        <f t="shared" si="2"/>
        <v>56.5</v>
      </c>
    </row>
    <row r="29" spans="1:13" ht="18" customHeight="1" x14ac:dyDescent="0.3">
      <c r="A29" s="15" t="s">
        <v>34</v>
      </c>
      <c r="B29" s="16">
        <v>63</v>
      </c>
      <c r="C29" s="17">
        <v>72</v>
      </c>
      <c r="D29" s="18">
        <v>97</v>
      </c>
      <c r="E29" s="40">
        <f t="shared" si="2"/>
        <v>11.5</v>
      </c>
      <c r="F29" s="38">
        <f t="shared" si="2"/>
        <v>66.5</v>
      </c>
      <c r="G29" s="39">
        <f t="shared" si="2"/>
        <v>13</v>
      </c>
      <c r="H29" s="40">
        <f t="shared" si="2"/>
        <v>1.5</v>
      </c>
      <c r="I29" s="38">
        <f t="shared" si="2"/>
        <v>29</v>
      </c>
      <c r="J29" s="39">
        <f t="shared" si="2"/>
        <v>11</v>
      </c>
      <c r="K29" s="40">
        <f t="shared" si="2"/>
        <v>191</v>
      </c>
      <c r="L29" s="38">
        <f t="shared" si="2"/>
        <v>91</v>
      </c>
      <c r="M29" s="544">
        <f t="shared" si="2"/>
        <v>48</v>
      </c>
    </row>
    <row r="30" spans="1:13" ht="18" customHeight="1" x14ac:dyDescent="0.3">
      <c r="A30" s="15" t="s">
        <v>35</v>
      </c>
      <c r="B30" s="16">
        <v>49</v>
      </c>
      <c r="C30" s="17">
        <v>63</v>
      </c>
      <c r="D30" s="18">
        <v>87</v>
      </c>
      <c r="E30" s="40">
        <f t="shared" si="2"/>
        <v>15</v>
      </c>
      <c r="F30" s="38">
        <f t="shared" si="2"/>
        <v>63</v>
      </c>
      <c r="G30" s="39">
        <f t="shared" si="2"/>
        <v>13.5</v>
      </c>
      <c r="H30" s="40">
        <f t="shared" si="2"/>
        <v>2.5</v>
      </c>
      <c r="I30" s="38">
        <f t="shared" si="2"/>
        <v>23</v>
      </c>
      <c r="J30" s="39">
        <f t="shared" si="2"/>
        <v>9.5</v>
      </c>
      <c r="K30" s="40">
        <f t="shared" si="2"/>
        <v>201.5</v>
      </c>
      <c r="L30" s="38">
        <f t="shared" si="2"/>
        <v>97</v>
      </c>
      <c r="M30" s="544">
        <f t="shared" si="2"/>
        <v>64.5</v>
      </c>
    </row>
    <row r="31" spans="1:13" ht="18" customHeight="1" x14ac:dyDescent="0.3">
      <c r="A31" s="15" t="s">
        <v>36</v>
      </c>
      <c r="B31" s="16">
        <v>50</v>
      </c>
      <c r="C31" s="17">
        <v>69</v>
      </c>
      <c r="D31" s="18">
        <v>81</v>
      </c>
      <c r="E31" s="40">
        <f t="shared" si="2"/>
        <v>14.5</v>
      </c>
      <c r="F31" s="38">
        <f t="shared" si="2"/>
        <v>59</v>
      </c>
      <c r="G31" s="39">
        <f t="shared" si="2"/>
        <v>22</v>
      </c>
      <c r="H31" s="40">
        <f t="shared" si="2"/>
        <v>3</v>
      </c>
      <c r="I31" s="38">
        <f t="shared" si="2"/>
        <v>33.5</v>
      </c>
      <c r="J31" s="39">
        <f t="shared" si="2"/>
        <v>14</v>
      </c>
      <c r="K31" s="40">
        <f t="shared" si="2"/>
        <v>193.5</v>
      </c>
      <c r="L31" s="38">
        <f t="shared" si="2"/>
        <v>111</v>
      </c>
      <c r="M31" s="544">
        <f t="shared" si="2"/>
        <v>80</v>
      </c>
    </row>
    <row r="32" spans="1:13" ht="18" customHeight="1" x14ac:dyDescent="0.3">
      <c r="A32" s="15" t="s">
        <v>37</v>
      </c>
      <c r="B32" s="16">
        <v>50</v>
      </c>
      <c r="C32" s="17">
        <v>52</v>
      </c>
      <c r="D32" s="18">
        <v>77</v>
      </c>
      <c r="E32" s="40">
        <f t="shared" si="2"/>
        <v>15.5</v>
      </c>
      <c r="F32" s="38">
        <f t="shared" si="2"/>
        <v>67.5</v>
      </c>
      <c r="G32" s="39">
        <f t="shared" si="2"/>
        <v>19</v>
      </c>
      <c r="H32" s="40">
        <f t="shared" si="2"/>
        <v>1.5</v>
      </c>
      <c r="I32" s="38">
        <f t="shared" si="2"/>
        <v>32</v>
      </c>
      <c r="J32" s="39">
        <f t="shared" si="2"/>
        <v>18</v>
      </c>
      <c r="K32" s="40">
        <f t="shared" si="2"/>
        <v>211.5</v>
      </c>
      <c r="L32" s="38">
        <f t="shared" si="2"/>
        <v>145</v>
      </c>
      <c r="M32" s="544">
        <f t="shared" si="2"/>
        <v>104.5</v>
      </c>
    </row>
    <row r="33" spans="1:13" ht="18" customHeight="1" x14ac:dyDescent="0.3">
      <c r="A33" s="15" t="s">
        <v>38</v>
      </c>
      <c r="B33" s="16">
        <v>45</v>
      </c>
      <c r="C33" s="17">
        <v>49</v>
      </c>
      <c r="D33" s="18">
        <v>89</v>
      </c>
      <c r="E33" s="40">
        <f t="shared" si="2"/>
        <v>10.5</v>
      </c>
      <c r="F33" s="38">
        <f t="shared" si="2"/>
        <v>80</v>
      </c>
      <c r="G33" s="39">
        <f t="shared" si="2"/>
        <v>16</v>
      </c>
      <c r="H33" s="40">
        <f t="shared" si="2"/>
        <v>1.5</v>
      </c>
      <c r="I33" s="38">
        <f t="shared" si="2"/>
        <v>28</v>
      </c>
      <c r="J33" s="39">
        <f t="shared" si="2"/>
        <v>18</v>
      </c>
      <c r="K33" s="40">
        <f t="shared" si="2"/>
        <v>203.5</v>
      </c>
      <c r="L33" s="38">
        <f t="shared" si="2"/>
        <v>111</v>
      </c>
      <c r="M33" s="544">
        <f t="shared" si="2"/>
        <v>100</v>
      </c>
    </row>
    <row r="34" spans="1:13" ht="18" customHeight="1" x14ac:dyDescent="0.3">
      <c r="A34" s="15" t="s">
        <v>39</v>
      </c>
      <c r="B34" s="16">
        <v>43</v>
      </c>
      <c r="C34" s="17">
        <v>47</v>
      </c>
      <c r="D34" s="18">
        <v>85</v>
      </c>
      <c r="E34" s="40">
        <f t="shared" si="2"/>
        <v>12</v>
      </c>
      <c r="F34" s="38">
        <f t="shared" si="2"/>
        <v>78</v>
      </c>
      <c r="G34" s="39">
        <f t="shared" si="2"/>
        <v>17</v>
      </c>
      <c r="H34" s="40">
        <f t="shared" si="2"/>
        <v>2.5</v>
      </c>
      <c r="I34" s="38">
        <f t="shared" si="2"/>
        <v>29.5</v>
      </c>
      <c r="J34" s="39">
        <f t="shared" si="2"/>
        <v>16</v>
      </c>
      <c r="K34" s="40">
        <f t="shared" si="2"/>
        <v>186</v>
      </c>
      <c r="L34" s="38">
        <f t="shared" si="2"/>
        <v>120</v>
      </c>
      <c r="M34" s="544">
        <f t="shared" si="2"/>
        <v>123.5</v>
      </c>
    </row>
    <row r="35" spans="1:13" ht="18" customHeight="1" x14ac:dyDescent="0.3">
      <c r="A35" s="15" t="s">
        <v>40</v>
      </c>
      <c r="B35" s="16">
        <v>50</v>
      </c>
      <c r="C35" s="17">
        <v>60</v>
      </c>
      <c r="D35" s="18">
        <v>90</v>
      </c>
      <c r="E35" s="40">
        <f t="shared" si="2"/>
        <v>15.5</v>
      </c>
      <c r="F35" s="38">
        <f t="shared" si="2"/>
        <v>81.5</v>
      </c>
      <c r="G35" s="39">
        <f t="shared" si="2"/>
        <v>20</v>
      </c>
      <c r="H35" s="40">
        <f t="shared" si="2"/>
        <v>4</v>
      </c>
      <c r="I35" s="38">
        <f t="shared" si="2"/>
        <v>23.5</v>
      </c>
      <c r="J35" s="39">
        <f t="shared" si="2"/>
        <v>10</v>
      </c>
      <c r="K35" s="40">
        <f t="shared" si="2"/>
        <v>206.5</v>
      </c>
      <c r="L35" s="38">
        <f t="shared" si="2"/>
        <v>105.5</v>
      </c>
      <c r="M35" s="544">
        <f t="shared" si="2"/>
        <v>98</v>
      </c>
    </row>
    <row r="36" spans="1:13" ht="18" customHeight="1" x14ac:dyDescent="0.3">
      <c r="A36" s="15" t="s">
        <v>41</v>
      </c>
      <c r="B36" s="16">
        <v>55</v>
      </c>
      <c r="C36" s="17">
        <v>57</v>
      </c>
      <c r="D36" s="18">
        <v>91</v>
      </c>
      <c r="E36" s="40">
        <f t="shared" si="2"/>
        <v>14</v>
      </c>
      <c r="F36" s="38">
        <f t="shared" si="2"/>
        <v>96</v>
      </c>
      <c r="G36" s="39">
        <f t="shared" si="2"/>
        <v>17</v>
      </c>
      <c r="H36" s="40">
        <f t="shared" si="2"/>
        <v>2</v>
      </c>
      <c r="I36" s="38">
        <f t="shared" si="2"/>
        <v>29.5</v>
      </c>
      <c r="J36" s="39">
        <f t="shared" si="2"/>
        <v>8</v>
      </c>
      <c r="K36" s="40">
        <f t="shared" si="2"/>
        <v>225</v>
      </c>
      <c r="L36" s="38">
        <f t="shared" si="2"/>
        <v>116</v>
      </c>
      <c r="M36" s="544">
        <f t="shared" si="2"/>
        <v>111.5</v>
      </c>
    </row>
    <row r="37" spans="1:13" ht="18" customHeight="1" x14ac:dyDescent="0.3">
      <c r="A37" s="15" t="s">
        <v>42</v>
      </c>
      <c r="B37" s="16">
        <v>50</v>
      </c>
      <c r="C37" s="17">
        <v>55</v>
      </c>
      <c r="D37" s="18">
        <v>86</v>
      </c>
      <c r="E37" s="40">
        <f t="shared" si="2"/>
        <v>18.5</v>
      </c>
      <c r="F37" s="38">
        <f t="shared" si="2"/>
        <v>105</v>
      </c>
      <c r="G37" s="39">
        <f t="shared" si="2"/>
        <v>20.5</v>
      </c>
      <c r="H37" s="40">
        <f t="shared" si="2"/>
        <v>1.5</v>
      </c>
      <c r="I37" s="38">
        <f t="shared" si="2"/>
        <v>21</v>
      </c>
      <c r="J37" s="39">
        <f t="shared" si="2"/>
        <v>12.5</v>
      </c>
      <c r="K37" s="40">
        <f t="shared" si="2"/>
        <v>178.5</v>
      </c>
      <c r="L37" s="38">
        <f t="shared" si="2"/>
        <v>108.5</v>
      </c>
      <c r="M37" s="544">
        <f t="shared" si="2"/>
        <v>115.5</v>
      </c>
    </row>
    <row r="38" spans="1:13" ht="18" customHeight="1" x14ac:dyDescent="0.3">
      <c r="A38" s="15" t="s">
        <v>43</v>
      </c>
      <c r="B38" s="16">
        <v>51</v>
      </c>
      <c r="C38" s="17">
        <v>51</v>
      </c>
      <c r="D38" s="18">
        <v>95</v>
      </c>
      <c r="E38" s="40">
        <f t="shared" si="2"/>
        <v>13</v>
      </c>
      <c r="F38" s="38">
        <f t="shared" si="2"/>
        <v>128</v>
      </c>
      <c r="G38" s="39">
        <f t="shared" si="2"/>
        <v>19.5</v>
      </c>
      <c r="H38" s="40">
        <f t="shared" si="2"/>
        <v>1</v>
      </c>
      <c r="I38" s="38">
        <f t="shared" si="2"/>
        <v>22</v>
      </c>
      <c r="J38" s="39">
        <f t="shared" si="2"/>
        <v>11.5</v>
      </c>
      <c r="K38" s="40">
        <f t="shared" si="2"/>
        <v>201</v>
      </c>
      <c r="L38" s="38">
        <f t="shared" si="2"/>
        <v>121</v>
      </c>
      <c r="M38" s="544">
        <f t="shared" si="2"/>
        <v>96</v>
      </c>
    </row>
    <row r="39" spans="1:13" ht="18" customHeight="1" x14ac:dyDescent="0.3">
      <c r="A39" s="15" t="s">
        <v>44</v>
      </c>
      <c r="B39" s="16">
        <v>54</v>
      </c>
      <c r="C39" s="17">
        <v>52</v>
      </c>
      <c r="D39" s="18">
        <v>87</v>
      </c>
      <c r="E39" s="40">
        <f t="shared" ref="E39:M41" si="3">SUM(E165+E207)/2</f>
        <v>16.5</v>
      </c>
      <c r="F39" s="38">
        <f t="shared" si="3"/>
        <v>111.5</v>
      </c>
      <c r="G39" s="39">
        <f t="shared" si="3"/>
        <v>14.5</v>
      </c>
      <c r="H39" s="40">
        <f t="shared" si="3"/>
        <v>2</v>
      </c>
      <c r="I39" s="38">
        <f t="shared" si="3"/>
        <v>24.5</v>
      </c>
      <c r="J39" s="39">
        <f t="shared" si="3"/>
        <v>8.5</v>
      </c>
      <c r="K39" s="40">
        <f t="shared" si="3"/>
        <v>161.5</v>
      </c>
      <c r="L39" s="38">
        <f t="shared" si="3"/>
        <v>90</v>
      </c>
      <c r="M39" s="544">
        <f t="shared" si="3"/>
        <v>121</v>
      </c>
    </row>
    <row r="40" spans="1:13" ht="18" customHeight="1" x14ac:dyDescent="0.3">
      <c r="A40" s="15" t="s">
        <v>45</v>
      </c>
      <c r="B40" s="16">
        <v>43</v>
      </c>
      <c r="C40" s="17">
        <v>44</v>
      </c>
      <c r="D40" s="18">
        <v>75</v>
      </c>
      <c r="E40" s="40">
        <f t="shared" si="3"/>
        <v>17</v>
      </c>
      <c r="F40" s="38">
        <f t="shared" si="3"/>
        <v>99</v>
      </c>
      <c r="G40" s="39">
        <f t="shared" si="3"/>
        <v>15</v>
      </c>
      <c r="H40" s="40">
        <f t="shared" si="3"/>
        <v>1.5</v>
      </c>
      <c r="I40" s="38">
        <f t="shared" si="3"/>
        <v>22</v>
      </c>
      <c r="J40" s="39">
        <f t="shared" si="3"/>
        <v>8.5</v>
      </c>
      <c r="K40" s="40">
        <f t="shared" si="3"/>
        <v>157.5</v>
      </c>
      <c r="L40" s="38">
        <f t="shared" si="3"/>
        <v>113.5</v>
      </c>
      <c r="M40" s="544">
        <f t="shared" si="3"/>
        <v>112.5</v>
      </c>
    </row>
    <row r="41" spans="1:13" ht="18" customHeight="1" thickBot="1" x14ac:dyDescent="0.35">
      <c r="A41" s="22" t="s">
        <v>46</v>
      </c>
      <c r="B41" s="23">
        <v>46</v>
      </c>
      <c r="C41" s="24">
        <v>48</v>
      </c>
      <c r="D41" s="25">
        <v>76</v>
      </c>
      <c r="E41" s="45">
        <f t="shared" si="3"/>
        <v>14</v>
      </c>
      <c r="F41" s="43">
        <f t="shared" si="3"/>
        <v>117.5</v>
      </c>
      <c r="G41" s="44">
        <f t="shared" si="3"/>
        <v>15</v>
      </c>
      <c r="H41" s="45">
        <f t="shared" si="3"/>
        <v>1</v>
      </c>
      <c r="I41" s="43">
        <f t="shared" si="3"/>
        <v>17</v>
      </c>
      <c r="J41" s="44">
        <f t="shared" si="3"/>
        <v>8.5</v>
      </c>
      <c r="K41" s="45">
        <f t="shared" si="3"/>
        <v>171</v>
      </c>
      <c r="L41" s="43">
        <f t="shared" si="3"/>
        <v>106</v>
      </c>
      <c r="M41" s="552">
        <f t="shared" si="3"/>
        <v>115</v>
      </c>
    </row>
    <row r="42" spans="1:13" ht="18" customHeight="1" thickBot="1" x14ac:dyDescent="0.35">
      <c r="A42" s="34" t="s">
        <v>47</v>
      </c>
      <c r="B42" s="29">
        <f t="shared" ref="B42:M42" si="4">SUM(B6:B41)</f>
        <v>1911</v>
      </c>
      <c r="C42" s="30">
        <f t="shared" si="4"/>
        <v>2310</v>
      </c>
      <c r="D42" s="31">
        <f t="shared" si="4"/>
        <v>2990</v>
      </c>
      <c r="E42" s="59">
        <f t="shared" si="4"/>
        <v>578.5</v>
      </c>
      <c r="F42" s="30">
        <f t="shared" si="4"/>
        <v>2697</v>
      </c>
      <c r="G42" s="31">
        <f t="shared" si="4"/>
        <v>547</v>
      </c>
      <c r="H42" s="59">
        <f t="shared" si="4"/>
        <v>89.5</v>
      </c>
      <c r="I42" s="30">
        <f t="shared" si="4"/>
        <v>1036.5</v>
      </c>
      <c r="J42" s="58">
        <f t="shared" si="4"/>
        <v>615.5</v>
      </c>
      <c r="K42" s="29">
        <f t="shared" si="4"/>
        <v>4926</v>
      </c>
      <c r="L42" s="30">
        <f t="shared" si="4"/>
        <v>3242.5</v>
      </c>
      <c r="M42" s="31">
        <f t="shared" si="4"/>
        <v>2160.5</v>
      </c>
    </row>
    <row r="44" spans="1:13" ht="18" customHeight="1" x14ac:dyDescent="0.3">
      <c r="A44" s="561" t="s">
        <v>174</v>
      </c>
      <c r="B44" s="561"/>
      <c r="C44" s="561"/>
      <c r="D44" s="561"/>
      <c r="E44" s="561"/>
      <c r="F44" s="561"/>
      <c r="G44" s="561"/>
      <c r="H44" s="561"/>
      <c r="I44" s="561"/>
      <c r="J44" s="561"/>
      <c r="K44" s="561"/>
      <c r="L44" s="561"/>
      <c r="M44" s="561"/>
    </row>
    <row r="45" spans="1:13" ht="18" customHeight="1" thickBot="1" x14ac:dyDescent="0.35">
      <c r="A45" s="2" t="s">
        <v>48</v>
      </c>
      <c r="J45" s="572" t="s">
        <v>49</v>
      </c>
      <c r="K45" s="572"/>
      <c r="L45" s="572"/>
      <c r="M45" s="572"/>
    </row>
    <row r="46" spans="1:13" ht="18" customHeight="1" x14ac:dyDescent="0.3">
      <c r="A46" s="563" t="s">
        <v>3</v>
      </c>
      <c r="B46" s="566" t="s">
        <v>4</v>
      </c>
      <c r="C46" s="565"/>
      <c r="D46" s="567"/>
      <c r="E46" s="566" t="s">
        <v>5</v>
      </c>
      <c r="F46" s="565"/>
      <c r="G46" s="567"/>
      <c r="H46" s="566" t="s">
        <v>6</v>
      </c>
      <c r="I46" s="565"/>
      <c r="J46" s="567"/>
      <c r="K46" s="568" t="s">
        <v>7</v>
      </c>
      <c r="L46" s="569"/>
      <c r="M46" s="570"/>
    </row>
    <row r="47" spans="1:13" ht="18" customHeight="1" thickBot="1" x14ac:dyDescent="0.35">
      <c r="A47" s="564"/>
      <c r="B47" s="3" t="s">
        <v>8</v>
      </c>
      <c r="C47" s="4" t="s">
        <v>9</v>
      </c>
      <c r="D47" s="5" t="s">
        <v>10</v>
      </c>
      <c r="E47" s="3" t="s">
        <v>8</v>
      </c>
      <c r="F47" s="4" t="s">
        <v>9</v>
      </c>
      <c r="G47" s="5" t="s">
        <v>10</v>
      </c>
      <c r="H47" s="3" t="s">
        <v>8</v>
      </c>
      <c r="I47" s="4" t="s">
        <v>9</v>
      </c>
      <c r="J47" s="5" t="s">
        <v>10</v>
      </c>
      <c r="K47" s="3" t="s">
        <v>8</v>
      </c>
      <c r="L47" s="4" t="s">
        <v>9</v>
      </c>
      <c r="M47" s="5" t="s">
        <v>10</v>
      </c>
    </row>
    <row r="48" spans="1:13" ht="18" customHeight="1" x14ac:dyDescent="0.3">
      <c r="A48" s="62" t="s">
        <v>11</v>
      </c>
      <c r="B48" s="37">
        <f>SUM(B6+B132)/2</f>
        <v>57.5</v>
      </c>
      <c r="C48" s="35">
        <f t="shared" ref="C48:M48" si="5">SUM(C6+C132)/2</f>
        <v>62</v>
      </c>
      <c r="D48" s="36">
        <f t="shared" si="5"/>
        <v>82.5</v>
      </c>
      <c r="E48" s="37">
        <f t="shared" si="5"/>
        <v>30.75</v>
      </c>
      <c r="F48" s="35">
        <f t="shared" si="5"/>
        <v>25.75</v>
      </c>
      <c r="G48" s="36">
        <f t="shared" si="5"/>
        <v>12.75</v>
      </c>
      <c r="H48" s="37">
        <f t="shared" si="5"/>
        <v>5.75</v>
      </c>
      <c r="I48" s="35">
        <f t="shared" si="5"/>
        <v>36.75</v>
      </c>
      <c r="J48" s="36">
        <f t="shared" si="5"/>
        <v>22.25</v>
      </c>
      <c r="K48" s="37">
        <f t="shared" si="5"/>
        <v>60</v>
      </c>
      <c r="L48" s="35">
        <f t="shared" si="5"/>
        <v>37.5</v>
      </c>
      <c r="M48" s="36">
        <f t="shared" si="5"/>
        <v>27.5</v>
      </c>
    </row>
    <row r="49" spans="1:13" ht="18" customHeight="1" x14ac:dyDescent="0.3">
      <c r="A49" s="64" t="s">
        <v>12</v>
      </c>
      <c r="B49" s="40">
        <f t="shared" ref="B49:M64" si="6">SUM(B7+B133)/2</f>
        <v>65.5</v>
      </c>
      <c r="C49" s="38">
        <f t="shared" si="6"/>
        <v>82</v>
      </c>
      <c r="D49" s="39">
        <f t="shared" si="6"/>
        <v>84.5</v>
      </c>
      <c r="E49" s="40">
        <f t="shared" si="6"/>
        <v>23.75</v>
      </c>
      <c r="F49" s="38">
        <f t="shared" si="6"/>
        <v>33.75</v>
      </c>
      <c r="G49" s="39">
        <f t="shared" si="6"/>
        <v>15</v>
      </c>
      <c r="H49" s="40">
        <f t="shared" si="6"/>
        <v>8.75</v>
      </c>
      <c r="I49" s="38">
        <f t="shared" si="6"/>
        <v>35.5</v>
      </c>
      <c r="J49" s="39">
        <f t="shared" si="6"/>
        <v>22.75</v>
      </c>
      <c r="K49" s="40">
        <f t="shared" si="6"/>
        <v>65.25</v>
      </c>
      <c r="L49" s="38">
        <f t="shared" si="6"/>
        <v>68.75</v>
      </c>
      <c r="M49" s="39">
        <f t="shared" si="6"/>
        <v>27</v>
      </c>
    </row>
    <row r="50" spans="1:13" ht="18" customHeight="1" x14ac:dyDescent="0.3">
      <c r="A50" s="62" t="s">
        <v>13</v>
      </c>
      <c r="B50" s="40">
        <f t="shared" si="6"/>
        <v>53</v>
      </c>
      <c r="C50" s="38">
        <f t="shared" si="6"/>
        <v>88</v>
      </c>
      <c r="D50" s="39">
        <f t="shared" si="6"/>
        <v>82.5</v>
      </c>
      <c r="E50" s="40">
        <f t="shared" si="6"/>
        <v>18.5</v>
      </c>
      <c r="F50" s="38">
        <f t="shared" si="6"/>
        <v>45.5</v>
      </c>
      <c r="G50" s="39">
        <f t="shared" si="6"/>
        <v>15.75</v>
      </c>
      <c r="H50" s="40">
        <f t="shared" si="6"/>
        <v>6.25</v>
      </c>
      <c r="I50" s="38">
        <f t="shared" si="6"/>
        <v>41.25</v>
      </c>
      <c r="J50" s="39">
        <f t="shared" si="6"/>
        <v>20</v>
      </c>
      <c r="K50" s="40">
        <f t="shared" si="6"/>
        <v>81.25</v>
      </c>
      <c r="L50" s="38">
        <f t="shared" si="6"/>
        <v>56</v>
      </c>
      <c r="M50" s="39">
        <f t="shared" si="6"/>
        <v>21</v>
      </c>
    </row>
    <row r="51" spans="1:13" ht="18" customHeight="1" x14ac:dyDescent="0.3">
      <c r="A51" s="64" t="s">
        <v>14</v>
      </c>
      <c r="B51" s="40">
        <f t="shared" si="6"/>
        <v>70</v>
      </c>
      <c r="C51" s="38">
        <f t="shared" si="6"/>
        <v>88</v>
      </c>
      <c r="D51" s="39">
        <f t="shared" si="6"/>
        <v>84</v>
      </c>
      <c r="E51" s="40">
        <f t="shared" si="6"/>
        <v>14.25</v>
      </c>
      <c r="F51" s="38">
        <f t="shared" si="6"/>
        <v>58</v>
      </c>
      <c r="G51" s="39">
        <f t="shared" si="6"/>
        <v>13.25</v>
      </c>
      <c r="H51" s="40">
        <f t="shared" si="6"/>
        <v>5.25</v>
      </c>
      <c r="I51" s="38">
        <f t="shared" si="6"/>
        <v>62.75</v>
      </c>
      <c r="J51" s="39">
        <f t="shared" si="6"/>
        <v>19.5</v>
      </c>
      <c r="K51" s="40">
        <f t="shared" si="6"/>
        <v>98.5</v>
      </c>
      <c r="L51" s="38">
        <f t="shared" si="6"/>
        <v>50.75</v>
      </c>
      <c r="M51" s="39">
        <f t="shared" si="6"/>
        <v>32.75</v>
      </c>
    </row>
    <row r="52" spans="1:13" ht="18" customHeight="1" x14ac:dyDescent="0.3">
      <c r="A52" s="62" t="s">
        <v>15</v>
      </c>
      <c r="B52" s="40">
        <f t="shared" si="6"/>
        <v>71</v>
      </c>
      <c r="C52" s="38">
        <f t="shared" si="6"/>
        <v>82</v>
      </c>
      <c r="D52" s="39">
        <f t="shared" si="6"/>
        <v>75</v>
      </c>
      <c r="E52" s="40">
        <f t="shared" si="6"/>
        <v>18.5</v>
      </c>
      <c r="F52" s="38">
        <f t="shared" si="6"/>
        <v>72.75</v>
      </c>
      <c r="G52" s="39">
        <f t="shared" si="6"/>
        <v>10.75</v>
      </c>
      <c r="H52" s="40">
        <f t="shared" si="6"/>
        <v>4</v>
      </c>
      <c r="I52" s="38">
        <f t="shared" si="6"/>
        <v>48.25</v>
      </c>
      <c r="J52" s="39">
        <f t="shared" si="6"/>
        <v>16</v>
      </c>
      <c r="K52" s="40">
        <f t="shared" si="6"/>
        <v>75.25</v>
      </c>
      <c r="L52" s="38">
        <f t="shared" si="6"/>
        <v>54</v>
      </c>
      <c r="M52" s="39">
        <f t="shared" si="6"/>
        <v>18.75</v>
      </c>
    </row>
    <row r="53" spans="1:13" ht="18" customHeight="1" x14ac:dyDescent="0.3">
      <c r="A53" s="64" t="s">
        <v>16</v>
      </c>
      <c r="B53" s="40">
        <f t="shared" si="6"/>
        <v>64.5</v>
      </c>
      <c r="C53" s="38">
        <f t="shared" si="6"/>
        <v>76.5</v>
      </c>
      <c r="D53" s="39">
        <f t="shared" si="6"/>
        <v>80.5</v>
      </c>
      <c r="E53" s="40">
        <f t="shared" si="6"/>
        <v>14</v>
      </c>
      <c r="F53" s="38">
        <f t="shared" si="6"/>
        <v>65.75</v>
      </c>
      <c r="G53" s="39">
        <f t="shared" si="6"/>
        <v>14.5</v>
      </c>
      <c r="H53" s="40">
        <f t="shared" si="6"/>
        <v>2</v>
      </c>
      <c r="I53" s="38">
        <f t="shared" si="6"/>
        <v>51.75</v>
      </c>
      <c r="J53" s="39">
        <f t="shared" si="6"/>
        <v>19.75</v>
      </c>
      <c r="K53" s="40">
        <f t="shared" si="6"/>
        <v>80</v>
      </c>
      <c r="L53" s="38">
        <f t="shared" si="6"/>
        <v>64.25</v>
      </c>
      <c r="M53" s="39">
        <f t="shared" si="6"/>
        <v>31.75</v>
      </c>
    </row>
    <row r="54" spans="1:13" ht="18" customHeight="1" x14ac:dyDescent="0.3">
      <c r="A54" s="64" t="s">
        <v>17</v>
      </c>
      <c r="B54" s="40">
        <f t="shared" si="6"/>
        <v>61</v>
      </c>
      <c r="C54" s="38">
        <f t="shared" si="6"/>
        <v>76</v>
      </c>
      <c r="D54" s="39">
        <f t="shared" si="6"/>
        <v>85</v>
      </c>
      <c r="E54" s="40">
        <f t="shared" si="6"/>
        <v>14.75</v>
      </c>
      <c r="F54" s="38">
        <f t="shared" si="6"/>
        <v>55.75</v>
      </c>
      <c r="G54" s="39">
        <f t="shared" si="6"/>
        <v>12.75</v>
      </c>
      <c r="H54" s="40">
        <f t="shared" si="6"/>
        <v>2.5</v>
      </c>
      <c r="I54" s="38">
        <f t="shared" si="6"/>
        <v>42.75</v>
      </c>
      <c r="J54" s="39">
        <f t="shared" si="6"/>
        <v>15.5</v>
      </c>
      <c r="K54" s="40">
        <f t="shared" si="6"/>
        <v>106</v>
      </c>
      <c r="L54" s="38">
        <f t="shared" si="6"/>
        <v>62.25</v>
      </c>
      <c r="M54" s="39">
        <f t="shared" si="6"/>
        <v>21.5</v>
      </c>
    </row>
    <row r="55" spans="1:13" ht="18" customHeight="1" x14ac:dyDescent="0.3">
      <c r="A55" s="62" t="s">
        <v>18</v>
      </c>
      <c r="B55" s="40">
        <f t="shared" si="6"/>
        <v>67</v>
      </c>
      <c r="C55" s="38">
        <f t="shared" si="6"/>
        <v>74</v>
      </c>
      <c r="D55" s="39">
        <f t="shared" si="6"/>
        <v>74.5</v>
      </c>
      <c r="E55" s="40">
        <f t="shared" si="6"/>
        <v>10.75</v>
      </c>
      <c r="F55" s="38">
        <f t="shared" si="6"/>
        <v>71.5</v>
      </c>
      <c r="G55" s="39">
        <f t="shared" si="6"/>
        <v>16.5</v>
      </c>
      <c r="H55" s="40">
        <f t="shared" si="6"/>
        <v>3.5</v>
      </c>
      <c r="I55" s="38">
        <f t="shared" si="6"/>
        <v>35</v>
      </c>
      <c r="J55" s="39">
        <f t="shared" si="6"/>
        <v>24.5</v>
      </c>
      <c r="K55" s="40">
        <f t="shared" si="6"/>
        <v>90</v>
      </c>
      <c r="L55" s="38">
        <f t="shared" si="6"/>
        <v>72.5</v>
      </c>
      <c r="M55" s="39">
        <f t="shared" si="6"/>
        <v>35</v>
      </c>
    </row>
    <row r="56" spans="1:13" ht="18" customHeight="1" x14ac:dyDescent="0.3">
      <c r="A56" s="64" t="s">
        <v>19</v>
      </c>
      <c r="B56" s="40">
        <f t="shared" si="6"/>
        <v>64.5</v>
      </c>
      <c r="C56" s="38">
        <f t="shared" si="6"/>
        <v>86</v>
      </c>
      <c r="D56" s="39">
        <f t="shared" si="6"/>
        <v>84.5</v>
      </c>
      <c r="E56" s="40">
        <f t="shared" si="6"/>
        <v>13.25</v>
      </c>
      <c r="F56" s="38">
        <f t="shared" si="6"/>
        <v>63.25</v>
      </c>
      <c r="G56" s="39">
        <f t="shared" si="6"/>
        <v>13.75</v>
      </c>
      <c r="H56" s="40">
        <f t="shared" si="6"/>
        <v>2.75</v>
      </c>
      <c r="I56" s="38">
        <f t="shared" si="6"/>
        <v>32</v>
      </c>
      <c r="J56" s="39">
        <f t="shared" si="6"/>
        <v>20.5</v>
      </c>
      <c r="K56" s="40">
        <f t="shared" si="6"/>
        <v>98.75</v>
      </c>
      <c r="L56" s="38">
        <f t="shared" si="6"/>
        <v>86</v>
      </c>
      <c r="M56" s="39">
        <f t="shared" si="6"/>
        <v>59.75</v>
      </c>
    </row>
    <row r="57" spans="1:13" ht="18" customHeight="1" x14ac:dyDescent="0.3">
      <c r="A57" s="62" t="s">
        <v>20</v>
      </c>
      <c r="B57" s="40">
        <f t="shared" si="6"/>
        <v>66.5</v>
      </c>
      <c r="C57" s="38">
        <f t="shared" si="6"/>
        <v>80</v>
      </c>
      <c r="D57" s="39">
        <f t="shared" si="6"/>
        <v>71.5</v>
      </c>
      <c r="E57" s="40">
        <f t="shared" si="6"/>
        <v>14.25</v>
      </c>
      <c r="F57" s="38">
        <f t="shared" si="6"/>
        <v>83.75</v>
      </c>
      <c r="G57" s="39">
        <f t="shared" si="6"/>
        <v>14</v>
      </c>
      <c r="H57" s="40">
        <f t="shared" si="6"/>
        <v>4.5</v>
      </c>
      <c r="I57" s="38">
        <f t="shared" si="6"/>
        <v>38.75</v>
      </c>
      <c r="J57" s="39">
        <f t="shared" si="6"/>
        <v>16</v>
      </c>
      <c r="K57" s="40">
        <f t="shared" si="6"/>
        <v>86</v>
      </c>
      <c r="L57" s="38">
        <f t="shared" si="6"/>
        <v>77.75</v>
      </c>
      <c r="M57" s="39">
        <f t="shared" si="6"/>
        <v>44.25</v>
      </c>
    </row>
    <row r="58" spans="1:13" ht="18" customHeight="1" x14ac:dyDescent="0.3">
      <c r="A58" s="62" t="s">
        <v>21</v>
      </c>
      <c r="B58" s="40">
        <f t="shared" si="6"/>
        <v>60.5</v>
      </c>
      <c r="C58" s="38">
        <f t="shared" si="6"/>
        <v>67.5</v>
      </c>
      <c r="D58" s="39">
        <f t="shared" si="6"/>
        <v>68.5</v>
      </c>
      <c r="E58" s="40">
        <f t="shared" si="6"/>
        <v>14.25</v>
      </c>
      <c r="F58" s="38">
        <f t="shared" si="6"/>
        <v>88</v>
      </c>
      <c r="G58" s="39">
        <f t="shared" si="6"/>
        <v>23</v>
      </c>
      <c r="H58" s="40">
        <f t="shared" si="6"/>
        <v>2.75</v>
      </c>
      <c r="I58" s="38">
        <f t="shared" si="6"/>
        <v>31.75</v>
      </c>
      <c r="J58" s="39">
        <f t="shared" si="6"/>
        <v>20.25</v>
      </c>
      <c r="K58" s="40">
        <f t="shared" si="6"/>
        <v>82</v>
      </c>
      <c r="L58" s="38">
        <f t="shared" si="6"/>
        <v>84.5</v>
      </c>
      <c r="M58" s="39">
        <f t="shared" si="6"/>
        <v>52.25</v>
      </c>
    </row>
    <row r="59" spans="1:13" ht="18" customHeight="1" x14ac:dyDescent="0.3">
      <c r="A59" s="64" t="s">
        <v>22</v>
      </c>
      <c r="B59" s="40">
        <f t="shared" si="6"/>
        <v>66</v>
      </c>
      <c r="C59" s="38">
        <f t="shared" si="6"/>
        <v>77.5</v>
      </c>
      <c r="D59" s="39">
        <f t="shared" si="6"/>
        <v>64</v>
      </c>
      <c r="E59" s="40">
        <f t="shared" si="6"/>
        <v>19.75</v>
      </c>
      <c r="F59" s="38">
        <f t="shared" si="6"/>
        <v>78.75</v>
      </c>
      <c r="G59" s="39">
        <f t="shared" si="6"/>
        <v>18.25</v>
      </c>
      <c r="H59" s="40">
        <f t="shared" si="6"/>
        <v>1</v>
      </c>
      <c r="I59" s="38">
        <f t="shared" si="6"/>
        <v>38</v>
      </c>
      <c r="J59" s="39">
        <f t="shared" si="6"/>
        <v>19.5</v>
      </c>
      <c r="K59" s="40">
        <f t="shared" si="6"/>
        <v>83.75</v>
      </c>
      <c r="L59" s="38">
        <f t="shared" si="6"/>
        <v>83.5</v>
      </c>
      <c r="M59" s="39">
        <f t="shared" si="6"/>
        <v>51.75</v>
      </c>
    </row>
    <row r="60" spans="1:13" ht="18" customHeight="1" x14ac:dyDescent="0.3">
      <c r="A60" s="62" t="s">
        <v>23</v>
      </c>
      <c r="B60" s="40">
        <f t="shared" si="6"/>
        <v>49.5</v>
      </c>
      <c r="C60" s="38">
        <f t="shared" si="6"/>
        <v>60</v>
      </c>
      <c r="D60" s="39">
        <f t="shared" si="6"/>
        <v>75</v>
      </c>
      <c r="E60" s="40">
        <f t="shared" si="6"/>
        <v>20</v>
      </c>
      <c r="F60" s="38">
        <f t="shared" si="6"/>
        <v>102.5</v>
      </c>
      <c r="G60" s="39">
        <f t="shared" si="6"/>
        <v>16.5</v>
      </c>
      <c r="H60" s="40">
        <f t="shared" si="6"/>
        <v>1.5</v>
      </c>
      <c r="I60" s="38">
        <f t="shared" si="6"/>
        <v>30.25</v>
      </c>
      <c r="J60" s="39">
        <f t="shared" si="6"/>
        <v>22.25</v>
      </c>
      <c r="K60" s="40">
        <f t="shared" si="6"/>
        <v>84</v>
      </c>
      <c r="L60" s="38">
        <f t="shared" si="6"/>
        <v>115</v>
      </c>
      <c r="M60" s="39">
        <f t="shared" si="6"/>
        <v>65.5</v>
      </c>
    </row>
    <row r="61" spans="1:13" ht="18" customHeight="1" x14ac:dyDescent="0.3">
      <c r="A61" s="64" t="s">
        <v>24</v>
      </c>
      <c r="B61" s="40">
        <f t="shared" si="6"/>
        <v>47.5</v>
      </c>
      <c r="C61" s="38">
        <f t="shared" si="6"/>
        <v>51</v>
      </c>
      <c r="D61" s="39">
        <f t="shared" si="6"/>
        <v>73.5</v>
      </c>
      <c r="E61" s="40">
        <f t="shared" si="6"/>
        <v>16</v>
      </c>
      <c r="F61" s="38">
        <f t="shared" si="6"/>
        <v>79.75</v>
      </c>
      <c r="G61" s="39">
        <f t="shared" si="6"/>
        <v>21.25</v>
      </c>
      <c r="H61" s="40">
        <f t="shared" si="6"/>
        <v>1.5</v>
      </c>
      <c r="I61" s="38">
        <f t="shared" si="6"/>
        <v>25.25</v>
      </c>
      <c r="J61" s="39">
        <f t="shared" si="6"/>
        <v>17.25</v>
      </c>
      <c r="K61" s="40">
        <f t="shared" si="6"/>
        <v>87.25</v>
      </c>
      <c r="L61" s="38">
        <f t="shared" si="6"/>
        <v>80.75</v>
      </c>
      <c r="M61" s="39">
        <f t="shared" si="6"/>
        <v>45</v>
      </c>
    </row>
    <row r="62" spans="1:13" ht="18" customHeight="1" x14ac:dyDescent="0.3">
      <c r="A62" s="62" t="s">
        <v>25</v>
      </c>
      <c r="B62" s="40">
        <f t="shared" si="6"/>
        <v>42.5</v>
      </c>
      <c r="C62" s="38">
        <f t="shared" si="6"/>
        <v>61.5</v>
      </c>
      <c r="D62" s="39">
        <f t="shared" si="6"/>
        <v>88.5</v>
      </c>
      <c r="E62" s="40">
        <f t="shared" si="6"/>
        <v>13.5</v>
      </c>
      <c r="F62" s="38">
        <f t="shared" si="6"/>
        <v>71.75</v>
      </c>
      <c r="G62" s="39">
        <f t="shared" si="6"/>
        <v>15</v>
      </c>
      <c r="H62" s="40">
        <f t="shared" si="6"/>
        <v>1</v>
      </c>
      <c r="I62" s="38">
        <f t="shared" si="6"/>
        <v>22.25</v>
      </c>
      <c r="J62" s="39">
        <f t="shared" si="6"/>
        <v>16.75</v>
      </c>
      <c r="K62" s="40">
        <f t="shared" si="6"/>
        <v>101</v>
      </c>
      <c r="L62" s="38">
        <f t="shared" si="6"/>
        <v>90</v>
      </c>
      <c r="M62" s="39">
        <f t="shared" si="6"/>
        <v>47.5</v>
      </c>
    </row>
    <row r="63" spans="1:13" ht="18" customHeight="1" x14ac:dyDescent="0.3">
      <c r="A63" s="64" t="s">
        <v>26</v>
      </c>
      <c r="B63" s="40">
        <f t="shared" si="6"/>
        <v>44.5</v>
      </c>
      <c r="C63" s="38">
        <f t="shared" si="6"/>
        <v>65.5</v>
      </c>
      <c r="D63" s="39">
        <f t="shared" si="6"/>
        <v>86.5</v>
      </c>
      <c r="E63" s="40">
        <f t="shared" si="6"/>
        <v>12</v>
      </c>
      <c r="F63" s="38">
        <f t="shared" si="6"/>
        <v>78.25</v>
      </c>
      <c r="G63" s="39">
        <f t="shared" si="6"/>
        <v>16.75</v>
      </c>
      <c r="H63" s="40">
        <f t="shared" si="6"/>
        <v>1.25</v>
      </c>
      <c r="I63" s="38">
        <f t="shared" si="6"/>
        <v>25.25</v>
      </c>
      <c r="J63" s="39">
        <f t="shared" si="6"/>
        <v>19.75</v>
      </c>
      <c r="K63" s="40">
        <f t="shared" si="6"/>
        <v>101.25</v>
      </c>
      <c r="L63" s="38">
        <f t="shared" si="6"/>
        <v>70.25</v>
      </c>
      <c r="M63" s="39">
        <f t="shared" si="6"/>
        <v>41.75</v>
      </c>
    </row>
    <row r="64" spans="1:13" ht="18" customHeight="1" x14ac:dyDescent="0.3">
      <c r="A64" s="62" t="s">
        <v>27</v>
      </c>
      <c r="B64" s="40">
        <f t="shared" si="6"/>
        <v>49</v>
      </c>
      <c r="C64" s="38">
        <f t="shared" si="6"/>
        <v>76</v>
      </c>
      <c r="D64" s="39">
        <f t="shared" si="6"/>
        <v>97.5</v>
      </c>
      <c r="E64" s="40">
        <f t="shared" si="6"/>
        <v>17.75</v>
      </c>
      <c r="F64" s="38">
        <f t="shared" si="6"/>
        <v>77</v>
      </c>
      <c r="G64" s="39">
        <f t="shared" si="6"/>
        <v>20</v>
      </c>
      <c r="H64" s="40">
        <f t="shared" si="6"/>
        <v>2.5</v>
      </c>
      <c r="I64" s="38">
        <f t="shared" si="6"/>
        <v>22.75</v>
      </c>
      <c r="J64" s="39">
        <f t="shared" si="6"/>
        <v>19.5</v>
      </c>
      <c r="K64" s="40">
        <f t="shared" si="6"/>
        <v>120.5</v>
      </c>
      <c r="L64" s="38">
        <f t="shared" si="6"/>
        <v>88.5</v>
      </c>
      <c r="M64" s="39">
        <f t="shared" si="6"/>
        <v>49</v>
      </c>
    </row>
    <row r="65" spans="1:13" ht="18" customHeight="1" x14ac:dyDescent="0.3">
      <c r="A65" s="64" t="s">
        <v>28</v>
      </c>
      <c r="B65" s="40">
        <f t="shared" ref="B65:M80" si="7">SUM(B23+B149)/2</f>
        <v>60.5</v>
      </c>
      <c r="C65" s="38">
        <f t="shared" si="7"/>
        <v>62.5</v>
      </c>
      <c r="D65" s="39">
        <f t="shared" si="7"/>
        <v>89</v>
      </c>
      <c r="E65" s="40">
        <f t="shared" si="7"/>
        <v>25.75</v>
      </c>
      <c r="F65" s="38">
        <f t="shared" si="7"/>
        <v>70.5</v>
      </c>
      <c r="G65" s="39">
        <f t="shared" si="7"/>
        <v>15</v>
      </c>
      <c r="H65" s="40">
        <f t="shared" si="7"/>
        <v>2.25</v>
      </c>
      <c r="I65" s="38">
        <f t="shared" si="7"/>
        <v>28</v>
      </c>
      <c r="J65" s="39">
        <f t="shared" si="7"/>
        <v>24.25</v>
      </c>
      <c r="K65" s="40">
        <f t="shared" si="7"/>
        <v>105</v>
      </c>
      <c r="L65" s="38">
        <f t="shared" si="7"/>
        <v>109.75</v>
      </c>
      <c r="M65" s="39">
        <f t="shared" si="7"/>
        <v>32.5</v>
      </c>
    </row>
    <row r="66" spans="1:13" ht="18" customHeight="1" x14ac:dyDescent="0.3">
      <c r="A66" s="62" t="s">
        <v>29</v>
      </c>
      <c r="B66" s="40">
        <f t="shared" si="7"/>
        <v>59.5</v>
      </c>
      <c r="C66" s="38">
        <f t="shared" si="7"/>
        <v>70.5</v>
      </c>
      <c r="D66" s="39">
        <f t="shared" si="7"/>
        <v>88.5</v>
      </c>
      <c r="E66" s="40">
        <f t="shared" si="7"/>
        <v>18.75</v>
      </c>
      <c r="F66" s="38">
        <f t="shared" si="7"/>
        <v>69.5</v>
      </c>
      <c r="G66" s="39">
        <f t="shared" si="7"/>
        <v>13.25</v>
      </c>
      <c r="H66" s="40">
        <f t="shared" si="7"/>
        <v>1.75</v>
      </c>
      <c r="I66" s="38">
        <f t="shared" si="7"/>
        <v>26.5</v>
      </c>
      <c r="J66" s="39">
        <f t="shared" si="7"/>
        <v>18.75</v>
      </c>
      <c r="K66" s="40">
        <f t="shared" si="7"/>
        <v>111.75</v>
      </c>
      <c r="L66" s="38">
        <f t="shared" si="7"/>
        <v>99.5</v>
      </c>
      <c r="M66" s="39">
        <f t="shared" si="7"/>
        <v>40.25</v>
      </c>
    </row>
    <row r="67" spans="1:13" ht="18" customHeight="1" x14ac:dyDescent="0.3">
      <c r="A67" s="64" t="s">
        <v>30</v>
      </c>
      <c r="B67" s="40">
        <f t="shared" si="7"/>
        <v>45.5</v>
      </c>
      <c r="C67" s="38">
        <f t="shared" si="7"/>
        <v>65.5</v>
      </c>
      <c r="D67" s="39">
        <f t="shared" si="7"/>
        <v>98.5</v>
      </c>
      <c r="E67" s="40">
        <f t="shared" si="7"/>
        <v>12.25</v>
      </c>
      <c r="F67" s="38">
        <f t="shared" si="7"/>
        <v>85</v>
      </c>
      <c r="G67" s="39">
        <f t="shared" si="7"/>
        <v>14</v>
      </c>
      <c r="H67" s="40">
        <f t="shared" si="7"/>
        <v>1.5</v>
      </c>
      <c r="I67" s="38">
        <f t="shared" si="7"/>
        <v>31.75</v>
      </c>
      <c r="J67" s="39">
        <f t="shared" si="7"/>
        <v>15.25</v>
      </c>
      <c r="K67" s="40">
        <f t="shared" si="7"/>
        <v>135.25</v>
      </c>
      <c r="L67" s="38">
        <f t="shared" si="7"/>
        <v>115</v>
      </c>
      <c r="M67" s="39">
        <f t="shared" si="7"/>
        <v>22.5</v>
      </c>
    </row>
    <row r="68" spans="1:13" ht="18" customHeight="1" x14ac:dyDescent="0.3">
      <c r="A68" s="62" t="s">
        <v>31</v>
      </c>
      <c r="B68" s="40">
        <f t="shared" si="7"/>
        <v>53.5</v>
      </c>
      <c r="C68" s="38">
        <f t="shared" si="7"/>
        <v>62</v>
      </c>
      <c r="D68" s="39">
        <f t="shared" si="7"/>
        <v>96</v>
      </c>
      <c r="E68" s="40">
        <f t="shared" si="7"/>
        <v>14</v>
      </c>
      <c r="F68" s="38">
        <f t="shared" si="7"/>
        <v>109.25</v>
      </c>
      <c r="G68" s="39">
        <f t="shared" si="7"/>
        <v>10.75</v>
      </c>
      <c r="H68" s="40">
        <f t="shared" si="7"/>
        <v>1.25</v>
      </c>
      <c r="I68" s="38">
        <f t="shared" si="7"/>
        <v>24.75</v>
      </c>
      <c r="J68" s="39">
        <f t="shared" si="7"/>
        <v>14.25</v>
      </c>
      <c r="K68" s="40">
        <f t="shared" si="7"/>
        <v>138</v>
      </c>
      <c r="L68" s="38">
        <f t="shared" si="7"/>
        <v>78</v>
      </c>
      <c r="M68" s="39">
        <f t="shared" si="7"/>
        <v>29.75</v>
      </c>
    </row>
    <row r="69" spans="1:13" ht="18" customHeight="1" x14ac:dyDescent="0.3">
      <c r="A69" s="64" t="s">
        <v>32</v>
      </c>
      <c r="B69" s="40">
        <f t="shared" si="7"/>
        <v>53.5</v>
      </c>
      <c r="C69" s="38">
        <f t="shared" si="7"/>
        <v>72</v>
      </c>
      <c r="D69" s="39">
        <f t="shared" si="7"/>
        <v>88.5</v>
      </c>
      <c r="E69" s="40">
        <f t="shared" si="7"/>
        <v>12</v>
      </c>
      <c r="F69" s="38">
        <f t="shared" si="7"/>
        <v>80.5</v>
      </c>
      <c r="G69" s="39">
        <f t="shared" si="7"/>
        <v>16.75</v>
      </c>
      <c r="H69" s="40">
        <f t="shared" si="7"/>
        <v>3.25</v>
      </c>
      <c r="I69" s="38">
        <f t="shared" si="7"/>
        <v>20.25</v>
      </c>
      <c r="J69" s="39">
        <f t="shared" si="7"/>
        <v>17.25</v>
      </c>
      <c r="K69" s="40">
        <f t="shared" si="7"/>
        <v>133.75</v>
      </c>
      <c r="L69" s="38">
        <f t="shared" si="7"/>
        <v>61.25</v>
      </c>
      <c r="M69" s="39">
        <f t="shared" si="7"/>
        <v>40</v>
      </c>
    </row>
    <row r="70" spans="1:13" ht="18" customHeight="1" x14ac:dyDescent="0.3">
      <c r="A70" s="62" t="s">
        <v>33</v>
      </c>
      <c r="B70" s="40">
        <f t="shared" si="7"/>
        <v>55.5</v>
      </c>
      <c r="C70" s="38">
        <f t="shared" si="7"/>
        <v>76</v>
      </c>
      <c r="D70" s="39">
        <f t="shared" si="7"/>
        <v>97.5</v>
      </c>
      <c r="E70" s="40">
        <f t="shared" si="7"/>
        <v>13.75</v>
      </c>
      <c r="F70" s="38">
        <f t="shared" si="7"/>
        <v>90.25</v>
      </c>
      <c r="G70" s="39">
        <f t="shared" si="7"/>
        <v>14</v>
      </c>
      <c r="H70" s="40">
        <f t="shared" si="7"/>
        <v>2.25</v>
      </c>
      <c r="I70" s="38">
        <f t="shared" si="7"/>
        <v>23.5</v>
      </c>
      <c r="J70" s="39">
        <f t="shared" si="7"/>
        <v>12.5</v>
      </c>
      <c r="K70" s="40">
        <f t="shared" si="7"/>
        <v>153</v>
      </c>
      <c r="L70" s="38">
        <f t="shared" si="7"/>
        <v>109.25</v>
      </c>
      <c r="M70" s="39">
        <f t="shared" si="7"/>
        <v>68.25</v>
      </c>
    </row>
    <row r="71" spans="1:13" ht="18" customHeight="1" x14ac:dyDescent="0.3">
      <c r="A71" s="64" t="s">
        <v>34</v>
      </c>
      <c r="B71" s="40">
        <f t="shared" si="7"/>
        <v>66.5</v>
      </c>
      <c r="C71" s="38">
        <f t="shared" si="7"/>
        <v>81</v>
      </c>
      <c r="D71" s="39">
        <f t="shared" si="7"/>
        <v>100</v>
      </c>
      <c r="E71" s="40">
        <f t="shared" si="7"/>
        <v>11.75</v>
      </c>
      <c r="F71" s="38">
        <f t="shared" si="7"/>
        <v>63.25</v>
      </c>
      <c r="G71" s="39">
        <f t="shared" si="7"/>
        <v>12.5</v>
      </c>
      <c r="H71" s="40">
        <f t="shared" si="7"/>
        <v>1.25</v>
      </c>
      <c r="I71" s="38">
        <f t="shared" si="7"/>
        <v>28</v>
      </c>
      <c r="J71" s="39">
        <f t="shared" si="7"/>
        <v>10.5</v>
      </c>
      <c r="K71" s="40">
        <f t="shared" si="7"/>
        <v>181.5</v>
      </c>
      <c r="L71" s="38">
        <f t="shared" si="7"/>
        <v>86.5</v>
      </c>
      <c r="M71" s="39">
        <f t="shared" si="7"/>
        <v>60</v>
      </c>
    </row>
    <row r="72" spans="1:13" ht="18" customHeight="1" x14ac:dyDescent="0.3">
      <c r="A72" s="64" t="s">
        <v>35</v>
      </c>
      <c r="B72" s="40">
        <f t="shared" si="7"/>
        <v>49.5</v>
      </c>
      <c r="C72" s="38">
        <f t="shared" si="7"/>
        <v>69.5</v>
      </c>
      <c r="D72" s="39">
        <f t="shared" si="7"/>
        <v>92.5</v>
      </c>
      <c r="E72" s="40">
        <f t="shared" si="7"/>
        <v>18</v>
      </c>
      <c r="F72" s="38">
        <f t="shared" si="7"/>
        <v>67.5</v>
      </c>
      <c r="G72" s="39">
        <f t="shared" si="7"/>
        <v>15.25</v>
      </c>
      <c r="H72" s="40">
        <f t="shared" si="7"/>
        <v>3.25</v>
      </c>
      <c r="I72" s="38">
        <f t="shared" si="7"/>
        <v>21.5</v>
      </c>
      <c r="J72" s="39">
        <f t="shared" si="7"/>
        <v>9.25</v>
      </c>
      <c r="K72" s="40">
        <f t="shared" si="7"/>
        <v>195.75</v>
      </c>
      <c r="L72" s="38">
        <f t="shared" si="7"/>
        <v>102</v>
      </c>
      <c r="M72" s="39">
        <f t="shared" si="7"/>
        <v>77.25</v>
      </c>
    </row>
    <row r="73" spans="1:13" ht="18" customHeight="1" x14ac:dyDescent="0.3">
      <c r="A73" s="64" t="s">
        <v>36</v>
      </c>
      <c r="B73" s="40">
        <f t="shared" si="7"/>
        <v>54</v>
      </c>
      <c r="C73" s="38">
        <f t="shared" si="7"/>
        <v>70</v>
      </c>
      <c r="D73" s="39">
        <f t="shared" si="7"/>
        <v>85.5</v>
      </c>
      <c r="E73" s="40">
        <f t="shared" si="7"/>
        <v>15.25</v>
      </c>
      <c r="F73" s="38">
        <f t="shared" si="7"/>
        <v>57</v>
      </c>
      <c r="G73" s="39">
        <f t="shared" si="7"/>
        <v>24.5</v>
      </c>
      <c r="H73" s="40">
        <f t="shared" si="7"/>
        <v>3</v>
      </c>
      <c r="I73" s="38">
        <f t="shared" si="7"/>
        <v>33.75</v>
      </c>
      <c r="J73" s="39">
        <f t="shared" si="7"/>
        <v>13.5</v>
      </c>
      <c r="K73" s="40">
        <f t="shared" si="7"/>
        <v>187.75</v>
      </c>
      <c r="L73" s="38">
        <f t="shared" si="7"/>
        <v>120.5</v>
      </c>
      <c r="M73" s="39">
        <f t="shared" si="7"/>
        <v>100</v>
      </c>
    </row>
    <row r="74" spans="1:13" ht="18" customHeight="1" x14ac:dyDescent="0.3">
      <c r="A74" s="64" t="s">
        <v>37</v>
      </c>
      <c r="B74" s="40">
        <f t="shared" si="7"/>
        <v>50.5</v>
      </c>
      <c r="C74" s="38">
        <f t="shared" si="7"/>
        <v>53</v>
      </c>
      <c r="D74" s="39">
        <f t="shared" si="7"/>
        <v>84.5</v>
      </c>
      <c r="E74" s="40">
        <f t="shared" si="7"/>
        <v>18.25</v>
      </c>
      <c r="F74" s="38">
        <f t="shared" si="7"/>
        <v>65.25</v>
      </c>
      <c r="G74" s="39">
        <f t="shared" si="7"/>
        <v>20.5</v>
      </c>
      <c r="H74" s="40">
        <f t="shared" si="7"/>
        <v>1.25</v>
      </c>
      <c r="I74" s="38">
        <f t="shared" si="7"/>
        <v>27.5</v>
      </c>
      <c r="J74" s="39">
        <f t="shared" si="7"/>
        <v>14.5</v>
      </c>
      <c r="K74" s="40">
        <f t="shared" si="7"/>
        <v>209.75</v>
      </c>
      <c r="L74" s="38">
        <f t="shared" si="7"/>
        <v>165</v>
      </c>
      <c r="M74" s="39">
        <f t="shared" si="7"/>
        <v>128.25</v>
      </c>
    </row>
    <row r="75" spans="1:13" ht="18" customHeight="1" x14ac:dyDescent="0.3">
      <c r="A75" s="64" t="s">
        <v>38</v>
      </c>
      <c r="B75" s="40">
        <f t="shared" si="7"/>
        <v>47.5</v>
      </c>
      <c r="C75" s="38">
        <f t="shared" si="7"/>
        <v>48</v>
      </c>
      <c r="D75" s="39">
        <f t="shared" si="7"/>
        <v>93.5</v>
      </c>
      <c r="E75" s="40">
        <f t="shared" si="7"/>
        <v>11.75</v>
      </c>
      <c r="F75" s="38">
        <f t="shared" si="7"/>
        <v>79.5</v>
      </c>
      <c r="G75" s="39">
        <f t="shared" si="7"/>
        <v>17</v>
      </c>
      <c r="H75" s="40">
        <f t="shared" si="7"/>
        <v>1.75</v>
      </c>
      <c r="I75" s="38">
        <f t="shared" si="7"/>
        <v>27</v>
      </c>
      <c r="J75" s="39">
        <f t="shared" si="7"/>
        <v>12.5</v>
      </c>
      <c r="K75" s="40">
        <f t="shared" si="7"/>
        <v>206.75</v>
      </c>
      <c r="L75" s="38">
        <f t="shared" si="7"/>
        <v>126.5</v>
      </c>
      <c r="M75" s="39">
        <f t="shared" si="7"/>
        <v>135</v>
      </c>
    </row>
    <row r="76" spans="1:13" ht="18" customHeight="1" x14ac:dyDescent="0.3">
      <c r="A76" s="64" t="s">
        <v>39</v>
      </c>
      <c r="B76" s="40">
        <f t="shared" si="7"/>
        <v>43.5</v>
      </c>
      <c r="C76" s="38">
        <f t="shared" si="7"/>
        <v>50</v>
      </c>
      <c r="D76" s="39">
        <f t="shared" si="7"/>
        <v>86</v>
      </c>
      <c r="E76" s="40">
        <f t="shared" si="7"/>
        <v>12.5</v>
      </c>
      <c r="F76" s="38">
        <f t="shared" si="7"/>
        <v>80.5</v>
      </c>
      <c r="G76" s="39">
        <f t="shared" si="7"/>
        <v>20.5</v>
      </c>
      <c r="H76" s="40">
        <f t="shared" si="7"/>
        <v>2.75</v>
      </c>
      <c r="I76" s="38">
        <f t="shared" si="7"/>
        <v>25.75</v>
      </c>
      <c r="J76" s="39">
        <f t="shared" si="7"/>
        <v>13</v>
      </c>
      <c r="K76" s="40">
        <f t="shared" si="7"/>
        <v>195.5</v>
      </c>
      <c r="L76" s="38">
        <f t="shared" si="7"/>
        <v>145</v>
      </c>
      <c r="M76" s="39">
        <f t="shared" si="7"/>
        <v>161.75</v>
      </c>
    </row>
    <row r="77" spans="1:13" ht="18" customHeight="1" x14ac:dyDescent="0.3">
      <c r="A77" s="64" t="s">
        <v>40</v>
      </c>
      <c r="B77" s="40">
        <f t="shared" si="7"/>
        <v>51</v>
      </c>
      <c r="C77" s="38">
        <f t="shared" si="7"/>
        <v>60</v>
      </c>
      <c r="D77" s="39">
        <f t="shared" si="7"/>
        <v>90</v>
      </c>
      <c r="E77" s="40">
        <f t="shared" si="7"/>
        <v>16.75</v>
      </c>
      <c r="F77" s="38">
        <f t="shared" si="7"/>
        <v>93.25</v>
      </c>
      <c r="G77" s="39">
        <f t="shared" si="7"/>
        <v>24</v>
      </c>
      <c r="H77" s="40">
        <f t="shared" si="7"/>
        <v>4.5</v>
      </c>
      <c r="I77" s="38">
        <f t="shared" si="7"/>
        <v>21.25</v>
      </c>
      <c r="J77" s="39">
        <f t="shared" si="7"/>
        <v>7.5</v>
      </c>
      <c r="K77" s="40">
        <f t="shared" si="7"/>
        <v>217.25</v>
      </c>
      <c r="L77" s="38">
        <f t="shared" si="7"/>
        <v>129.25</v>
      </c>
      <c r="M77" s="39">
        <f t="shared" si="7"/>
        <v>126.5</v>
      </c>
    </row>
    <row r="78" spans="1:13" ht="18" customHeight="1" x14ac:dyDescent="0.3">
      <c r="A78" s="64" t="s">
        <v>41</v>
      </c>
      <c r="B78" s="40">
        <f t="shared" si="7"/>
        <v>57.5</v>
      </c>
      <c r="C78" s="38">
        <f t="shared" si="7"/>
        <v>62.5</v>
      </c>
      <c r="D78" s="39">
        <f t="shared" si="7"/>
        <v>92</v>
      </c>
      <c r="E78" s="40">
        <f t="shared" si="7"/>
        <v>13.5</v>
      </c>
      <c r="F78" s="38">
        <f t="shared" si="7"/>
        <v>94</v>
      </c>
      <c r="G78" s="39">
        <f t="shared" si="7"/>
        <v>20.5</v>
      </c>
      <c r="H78" s="40">
        <f t="shared" si="7"/>
        <v>2</v>
      </c>
      <c r="I78" s="38">
        <f t="shared" si="7"/>
        <v>26.75</v>
      </c>
      <c r="J78" s="39">
        <f t="shared" si="7"/>
        <v>5.5</v>
      </c>
      <c r="K78" s="40">
        <f t="shared" si="7"/>
        <v>247.5</v>
      </c>
      <c r="L78" s="38">
        <f t="shared" si="7"/>
        <v>148.5</v>
      </c>
      <c r="M78" s="39">
        <f t="shared" si="7"/>
        <v>141.75</v>
      </c>
    </row>
    <row r="79" spans="1:13" ht="18" customHeight="1" x14ac:dyDescent="0.3">
      <c r="A79" s="64" t="s">
        <v>42</v>
      </c>
      <c r="B79" s="40">
        <f t="shared" si="7"/>
        <v>53.5</v>
      </c>
      <c r="C79" s="38">
        <f t="shared" si="7"/>
        <v>62.5</v>
      </c>
      <c r="D79" s="39">
        <f t="shared" si="7"/>
        <v>88</v>
      </c>
      <c r="E79" s="40">
        <f t="shared" si="7"/>
        <v>22.75</v>
      </c>
      <c r="F79" s="38">
        <f t="shared" si="7"/>
        <v>112</v>
      </c>
      <c r="G79" s="39">
        <f t="shared" si="7"/>
        <v>27.25</v>
      </c>
      <c r="H79" s="40">
        <f t="shared" si="7"/>
        <v>1.75</v>
      </c>
      <c r="I79" s="38">
        <f t="shared" si="7"/>
        <v>19</v>
      </c>
      <c r="J79" s="39">
        <f t="shared" si="7"/>
        <v>9.75</v>
      </c>
      <c r="K79" s="40">
        <f t="shared" si="7"/>
        <v>192.75</v>
      </c>
      <c r="L79" s="38">
        <f t="shared" si="7"/>
        <v>142.75</v>
      </c>
      <c r="M79" s="39">
        <f t="shared" si="7"/>
        <v>158.25</v>
      </c>
    </row>
    <row r="80" spans="1:13" ht="18" customHeight="1" x14ac:dyDescent="0.3">
      <c r="A80" s="64" t="s">
        <v>43</v>
      </c>
      <c r="B80" s="40">
        <f t="shared" si="7"/>
        <v>50.5</v>
      </c>
      <c r="C80" s="38">
        <f t="shared" si="7"/>
        <v>56.5</v>
      </c>
      <c r="D80" s="39">
        <f t="shared" si="7"/>
        <v>97.5</v>
      </c>
      <c r="E80" s="40">
        <f t="shared" si="7"/>
        <v>16.5</v>
      </c>
      <c r="F80" s="38">
        <f t="shared" si="7"/>
        <v>130.5</v>
      </c>
      <c r="G80" s="39">
        <f t="shared" si="7"/>
        <v>23.75</v>
      </c>
      <c r="H80" s="40">
        <f t="shared" si="7"/>
        <v>0.5</v>
      </c>
      <c r="I80" s="38">
        <f t="shared" si="7"/>
        <v>24</v>
      </c>
      <c r="J80" s="39">
        <f t="shared" si="7"/>
        <v>10.25</v>
      </c>
      <c r="K80" s="40">
        <f t="shared" si="7"/>
        <v>220.5</v>
      </c>
      <c r="L80" s="38">
        <f t="shared" si="7"/>
        <v>150.5</v>
      </c>
      <c r="M80" s="39">
        <f t="shared" si="7"/>
        <v>123</v>
      </c>
    </row>
    <row r="81" spans="1:13" ht="18" customHeight="1" x14ac:dyDescent="0.3">
      <c r="A81" s="64" t="s">
        <v>44</v>
      </c>
      <c r="B81" s="40">
        <f t="shared" ref="B81:M83" si="8">SUM(B39+B165)/2</f>
        <v>50.5</v>
      </c>
      <c r="C81" s="38">
        <f t="shared" si="8"/>
        <v>56</v>
      </c>
      <c r="D81" s="39">
        <f t="shared" si="8"/>
        <v>88</v>
      </c>
      <c r="E81" s="40">
        <f t="shared" si="8"/>
        <v>18.75</v>
      </c>
      <c r="F81" s="38">
        <f t="shared" si="8"/>
        <v>98.25</v>
      </c>
      <c r="G81" s="39">
        <f t="shared" si="8"/>
        <v>17.75</v>
      </c>
      <c r="H81" s="40">
        <f t="shared" si="8"/>
        <v>1.5</v>
      </c>
      <c r="I81" s="38">
        <f t="shared" si="8"/>
        <v>28.75</v>
      </c>
      <c r="J81" s="39">
        <f t="shared" si="8"/>
        <v>7.75</v>
      </c>
      <c r="K81" s="40">
        <f t="shared" si="8"/>
        <v>191.25</v>
      </c>
      <c r="L81" s="38">
        <f t="shared" si="8"/>
        <v>116.5</v>
      </c>
      <c r="M81" s="39">
        <f t="shared" si="8"/>
        <v>150</v>
      </c>
    </row>
    <row r="82" spans="1:13" ht="18" customHeight="1" x14ac:dyDescent="0.3">
      <c r="A82" s="64" t="s">
        <v>45</v>
      </c>
      <c r="B82" s="40">
        <f t="shared" si="8"/>
        <v>41.5</v>
      </c>
      <c r="C82" s="38">
        <f t="shared" si="8"/>
        <v>46</v>
      </c>
      <c r="D82" s="39">
        <f t="shared" si="8"/>
        <v>72.5</v>
      </c>
      <c r="E82" s="40">
        <f t="shared" si="8"/>
        <v>18</v>
      </c>
      <c r="F82" s="38">
        <f t="shared" si="8"/>
        <v>100</v>
      </c>
      <c r="G82" s="39">
        <f t="shared" si="8"/>
        <v>16.5</v>
      </c>
      <c r="H82" s="40">
        <f t="shared" si="8"/>
        <v>1.25</v>
      </c>
      <c r="I82" s="38">
        <f t="shared" si="8"/>
        <v>21</v>
      </c>
      <c r="J82" s="39">
        <f t="shared" si="8"/>
        <v>6.75</v>
      </c>
      <c r="K82" s="40">
        <f t="shared" si="8"/>
        <v>173.75</v>
      </c>
      <c r="L82" s="38">
        <f t="shared" si="8"/>
        <v>135.25</v>
      </c>
      <c r="M82" s="39">
        <f t="shared" si="8"/>
        <v>153.75</v>
      </c>
    </row>
    <row r="83" spans="1:13" ht="18" customHeight="1" thickBot="1" x14ac:dyDescent="0.35">
      <c r="A83" s="65" t="s">
        <v>46</v>
      </c>
      <c r="B83" s="45">
        <f t="shared" si="8"/>
        <v>44</v>
      </c>
      <c r="C83" s="43">
        <f t="shared" si="8"/>
        <v>49</v>
      </c>
      <c r="D83" s="44">
        <f t="shared" si="8"/>
        <v>74</v>
      </c>
      <c r="E83" s="45">
        <f t="shared" si="8"/>
        <v>14</v>
      </c>
      <c r="F83" s="43">
        <f t="shared" si="8"/>
        <v>131.75</v>
      </c>
      <c r="G83" s="44">
        <f t="shared" si="8"/>
        <v>19</v>
      </c>
      <c r="H83" s="45">
        <f t="shared" si="8"/>
        <v>0.5</v>
      </c>
      <c r="I83" s="43">
        <f t="shared" si="8"/>
        <v>18</v>
      </c>
      <c r="J83" s="44">
        <f t="shared" si="8"/>
        <v>8.25</v>
      </c>
      <c r="K83" s="45">
        <f t="shared" si="8"/>
        <v>195.5</v>
      </c>
      <c r="L83" s="43">
        <f t="shared" si="8"/>
        <v>118</v>
      </c>
      <c r="M83" s="44">
        <f t="shared" si="8"/>
        <v>147.5</v>
      </c>
    </row>
    <row r="84" spans="1:13" ht="18" customHeight="1" thickBot="1" x14ac:dyDescent="0.35">
      <c r="A84" s="34" t="s">
        <v>47</v>
      </c>
      <c r="B84" s="507">
        <f>SUM(B48:B83)</f>
        <v>1988</v>
      </c>
      <c r="C84" s="545">
        <f>SUM(C48:C83)</f>
        <v>2426</v>
      </c>
      <c r="D84" s="546">
        <f>SUM(D48:D83)</f>
        <v>3060</v>
      </c>
      <c r="E84" s="507">
        <f>SUM(E48:E83)</f>
        <v>590.25</v>
      </c>
      <c r="F84" s="545">
        <f>SUM(E48:E83)</f>
        <v>590.25</v>
      </c>
      <c r="G84" s="546">
        <f t="shared" ref="G84:M84" si="9">SUM(G48:G83)</f>
        <v>612.5</v>
      </c>
      <c r="H84" s="507">
        <f t="shared" si="9"/>
        <v>94.25</v>
      </c>
      <c r="I84" s="545">
        <f t="shared" si="9"/>
        <v>1097.25</v>
      </c>
      <c r="J84" s="546">
        <f t="shared" si="9"/>
        <v>563.25</v>
      </c>
      <c r="K84" s="507">
        <f t="shared" si="9"/>
        <v>4893</v>
      </c>
      <c r="L84" s="545">
        <f t="shared" si="9"/>
        <v>3501.25</v>
      </c>
      <c r="M84" s="546">
        <f t="shared" si="9"/>
        <v>2568.25</v>
      </c>
    </row>
    <row r="86" spans="1:13" ht="18" customHeight="1" x14ac:dyDescent="0.3">
      <c r="A86" s="561" t="s">
        <v>174</v>
      </c>
      <c r="B86" s="561"/>
      <c r="C86" s="561"/>
      <c r="D86" s="561"/>
      <c r="E86" s="561"/>
      <c r="F86" s="561"/>
      <c r="G86" s="561"/>
      <c r="H86" s="561"/>
      <c r="I86" s="561"/>
      <c r="J86" s="561"/>
      <c r="K86" s="561"/>
      <c r="L86" s="561"/>
      <c r="M86" s="561"/>
    </row>
    <row r="87" spans="1:13" ht="18" customHeight="1" thickBot="1" x14ac:dyDescent="0.35">
      <c r="A87" s="2" t="s">
        <v>50</v>
      </c>
      <c r="J87" s="572" t="s">
        <v>51</v>
      </c>
      <c r="K87" s="572"/>
      <c r="L87" s="572"/>
      <c r="M87" s="572"/>
    </row>
    <row r="88" spans="1:13" ht="18" customHeight="1" x14ac:dyDescent="0.3">
      <c r="A88" s="573" t="s">
        <v>3</v>
      </c>
      <c r="B88" s="566" t="s">
        <v>4</v>
      </c>
      <c r="C88" s="565"/>
      <c r="D88" s="567"/>
      <c r="E88" s="566" t="s">
        <v>5</v>
      </c>
      <c r="F88" s="565"/>
      <c r="G88" s="567"/>
      <c r="H88" s="566" t="s">
        <v>6</v>
      </c>
      <c r="I88" s="565"/>
      <c r="J88" s="567"/>
      <c r="K88" s="568" t="s">
        <v>7</v>
      </c>
      <c r="L88" s="569"/>
      <c r="M88" s="570"/>
    </row>
    <row r="89" spans="1:13" ht="18" customHeight="1" thickBot="1" x14ac:dyDescent="0.35">
      <c r="A89" s="574"/>
      <c r="B89" s="3" t="s">
        <v>8</v>
      </c>
      <c r="C89" s="4" t="s">
        <v>9</v>
      </c>
      <c r="D89" s="5" t="s">
        <v>10</v>
      </c>
      <c r="E89" s="3" t="s">
        <v>8</v>
      </c>
      <c r="F89" s="4" t="s">
        <v>9</v>
      </c>
      <c r="G89" s="5" t="s">
        <v>10</v>
      </c>
      <c r="H89" s="3" t="s">
        <v>8</v>
      </c>
      <c r="I89" s="4" t="s">
        <v>9</v>
      </c>
      <c r="J89" s="5" t="s">
        <v>10</v>
      </c>
      <c r="K89" s="3" t="s">
        <v>8</v>
      </c>
      <c r="L89" s="4" t="s">
        <v>9</v>
      </c>
      <c r="M89" s="5" t="s">
        <v>10</v>
      </c>
    </row>
    <row r="90" spans="1:13" ht="18" customHeight="1" x14ac:dyDescent="0.3">
      <c r="A90" s="7" t="s">
        <v>11</v>
      </c>
      <c r="B90" s="37">
        <f t="shared" ref="B90:M105" si="10">SUM(B6+B48)/2</f>
        <v>56.25</v>
      </c>
      <c r="C90" s="35">
        <f t="shared" si="10"/>
        <v>64</v>
      </c>
      <c r="D90" s="36">
        <f t="shared" si="10"/>
        <v>82.25</v>
      </c>
      <c r="E90" s="37">
        <f t="shared" si="10"/>
        <v>27.625</v>
      </c>
      <c r="F90" s="35">
        <f t="shared" si="10"/>
        <v>28.125</v>
      </c>
      <c r="G90" s="36">
        <f t="shared" si="10"/>
        <v>12.625</v>
      </c>
      <c r="H90" s="37">
        <f t="shared" si="10"/>
        <v>5.125</v>
      </c>
      <c r="I90" s="35">
        <f t="shared" si="10"/>
        <v>32.625</v>
      </c>
      <c r="J90" s="36">
        <f t="shared" si="10"/>
        <v>23.375</v>
      </c>
      <c r="K90" s="37">
        <f t="shared" si="10"/>
        <v>58.5</v>
      </c>
      <c r="L90" s="35">
        <f t="shared" si="10"/>
        <v>36.25</v>
      </c>
      <c r="M90" s="36">
        <f t="shared" si="10"/>
        <v>26.25</v>
      </c>
    </row>
    <row r="91" spans="1:13" ht="18" customHeight="1" x14ac:dyDescent="0.3">
      <c r="A91" s="15" t="s">
        <v>12</v>
      </c>
      <c r="B91" s="40">
        <f t="shared" si="10"/>
        <v>61.75</v>
      </c>
      <c r="C91" s="38">
        <f t="shared" si="10"/>
        <v>80</v>
      </c>
      <c r="D91" s="39">
        <f t="shared" si="10"/>
        <v>86.75</v>
      </c>
      <c r="E91" s="40">
        <f t="shared" si="10"/>
        <v>23.125</v>
      </c>
      <c r="F91" s="38">
        <f t="shared" si="10"/>
        <v>33.625</v>
      </c>
      <c r="G91" s="39">
        <f t="shared" si="10"/>
        <v>15</v>
      </c>
      <c r="H91" s="40">
        <f t="shared" si="10"/>
        <v>7.625</v>
      </c>
      <c r="I91" s="38">
        <f t="shared" si="10"/>
        <v>32.75</v>
      </c>
      <c r="J91" s="39">
        <f t="shared" si="10"/>
        <v>22.125</v>
      </c>
      <c r="K91" s="40">
        <f t="shared" si="10"/>
        <v>67.375</v>
      </c>
      <c r="L91" s="38">
        <f t="shared" si="10"/>
        <v>63.125</v>
      </c>
      <c r="M91" s="39">
        <f t="shared" si="10"/>
        <v>24.5</v>
      </c>
    </row>
    <row r="92" spans="1:13" ht="18" customHeight="1" x14ac:dyDescent="0.3">
      <c r="A92" s="7" t="s">
        <v>13</v>
      </c>
      <c r="B92" s="40">
        <f t="shared" si="10"/>
        <v>51</v>
      </c>
      <c r="C92" s="38">
        <f t="shared" si="10"/>
        <v>87</v>
      </c>
      <c r="D92" s="39">
        <f t="shared" si="10"/>
        <v>80.75</v>
      </c>
      <c r="E92" s="40">
        <f t="shared" si="10"/>
        <v>17.75</v>
      </c>
      <c r="F92" s="38">
        <f t="shared" si="10"/>
        <v>42.25</v>
      </c>
      <c r="G92" s="39">
        <f t="shared" si="10"/>
        <v>14.625</v>
      </c>
      <c r="H92" s="40">
        <f t="shared" si="10"/>
        <v>5.375</v>
      </c>
      <c r="I92" s="38">
        <f t="shared" si="10"/>
        <v>37.875</v>
      </c>
      <c r="J92" s="39">
        <f t="shared" si="10"/>
        <v>20.5</v>
      </c>
      <c r="K92" s="40">
        <f t="shared" si="10"/>
        <v>81.875</v>
      </c>
      <c r="L92" s="38">
        <f t="shared" si="10"/>
        <v>53.5</v>
      </c>
      <c r="M92" s="39">
        <f t="shared" si="10"/>
        <v>21.5</v>
      </c>
    </row>
    <row r="93" spans="1:13" ht="18" customHeight="1" x14ac:dyDescent="0.3">
      <c r="A93" s="15" t="s">
        <v>14</v>
      </c>
      <c r="B93" s="40">
        <f t="shared" si="10"/>
        <v>65</v>
      </c>
      <c r="C93" s="38">
        <f t="shared" si="10"/>
        <v>85</v>
      </c>
      <c r="D93" s="39">
        <f t="shared" si="10"/>
        <v>81</v>
      </c>
      <c r="E93" s="40">
        <f t="shared" si="10"/>
        <v>15.375</v>
      </c>
      <c r="F93" s="38">
        <f t="shared" si="10"/>
        <v>52</v>
      </c>
      <c r="G93" s="39">
        <f t="shared" si="10"/>
        <v>12.875</v>
      </c>
      <c r="H93" s="40">
        <f t="shared" si="10"/>
        <v>4.875</v>
      </c>
      <c r="I93" s="38">
        <f t="shared" si="10"/>
        <v>56.625</v>
      </c>
      <c r="J93" s="39">
        <f t="shared" si="10"/>
        <v>20.75</v>
      </c>
      <c r="K93" s="40">
        <f t="shared" si="10"/>
        <v>97.25</v>
      </c>
      <c r="L93" s="38">
        <f t="shared" si="10"/>
        <v>51.125</v>
      </c>
      <c r="M93" s="39">
        <f t="shared" si="10"/>
        <v>30.625</v>
      </c>
    </row>
    <row r="94" spans="1:13" ht="18" customHeight="1" x14ac:dyDescent="0.3">
      <c r="A94" s="7" t="s">
        <v>15</v>
      </c>
      <c r="B94" s="40">
        <f t="shared" si="10"/>
        <v>67.5</v>
      </c>
      <c r="C94" s="38">
        <f t="shared" si="10"/>
        <v>78</v>
      </c>
      <c r="D94" s="39">
        <f t="shared" si="10"/>
        <v>74.5</v>
      </c>
      <c r="E94" s="40">
        <f t="shared" si="10"/>
        <v>19.75</v>
      </c>
      <c r="F94" s="38">
        <f t="shared" si="10"/>
        <v>67.125</v>
      </c>
      <c r="G94" s="39">
        <f t="shared" si="10"/>
        <v>11.125</v>
      </c>
      <c r="H94" s="40">
        <f t="shared" si="10"/>
        <v>3.5</v>
      </c>
      <c r="I94" s="38">
        <f t="shared" si="10"/>
        <v>43.875</v>
      </c>
      <c r="J94" s="39">
        <f t="shared" si="10"/>
        <v>17.5</v>
      </c>
      <c r="K94" s="40">
        <f t="shared" si="10"/>
        <v>76.375</v>
      </c>
      <c r="L94" s="38">
        <f t="shared" si="10"/>
        <v>51.5</v>
      </c>
      <c r="M94" s="39">
        <f t="shared" si="10"/>
        <v>17.125</v>
      </c>
    </row>
    <row r="95" spans="1:13" ht="18" customHeight="1" x14ac:dyDescent="0.3">
      <c r="A95" s="15" t="s">
        <v>16</v>
      </c>
      <c r="B95" s="40">
        <f t="shared" si="10"/>
        <v>61.75</v>
      </c>
      <c r="C95" s="38">
        <f t="shared" si="10"/>
        <v>73.75</v>
      </c>
      <c r="D95" s="39">
        <f t="shared" si="10"/>
        <v>78.75</v>
      </c>
      <c r="E95" s="40">
        <f t="shared" si="10"/>
        <v>15.5</v>
      </c>
      <c r="F95" s="38">
        <f t="shared" si="10"/>
        <v>60.125</v>
      </c>
      <c r="G95" s="39">
        <f t="shared" si="10"/>
        <v>13.75</v>
      </c>
      <c r="H95" s="40">
        <f t="shared" si="10"/>
        <v>2</v>
      </c>
      <c r="I95" s="38">
        <f t="shared" si="10"/>
        <v>46.125</v>
      </c>
      <c r="J95" s="39">
        <f t="shared" si="10"/>
        <v>20.125</v>
      </c>
      <c r="K95" s="40">
        <f t="shared" si="10"/>
        <v>80</v>
      </c>
      <c r="L95" s="38">
        <f t="shared" si="10"/>
        <v>61.375</v>
      </c>
      <c r="M95" s="39">
        <f t="shared" si="10"/>
        <v>30.125</v>
      </c>
    </row>
    <row r="96" spans="1:13" ht="18" customHeight="1" x14ac:dyDescent="0.3">
      <c r="A96" s="15" t="s">
        <v>17</v>
      </c>
      <c r="B96" s="40">
        <f t="shared" si="10"/>
        <v>55</v>
      </c>
      <c r="C96" s="38">
        <f t="shared" si="10"/>
        <v>74</v>
      </c>
      <c r="D96" s="39">
        <f t="shared" si="10"/>
        <v>82.5</v>
      </c>
      <c r="E96" s="40">
        <f t="shared" si="10"/>
        <v>15.125</v>
      </c>
      <c r="F96" s="38">
        <f t="shared" si="10"/>
        <v>53.125</v>
      </c>
      <c r="G96" s="39">
        <f t="shared" si="10"/>
        <v>12.625</v>
      </c>
      <c r="H96" s="40">
        <f t="shared" si="10"/>
        <v>2.75</v>
      </c>
      <c r="I96" s="38">
        <f t="shared" si="10"/>
        <v>39.625</v>
      </c>
      <c r="J96" s="39">
        <f t="shared" si="10"/>
        <v>17.75</v>
      </c>
      <c r="K96" s="40">
        <f t="shared" si="10"/>
        <v>103.5</v>
      </c>
      <c r="L96" s="38">
        <f t="shared" si="10"/>
        <v>61.375</v>
      </c>
      <c r="M96" s="39">
        <f t="shared" si="10"/>
        <v>20.75</v>
      </c>
    </row>
    <row r="97" spans="1:13" ht="18" customHeight="1" x14ac:dyDescent="0.3">
      <c r="A97" s="7" t="s">
        <v>18</v>
      </c>
      <c r="B97" s="40">
        <f t="shared" si="10"/>
        <v>70.5</v>
      </c>
      <c r="C97" s="38">
        <f t="shared" si="10"/>
        <v>72</v>
      </c>
      <c r="D97" s="39">
        <f t="shared" si="10"/>
        <v>73.75</v>
      </c>
      <c r="E97" s="40">
        <f t="shared" si="10"/>
        <v>11.125</v>
      </c>
      <c r="F97" s="38">
        <f t="shared" si="10"/>
        <v>67.25</v>
      </c>
      <c r="G97" s="39">
        <f t="shared" si="10"/>
        <v>15.25</v>
      </c>
      <c r="H97" s="40">
        <f t="shared" si="10"/>
        <v>3.25</v>
      </c>
      <c r="I97" s="38">
        <f t="shared" si="10"/>
        <v>32.5</v>
      </c>
      <c r="J97" s="39">
        <f t="shared" si="10"/>
        <v>26.25</v>
      </c>
      <c r="K97" s="40">
        <f t="shared" si="10"/>
        <v>90.5</v>
      </c>
      <c r="L97" s="38">
        <f t="shared" si="10"/>
        <v>67.75</v>
      </c>
      <c r="M97" s="39">
        <f t="shared" si="10"/>
        <v>32.5</v>
      </c>
    </row>
    <row r="98" spans="1:13" ht="18" customHeight="1" x14ac:dyDescent="0.3">
      <c r="A98" s="15" t="s">
        <v>19</v>
      </c>
      <c r="B98" s="40">
        <f t="shared" si="10"/>
        <v>59.75</v>
      </c>
      <c r="C98" s="38">
        <f t="shared" si="10"/>
        <v>82.5</v>
      </c>
      <c r="D98" s="39">
        <f t="shared" si="10"/>
        <v>81.75</v>
      </c>
      <c r="E98" s="40">
        <f t="shared" si="10"/>
        <v>13.875</v>
      </c>
      <c r="F98" s="38">
        <f t="shared" si="10"/>
        <v>62.375</v>
      </c>
      <c r="G98" s="39">
        <f t="shared" si="10"/>
        <v>13.625</v>
      </c>
      <c r="H98" s="40">
        <f t="shared" si="10"/>
        <v>2.625</v>
      </c>
      <c r="I98" s="38">
        <f t="shared" si="10"/>
        <v>31</v>
      </c>
      <c r="J98" s="39">
        <f t="shared" si="10"/>
        <v>21.75</v>
      </c>
      <c r="K98" s="40">
        <f t="shared" si="10"/>
        <v>98.125</v>
      </c>
      <c r="L98" s="38">
        <f t="shared" si="10"/>
        <v>81.5</v>
      </c>
      <c r="M98" s="39">
        <f t="shared" si="10"/>
        <v>56.125</v>
      </c>
    </row>
    <row r="99" spans="1:13" ht="18" customHeight="1" x14ac:dyDescent="0.3">
      <c r="A99" s="7" t="s">
        <v>20</v>
      </c>
      <c r="B99" s="40">
        <f t="shared" si="10"/>
        <v>64.75</v>
      </c>
      <c r="C99" s="38">
        <f t="shared" si="10"/>
        <v>76</v>
      </c>
      <c r="D99" s="39">
        <f t="shared" si="10"/>
        <v>71.75</v>
      </c>
      <c r="E99" s="40">
        <f t="shared" si="10"/>
        <v>14.875</v>
      </c>
      <c r="F99" s="38">
        <f t="shared" si="10"/>
        <v>81.625</v>
      </c>
      <c r="G99" s="39">
        <f t="shared" si="10"/>
        <v>13.5</v>
      </c>
      <c r="H99" s="40">
        <f t="shared" si="10"/>
        <v>4.25</v>
      </c>
      <c r="I99" s="38">
        <f t="shared" si="10"/>
        <v>37.625</v>
      </c>
      <c r="J99" s="39">
        <f t="shared" si="10"/>
        <v>17.5</v>
      </c>
      <c r="K99" s="40">
        <f t="shared" si="10"/>
        <v>88</v>
      </c>
      <c r="L99" s="38">
        <f t="shared" si="10"/>
        <v>78.125</v>
      </c>
      <c r="M99" s="39">
        <f t="shared" si="10"/>
        <v>41.875</v>
      </c>
    </row>
    <row r="100" spans="1:13" ht="18" customHeight="1" x14ac:dyDescent="0.3">
      <c r="A100" s="7" t="s">
        <v>21</v>
      </c>
      <c r="B100" s="40">
        <f t="shared" si="10"/>
        <v>58.25</v>
      </c>
      <c r="C100" s="38">
        <f t="shared" si="10"/>
        <v>66.25</v>
      </c>
      <c r="D100" s="39">
        <f t="shared" si="10"/>
        <v>68.75</v>
      </c>
      <c r="E100" s="40">
        <f t="shared" si="10"/>
        <v>13.875</v>
      </c>
      <c r="F100" s="38">
        <f t="shared" si="10"/>
        <v>81.5</v>
      </c>
      <c r="G100" s="39">
        <f t="shared" si="10"/>
        <v>21.5</v>
      </c>
      <c r="H100" s="40">
        <f t="shared" si="10"/>
        <v>2.625</v>
      </c>
      <c r="I100" s="38">
        <f t="shared" si="10"/>
        <v>31.125</v>
      </c>
      <c r="J100" s="39">
        <f t="shared" si="10"/>
        <v>20.375</v>
      </c>
      <c r="K100" s="40">
        <f t="shared" si="10"/>
        <v>71.5</v>
      </c>
      <c r="L100" s="38">
        <f t="shared" si="10"/>
        <v>81.75</v>
      </c>
      <c r="M100" s="39">
        <f t="shared" si="10"/>
        <v>51.875</v>
      </c>
    </row>
    <row r="101" spans="1:13" ht="18" customHeight="1" x14ac:dyDescent="0.3">
      <c r="A101" s="15" t="s">
        <v>22</v>
      </c>
      <c r="B101" s="40">
        <f t="shared" si="10"/>
        <v>64</v>
      </c>
      <c r="C101" s="38">
        <f t="shared" si="10"/>
        <v>74.75</v>
      </c>
      <c r="D101" s="39">
        <f t="shared" si="10"/>
        <v>64</v>
      </c>
      <c r="E101" s="40">
        <f t="shared" si="10"/>
        <v>19.125</v>
      </c>
      <c r="F101" s="38">
        <f t="shared" si="10"/>
        <v>75.125</v>
      </c>
      <c r="G101" s="39">
        <f t="shared" si="10"/>
        <v>16.875</v>
      </c>
      <c r="H101" s="40">
        <f t="shared" si="10"/>
        <v>1</v>
      </c>
      <c r="I101" s="38">
        <f t="shared" si="10"/>
        <v>37.5</v>
      </c>
      <c r="J101" s="39">
        <f t="shared" si="10"/>
        <v>20.75</v>
      </c>
      <c r="K101" s="40">
        <f t="shared" si="10"/>
        <v>73.125</v>
      </c>
      <c r="L101" s="38">
        <f t="shared" si="10"/>
        <v>79.25</v>
      </c>
      <c r="M101" s="39">
        <f t="shared" si="10"/>
        <v>52.625</v>
      </c>
    </row>
    <row r="102" spans="1:13" ht="18" customHeight="1" x14ac:dyDescent="0.3">
      <c r="A102" s="7" t="s">
        <v>23</v>
      </c>
      <c r="B102" s="40">
        <f t="shared" si="10"/>
        <v>49.25</v>
      </c>
      <c r="C102" s="38">
        <f t="shared" si="10"/>
        <v>60</v>
      </c>
      <c r="D102" s="39">
        <f t="shared" si="10"/>
        <v>75</v>
      </c>
      <c r="E102" s="40">
        <f t="shared" si="10"/>
        <v>20</v>
      </c>
      <c r="F102" s="38">
        <f t="shared" si="10"/>
        <v>97.25</v>
      </c>
      <c r="G102" s="39">
        <f t="shared" si="10"/>
        <v>16.25</v>
      </c>
      <c r="H102" s="40">
        <f t="shared" si="10"/>
        <v>1.25</v>
      </c>
      <c r="I102" s="38">
        <f t="shared" si="10"/>
        <v>28.375</v>
      </c>
      <c r="J102" s="39">
        <f t="shared" si="10"/>
        <v>21.375</v>
      </c>
      <c r="K102" s="40">
        <f t="shared" si="10"/>
        <v>87</v>
      </c>
      <c r="L102" s="38">
        <f t="shared" si="10"/>
        <v>112</v>
      </c>
      <c r="M102" s="39">
        <f t="shared" si="10"/>
        <v>66.25</v>
      </c>
    </row>
    <row r="103" spans="1:13" ht="18" customHeight="1" x14ac:dyDescent="0.3">
      <c r="A103" s="15" t="s">
        <v>24</v>
      </c>
      <c r="B103" s="40">
        <f t="shared" si="10"/>
        <v>48.25</v>
      </c>
      <c r="C103" s="38">
        <f t="shared" si="10"/>
        <v>51.5</v>
      </c>
      <c r="D103" s="39">
        <f t="shared" si="10"/>
        <v>70.25</v>
      </c>
      <c r="E103" s="40">
        <f t="shared" si="10"/>
        <v>17.5</v>
      </c>
      <c r="F103" s="38">
        <f t="shared" si="10"/>
        <v>75.625</v>
      </c>
      <c r="G103" s="39">
        <f t="shared" si="10"/>
        <v>19.875</v>
      </c>
      <c r="H103" s="40">
        <f t="shared" si="10"/>
        <v>1.75</v>
      </c>
      <c r="I103" s="38">
        <f t="shared" si="10"/>
        <v>24.375</v>
      </c>
      <c r="J103" s="39">
        <f t="shared" si="10"/>
        <v>16.875</v>
      </c>
      <c r="K103" s="40">
        <f t="shared" si="10"/>
        <v>90.875</v>
      </c>
      <c r="L103" s="38">
        <f t="shared" si="10"/>
        <v>81.125</v>
      </c>
      <c r="M103" s="39">
        <f t="shared" si="10"/>
        <v>46</v>
      </c>
    </row>
    <row r="104" spans="1:13" ht="18" customHeight="1" x14ac:dyDescent="0.3">
      <c r="A104" s="7" t="s">
        <v>25</v>
      </c>
      <c r="B104" s="40">
        <f t="shared" si="10"/>
        <v>43.75</v>
      </c>
      <c r="C104" s="38">
        <f t="shared" si="10"/>
        <v>61.25</v>
      </c>
      <c r="D104" s="39">
        <f t="shared" si="10"/>
        <v>87.25</v>
      </c>
      <c r="E104" s="40">
        <f t="shared" si="10"/>
        <v>14.75</v>
      </c>
      <c r="F104" s="38">
        <f t="shared" si="10"/>
        <v>74.125</v>
      </c>
      <c r="G104" s="39">
        <f t="shared" si="10"/>
        <v>14.5</v>
      </c>
      <c r="H104" s="40">
        <f t="shared" si="10"/>
        <v>1</v>
      </c>
      <c r="I104" s="38">
        <f t="shared" si="10"/>
        <v>21.375</v>
      </c>
      <c r="J104" s="39">
        <f t="shared" si="10"/>
        <v>17.125</v>
      </c>
      <c r="K104" s="40">
        <f t="shared" si="10"/>
        <v>104.5</v>
      </c>
      <c r="L104" s="38">
        <f t="shared" si="10"/>
        <v>100</v>
      </c>
      <c r="M104" s="39">
        <f t="shared" si="10"/>
        <v>46.25</v>
      </c>
    </row>
    <row r="105" spans="1:13" ht="18" customHeight="1" x14ac:dyDescent="0.3">
      <c r="A105" s="15" t="s">
        <v>26</v>
      </c>
      <c r="B105" s="40">
        <f t="shared" si="10"/>
        <v>45.25</v>
      </c>
      <c r="C105" s="38">
        <f t="shared" si="10"/>
        <v>63.25</v>
      </c>
      <c r="D105" s="39">
        <f t="shared" si="10"/>
        <v>86.75</v>
      </c>
      <c r="E105" s="40">
        <f t="shared" si="10"/>
        <v>13</v>
      </c>
      <c r="F105" s="38">
        <f t="shared" si="10"/>
        <v>77.375</v>
      </c>
      <c r="G105" s="39">
        <f t="shared" si="10"/>
        <v>15.625</v>
      </c>
      <c r="H105" s="40">
        <f t="shared" si="10"/>
        <v>1.375</v>
      </c>
      <c r="I105" s="38">
        <f t="shared" si="10"/>
        <v>24.875</v>
      </c>
      <c r="J105" s="39">
        <f t="shared" si="10"/>
        <v>20.125</v>
      </c>
      <c r="K105" s="40">
        <f t="shared" si="10"/>
        <v>108.375</v>
      </c>
      <c r="L105" s="38">
        <f t="shared" si="10"/>
        <v>78.875</v>
      </c>
      <c r="M105" s="39">
        <f t="shared" si="10"/>
        <v>43.125</v>
      </c>
    </row>
    <row r="106" spans="1:13" ht="18" customHeight="1" x14ac:dyDescent="0.3">
      <c r="A106" s="7" t="s">
        <v>27</v>
      </c>
      <c r="B106" s="40">
        <f t="shared" ref="B106:M121" si="11">SUM(B22+B64)/2</f>
        <v>48.5</v>
      </c>
      <c r="C106" s="38">
        <f t="shared" si="11"/>
        <v>73.5</v>
      </c>
      <c r="D106" s="39">
        <f t="shared" si="11"/>
        <v>96.25</v>
      </c>
      <c r="E106" s="40">
        <f t="shared" si="11"/>
        <v>18.625</v>
      </c>
      <c r="F106" s="38">
        <f t="shared" si="11"/>
        <v>79</v>
      </c>
      <c r="G106" s="39">
        <f t="shared" si="11"/>
        <v>19</v>
      </c>
      <c r="H106" s="40">
        <f t="shared" si="11"/>
        <v>2.75</v>
      </c>
      <c r="I106" s="38">
        <f t="shared" si="11"/>
        <v>23.625</v>
      </c>
      <c r="J106" s="39">
        <f t="shared" si="11"/>
        <v>18.25</v>
      </c>
      <c r="K106" s="40">
        <f t="shared" si="11"/>
        <v>129.25</v>
      </c>
      <c r="L106" s="38">
        <f t="shared" si="11"/>
        <v>97.25</v>
      </c>
      <c r="M106" s="39">
        <f t="shared" si="11"/>
        <v>51</v>
      </c>
    </row>
    <row r="107" spans="1:13" ht="18" customHeight="1" x14ac:dyDescent="0.3">
      <c r="A107" s="15" t="s">
        <v>28</v>
      </c>
      <c r="B107" s="40">
        <f t="shared" si="11"/>
        <v>58.75</v>
      </c>
      <c r="C107" s="38">
        <f t="shared" si="11"/>
        <v>63.75</v>
      </c>
      <c r="D107" s="39">
        <f t="shared" si="11"/>
        <v>89</v>
      </c>
      <c r="E107" s="40">
        <f t="shared" si="11"/>
        <v>24.625</v>
      </c>
      <c r="F107" s="38">
        <f t="shared" si="11"/>
        <v>71.75</v>
      </c>
      <c r="G107" s="39">
        <f t="shared" si="11"/>
        <v>14</v>
      </c>
      <c r="H107" s="40">
        <f t="shared" si="11"/>
        <v>2.375</v>
      </c>
      <c r="I107" s="38">
        <f t="shared" si="11"/>
        <v>27.5</v>
      </c>
      <c r="J107" s="39">
        <f t="shared" si="11"/>
        <v>23.375</v>
      </c>
      <c r="K107" s="40">
        <f t="shared" si="11"/>
        <v>121</v>
      </c>
      <c r="L107" s="38">
        <f t="shared" si="11"/>
        <v>112.625</v>
      </c>
      <c r="M107" s="39">
        <f t="shared" si="11"/>
        <v>33.75</v>
      </c>
    </row>
    <row r="108" spans="1:13" ht="18" customHeight="1" x14ac:dyDescent="0.3">
      <c r="A108" s="7" t="s">
        <v>29</v>
      </c>
      <c r="B108" s="40">
        <f t="shared" si="11"/>
        <v>59.25</v>
      </c>
      <c r="C108" s="38">
        <f t="shared" si="11"/>
        <v>68.75</v>
      </c>
      <c r="D108" s="39">
        <f t="shared" si="11"/>
        <v>87.75</v>
      </c>
      <c r="E108" s="40">
        <f t="shared" si="11"/>
        <v>19.125</v>
      </c>
      <c r="F108" s="38">
        <f t="shared" si="11"/>
        <v>68.25</v>
      </c>
      <c r="G108" s="39">
        <f t="shared" si="11"/>
        <v>13.375</v>
      </c>
      <c r="H108" s="40">
        <f t="shared" si="11"/>
        <v>2.125</v>
      </c>
      <c r="I108" s="38">
        <f t="shared" si="11"/>
        <v>27.25</v>
      </c>
      <c r="J108" s="39">
        <f t="shared" si="11"/>
        <v>19.625</v>
      </c>
      <c r="K108" s="40">
        <f t="shared" si="11"/>
        <v>127.625</v>
      </c>
      <c r="L108" s="38">
        <f t="shared" si="11"/>
        <v>99.75</v>
      </c>
      <c r="M108" s="39">
        <f t="shared" si="11"/>
        <v>40.875</v>
      </c>
    </row>
    <row r="109" spans="1:13" ht="18" customHeight="1" x14ac:dyDescent="0.3">
      <c r="A109" s="15" t="s">
        <v>30</v>
      </c>
      <c r="B109" s="40">
        <f t="shared" si="11"/>
        <v>46.75</v>
      </c>
      <c r="C109" s="38">
        <f t="shared" si="11"/>
        <v>65.75</v>
      </c>
      <c r="D109" s="39">
        <f t="shared" si="11"/>
        <v>97.25</v>
      </c>
      <c r="E109" s="40">
        <f t="shared" si="11"/>
        <v>12.375</v>
      </c>
      <c r="F109" s="38">
        <f t="shared" si="11"/>
        <v>82.5</v>
      </c>
      <c r="G109" s="39">
        <f t="shared" si="11"/>
        <v>13.5</v>
      </c>
      <c r="H109" s="40">
        <f t="shared" si="11"/>
        <v>1.75</v>
      </c>
      <c r="I109" s="38">
        <f t="shared" si="11"/>
        <v>31.125</v>
      </c>
      <c r="J109" s="39">
        <f t="shared" si="11"/>
        <v>15.375</v>
      </c>
      <c r="K109" s="40">
        <f t="shared" si="11"/>
        <v>148.375</v>
      </c>
      <c r="L109" s="38">
        <f t="shared" si="11"/>
        <v>112.5</v>
      </c>
      <c r="M109" s="39">
        <f t="shared" si="11"/>
        <v>23.75</v>
      </c>
    </row>
    <row r="110" spans="1:13" ht="18" customHeight="1" x14ac:dyDescent="0.3">
      <c r="A110" s="7" t="s">
        <v>31</v>
      </c>
      <c r="B110" s="40">
        <f t="shared" si="11"/>
        <v>54.75</v>
      </c>
      <c r="C110" s="38">
        <f t="shared" si="11"/>
        <v>61.5</v>
      </c>
      <c r="D110" s="39">
        <f t="shared" si="11"/>
        <v>95</v>
      </c>
      <c r="E110" s="40">
        <f t="shared" si="11"/>
        <v>13.5</v>
      </c>
      <c r="F110" s="38">
        <f t="shared" si="11"/>
        <v>105.375</v>
      </c>
      <c r="G110" s="39">
        <f t="shared" si="11"/>
        <v>10.625</v>
      </c>
      <c r="H110" s="40">
        <f t="shared" si="11"/>
        <v>1.375</v>
      </c>
      <c r="I110" s="38">
        <f t="shared" si="11"/>
        <v>26.125</v>
      </c>
      <c r="J110" s="39">
        <f t="shared" si="11"/>
        <v>16.375</v>
      </c>
      <c r="K110" s="40">
        <f t="shared" si="11"/>
        <v>149.5</v>
      </c>
      <c r="L110" s="38">
        <f t="shared" si="11"/>
        <v>82</v>
      </c>
      <c r="M110" s="39">
        <f t="shared" si="11"/>
        <v>28.625</v>
      </c>
    </row>
    <row r="111" spans="1:13" ht="18" customHeight="1" x14ac:dyDescent="0.3">
      <c r="A111" s="15" t="s">
        <v>32</v>
      </c>
      <c r="B111" s="40">
        <f t="shared" si="11"/>
        <v>52.25</v>
      </c>
      <c r="C111" s="38">
        <f t="shared" si="11"/>
        <v>70</v>
      </c>
      <c r="D111" s="39">
        <f t="shared" si="11"/>
        <v>87.75</v>
      </c>
      <c r="E111" s="40">
        <f t="shared" si="11"/>
        <v>12.5</v>
      </c>
      <c r="F111" s="38">
        <f t="shared" si="11"/>
        <v>78.25</v>
      </c>
      <c r="G111" s="39">
        <f t="shared" si="11"/>
        <v>16.125</v>
      </c>
      <c r="H111" s="40">
        <f t="shared" si="11"/>
        <v>3.375</v>
      </c>
      <c r="I111" s="38">
        <f t="shared" si="11"/>
        <v>21.375</v>
      </c>
      <c r="J111" s="39">
        <f t="shared" si="11"/>
        <v>17.875</v>
      </c>
      <c r="K111" s="40">
        <f t="shared" si="11"/>
        <v>145.125</v>
      </c>
      <c r="L111" s="38">
        <f t="shared" si="11"/>
        <v>64.375</v>
      </c>
      <c r="M111" s="39">
        <f t="shared" si="11"/>
        <v>40</v>
      </c>
    </row>
    <row r="112" spans="1:13" ht="18" customHeight="1" x14ac:dyDescent="0.3">
      <c r="A112" s="7" t="s">
        <v>33</v>
      </c>
      <c r="B112" s="40">
        <f t="shared" si="11"/>
        <v>52.75</v>
      </c>
      <c r="C112" s="38">
        <f t="shared" si="11"/>
        <v>74</v>
      </c>
      <c r="D112" s="39">
        <f t="shared" si="11"/>
        <v>96.25</v>
      </c>
      <c r="E112" s="40">
        <f t="shared" si="11"/>
        <v>13.625</v>
      </c>
      <c r="F112" s="38">
        <f t="shared" si="11"/>
        <v>86.875</v>
      </c>
      <c r="G112" s="39">
        <f t="shared" si="11"/>
        <v>13</v>
      </c>
      <c r="H112" s="40">
        <f t="shared" si="11"/>
        <v>2.375</v>
      </c>
      <c r="I112" s="38">
        <f t="shared" si="11"/>
        <v>23.25</v>
      </c>
      <c r="J112" s="39">
        <f t="shared" si="11"/>
        <v>12.75</v>
      </c>
      <c r="K112" s="40">
        <f t="shared" si="11"/>
        <v>160</v>
      </c>
      <c r="L112" s="38">
        <f t="shared" si="11"/>
        <v>103.875</v>
      </c>
      <c r="M112" s="39">
        <f t="shared" si="11"/>
        <v>62.375</v>
      </c>
    </row>
    <row r="113" spans="1:13" ht="18" customHeight="1" x14ac:dyDescent="0.3">
      <c r="A113" s="15" t="s">
        <v>34</v>
      </c>
      <c r="B113" s="40">
        <f t="shared" si="11"/>
        <v>64.75</v>
      </c>
      <c r="C113" s="38">
        <f t="shared" si="11"/>
        <v>76.5</v>
      </c>
      <c r="D113" s="39">
        <f t="shared" si="11"/>
        <v>98.5</v>
      </c>
      <c r="E113" s="40">
        <f t="shared" si="11"/>
        <v>11.625</v>
      </c>
      <c r="F113" s="38">
        <f t="shared" si="11"/>
        <v>64.875</v>
      </c>
      <c r="G113" s="39">
        <f t="shared" si="11"/>
        <v>12.75</v>
      </c>
      <c r="H113" s="40">
        <f t="shared" si="11"/>
        <v>1.375</v>
      </c>
      <c r="I113" s="38">
        <f t="shared" si="11"/>
        <v>28.5</v>
      </c>
      <c r="J113" s="39">
        <f t="shared" si="11"/>
        <v>10.75</v>
      </c>
      <c r="K113" s="40">
        <f t="shared" si="11"/>
        <v>186.25</v>
      </c>
      <c r="L113" s="38">
        <f t="shared" si="11"/>
        <v>88.75</v>
      </c>
      <c r="M113" s="39">
        <f t="shared" si="11"/>
        <v>54</v>
      </c>
    </row>
    <row r="114" spans="1:13" ht="18" customHeight="1" x14ac:dyDescent="0.3">
      <c r="A114" s="15" t="s">
        <v>35</v>
      </c>
      <c r="B114" s="40">
        <f t="shared" si="11"/>
        <v>49.25</v>
      </c>
      <c r="C114" s="38">
        <f t="shared" si="11"/>
        <v>66.25</v>
      </c>
      <c r="D114" s="39">
        <f t="shared" si="11"/>
        <v>89.75</v>
      </c>
      <c r="E114" s="40">
        <f t="shared" si="11"/>
        <v>16.5</v>
      </c>
      <c r="F114" s="38">
        <f t="shared" si="11"/>
        <v>65.25</v>
      </c>
      <c r="G114" s="39">
        <f t="shared" si="11"/>
        <v>14.375</v>
      </c>
      <c r="H114" s="40">
        <f t="shared" si="11"/>
        <v>2.875</v>
      </c>
      <c r="I114" s="38">
        <f t="shared" si="11"/>
        <v>22.25</v>
      </c>
      <c r="J114" s="39">
        <f t="shared" si="11"/>
        <v>9.375</v>
      </c>
      <c r="K114" s="40">
        <f t="shared" si="11"/>
        <v>198.625</v>
      </c>
      <c r="L114" s="38">
        <f t="shared" si="11"/>
        <v>99.5</v>
      </c>
      <c r="M114" s="39">
        <f t="shared" si="11"/>
        <v>70.875</v>
      </c>
    </row>
    <row r="115" spans="1:13" ht="18" customHeight="1" x14ac:dyDescent="0.3">
      <c r="A115" s="15" t="s">
        <v>36</v>
      </c>
      <c r="B115" s="40">
        <f t="shared" si="11"/>
        <v>52</v>
      </c>
      <c r="C115" s="38">
        <f t="shared" si="11"/>
        <v>69.5</v>
      </c>
      <c r="D115" s="39">
        <f t="shared" si="11"/>
        <v>83.25</v>
      </c>
      <c r="E115" s="40">
        <f t="shared" si="11"/>
        <v>14.875</v>
      </c>
      <c r="F115" s="38">
        <f t="shared" si="11"/>
        <v>58</v>
      </c>
      <c r="G115" s="39">
        <f t="shared" si="11"/>
        <v>23.25</v>
      </c>
      <c r="H115" s="40">
        <f t="shared" si="11"/>
        <v>3</v>
      </c>
      <c r="I115" s="38">
        <f t="shared" si="11"/>
        <v>33.625</v>
      </c>
      <c r="J115" s="39">
        <f t="shared" si="11"/>
        <v>13.75</v>
      </c>
      <c r="K115" s="40">
        <f t="shared" si="11"/>
        <v>190.625</v>
      </c>
      <c r="L115" s="38">
        <f t="shared" si="11"/>
        <v>115.75</v>
      </c>
      <c r="M115" s="39">
        <f t="shared" si="11"/>
        <v>90</v>
      </c>
    </row>
    <row r="116" spans="1:13" ht="18" customHeight="1" x14ac:dyDescent="0.3">
      <c r="A116" s="15" t="s">
        <v>37</v>
      </c>
      <c r="B116" s="40">
        <f t="shared" si="11"/>
        <v>50.25</v>
      </c>
      <c r="C116" s="38">
        <f t="shared" si="11"/>
        <v>52.5</v>
      </c>
      <c r="D116" s="39">
        <f t="shared" si="11"/>
        <v>80.75</v>
      </c>
      <c r="E116" s="40">
        <f t="shared" si="11"/>
        <v>16.875</v>
      </c>
      <c r="F116" s="38">
        <f t="shared" si="11"/>
        <v>66.375</v>
      </c>
      <c r="G116" s="39">
        <f t="shared" si="11"/>
        <v>19.75</v>
      </c>
      <c r="H116" s="40">
        <f t="shared" si="11"/>
        <v>1.375</v>
      </c>
      <c r="I116" s="38">
        <f t="shared" si="11"/>
        <v>29.75</v>
      </c>
      <c r="J116" s="39">
        <f t="shared" si="11"/>
        <v>16.25</v>
      </c>
      <c r="K116" s="40">
        <f t="shared" si="11"/>
        <v>210.625</v>
      </c>
      <c r="L116" s="38">
        <f t="shared" si="11"/>
        <v>155</v>
      </c>
      <c r="M116" s="39">
        <f t="shared" si="11"/>
        <v>116.375</v>
      </c>
    </row>
    <row r="117" spans="1:13" ht="18" customHeight="1" x14ac:dyDescent="0.3">
      <c r="A117" s="15" t="s">
        <v>38</v>
      </c>
      <c r="B117" s="40">
        <f t="shared" si="11"/>
        <v>46.25</v>
      </c>
      <c r="C117" s="38">
        <f t="shared" si="11"/>
        <v>48.5</v>
      </c>
      <c r="D117" s="39">
        <f t="shared" si="11"/>
        <v>91.25</v>
      </c>
      <c r="E117" s="40">
        <f t="shared" si="11"/>
        <v>11.125</v>
      </c>
      <c r="F117" s="38">
        <f t="shared" si="11"/>
        <v>79.75</v>
      </c>
      <c r="G117" s="39">
        <f t="shared" si="11"/>
        <v>16.5</v>
      </c>
      <c r="H117" s="40">
        <f t="shared" si="11"/>
        <v>1.625</v>
      </c>
      <c r="I117" s="38">
        <f t="shared" si="11"/>
        <v>27.5</v>
      </c>
      <c r="J117" s="39">
        <f t="shared" si="11"/>
        <v>15.25</v>
      </c>
      <c r="K117" s="40">
        <f t="shared" si="11"/>
        <v>205.125</v>
      </c>
      <c r="L117" s="38">
        <f t="shared" si="11"/>
        <v>118.75</v>
      </c>
      <c r="M117" s="39">
        <f t="shared" si="11"/>
        <v>117.5</v>
      </c>
    </row>
    <row r="118" spans="1:13" ht="18" customHeight="1" x14ac:dyDescent="0.3">
      <c r="A118" s="15" t="s">
        <v>39</v>
      </c>
      <c r="B118" s="40">
        <f t="shared" si="11"/>
        <v>43.25</v>
      </c>
      <c r="C118" s="38">
        <f t="shared" si="11"/>
        <v>48.5</v>
      </c>
      <c r="D118" s="39">
        <f t="shared" si="11"/>
        <v>85.5</v>
      </c>
      <c r="E118" s="40">
        <f t="shared" si="11"/>
        <v>12.25</v>
      </c>
      <c r="F118" s="38">
        <f t="shared" si="11"/>
        <v>79.25</v>
      </c>
      <c r="G118" s="39">
        <f t="shared" si="11"/>
        <v>18.75</v>
      </c>
      <c r="H118" s="40">
        <f t="shared" si="11"/>
        <v>2.625</v>
      </c>
      <c r="I118" s="38">
        <f t="shared" si="11"/>
        <v>27.625</v>
      </c>
      <c r="J118" s="39">
        <f t="shared" si="11"/>
        <v>14.5</v>
      </c>
      <c r="K118" s="40">
        <f t="shared" si="11"/>
        <v>190.75</v>
      </c>
      <c r="L118" s="38">
        <f t="shared" si="11"/>
        <v>132.5</v>
      </c>
      <c r="M118" s="39">
        <f t="shared" si="11"/>
        <v>142.625</v>
      </c>
    </row>
    <row r="119" spans="1:13" ht="18" customHeight="1" x14ac:dyDescent="0.3">
      <c r="A119" s="15" t="s">
        <v>40</v>
      </c>
      <c r="B119" s="40">
        <f t="shared" si="11"/>
        <v>50.5</v>
      </c>
      <c r="C119" s="38">
        <f t="shared" si="11"/>
        <v>60</v>
      </c>
      <c r="D119" s="39">
        <f t="shared" si="11"/>
        <v>90</v>
      </c>
      <c r="E119" s="40">
        <f t="shared" si="11"/>
        <v>16.125</v>
      </c>
      <c r="F119" s="38">
        <f t="shared" si="11"/>
        <v>87.375</v>
      </c>
      <c r="G119" s="39">
        <f t="shared" si="11"/>
        <v>22</v>
      </c>
      <c r="H119" s="40">
        <f t="shared" si="11"/>
        <v>4.25</v>
      </c>
      <c r="I119" s="38">
        <f t="shared" si="11"/>
        <v>22.375</v>
      </c>
      <c r="J119" s="39">
        <f t="shared" si="11"/>
        <v>8.75</v>
      </c>
      <c r="K119" s="40">
        <f t="shared" si="11"/>
        <v>211.875</v>
      </c>
      <c r="L119" s="38">
        <f t="shared" si="11"/>
        <v>117.375</v>
      </c>
      <c r="M119" s="39">
        <f t="shared" si="11"/>
        <v>112.25</v>
      </c>
    </row>
    <row r="120" spans="1:13" ht="18" customHeight="1" x14ac:dyDescent="0.3">
      <c r="A120" s="15" t="s">
        <v>41</v>
      </c>
      <c r="B120" s="40">
        <f t="shared" si="11"/>
        <v>56.25</v>
      </c>
      <c r="C120" s="38">
        <f t="shared" si="11"/>
        <v>59.75</v>
      </c>
      <c r="D120" s="39">
        <f t="shared" si="11"/>
        <v>91.5</v>
      </c>
      <c r="E120" s="40">
        <f t="shared" si="11"/>
        <v>13.75</v>
      </c>
      <c r="F120" s="38">
        <f t="shared" si="11"/>
        <v>95</v>
      </c>
      <c r="G120" s="39">
        <f t="shared" si="11"/>
        <v>18.75</v>
      </c>
      <c r="H120" s="40">
        <f t="shared" si="11"/>
        <v>2</v>
      </c>
      <c r="I120" s="38">
        <f t="shared" si="11"/>
        <v>28.125</v>
      </c>
      <c r="J120" s="39">
        <f t="shared" si="11"/>
        <v>6.75</v>
      </c>
      <c r="K120" s="40">
        <f t="shared" si="11"/>
        <v>236.25</v>
      </c>
      <c r="L120" s="38">
        <f t="shared" si="11"/>
        <v>132.25</v>
      </c>
      <c r="M120" s="39">
        <f t="shared" si="11"/>
        <v>126.625</v>
      </c>
    </row>
    <row r="121" spans="1:13" ht="18" customHeight="1" x14ac:dyDescent="0.3">
      <c r="A121" s="15" t="s">
        <v>42</v>
      </c>
      <c r="B121" s="40">
        <f t="shared" si="11"/>
        <v>51.75</v>
      </c>
      <c r="C121" s="38">
        <f t="shared" si="11"/>
        <v>58.75</v>
      </c>
      <c r="D121" s="39">
        <f t="shared" si="11"/>
        <v>87</v>
      </c>
      <c r="E121" s="40">
        <f t="shared" si="11"/>
        <v>20.625</v>
      </c>
      <c r="F121" s="38">
        <f t="shared" si="11"/>
        <v>108.5</v>
      </c>
      <c r="G121" s="39">
        <f t="shared" si="11"/>
        <v>23.875</v>
      </c>
      <c r="H121" s="40">
        <f t="shared" si="11"/>
        <v>1.625</v>
      </c>
      <c r="I121" s="38">
        <f t="shared" si="11"/>
        <v>20</v>
      </c>
      <c r="J121" s="39">
        <f t="shared" si="11"/>
        <v>11.125</v>
      </c>
      <c r="K121" s="40">
        <f t="shared" si="11"/>
        <v>185.625</v>
      </c>
      <c r="L121" s="38">
        <f t="shared" si="11"/>
        <v>125.625</v>
      </c>
      <c r="M121" s="39">
        <f t="shared" si="11"/>
        <v>136.875</v>
      </c>
    </row>
    <row r="122" spans="1:13" ht="18" customHeight="1" x14ac:dyDescent="0.3">
      <c r="A122" s="15" t="s">
        <v>43</v>
      </c>
      <c r="B122" s="40">
        <f t="shared" ref="B122:M125" si="12">SUM(B38+B80)/2</f>
        <v>50.75</v>
      </c>
      <c r="C122" s="38">
        <f t="shared" si="12"/>
        <v>53.75</v>
      </c>
      <c r="D122" s="39">
        <f t="shared" si="12"/>
        <v>96.25</v>
      </c>
      <c r="E122" s="40">
        <f t="shared" si="12"/>
        <v>14.75</v>
      </c>
      <c r="F122" s="38">
        <f t="shared" si="12"/>
        <v>129.25</v>
      </c>
      <c r="G122" s="39">
        <f t="shared" si="12"/>
        <v>21.625</v>
      </c>
      <c r="H122" s="40">
        <f t="shared" si="12"/>
        <v>0.75</v>
      </c>
      <c r="I122" s="38">
        <f t="shared" si="12"/>
        <v>23</v>
      </c>
      <c r="J122" s="39">
        <f t="shared" si="12"/>
        <v>10.875</v>
      </c>
      <c r="K122" s="40">
        <f t="shared" si="12"/>
        <v>210.75</v>
      </c>
      <c r="L122" s="38">
        <f t="shared" si="12"/>
        <v>135.75</v>
      </c>
      <c r="M122" s="39">
        <f t="shared" si="12"/>
        <v>109.5</v>
      </c>
    </row>
    <row r="123" spans="1:13" ht="18" customHeight="1" x14ac:dyDescent="0.3">
      <c r="A123" s="15" t="s">
        <v>44</v>
      </c>
      <c r="B123" s="40">
        <f t="shared" si="12"/>
        <v>52.25</v>
      </c>
      <c r="C123" s="38">
        <f t="shared" si="12"/>
        <v>54</v>
      </c>
      <c r="D123" s="39">
        <f t="shared" si="12"/>
        <v>87.5</v>
      </c>
      <c r="E123" s="40">
        <f t="shared" si="12"/>
        <v>17.625</v>
      </c>
      <c r="F123" s="38">
        <f t="shared" si="12"/>
        <v>104.875</v>
      </c>
      <c r="G123" s="39">
        <f t="shared" si="12"/>
        <v>16.125</v>
      </c>
      <c r="H123" s="40">
        <f t="shared" si="12"/>
        <v>1.75</v>
      </c>
      <c r="I123" s="38">
        <f t="shared" si="12"/>
        <v>26.625</v>
      </c>
      <c r="J123" s="39">
        <f t="shared" si="12"/>
        <v>8.125</v>
      </c>
      <c r="K123" s="40">
        <f t="shared" si="12"/>
        <v>176.375</v>
      </c>
      <c r="L123" s="38">
        <f t="shared" si="12"/>
        <v>103.25</v>
      </c>
      <c r="M123" s="39">
        <f t="shared" si="12"/>
        <v>135.5</v>
      </c>
    </row>
    <row r="124" spans="1:13" ht="18" customHeight="1" x14ac:dyDescent="0.3">
      <c r="A124" s="15" t="s">
        <v>45</v>
      </c>
      <c r="B124" s="40">
        <f t="shared" si="12"/>
        <v>42.25</v>
      </c>
      <c r="C124" s="38">
        <f t="shared" si="12"/>
        <v>45</v>
      </c>
      <c r="D124" s="39">
        <f t="shared" si="12"/>
        <v>73.75</v>
      </c>
      <c r="E124" s="40">
        <f t="shared" si="12"/>
        <v>17.5</v>
      </c>
      <c r="F124" s="38">
        <f t="shared" si="12"/>
        <v>99.5</v>
      </c>
      <c r="G124" s="39">
        <f t="shared" si="12"/>
        <v>15.75</v>
      </c>
      <c r="H124" s="40">
        <f t="shared" si="12"/>
        <v>1.375</v>
      </c>
      <c r="I124" s="38">
        <f t="shared" si="12"/>
        <v>21.5</v>
      </c>
      <c r="J124" s="39">
        <f t="shared" si="12"/>
        <v>7.625</v>
      </c>
      <c r="K124" s="40">
        <f t="shared" si="12"/>
        <v>165.625</v>
      </c>
      <c r="L124" s="38">
        <f t="shared" si="12"/>
        <v>124.375</v>
      </c>
      <c r="M124" s="39">
        <f t="shared" si="12"/>
        <v>133.125</v>
      </c>
    </row>
    <row r="125" spans="1:13" ht="18" customHeight="1" thickBot="1" x14ac:dyDescent="0.35">
      <c r="A125" s="22" t="s">
        <v>46</v>
      </c>
      <c r="B125" s="45">
        <f t="shared" si="12"/>
        <v>45</v>
      </c>
      <c r="C125" s="43">
        <f t="shared" si="12"/>
        <v>48.5</v>
      </c>
      <c r="D125" s="44">
        <f t="shared" si="12"/>
        <v>75</v>
      </c>
      <c r="E125" s="45">
        <f t="shared" si="12"/>
        <v>14</v>
      </c>
      <c r="F125" s="43">
        <f t="shared" si="12"/>
        <v>124.625</v>
      </c>
      <c r="G125" s="44">
        <f t="shared" si="12"/>
        <v>17</v>
      </c>
      <c r="H125" s="45">
        <f t="shared" si="12"/>
        <v>0.75</v>
      </c>
      <c r="I125" s="43">
        <f t="shared" si="12"/>
        <v>17.5</v>
      </c>
      <c r="J125" s="44">
        <f t="shared" si="12"/>
        <v>8.375</v>
      </c>
      <c r="K125" s="45">
        <f t="shared" si="12"/>
        <v>183.25</v>
      </c>
      <c r="L125" s="43">
        <f t="shared" si="12"/>
        <v>112</v>
      </c>
      <c r="M125" s="44">
        <f t="shared" si="12"/>
        <v>131.25</v>
      </c>
    </row>
    <row r="126" spans="1:13" ht="18" customHeight="1" thickBot="1" x14ac:dyDescent="0.35">
      <c r="A126" s="28" t="s">
        <v>47</v>
      </c>
      <c r="B126" s="59">
        <f t="shared" ref="B126:M126" si="13">SUM(B90:B125)</f>
        <v>1949.5</v>
      </c>
      <c r="C126" s="56">
        <f t="shared" si="13"/>
        <v>2368</v>
      </c>
      <c r="D126" s="58">
        <f t="shared" si="13"/>
        <v>3025</v>
      </c>
      <c r="E126" s="59">
        <f t="shared" si="13"/>
        <v>584.375</v>
      </c>
      <c r="F126" s="56">
        <f t="shared" si="13"/>
        <v>2763.25</v>
      </c>
      <c r="G126" s="58">
        <f t="shared" si="13"/>
        <v>579.75</v>
      </c>
      <c r="H126" s="59">
        <f t="shared" si="13"/>
        <v>91.875</v>
      </c>
      <c r="I126" s="56">
        <f t="shared" si="13"/>
        <v>1066.875</v>
      </c>
      <c r="J126" s="58">
        <f t="shared" si="13"/>
        <v>589.375</v>
      </c>
      <c r="K126" s="59">
        <f t="shared" si="13"/>
        <v>4909.5</v>
      </c>
      <c r="L126" s="56">
        <f t="shared" si="13"/>
        <v>3371.875</v>
      </c>
      <c r="M126" s="58">
        <f t="shared" si="13"/>
        <v>2364.375</v>
      </c>
    </row>
    <row r="128" spans="1:13" ht="18" customHeight="1" x14ac:dyDescent="0.3">
      <c r="A128" s="561" t="s">
        <v>174</v>
      </c>
      <c r="B128" s="561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</row>
    <row r="129" spans="1:13" ht="18" customHeight="1" thickBot="1" x14ac:dyDescent="0.35">
      <c r="A129" s="2" t="s">
        <v>52</v>
      </c>
      <c r="J129" s="572" t="s">
        <v>53</v>
      </c>
      <c r="K129" s="572"/>
      <c r="L129" s="572"/>
      <c r="M129" s="572"/>
    </row>
    <row r="130" spans="1:13" ht="18" customHeight="1" x14ac:dyDescent="0.3">
      <c r="A130" s="563" t="s">
        <v>3</v>
      </c>
      <c r="B130" s="566" t="s">
        <v>4</v>
      </c>
      <c r="C130" s="565"/>
      <c r="D130" s="567"/>
      <c r="E130" s="566" t="s">
        <v>5</v>
      </c>
      <c r="F130" s="565"/>
      <c r="G130" s="567"/>
      <c r="H130" s="566" t="s">
        <v>6</v>
      </c>
      <c r="I130" s="565"/>
      <c r="J130" s="567"/>
      <c r="K130" s="568" t="s">
        <v>7</v>
      </c>
      <c r="L130" s="569"/>
      <c r="M130" s="570"/>
    </row>
    <row r="131" spans="1:13" ht="18" customHeight="1" thickBot="1" x14ac:dyDescent="0.35">
      <c r="A131" s="564"/>
      <c r="B131" s="3" t="s">
        <v>8</v>
      </c>
      <c r="C131" s="4" t="s">
        <v>9</v>
      </c>
      <c r="D131" s="5" t="s">
        <v>10</v>
      </c>
      <c r="E131" s="3" t="s">
        <v>8</v>
      </c>
      <c r="F131" s="4" t="s">
        <v>9</v>
      </c>
      <c r="G131" s="5" t="s">
        <v>10</v>
      </c>
      <c r="H131" s="3" t="s">
        <v>8</v>
      </c>
      <c r="I131" s="4" t="s">
        <v>9</v>
      </c>
      <c r="J131" s="5" t="s">
        <v>10</v>
      </c>
      <c r="K131" s="3" t="s">
        <v>8</v>
      </c>
      <c r="L131" s="4" t="s">
        <v>9</v>
      </c>
      <c r="M131" s="5" t="s">
        <v>10</v>
      </c>
    </row>
    <row r="132" spans="1:13" ht="18" customHeight="1" x14ac:dyDescent="0.3">
      <c r="A132" s="7" t="s">
        <v>11</v>
      </c>
      <c r="B132" s="8">
        <v>60</v>
      </c>
      <c r="C132" s="9">
        <v>58</v>
      </c>
      <c r="D132" s="10">
        <v>83</v>
      </c>
      <c r="E132" s="11">
        <v>37</v>
      </c>
      <c r="F132" s="12">
        <v>21</v>
      </c>
      <c r="G132" s="13">
        <v>13</v>
      </c>
      <c r="H132" s="8">
        <v>7</v>
      </c>
      <c r="I132" s="9">
        <v>45</v>
      </c>
      <c r="J132" s="10">
        <v>20</v>
      </c>
      <c r="K132" s="522">
        <v>63</v>
      </c>
      <c r="L132" s="9">
        <v>40</v>
      </c>
      <c r="M132" s="10">
        <v>30</v>
      </c>
    </row>
    <row r="133" spans="1:13" ht="18" customHeight="1" x14ac:dyDescent="0.3">
      <c r="A133" s="15" t="s">
        <v>12</v>
      </c>
      <c r="B133" s="16">
        <v>73</v>
      </c>
      <c r="C133" s="17">
        <v>86</v>
      </c>
      <c r="D133" s="18">
        <v>80</v>
      </c>
      <c r="E133" s="16">
        <v>25</v>
      </c>
      <c r="F133" s="17">
        <v>34</v>
      </c>
      <c r="G133" s="18">
        <v>15</v>
      </c>
      <c r="H133" s="16">
        <v>11</v>
      </c>
      <c r="I133" s="17">
        <v>41</v>
      </c>
      <c r="J133" s="18">
        <v>24</v>
      </c>
      <c r="K133" s="64">
        <v>61</v>
      </c>
      <c r="L133" s="17">
        <v>80</v>
      </c>
      <c r="M133" s="18">
        <v>32</v>
      </c>
    </row>
    <row r="134" spans="1:13" ht="18" customHeight="1" x14ac:dyDescent="0.3">
      <c r="A134" s="7" t="s">
        <v>13</v>
      </c>
      <c r="B134" s="16">
        <v>57</v>
      </c>
      <c r="C134" s="17">
        <v>90</v>
      </c>
      <c r="D134" s="18">
        <v>86</v>
      </c>
      <c r="E134" s="16">
        <v>20</v>
      </c>
      <c r="F134" s="17">
        <v>52</v>
      </c>
      <c r="G134" s="18">
        <v>18</v>
      </c>
      <c r="H134" s="16">
        <v>8</v>
      </c>
      <c r="I134" s="17">
        <v>48</v>
      </c>
      <c r="J134" s="18">
        <v>19</v>
      </c>
      <c r="K134" s="64">
        <v>80</v>
      </c>
      <c r="L134" s="17">
        <v>61</v>
      </c>
      <c r="M134" s="18">
        <v>20</v>
      </c>
    </row>
    <row r="135" spans="1:13" ht="18" customHeight="1" x14ac:dyDescent="0.3">
      <c r="A135" s="15" t="s">
        <v>14</v>
      </c>
      <c r="B135" s="16">
        <v>80</v>
      </c>
      <c r="C135" s="17">
        <v>94</v>
      </c>
      <c r="D135" s="18">
        <v>90</v>
      </c>
      <c r="E135" s="16">
        <v>12</v>
      </c>
      <c r="F135" s="17">
        <v>70</v>
      </c>
      <c r="G135" s="18">
        <v>14</v>
      </c>
      <c r="H135" s="16">
        <v>6</v>
      </c>
      <c r="I135" s="17">
        <v>75</v>
      </c>
      <c r="J135" s="18">
        <v>17</v>
      </c>
      <c r="K135" s="64">
        <v>101</v>
      </c>
      <c r="L135" s="17">
        <v>50</v>
      </c>
      <c r="M135" s="18">
        <v>37</v>
      </c>
    </row>
    <row r="136" spans="1:13" ht="18" customHeight="1" x14ac:dyDescent="0.3">
      <c r="A136" s="7" t="s">
        <v>15</v>
      </c>
      <c r="B136" s="16">
        <v>78</v>
      </c>
      <c r="C136" s="17">
        <v>90</v>
      </c>
      <c r="D136" s="18">
        <v>76</v>
      </c>
      <c r="E136" s="16">
        <v>16</v>
      </c>
      <c r="F136" s="17">
        <v>84</v>
      </c>
      <c r="G136" s="18">
        <v>10</v>
      </c>
      <c r="H136" s="16">
        <v>5</v>
      </c>
      <c r="I136" s="17">
        <v>57</v>
      </c>
      <c r="J136" s="18">
        <v>13</v>
      </c>
      <c r="K136" s="64">
        <v>73</v>
      </c>
      <c r="L136" s="17">
        <v>59</v>
      </c>
      <c r="M136" s="18">
        <v>22</v>
      </c>
    </row>
    <row r="137" spans="1:13" ht="18" customHeight="1" x14ac:dyDescent="0.3">
      <c r="A137" s="15" t="s">
        <v>16</v>
      </c>
      <c r="B137" s="16">
        <v>70</v>
      </c>
      <c r="C137" s="17">
        <v>82</v>
      </c>
      <c r="D137" s="18">
        <v>84</v>
      </c>
      <c r="E137" s="16">
        <v>11</v>
      </c>
      <c r="F137" s="17">
        <v>77</v>
      </c>
      <c r="G137" s="18">
        <v>16</v>
      </c>
      <c r="H137" s="16">
        <v>2</v>
      </c>
      <c r="I137" s="17">
        <v>63</v>
      </c>
      <c r="J137" s="18">
        <v>19</v>
      </c>
      <c r="K137" s="64">
        <v>80</v>
      </c>
      <c r="L137" s="17">
        <v>70</v>
      </c>
      <c r="M137" s="18">
        <v>35</v>
      </c>
    </row>
    <row r="138" spans="1:13" ht="18" customHeight="1" x14ac:dyDescent="0.3">
      <c r="A138" s="15" t="s">
        <v>17</v>
      </c>
      <c r="B138" s="16">
        <v>73</v>
      </c>
      <c r="C138" s="17">
        <v>80</v>
      </c>
      <c r="D138" s="18">
        <v>90</v>
      </c>
      <c r="E138" s="16">
        <v>14</v>
      </c>
      <c r="F138" s="17">
        <v>61</v>
      </c>
      <c r="G138" s="18">
        <v>13</v>
      </c>
      <c r="H138" s="16">
        <v>2</v>
      </c>
      <c r="I138" s="17">
        <v>49</v>
      </c>
      <c r="J138" s="18">
        <v>11</v>
      </c>
      <c r="K138" s="64">
        <v>111</v>
      </c>
      <c r="L138" s="17">
        <v>64</v>
      </c>
      <c r="M138" s="18">
        <v>23</v>
      </c>
    </row>
    <row r="139" spans="1:13" ht="18" customHeight="1" x14ac:dyDescent="0.3">
      <c r="A139" s="7" t="s">
        <v>18</v>
      </c>
      <c r="B139" s="16">
        <v>60</v>
      </c>
      <c r="C139" s="17">
        <v>78</v>
      </c>
      <c r="D139" s="18">
        <v>76</v>
      </c>
      <c r="E139" s="16">
        <v>10</v>
      </c>
      <c r="F139" s="17">
        <v>80</v>
      </c>
      <c r="G139" s="18">
        <v>19</v>
      </c>
      <c r="H139" s="16">
        <v>4</v>
      </c>
      <c r="I139" s="17">
        <v>40</v>
      </c>
      <c r="J139" s="18">
        <v>21</v>
      </c>
      <c r="K139" s="64">
        <v>89</v>
      </c>
      <c r="L139" s="17">
        <v>82</v>
      </c>
      <c r="M139" s="18">
        <v>40</v>
      </c>
    </row>
    <row r="140" spans="1:13" ht="18" customHeight="1" x14ac:dyDescent="0.3">
      <c r="A140" s="15" t="s">
        <v>19</v>
      </c>
      <c r="B140" s="16">
        <v>74</v>
      </c>
      <c r="C140" s="17">
        <v>93</v>
      </c>
      <c r="D140" s="18">
        <v>90</v>
      </c>
      <c r="E140" s="16">
        <v>12</v>
      </c>
      <c r="F140" s="17">
        <v>65</v>
      </c>
      <c r="G140" s="18">
        <v>14</v>
      </c>
      <c r="H140" s="16">
        <v>3</v>
      </c>
      <c r="I140" s="17">
        <v>34</v>
      </c>
      <c r="J140" s="18">
        <v>18</v>
      </c>
      <c r="K140" s="64">
        <v>100</v>
      </c>
      <c r="L140" s="17">
        <v>95</v>
      </c>
      <c r="M140" s="18">
        <v>67</v>
      </c>
    </row>
    <row r="141" spans="1:13" ht="18" customHeight="1" x14ac:dyDescent="0.3">
      <c r="A141" s="7" t="s">
        <v>20</v>
      </c>
      <c r="B141" s="16">
        <v>70</v>
      </c>
      <c r="C141" s="17">
        <v>88</v>
      </c>
      <c r="D141" s="18">
        <v>71</v>
      </c>
      <c r="E141" s="16">
        <v>13</v>
      </c>
      <c r="F141" s="17">
        <v>88</v>
      </c>
      <c r="G141" s="18">
        <v>15</v>
      </c>
      <c r="H141" s="16">
        <v>5</v>
      </c>
      <c r="I141" s="17">
        <v>41</v>
      </c>
      <c r="J141" s="18">
        <v>13</v>
      </c>
      <c r="K141" s="64">
        <v>82</v>
      </c>
      <c r="L141" s="17">
        <v>77</v>
      </c>
      <c r="M141" s="18">
        <v>49</v>
      </c>
    </row>
    <row r="142" spans="1:13" ht="18" customHeight="1" x14ac:dyDescent="0.3">
      <c r="A142" s="7" t="s">
        <v>21</v>
      </c>
      <c r="B142" s="16">
        <v>65</v>
      </c>
      <c r="C142" s="17">
        <v>70</v>
      </c>
      <c r="D142" s="18">
        <v>68</v>
      </c>
      <c r="E142" s="16">
        <v>15</v>
      </c>
      <c r="F142" s="17">
        <v>101</v>
      </c>
      <c r="G142" s="18">
        <v>26</v>
      </c>
      <c r="H142" s="20">
        <v>3</v>
      </c>
      <c r="I142" s="17">
        <v>33</v>
      </c>
      <c r="J142" s="18">
        <v>20</v>
      </c>
      <c r="K142" s="64">
        <v>103</v>
      </c>
      <c r="L142" s="17">
        <v>90</v>
      </c>
      <c r="M142" s="18">
        <v>53</v>
      </c>
    </row>
    <row r="143" spans="1:13" ht="18" customHeight="1" x14ac:dyDescent="0.3">
      <c r="A143" s="15" t="s">
        <v>22</v>
      </c>
      <c r="B143" s="16">
        <v>70</v>
      </c>
      <c r="C143" s="17">
        <v>83</v>
      </c>
      <c r="D143" s="18">
        <v>64</v>
      </c>
      <c r="E143" s="16">
        <v>21</v>
      </c>
      <c r="F143" s="17">
        <v>86</v>
      </c>
      <c r="G143" s="18">
        <v>21</v>
      </c>
      <c r="H143" s="16">
        <v>1</v>
      </c>
      <c r="I143" s="17">
        <v>39</v>
      </c>
      <c r="J143" s="18">
        <v>17</v>
      </c>
      <c r="K143" s="64">
        <v>105</v>
      </c>
      <c r="L143" s="17">
        <v>92</v>
      </c>
      <c r="M143" s="18">
        <v>50</v>
      </c>
    </row>
    <row r="144" spans="1:13" ht="18" customHeight="1" x14ac:dyDescent="0.3">
      <c r="A144" s="7" t="s">
        <v>23</v>
      </c>
      <c r="B144" s="16">
        <v>50</v>
      </c>
      <c r="C144" s="17">
        <v>60</v>
      </c>
      <c r="D144" s="18">
        <v>75</v>
      </c>
      <c r="E144" s="16">
        <v>20</v>
      </c>
      <c r="F144" s="17">
        <v>113</v>
      </c>
      <c r="G144" s="18">
        <v>17</v>
      </c>
      <c r="H144" s="16">
        <v>2</v>
      </c>
      <c r="I144" s="17">
        <v>34</v>
      </c>
      <c r="J144" s="18">
        <v>24</v>
      </c>
      <c r="K144" s="64">
        <v>78</v>
      </c>
      <c r="L144" s="17">
        <v>121</v>
      </c>
      <c r="M144" s="18">
        <v>64</v>
      </c>
    </row>
    <row r="145" spans="1:13" ht="18" customHeight="1" x14ac:dyDescent="0.3">
      <c r="A145" s="15" t="s">
        <v>24</v>
      </c>
      <c r="B145" s="16">
        <v>46</v>
      </c>
      <c r="C145" s="17">
        <v>50</v>
      </c>
      <c r="D145" s="18">
        <v>80</v>
      </c>
      <c r="E145" s="16">
        <v>13</v>
      </c>
      <c r="F145" s="17">
        <v>88</v>
      </c>
      <c r="G145" s="18">
        <v>24</v>
      </c>
      <c r="H145" s="16">
        <v>1</v>
      </c>
      <c r="I145" s="17">
        <v>27</v>
      </c>
      <c r="J145" s="18">
        <v>18</v>
      </c>
      <c r="K145" s="64">
        <v>80</v>
      </c>
      <c r="L145" s="17">
        <v>80</v>
      </c>
      <c r="M145" s="18">
        <v>43</v>
      </c>
    </row>
    <row r="146" spans="1:13" ht="18" customHeight="1" x14ac:dyDescent="0.3">
      <c r="A146" s="7" t="s">
        <v>25</v>
      </c>
      <c r="B146" s="16">
        <v>40</v>
      </c>
      <c r="C146" s="17">
        <v>62</v>
      </c>
      <c r="D146" s="18">
        <v>91</v>
      </c>
      <c r="E146" s="16">
        <v>11</v>
      </c>
      <c r="F146" s="17">
        <v>67</v>
      </c>
      <c r="G146" s="18">
        <v>16</v>
      </c>
      <c r="H146" s="16">
        <v>1</v>
      </c>
      <c r="I146" s="17">
        <v>24</v>
      </c>
      <c r="J146" s="18">
        <v>16</v>
      </c>
      <c r="K146" s="64">
        <v>94</v>
      </c>
      <c r="L146" s="17">
        <v>70</v>
      </c>
      <c r="M146" s="18">
        <v>50</v>
      </c>
    </row>
    <row r="147" spans="1:13" ht="18" customHeight="1" x14ac:dyDescent="0.3">
      <c r="A147" s="15" t="s">
        <v>26</v>
      </c>
      <c r="B147" s="16">
        <v>43</v>
      </c>
      <c r="C147" s="17">
        <v>70</v>
      </c>
      <c r="D147" s="18">
        <v>86</v>
      </c>
      <c r="E147" s="16">
        <v>10</v>
      </c>
      <c r="F147" s="17">
        <v>80</v>
      </c>
      <c r="G147" s="18">
        <v>19</v>
      </c>
      <c r="H147" s="16">
        <v>1</v>
      </c>
      <c r="I147" s="17">
        <v>26</v>
      </c>
      <c r="J147" s="18">
        <v>19</v>
      </c>
      <c r="K147" s="64">
        <v>87</v>
      </c>
      <c r="L147" s="17">
        <v>53</v>
      </c>
      <c r="M147" s="18">
        <v>39</v>
      </c>
    </row>
    <row r="148" spans="1:13" ht="18" customHeight="1" x14ac:dyDescent="0.3">
      <c r="A148" s="7" t="s">
        <v>27</v>
      </c>
      <c r="B148" s="16">
        <v>50</v>
      </c>
      <c r="C148" s="17">
        <v>81</v>
      </c>
      <c r="D148" s="18">
        <v>100</v>
      </c>
      <c r="E148" s="16">
        <v>16</v>
      </c>
      <c r="F148" s="17">
        <v>73</v>
      </c>
      <c r="G148" s="18">
        <v>22</v>
      </c>
      <c r="H148" s="16">
        <v>2</v>
      </c>
      <c r="I148" s="17">
        <v>21</v>
      </c>
      <c r="J148" s="18">
        <v>22</v>
      </c>
      <c r="K148" s="64">
        <v>103</v>
      </c>
      <c r="L148" s="17">
        <v>71</v>
      </c>
      <c r="M148" s="18">
        <v>45</v>
      </c>
    </row>
    <row r="149" spans="1:13" ht="18" customHeight="1" x14ac:dyDescent="0.3">
      <c r="A149" s="15" t="s">
        <v>28</v>
      </c>
      <c r="B149" s="16">
        <v>64</v>
      </c>
      <c r="C149" s="17">
        <v>60</v>
      </c>
      <c r="D149" s="18">
        <v>89</v>
      </c>
      <c r="E149" s="16">
        <v>28</v>
      </c>
      <c r="F149" s="17">
        <v>68</v>
      </c>
      <c r="G149" s="18">
        <v>17</v>
      </c>
      <c r="H149" s="16">
        <v>2</v>
      </c>
      <c r="I149" s="17">
        <v>29</v>
      </c>
      <c r="J149" s="18">
        <v>26</v>
      </c>
      <c r="K149" s="64">
        <v>73</v>
      </c>
      <c r="L149" s="17">
        <v>104</v>
      </c>
      <c r="M149" s="18">
        <v>30</v>
      </c>
    </row>
    <row r="150" spans="1:13" ht="18" customHeight="1" x14ac:dyDescent="0.3">
      <c r="A150" s="7" t="s">
        <v>29</v>
      </c>
      <c r="B150" s="16">
        <v>60</v>
      </c>
      <c r="C150" s="17">
        <v>74</v>
      </c>
      <c r="D150" s="18">
        <v>90</v>
      </c>
      <c r="E150" s="16">
        <v>18</v>
      </c>
      <c r="F150" s="17">
        <v>72</v>
      </c>
      <c r="G150" s="18">
        <v>13</v>
      </c>
      <c r="H150" s="16">
        <v>1</v>
      </c>
      <c r="I150" s="17">
        <v>25</v>
      </c>
      <c r="J150" s="18">
        <v>17</v>
      </c>
      <c r="K150" s="64">
        <v>80</v>
      </c>
      <c r="L150" s="17">
        <v>99</v>
      </c>
      <c r="M150" s="18">
        <v>39</v>
      </c>
    </row>
    <row r="151" spans="1:13" ht="18" customHeight="1" x14ac:dyDescent="0.3">
      <c r="A151" s="15" t="s">
        <v>30</v>
      </c>
      <c r="B151" s="16">
        <v>43</v>
      </c>
      <c r="C151" s="17">
        <v>65</v>
      </c>
      <c r="D151" s="18">
        <v>101</v>
      </c>
      <c r="E151" s="16">
        <v>12</v>
      </c>
      <c r="F151" s="17">
        <v>90</v>
      </c>
      <c r="G151" s="18">
        <v>15</v>
      </c>
      <c r="H151" s="16">
        <v>1</v>
      </c>
      <c r="I151" s="17">
        <v>33</v>
      </c>
      <c r="J151" s="18">
        <v>15</v>
      </c>
      <c r="K151" s="64">
        <v>109</v>
      </c>
      <c r="L151" s="17">
        <v>120</v>
      </c>
      <c r="M151" s="18">
        <v>20</v>
      </c>
    </row>
    <row r="152" spans="1:13" ht="18" customHeight="1" x14ac:dyDescent="0.3">
      <c r="A152" s="7" t="s">
        <v>31</v>
      </c>
      <c r="B152" s="16">
        <v>51</v>
      </c>
      <c r="C152" s="17">
        <v>63</v>
      </c>
      <c r="D152" s="18">
        <v>98</v>
      </c>
      <c r="E152" s="16">
        <v>15</v>
      </c>
      <c r="F152" s="17">
        <v>117</v>
      </c>
      <c r="G152" s="18">
        <v>11</v>
      </c>
      <c r="H152" s="16">
        <v>1</v>
      </c>
      <c r="I152" s="17">
        <v>22</v>
      </c>
      <c r="J152" s="18">
        <v>10</v>
      </c>
      <c r="K152" s="64">
        <v>115</v>
      </c>
      <c r="L152" s="17">
        <v>70</v>
      </c>
      <c r="M152" s="18">
        <v>32</v>
      </c>
    </row>
    <row r="153" spans="1:13" ht="18" customHeight="1" x14ac:dyDescent="0.3">
      <c r="A153" s="15" t="s">
        <v>32</v>
      </c>
      <c r="B153" s="16">
        <v>56</v>
      </c>
      <c r="C153" s="17">
        <v>76</v>
      </c>
      <c r="D153" s="18">
        <v>90</v>
      </c>
      <c r="E153" s="16">
        <v>11</v>
      </c>
      <c r="F153" s="17">
        <v>85</v>
      </c>
      <c r="G153" s="18">
        <v>18</v>
      </c>
      <c r="H153" s="16">
        <v>3</v>
      </c>
      <c r="I153" s="17">
        <v>18</v>
      </c>
      <c r="J153" s="18">
        <v>16</v>
      </c>
      <c r="K153" s="64">
        <v>111</v>
      </c>
      <c r="L153" s="17">
        <v>55</v>
      </c>
      <c r="M153" s="18">
        <v>40</v>
      </c>
    </row>
    <row r="154" spans="1:13" ht="18" customHeight="1" x14ac:dyDescent="0.3">
      <c r="A154" s="7" t="s">
        <v>33</v>
      </c>
      <c r="B154" s="16">
        <v>61</v>
      </c>
      <c r="C154" s="17">
        <v>80</v>
      </c>
      <c r="D154" s="18">
        <v>100</v>
      </c>
      <c r="E154" s="16">
        <v>14</v>
      </c>
      <c r="F154" s="17">
        <v>97</v>
      </c>
      <c r="G154" s="18">
        <v>16</v>
      </c>
      <c r="H154" s="16">
        <v>2</v>
      </c>
      <c r="I154" s="17">
        <v>24</v>
      </c>
      <c r="J154" s="18">
        <v>12</v>
      </c>
      <c r="K154" s="64">
        <v>139</v>
      </c>
      <c r="L154" s="17">
        <v>120</v>
      </c>
      <c r="M154" s="18">
        <v>80</v>
      </c>
    </row>
    <row r="155" spans="1:13" ht="18" customHeight="1" x14ac:dyDescent="0.3">
      <c r="A155" s="15" t="s">
        <v>34</v>
      </c>
      <c r="B155" s="16">
        <v>70</v>
      </c>
      <c r="C155" s="21">
        <v>90</v>
      </c>
      <c r="D155" s="18">
        <v>103</v>
      </c>
      <c r="E155" s="16">
        <v>12</v>
      </c>
      <c r="F155" s="17">
        <v>60</v>
      </c>
      <c r="G155" s="18">
        <v>12</v>
      </c>
      <c r="H155" s="16">
        <v>1</v>
      </c>
      <c r="I155" s="17">
        <v>27</v>
      </c>
      <c r="J155" s="18">
        <v>10</v>
      </c>
      <c r="K155" s="64">
        <v>172</v>
      </c>
      <c r="L155" s="17">
        <v>82</v>
      </c>
      <c r="M155" s="18">
        <v>72</v>
      </c>
    </row>
    <row r="156" spans="1:13" ht="18" customHeight="1" x14ac:dyDescent="0.3">
      <c r="A156" s="15" t="s">
        <v>35</v>
      </c>
      <c r="B156" s="16">
        <v>50</v>
      </c>
      <c r="C156" s="17">
        <v>76</v>
      </c>
      <c r="D156" s="18">
        <v>98</v>
      </c>
      <c r="E156" s="16">
        <v>21</v>
      </c>
      <c r="F156" s="17">
        <v>72</v>
      </c>
      <c r="G156" s="18">
        <v>17</v>
      </c>
      <c r="H156" s="16">
        <v>4</v>
      </c>
      <c r="I156" s="17">
        <v>20</v>
      </c>
      <c r="J156" s="18">
        <v>9</v>
      </c>
      <c r="K156" s="64">
        <v>190</v>
      </c>
      <c r="L156" s="17">
        <v>107</v>
      </c>
      <c r="M156" s="18">
        <v>90</v>
      </c>
    </row>
    <row r="157" spans="1:13" ht="18" customHeight="1" x14ac:dyDescent="0.3">
      <c r="A157" s="15" t="s">
        <v>36</v>
      </c>
      <c r="B157" s="16">
        <v>58</v>
      </c>
      <c r="C157" s="17">
        <v>71</v>
      </c>
      <c r="D157" s="18">
        <v>90</v>
      </c>
      <c r="E157" s="16">
        <v>16</v>
      </c>
      <c r="F157" s="17">
        <v>55</v>
      </c>
      <c r="G157" s="18">
        <v>27</v>
      </c>
      <c r="H157" s="16">
        <v>3</v>
      </c>
      <c r="I157" s="17">
        <v>34</v>
      </c>
      <c r="J157" s="18">
        <v>13</v>
      </c>
      <c r="K157" s="64">
        <v>182</v>
      </c>
      <c r="L157" s="17">
        <v>130</v>
      </c>
      <c r="M157" s="18">
        <v>120</v>
      </c>
    </row>
    <row r="158" spans="1:13" ht="18" customHeight="1" x14ac:dyDescent="0.3">
      <c r="A158" s="15" t="s">
        <v>37</v>
      </c>
      <c r="B158" s="16">
        <v>51</v>
      </c>
      <c r="C158" s="17">
        <v>54</v>
      </c>
      <c r="D158" s="18">
        <v>92</v>
      </c>
      <c r="E158" s="16">
        <v>21</v>
      </c>
      <c r="F158" s="17">
        <v>63</v>
      </c>
      <c r="G158" s="18">
        <v>22</v>
      </c>
      <c r="H158" s="16">
        <v>1</v>
      </c>
      <c r="I158" s="17">
        <v>23</v>
      </c>
      <c r="J158" s="18">
        <v>11</v>
      </c>
      <c r="K158" s="64">
        <v>208</v>
      </c>
      <c r="L158" s="17">
        <v>185</v>
      </c>
      <c r="M158" s="18">
        <v>152</v>
      </c>
    </row>
    <row r="159" spans="1:13" ht="18" customHeight="1" x14ac:dyDescent="0.3">
      <c r="A159" s="15" t="s">
        <v>38</v>
      </c>
      <c r="B159" s="16">
        <v>50</v>
      </c>
      <c r="C159" s="17">
        <v>47</v>
      </c>
      <c r="D159" s="18">
        <v>98</v>
      </c>
      <c r="E159" s="16">
        <v>13</v>
      </c>
      <c r="F159" s="17">
        <v>79</v>
      </c>
      <c r="G159" s="18">
        <v>18</v>
      </c>
      <c r="H159" s="16">
        <v>2</v>
      </c>
      <c r="I159" s="17">
        <v>26</v>
      </c>
      <c r="J159" s="18">
        <v>7</v>
      </c>
      <c r="K159" s="64">
        <v>210</v>
      </c>
      <c r="L159" s="17">
        <v>142</v>
      </c>
      <c r="M159" s="18">
        <v>170</v>
      </c>
    </row>
    <row r="160" spans="1:13" ht="18" customHeight="1" x14ac:dyDescent="0.3">
      <c r="A160" s="15" t="s">
        <v>39</v>
      </c>
      <c r="B160" s="16">
        <v>44</v>
      </c>
      <c r="C160" s="17">
        <v>53</v>
      </c>
      <c r="D160" s="18">
        <v>87</v>
      </c>
      <c r="E160" s="16">
        <v>13</v>
      </c>
      <c r="F160" s="17">
        <v>83</v>
      </c>
      <c r="G160" s="18">
        <v>24</v>
      </c>
      <c r="H160" s="16">
        <v>3</v>
      </c>
      <c r="I160" s="17">
        <v>22</v>
      </c>
      <c r="J160" s="18">
        <v>10</v>
      </c>
      <c r="K160" s="64">
        <v>205</v>
      </c>
      <c r="L160" s="17">
        <v>170</v>
      </c>
      <c r="M160" s="18">
        <v>200</v>
      </c>
    </row>
    <row r="161" spans="1:13" ht="18" customHeight="1" x14ac:dyDescent="0.3">
      <c r="A161" s="15" t="s">
        <v>40</v>
      </c>
      <c r="B161" s="16">
        <v>52</v>
      </c>
      <c r="C161" s="17">
        <v>60</v>
      </c>
      <c r="D161" s="18">
        <v>90</v>
      </c>
      <c r="E161" s="16">
        <v>18</v>
      </c>
      <c r="F161" s="17">
        <v>105</v>
      </c>
      <c r="G161" s="18">
        <v>28</v>
      </c>
      <c r="H161" s="16">
        <v>5</v>
      </c>
      <c r="I161" s="17">
        <v>19</v>
      </c>
      <c r="J161" s="18">
        <v>5</v>
      </c>
      <c r="K161" s="64">
        <v>228</v>
      </c>
      <c r="L161" s="17">
        <v>153</v>
      </c>
      <c r="M161" s="18">
        <v>155</v>
      </c>
    </row>
    <row r="162" spans="1:13" ht="18" customHeight="1" x14ac:dyDescent="0.3">
      <c r="A162" s="15" t="s">
        <v>41</v>
      </c>
      <c r="B162" s="16">
        <v>60</v>
      </c>
      <c r="C162" s="17">
        <v>68</v>
      </c>
      <c r="D162" s="18">
        <v>93</v>
      </c>
      <c r="E162" s="16">
        <v>13</v>
      </c>
      <c r="F162" s="17">
        <v>92</v>
      </c>
      <c r="G162" s="18">
        <v>24</v>
      </c>
      <c r="H162" s="16">
        <v>2</v>
      </c>
      <c r="I162" s="17">
        <v>24</v>
      </c>
      <c r="J162" s="18">
        <v>3</v>
      </c>
      <c r="K162" s="64">
        <v>270</v>
      </c>
      <c r="L162" s="17">
        <v>181</v>
      </c>
      <c r="M162" s="18">
        <v>172</v>
      </c>
    </row>
    <row r="163" spans="1:13" ht="18" customHeight="1" x14ac:dyDescent="0.3">
      <c r="A163" s="15" t="s">
        <v>42</v>
      </c>
      <c r="B163" s="16">
        <v>57</v>
      </c>
      <c r="C163" s="17">
        <v>70</v>
      </c>
      <c r="D163" s="26">
        <v>90</v>
      </c>
      <c r="E163" s="16">
        <v>27</v>
      </c>
      <c r="F163" s="17">
        <v>119</v>
      </c>
      <c r="G163" s="18">
        <v>34</v>
      </c>
      <c r="H163" s="16">
        <v>2</v>
      </c>
      <c r="I163" s="17">
        <v>17</v>
      </c>
      <c r="J163" s="18">
        <v>7</v>
      </c>
      <c r="K163" s="64">
        <v>207</v>
      </c>
      <c r="L163" s="17">
        <v>177</v>
      </c>
      <c r="M163" s="18">
        <v>201</v>
      </c>
    </row>
    <row r="164" spans="1:13" ht="18" customHeight="1" x14ac:dyDescent="0.3">
      <c r="A164" s="15" t="s">
        <v>43</v>
      </c>
      <c r="B164" s="16">
        <v>50</v>
      </c>
      <c r="C164" s="17">
        <v>62</v>
      </c>
      <c r="D164" s="18">
        <v>100</v>
      </c>
      <c r="E164" s="16">
        <v>20</v>
      </c>
      <c r="F164" s="17">
        <v>133</v>
      </c>
      <c r="G164" s="18">
        <v>28</v>
      </c>
      <c r="H164" s="16">
        <v>0</v>
      </c>
      <c r="I164" s="17">
        <v>26</v>
      </c>
      <c r="J164" s="18">
        <v>9</v>
      </c>
      <c r="K164" s="64">
        <v>240</v>
      </c>
      <c r="L164" s="17">
        <v>180</v>
      </c>
      <c r="M164" s="18">
        <v>150</v>
      </c>
    </row>
    <row r="165" spans="1:13" ht="18" customHeight="1" x14ac:dyDescent="0.3">
      <c r="A165" s="15" t="s">
        <v>44</v>
      </c>
      <c r="B165" s="16">
        <v>47</v>
      </c>
      <c r="C165" s="17">
        <v>60</v>
      </c>
      <c r="D165" s="18">
        <v>89</v>
      </c>
      <c r="E165" s="16">
        <v>21</v>
      </c>
      <c r="F165" s="17">
        <v>85</v>
      </c>
      <c r="G165" s="18">
        <v>21</v>
      </c>
      <c r="H165" s="16">
        <v>1</v>
      </c>
      <c r="I165" s="17">
        <v>33</v>
      </c>
      <c r="J165" s="18">
        <v>7</v>
      </c>
      <c r="K165" s="64">
        <v>221</v>
      </c>
      <c r="L165" s="17">
        <v>143</v>
      </c>
      <c r="M165" s="18">
        <v>179</v>
      </c>
    </row>
    <row r="166" spans="1:13" ht="18" customHeight="1" x14ac:dyDescent="0.3">
      <c r="A166" s="15" t="s">
        <v>45</v>
      </c>
      <c r="B166" s="16">
        <v>40</v>
      </c>
      <c r="C166" s="17">
        <v>48</v>
      </c>
      <c r="D166" s="18">
        <v>70</v>
      </c>
      <c r="E166" s="16">
        <v>19</v>
      </c>
      <c r="F166" s="17">
        <v>101</v>
      </c>
      <c r="G166" s="18">
        <v>18</v>
      </c>
      <c r="H166" s="16">
        <v>1</v>
      </c>
      <c r="I166" s="17">
        <v>20</v>
      </c>
      <c r="J166" s="18">
        <v>5</v>
      </c>
      <c r="K166" s="64">
        <v>190</v>
      </c>
      <c r="L166" s="17">
        <v>157</v>
      </c>
      <c r="M166" s="18">
        <v>195</v>
      </c>
    </row>
    <row r="167" spans="1:13" ht="18" customHeight="1" thickBot="1" x14ac:dyDescent="0.35">
      <c r="A167" s="22" t="s">
        <v>46</v>
      </c>
      <c r="B167" s="23">
        <v>42</v>
      </c>
      <c r="C167" s="24">
        <v>50</v>
      </c>
      <c r="D167" s="25">
        <v>72</v>
      </c>
      <c r="E167" s="23">
        <v>14</v>
      </c>
      <c r="F167" s="24">
        <v>146</v>
      </c>
      <c r="G167" s="25">
        <v>23</v>
      </c>
      <c r="H167" s="23">
        <v>0</v>
      </c>
      <c r="I167" s="24">
        <v>19</v>
      </c>
      <c r="J167" s="26">
        <v>8</v>
      </c>
      <c r="K167" s="65">
        <v>220</v>
      </c>
      <c r="L167" s="24">
        <v>130</v>
      </c>
      <c r="M167" s="25">
        <v>180</v>
      </c>
    </row>
    <row r="168" spans="1:13" ht="18" customHeight="1" thickBot="1" x14ac:dyDescent="0.35">
      <c r="A168" s="34" t="s">
        <v>47</v>
      </c>
      <c r="B168" s="29">
        <f t="shared" ref="B168:M168" si="14">SUM(B132:B167)</f>
        <v>2065</v>
      </c>
      <c r="C168" s="30">
        <f t="shared" si="14"/>
        <v>2542</v>
      </c>
      <c r="D168" s="31">
        <f t="shared" si="14"/>
        <v>3130</v>
      </c>
      <c r="E168" s="29">
        <f t="shared" si="14"/>
        <v>602</v>
      </c>
      <c r="F168" s="30">
        <f t="shared" si="14"/>
        <v>2962</v>
      </c>
      <c r="G168" s="31">
        <f t="shared" si="14"/>
        <v>678</v>
      </c>
      <c r="H168" s="29">
        <f t="shared" si="14"/>
        <v>99</v>
      </c>
      <c r="I168" s="30">
        <f t="shared" si="14"/>
        <v>1158</v>
      </c>
      <c r="J168" s="31">
        <f t="shared" si="14"/>
        <v>511</v>
      </c>
      <c r="K168" s="32">
        <f t="shared" si="14"/>
        <v>4860</v>
      </c>
      <c r="L168" s="30">
        <f t="shared" si="14"/>
        <v>3760</v>
      </c>
      <c r="M168" s="31">
        <f t="shared" si="14"/>
        <v>2976</v>
      </c>
    </row>
    <row r="170" spans="1:13" ht="18" customHeight="1" x14ac:dyDescent="0.3">
      <c r="A170" s="561" t="s">
        <v>174</v>
      </c>
      <c r="B170" s="561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</row>
    <row r="171" spans="1:13" ht="18" customHeight="1" thickBot="1" x14ac:dyDescent="0.35">
      <c r="A171" s="2" t="s">
        <v>54</v>
      </c>
      <c r="J171" s="572" t="s">
        <v>55</v>
      </c>
      <c r="K171" s="572"/>
      <c r="L171" s="572"/>
      <c r="M171" s="572"/>
    </row>
    <row r="172" spans="1:13" ht="18" customHeight="1" x14ac:dyDescent="0.3">
      <c r="A172" s="563" t="s">
        <v>3</v>
      </c>
      <c r="B172" s="566" t="s">
        <v>4</v>
      </c>
      <c r="C172" s="565"/>
      <c r="D172" s="567"/>
      <c r="E172" s="566" t="s">
        <v>5</v>
      </c>
      <c r="F172" s="565"/>
      <c r="G172" s="567"/>
      <c r="H172" s="566" t="s">
        <v>6</v>
      </c>
      <c r="I172" s="565"/>
      <c r="J172" s="567"/>
      <c r="K172" s="568" t="s">
        <v>7</v>
      </c>
      <c r="L172" s="569"/>
      <c r="M172" s="570"/>
    </row>
    <row r="173" spans="1:13" ht="18" customHeight="1" thickBot="1" x14ac:dyDescent="0.35">
      <c r="A173" s="564"/>
      <c r="B173" s="3" t="s">
        <v>8</v>
      </c>
      <c r="C173" s="4" t="s">
        <v>9</v>
      </c>
      <c r="D173" s="5" t="s">
        <v>10</v>
      </c>
      <c r="E173" s="3" t="s">
        <v>8</v>
      </c>
      <c r="F173" s="4" t="s">
        <v>9</v>
      </c>
      <c r="G173" s="5" t="s">
        <v>10</v>
      </c>
      <c r="H173" s="3" t="s">
        <v>8</v>
      </c>
      <c r="I173" s="4" t="s">
        <v>9</v>
      </c>
      <c r="J173" s="5" t="s">
        <v>10</v>
      </c>
      <c r="K173" s="3" t="s">
        <v>8</v>
      </c>
      <c r="L173" s="4" t="s">
        <v>9</v>
      </c>
      <c r="M173" s="5" t="s">
        <v>10</v>
      </c>
    </row>
    <row r="174" spans="1:13" ht="18" customHeight="1" x14ac:dyDescent="0.3">
      <c r="A174" s="7" t="s">
        <v>11</v>
      </c>
      <c r="B174" s="11">
        <v>50</v>
      </c>
      <c r="C174" s="12">
        <v>74</v>
      </c>
      <c r="D174" s="13">
        <v>81</v>
      </c>
      <c r="E174" s="11">
        <v>12</v>
      </c>
      <c r="F174" s="12">
        <v>40</v>
      </c>
      <c r="G174" s="13">
        <v>12</v>
      </c>
      <c r="H174" s="11">
        <v>2</v>
      </c>
      <c r="I174" s="12">
        <v>12</v>
      </c>
      <c r="J174" s="13">
        <v>29</v>
      </c>
      <c r="K174" s="11">
        <v>51</v>
      </c>
      <c r="L174" s="12">
        <v>30</v>
      </c>
      <c r="M174" s="13">
        <v>20</v>
      </c>
    </row>
    <row r="175" spans="1:13" ht="18" customHeight="1" x14ac:dyDescent="0.3">
      <c r="A175" s="15" t="s">
        <v>12</v>
      </c>
      <c r="B175" s="16">
        <v>42</v>
      </c>
      <c r="C175" s="17">
        <v>70</v>
      </c>
      <c r="D175" s="18">
        <v>98</v>
      </c>
      <c r="E175" s="16">
        <v>20</v>
      </c>
      <c r="F175" s="17">
        <v>33</v>
      </c>
      <c r="G175" s="18">
        <v>15</v>
      </c>
      <c r="H175" s="16">
        <v>2</v>
      </c>
      <c r="I175" s="17">
        <v>19</v>
      </c>
      <c r="J175" s="18">
        <v>19</v>
      </c>
      <c r="K175" s="16">
        <v>78</v>
      </c>
      <c r="L175" s="17">
        <v>35</v>
      </c>
      <c r="M175" s="18">
        <v>12</v>
      </c>
    </row>
    <row r="176" spans="1:13" ht="18" customHeight="1" x14ac:dyDescent="0.3">
      <c r="A176" s="7" t="s">
        <v>13</v>
      </c>
      <c r="B176" s="16">
        <v>40</v>
      </c>
      <c r="C176" s="17">
        <v>81</v>
      </c>
      <c r="D176" s="18">
        <v>72</v>
      </c>
      <c r="E176" s="16">
        <v>14</v>
      </c>
      <c r="F176" s="17">
        <v>26</v>
      </c>
      <c r="G176" s="18">
        <v>9</v>
      </c>
      <c r="H176" s="16">
        <v>1</v>
      </c>
      <c r="I176" s="17">
        <v>21</v>
      </c>
      <c r="J176" s="18">
        <v>23</v>
      </c>
      <c r="K176" s="16">
        <v>85</v>
      </c>
      <c r="L176" s="17">
        <v>41</v>
      </c>
      <c r="M176" s="18">
        <v>24</v>
      </c>
    </row>
    <row r="177" spans="1:13" ht="18" customHeight="1" x14ac:dyDescent="0.3">
      <c r="A177" s="15" t="s">
        <v>14</v>
      </c>
      <c r="B177" s="16">
        <v>35</v>
      </c>
      <c r="C177" s="17">
        <v>69</v>
      </c>
      <c r="D177" s="18">
        <v>65</v>
      </c>
      <c r="E177" s="16">
        <v>21</v>
      </c>
      <c r="F177" s="17">
        <v>22</v>
      </c>
      <c r="G177" s="18">
        <v>11</v>
      </c>
      <c r="H177" s="16">
        <v>3</v>
      </c>
      <c r="I177" s="17">
        <v>26</v>
      </c>
      <c r="J177" s="18">
        <v>27</v>
      </c>
      <c r="K177" s="16">
        <v>91</v>
      </c>
      <c r="L177" s="17">
        <v>53</v>
      </c>
      <c r="M177" s="18">
        <v>20</v>
      </c>
    </row>
    <row r="178" spans="1:13" ht="18" customHeight="1" x14ac:dyDescent="0.3">
      <c r="A178" s="7" t="s">
        <v>15</v>
      </c>
      <c r="B178" s="16">
        <v>50</v>
      </c>
      <c r="C178" s="17">
        <v>70</v>
      </c>
      <c r="D178" s="18">
        <v>71</v>
      </c>
      <c r="E178" s="16">
        <v>26</v>
      </c>
      <c r="F178" s="17">
        <v>39</v>
      </c>
      <c r="G178" s="18">
        <v>13</v>
      </c>
      <c r="H178" s="16">
        <v>1</v>
      </c>
      <c r="I178" s="17">
        <v>22</v>
      </c>
      <c r="J178" s="18">
        <v>25</v>
      </c>
      <c r="K178" s="16">
        <v>82</v>
      </c>
      <c r="L178" s="17">
        <v>39</v>
      </c>
      <c r="M178" s="18">
        <v>9</v>
      </c>
    </row>
    <row r="179" spans="1:13" ht="18" customHeight="1" x14ac:dyDescent="0.3">
      <c r="A179" s="15" t="s">
        <v>16</v>
      </c>
      <c r="B179" s="16">
        <v>49</v>
      </c>
      <c r="C179" s="17">
        <v>60</v>
      </c>
      <c r="D179" s="18">
        <v>70</v>
      </c>
      <c r="E179" s="16">
        <v>23</v>
      </c>
      <c r="F179" s="17">
        <v>32</v>
      </c>
      <c r="G179" s="18">
        <v>10</v>
      </c>
      <c r="H179" s="16">
        <v>2</v>
      </c>
      <c r="I179" s="17">
        <v>18</v>
      </c>
      <c r="J179" s="18">
        <v>22</v>
      </c>
      <c r="K179" s="16">
        <v>80</v>
      </c>
      <c r="L179" s="17">
        <v>47</v>
      </c>
      <c r="M179" s="18">
        <v>22</v>
      </c>
    </row>
    <row r="180" spans="1:13" ht="18" customHeight="1" x14ac:dyDescent="0.3">
      <c r="A180" s="15" t="s">
        <v>17</v>
      </c>
      <c r="B180" s="16">
        <v>50</v>
      </c>
      <c r="C180" s="17">
        <v>64</v>
      </c>
      <c r="D180" s="18">
        <v>69</v>
      </c>
      <c r="E180" s="16">
        <v>17</v>
      </c>
      <c r="F180" s="17">
        <v>40</v>
      </c>
      <c r="G180" s="18">
        <v>12</v>
      </c>
      <c r="H180" s="16">
        <v>4</v>
      </c>
      <c r="I180" s="17">
        <v>24</v>
      </c>
      <c r="J180" s="18">
        <v>29</v>
      </c>
      <c r="K180" s="16">
        <v>91</v>
      </c>
      <c r="L180" s="17">
        <v>57</v>
      </c>
      <c r="M180" s="18">
        <v>17</v>
      </c>
    </row>
    <row r="181" spans="1:13" ht="18" customHeight="1" x14ac:dyDescent="0.3">
      <c r="A181" s="7" t="s">
        <v>18</v>
      </c>
      <c r="B181" s="16">
        <v>38</v>
      </c>
      <c r="C181" s="17">
        <v>61</v>
      </c>
      <c r="D181" s="18">
        <v>70</v>
      </c>
      <c r="E181" s="16">
        <v>13</v>
      </c>
      <c r="F181" s="17">
        <v>46</v>
      </c>
      <c r="G181" s="18">
        <v>9</v>
      </c>
      <c r="H181" s="16">
        <v>2</v>
      </c>
      <c r="I181" s="17">
        <v>20</v>
      </c>
      <c r="J181" s="18">
        <v>35</v>
      </c>
      <c r="K181" s="16">
        <v>93</v>
      </c>
      <c r="L181" s="17">
        <v>44</v>
      </c>
      <c r="M181" s="18">
        <v>20</v>
      </c>
    </row>
    <row r="182" spans="1:13" ht="18" customHeight="1" x14ac:dyDescent="0.3">
      <c r="A182" s="15" t="s">
        <v>19</v>
      </c>
      <c r="B182" s="16">
        <v>35</v>
      </c>
      <c r="C182" s="17">
        <v>64</v>
      </c>
      <c r="D182" s="18">
        <v>68</v>
      </c>
      <c r="E182" s="16">
        <v>17</v>
      </c>
      <c r="F182" s="17">
        <v>58</v>
      </c>
      <c r="G182" s="18">
        <v>13</v>
      </c>
      <c r="H182" s="16">
        <v>2</v>
      </c>
      <c r="I182" s="17">
        <v>26</v>
      </c>
      <c r="J182" s="18">
        <v>28</v>
      </c>
      <c r="K182" s="16">
        <v>95</v>
      </c>
      <c r="L182" s="17">
        <v>59</v>
      </c>
      <c r="M182" s="18">
        <v>38</v>
      </c>
    </row>
    <row r="183" spans="1:13" ht="18" customHeight="1" x14ac:dyDescent="0.3">
      <c r="A183" s="7" t="s">
        <v>20</v>
      </c>
      <c r="B183" s="16">
        <v>48</v>
      </c>
      <c r="C183" s="17">
        <v>55</v>
      </c>
      <c r="D183" s="18">
        <v>73</v>
      </c>
      <c r="E183" s="16">
        <v>18</v>
      </c>
      <c r="F183" s="17">
        <v>71</v>
      </c>
      <c r="G183" s="18">
        <v>11</v>
      </c>
      <c r="H183" s="16">
        <v>3</v>
      </c>
      <c r="I183" s="17">
        <v>32</v>
      </c>
      <c r="J183" s="18">
        <v>25</v>
      </c>
      <c r="K183" s="16">
        <v>98</v>
      </c>
      <c r="L183" s="17">
        <v>80</v>
      </c>
      <c r="M183" s="18">
        <v>30</v>
      </c>
    </row>
    <row r="184" spans="1:13" ht="18" customHeight="1" x14ac:dyDescent="0.3">
      <c r="A184" s="7" t="s">
        <v>21</v>
      </c>
      <c r="B184" s="16">
        <v>50</v>
      </c>
      <c r="C184" s="17">
        <v>60</v>
      </c>
      <c r="D184" s="18">
        <v>70</v>
      </c>
      <c r="E184" s="16">
        <v>12</v>
      </c>
      <c r="F184" s="17">
        <v>49</v>
      </c>
      <c r="G184" s="18">
        <v>14</v>
      </c>
      <c r="H184" s="16">
        <v>2</v>
      </c>
      <c r="I184" s="17">
        <v>28</v>
      </c>
      <c r="J184" s="18">
        <v>21</v>
      </c>
      <c r="K184" s="16">
        <v>19</v>
      </c>
      <c r="L184" s="17">
        <v>68</v>
      </c>
      <c r="M184" s="18">
        <v>50</v>
      </c>
    </row>
    <row r="185" spans="1:13" ht="18" customHeight="1" x14ac:dyDescent="0.3">
      <c r="A185" s="15" t="s">
        <v>22</v>
      </c>
      <c r="B185" s="16">
        <v>53</v>
      </c>
      <c r="C185" s="17">
        <v>61</v>
      </c>
      <c r="D185" s="18">
        <v>64</v>
      </c>
      <c r="E185" s="16">
        <v>16</v>
      </c>
      <c r="F185" s="17">
        <v>57</v>
      </c>
      <c r="G185" s="18">
        <v>10</v>
      </c>
      <c r="H185" s="16">
        <v>1</v>
      </c>
      <c r="I185" s="17">
        <v>35</v>
      </c>
      <c r="J185" s="18">
        <v>27</v>
      </c>
      <c r="K185" s="16">
        <v>20</v>
      </c>
      <c r="L185" s="17">
        <v>58</v>
      </c>
      <c r="M185" s="18">
        <v>57</v>
      </c>
    </row>
    <row r="186" spans="1:13" ht="18" customHeight="1" x14ac:dyDescent="0.3">
      <c r="A186" s="7" t="s">
        <v>23</v>
      </c>
      <c r="B186" s="16">
        <v>40</v>
      </c>
      <c r="C186" s="17">
        <v>59</v>
      </c>
      <c r="D186" s="18">
        <v>74</v>
      </c>
      <c r="E186" s="16">
        <v>20</v>
      </c>
      <c r="F186" s="17">
        <v>71</v>
      </c>
      <c r="G186" s="18">
        <v>15</v>
      </c>
      <c r="H186" s="16">
        <v>0</v>
      </c>
      <c r="I186" s="17">
        <v>19</v>
      </c>
      <c r="J186" s="18">
        <v>17</v>
      </c>
      <c r="K186" s="16">
        <v>102</v>
      </c>
      <c r="L186" s="17">
        <v>97</v>
      </c>
      <c r="M186" s="18">
        <v>70</v>
      </c>
    </row>
    <row r="187" spans="1:13" ht="18" customHeight="1" x14ac:dyDescent="0.3">
      <c r="A187" s="15" t="s">
        <v>24</v>
      </c>
      <c r="B187" s="16">
        <v>51</v>
      </c>
      <c r="C187" s="17">
        <v>54</v>
      </c>
      <c r="D187" s="18">
        <v>79</v>
      </c>
      <c r="E187" s="16">
        <v>25</v>
      </c>
      <c r="F187" s="17">
        <v>55</v>
      </c>
      <c r="G187" s="18">
        <v>13</v>
      </c>
      <c r="H187" s="16">
        <v>3</v>
      </c>
      <c r="I187" s="17">
        <v>20</v>
      </c>
      <c r="J187" s="18">
        <v>15</v>
      </c>
      <c r="K187" s="16">
        <v>109</v>
      </c>
      <c r="L187" s="17">
        <v>83</v>
      </c>
      <c r="M187" s="18">
        <v>51</v>
      </c>
    </row>
    <row r="188" spans="1:13" ht="18" customHeight="1" x14ac:dyDescent="0.3">
      <c r="A188" s="7" t="s">
        <v>25</v>
      </c>
      <c r="B188" s="16">
        <v>50</v>
      </c>
      <c r="C188" s="17">
        <v>60</v>
      </c>
      <c r="D188" s="18">
        <v>80</v>
      </c>
      <c r="E188" s="16">
        <v>21</v>
      </c>
      <c r="F188" s="17">
        <v>86</v>
      </c>
      <c r="G188" s="18">
        <v>12</v>
      </c>
      <c r="H188" s="16">
        <v>1</v>
      </c>
      <c r="I188" s="17">
        <v>17</v>
      </c>
      <c r="J188" s="18">
        <v>19</v>
      </c>
      <c r="K188" s="16">
        <v>122</v>
      </c>
      <c r="L188" s="17">
        <v>150</v>
      </c>
      <c r="M188" s="18">
        <v>40</v>
      </c>
    </row>
    <row r="189" spans="1:13" ht="18" customHeight="1" x14ac:dyDescent="0.3">
      <c r="A189" s="15" t="s">
        <v>26</v>
      </c>
      <c r="B189" s="16">
        <v>49</v>
      </c>
      <c r="C189" s="17">
        <v>52</v>
      </c>
      <c r="D189" s="18">
        <v>88</v>
      </c>
      <c r="E189" s="16">
        <v>18</v>
      </c>
      <c r="F189" s="17">
        <v>73</v>
      </c>
      <c r="G189" s="18">
        <v>10</v>
      </c>
      <c r="H189" s="16">
        <v>2</v>
      </c>
      <c r="I189" s="17">
        <v>23</v>
      </c>
      <c r="J189" s="18">
        <v>22</v>
      </c>
      <c r="K189" s="16">
        <v>144</v>
      </c>
      <c r="L189" s="17">
        <v>122</v>
      </c>
      <c r="M189" s="18">
        <v>50</v>
      </c>
    </row>
    <row r="190" spans="1:13" ht="18" customHeight="1" x14ac:dyDescent="0.3">
      <c r="A190" s="7" t="s">
        <v>27</v>
      </c>
      <c r="B190" s="16">
        <v>45</v>
      </c>
      <c r="C190" s="17">
        <v>61</v>
      </c>
      <c r="D190" s="18">
        <v>90</v>
      </c>
      <c r="E190" s="16">
        <v>23</v>
      </c>
      <c r="F190" s="17">
        <v>89</v>
      </c>
      <c r="G190" s="18">
        <v>14</v>
      </c>
      <c r="H190" s="16">
        <v>4</v>
      </c>
      <c r="I190" s="17">
        <v>28</v>
      </c>
      <c r="J190" s="18">
        <v>12</v>
      </c>
      <c r="K190" s="16">
        <v>173</v>
      </c>
      <c r="L190" s="17">
        <v>141</v>
      </c>
      <c r="M190" s="18">
        <v>61</v>
      </c>
    </row>
    <row r="191" spans="1:13" ht="18" customHeight="1" x14ac:dyDescent="0.3">
      <c r="A191" s="15" t="s">
        <v>28</v>
      </c>
      <c r="B191" s="16">
        <v>50</v>
      </c>
      <c r="C191" s="17">
        <v>69</v>
      </c>
      <c r="D191" s="26">
        <v>89</v>
      </c>
      <c r="E191" s="16">
        <v>19</v>
      </c>
      <c r="F191" s="17">
        <v>78</v>
      </c>
      <c r="G191" s="18">
        <v>9</v>
      </c>
      <c r="H191" s="16">
        <v>3</v>
      </c>
      <c r="I191" s="17">
        <v>25</v>
      </c>
      <c r="J191" s="18">
        <v>19</v>
      </c>
      <c r="K191" s="16">
        <v>201</v>
      </c>
      <c r="L191" s="17">
        <v>127</v>
      </c>
      <c r="M191" s="18">
        <v>40</v>
      </c>
    </row>
    <row r="192" spans="1:13" ht="18" customHeight="1" x14ac:dyDescent="0.3">
      <c r="A192" s="7" t="s">
        <v>29</v>
      </c>
      <c r="B192" s="16">
        <v>58</v>
      </c>
      <c r="C192" s="17">
        <v>60</v>
      </c>
      <c r="D192" s="18">
        <v>84</v>
      </c>
      <c r="E192" s="16">
        <v>21</v>
      </c>
      <c r="F192" s="17">
        <v>62</v>
      </c>
      <c r="G192" s="18">
        <v>14</v>
      </c>
      <c r="H192" s="16">
        <v>4</v>
      </c>
      <c r="I192" s="17">
        <v>31</v>
      </c>
      <c r="J192" s="18">
        <v>24</v>
      </c>
      <c r="K192" s="16">
        <v>207</v>
      </c>
      <c r="L192" s="17">
        <v>101</v>
      </c>
      <c r="M192" s="18">
        <v>44</v>
      </c>
    </row>
    <row r="193" spans="1:13" ht="18" customHeight="1" x14ac:dyDescent="0.3">
      <c r="A193" s="15" t="s">
        <v>30</v>
      </c>
      <c r="B193" s="16">
        <v>53</v>
      </c>
      <c r="C193" s="17">
        <v>66</v>
      </c>
      <c r="D193" s="18">
        <v>90</v>
      </c>
      <c r="E193" s="16">
        <v>13</v>
      </c>
      <c r="F193" s="17">
        <v>70</v>
      </c>
      <c r="G193" s="18">
        <v>11</v>
      </c>
      <c r="H193" s="16">
        <v>3</v>
      </c>
      <c r="I193" s="17">
        <v>28</v>
      </c>
      <c r="J193" s="18">
        <v>16</v>
      </c>
      <c r="K193" s="16">
        <v>214</v>
      </c>
      <c r="L193" s="17">
        <v>100</v>
      </c>
      <c r="M193" s="18">
        <v>30</v>
      </c>
    </row>
    <row r="194" spans="1:13" ht="18" customHeight="1" x14ac:dyDescent="0.3">
      <c r="A194" s="7" t="s">
        <v>31</v>
      </c>
      <c r="B194" s="16">
        <v>60</v>
      </c>
      <c r="C194" s="17">
        <v>70</v>
      </c>
      <c r="D194" s="18">
        <v>89</v>
      </c>
      <c r="E194" s="16">
        <v>11</v>
      </c>
      <c r="F194" s="17">
        <v>86</v>
      </c>
      <c r="G194" s="18">
        <v>10</v>
      </c>
      <c r="H194" s="16">
        <v>2</v>
      </c>
      <c r="I194" s="17">
        <v>33</v>
      </c>
      <c r="J194" s="18">
        <v>27</v>
      </c>
      <c r="K194" s="16">
        <v>207</v>
      </c>
      <c r="L194" s="17">
        <v>102</v>
      </c>
      <c r="M194" s="18">
        <v>23</v>
      </c>
    </row>
    <row r="195" spans="1:13" ht="18" customHeight="1" x14ac:dyDescent="0.3">
      <c r="A195" s="15" t="s">
        <v>32</v>
      </c>
      <c r="B195" s="16">
        <v>45</v>
      </c>
      <c r="C195" s="17">
        <v>59</v>
      </c>
      <c r="D195" s="18">
        <v>84</v>
      </c>
      <c r="E195" s="16">
        <v>15</v>
      </c>
      <c r="F195" s="17">
        <v>67</v>
      </c>
      <c r="G195" s="18">
        <v>13</v>
      </c>
      <c r="H195" s="16">
        <v>4</v>
      </c>
      <c r="I195" s="17">
        <v>27</v>
      </c>
      <c r="J195" s="18">
        <v>21</v>
      </c>
      <c r="K195" s="16">
        <v>202</v>
      </c>
      <c r="L195" s="17">
        <v>80</v>
      </c>
      <c r="M195" s="18">
        <v>40</v>
      </c>
    </row>
    <row r="196" spans="1:13" ht="18" customHeight="1" x14ac:dyDescent="0.3">
      <c r="A196" s="7" t="s">
        <v>33</v>
      </c>
      <c r="B196" s="16">
        <v>50</v>
      </c>
      <c r="C196" s="17">
        <v>63</v>
      </c>
      <c r="D196" s="18">
        <v>90</v>
      </c>
      <c r="E196" s="16">
        <v>13</v>
      </c>
      <c r="F196" s="17">
        <v>70</v>
      </c>
      <c r="G196" s="18">
        <v>8</v>
      </c>
      <c r="H196" s="16">
        <v>3</v>
      </c>
      <c r="I196" s="17">
        <v>22</v>
      </c>
      <c r="J196" s="18">
        <v>14</v>
      </c>
      <c r="K196" s="16">
        <v>195</v>
      </c>
      <c r="L196" s="17">
        <v>77</v>
      </c>
      <c r="M196" s="18">
        <v>33</v>
      </c>
    </row>
    <row r="197" spans="1:13" ht="18" customHeight="1" x14ac:dyDescent="0.3">
      <c r="A197" s="15" t="s">
        <v>34</v>
      </c>
      <c r="B197" s="16">
        <v>56</v>
      </c>
      <c r="C197" s="17">
        <v>54</v>
      </c>
      <c r="D197" s="18">
        <v>91</v>
      </c>
      <c r="E197" s="16">
        <v>11</v>
      </c>
      <c r="F197" s="17">
        <v>73</v>
      </c>
      <c r="G197" s="18">
        <v>14</v>
      </c>
      <c r="H197" s="16">
        <v>2</v>
      </c>
      <c r="I197" s="17">
        <v>31</v>
      </c>
      <c r="J197" s="18">
        <v>12</v>
      </c>
      <c r="K197" s="16">
        <v>210</v>
      </c>
      <c r="L197" s="17">
        <v>100</v>
      </c>
      <c r="M197" s="18">
        <v>24</v>
      </c>
    </row>
    <row r="198" spans="1:13" ht="18" customHeight="1" x14ac:dyDescent="0.3">
      <c r="A198" s="15" t="s">
        <v>35</v>
      </c>
      <c r="B198" s="16">
        <v>47</v>
      </c>
      <c r="C198" s="17">
        <v>50</v>
      </c>
      <c r="D198" s="18">
        <v>76</v>
      </c>
      <c r="E198" s="16">
        <v>9</v>
      </c>
      <c r="F198" s="17">
        <v>54</v>
      </c>
      <c r="G198" s="18">
        <v>10</v>
      </c>
      <c r="H198" s="16">
        <v>1</v>
      </c>
      <c r="I198" s="17">
        <v>26</v>
      </c>
      <c r="J198" s="18">
        <v>10</v>
      </c>
      <c r="K198" s="16">
        <v>213</v>
      </c>
      <c r="L198" s="17">
        <v>87</v>
      </c>
      <c r="M198" s="18">
        <v>39</v>
      </c>
    </row>
    <row r="199" spans="1:13" ht="18" customHeight="1" x14ac:dyDescent="0.3">
      <c r="A199" s="15" t="s">
        <v>36</v>
      </c>
      <c r="B199" s="16">
        <v>50</v>
      </c>
      <c r="C199" s="17">
        <v>67</v>
      </c>
      <c r="D199" s="18">
        <v>72</v>
      </c>
      <c r="E199" s="16">
        <v>13</v>
      </c>
      <c r="F199" s="17">
        <v>63</v>
      </c>
      <c r="G199" s="18">
        <v>17</v>
      </c>
      <c r="H199" s="16">
        <v>3</v>
      </c>
      <c r="I199" s="17">
        <v>33</v>
      </c>
      <c r="J199" s="18">
        <v>15</v>
      </c>
      <c r="K199" s="16">
        <v>205</v>
      </c>
      <c r="L199" s="17">
        <v>92</v>
      </c>
      <c r="M199" s="18">
        <v>40</v>
      </c>
    </row>
    <row r="200" spans="1:13" ht="18" customHeight="1" x14ac:dyDescent="0.3">
      <c r="A200" s="15" t="s">
        <v>37</v>
      </c>
      <c r="B200" s="16">
        <v>48</v>
      </c>
      <c r="C200" s="17">
        <v>50</v>
      </c>
      <c r="D200" s="18">
        <v>61</v>
      </c>
      <c r="E200" s="16">
        <v>10</v>
      </c>
      <c r="F200" s="17">
        <v>72</v>
      </c>
      <c r="G200" s="18">
        <v>16</v>
      </c>
      <c r="H200" s="16">
        <v>2</v>
      </c>
      <c r="I200" s="17">
        <v>41</v>
      </c>
      <c r="J200" s="18">
        <v>25</v>
      </c>
      <c r="K200" s="16">
        <v>215</v>
      </c>
      <c r="L200" s="17">
        <v>105</v>
      </c>
      <c r="M200" s="18">
        <v>57</v>
      </c>
    </row>
    <row r="201" spans="1:13" ht="18" customHeight="1" x14ac:dyDescent="0.3">
      <c r="A201" s="15" t="s">
        <v>38</v>
      </c>
      <c r="B201" s="16">
        <v>40</v>
      </c>
      <c r="C201" s="17">
        <v>51</v>
      </c>
      <c r="D201" s="18">
        <v>80</v>
      </c>
      <c r="E201" s="16">
        <v>8</v>
      </c>
      <c r="F201" s="17">
        <v>81</v>
      </c>
      <c r="G201" s="18">
        <v>14</v>
      </c>
      <c r="H201" s="16">
        <v>1</v>
      </c>
      <c r="I201" s="17">
        <v>30</v>
      </c>
      <c r="J201" s="18">
        <v>29</v>
      </c>
      <c r="K201" s="16">
        <v>197</v>
      </c>
      <c r="L201" s="17">
        <v>80</v>
      </c>
      <c r="M201" s="18">
        <v>30</v>
      </c>
    </row>
    <row r="202" spans="1:13" ht="18" customHeight="1" x14ac:dyDescent="0.3">
      <c r="A202" s="15" t="s">
        <v>39</v>
      </c>
      <c r="B202" s="16">
        <v>41</v>
      </c>
      <c r="C202" s="17">
        <v>40</v>
      </c>
      <c r="D202" s="18">
        <v>83</v>
      </c>
      <c r="E202" s="16">
        <v>11</v>
      </c>
      <c r="F202" s="17">
        <v>73</v>
      </c>
      <c r="G202" s="18">
        <v>10</v>
      </c>
      <c r="H202" s="16">
        <v>2</v>
      </c>
      <c r="I202" s="17">
        <v>37</v>
      </c>
      <c r="J202" s="18">
        <v>22</v>
      </c>
      <c r="K202" s="16">
        <v>167</v>
      </c>
      <c r="L202" s="17">
        <v>70</v>
      </c>
      <c r="M202" s="18">
        <v>47</v>
      </c>
    </row>
    <row r="203" spans="1:13" ht="18" customHeight="1" x14ac:dyDescent="0.3">
      <c r="A203" s="15" t="s">
        <v>40</v>
      </c>
      <c r="B203" s="16">
        <v>47</v>
      </c>
      <c r="C203" s="17">
        <v>49</v>
      </c>
      <c r="D203" s="18">
        <v>90</v>
      </c>
      <c r="E203" s="16">
        <v>13</v>
      </c>
      <c r="F203" s="17">
        <v>58</v>
      </c>
      <c r="G203" s="18">
        <v>12</v>
      </c>
      <c r="H203" s="16">
        <v>3</v>
      </c>
      <c r="I203" s="17">
        <v>28</v>
      </c>
      <c r="J203" s="18">
        <v>15</v>
      </c>
      <c r="K203" s="16">
        <v>185</v>
      </c>
      <c r="L203" s="17">
        <v>58</v>
      </c>
      <c r="M203" s="18">
        <v>41</v>
      </c>
    </row>
    <row r="204" spans="1:13" ht="18" customHeight="1" x14ac:dyDescent="0.3">
      <c r="A204" s="15" t="s">
        <v>41</v>
      </c>
      <c r="B204" s="16">
        <v>50</v>
      </c>
      <c r="C204" s="17">
        <v>46</v>
      </c>
      <c r="D204" s="18">
        <v>89</v>
      </c>
      <c r="E204" s="16">
        <v>15</v>
      </c>
      <c r="F204" s="17">
        <v>100</v>
      </c>
      <c r="G204" s="18">
        <v>10</v>
      </c>
      <c r="H204" s="16">
        <v>2</v>
      </c>
      <c r="I204" s="17">
        <v>35</v>
      </c>
      <c r="J204" s="18">
        <v>13</v>
      </c>
      <c r="K204" s="16">
        <v>180</v>
      </c>
      <c r="L204" s="17">
        <v>51</v>
      </c>
      <c r="M204" s="18">
        <v>51</v>
      </c>
    </row>
    <row r="205" spans="1:13" ht="18" customHeight="1" x14ac:dyDescent="0.3">
      <c r="A205" s="15" t="s">
        <v>42</v>
      </c>
      <c r="B205" s="16">
        <v>43</v>
      </c>
      <c r="C205" s="17">
        <v>40</v>
      </c>
      <c r="D205" s="18">
        <v>81</v>
      </c>
      <c r="E205" s="16">
        <v>10</v>
      </c>
      <c r="F205" s="17">
        <v>91</v>
      </c>
      <c r="G205" s="18">
        <v>7</v>
      </c>
      <c r="H205" s="16">
        <v>1</v>
      </c>
      <c r="I205" s="17">
        <v>25</v>
      </c>
      <c r="J205" s="18">
        <v>18</v>
      </c>
      <c r="K205" s="16">
        <v>150</v>
      </c>
      <c r="L205" s="17">
        <v>40</v>
      </c>
      <c r="M205" s="18">
        <v>30</v>
      </c>
    </row>
    <row r="206" spans="1:13" ht="18" customHeight="1" x14ac:dyDescent="0.3">
      <c r="A206" s="15" t="s">
        <v>43</v>
      </c>
      <c r="B206" s="16">
        <v>52</v>
      </c>
      <c r="C206" s="17">
        <v>39</v>
      </c>
      <c r="D206" s="18">
        <v>90</v>
      </c>
      <c r="E206" s="16">
        <v>6</v>
      </c>
      <c r="F206" s="17">
        <v>123</v>
      </c>
      <c r="G206" s="18">
        <v>11</v>
      </c>
      <c r="H206" s="16">
        <v>2</v>
      </c>
      <c r="I206" s="17">
        <v>18</v>
      </c>
      <c r="J206" s="18">
        <v>14</v>
      </c>
      <c r="K206" s="16">
        <v>162</v>
      </c>
      <c r="L206" s="17">
        <v>62</v>
      </c>
      <c r="M206" s="18">
        <v>42</v>
      </c>
    </row>
    <row r="207" spans="1:13" ht="18" customHeight="1" x14ac:dyDescent="0.3">
      <c r="A207" s="15" t="s">
        <v>44</v>
      </c>
      <c r="B207" s="16">
        <v>60</v>
      </c>
      <c r="C207" s="17">
        <v>43</v>
      </c>
      <c r="D207" s="18">
        <v>84</v>
      </c>
      <c r="E207" s="16">
        <v>12</v>
      </c>
      <c r="F207" s="17">
        <v>138</v>
      </c>
      <c r="G207" s="18">
        <v>8</v>
      </c>
      <c r="H207" s="16">
        <v>3</v>
      </c>
      <c r="I207" s="17">
        <v>16</v>
      </c>
      <c r="J207" s="18">
        <v>10</v>
      </c>
      <c r="K207" s="16">
        <v>102</v>
      </c>
      <c r="L207" s="17">
        <v>37</v>
      </c>
      <c r="M207" s="18">
        <v>63</v>
      </c>
    </row>
    <row r="208" spans="1:13" ht="18" customHeight="1" x14ac:dyDescent="0.3">
      <c r="A208" s="15" t="s">
        <v>45</v>
      </c>
      <c r="B208" s="16">
        <v>45</v>
      </c>
      <c r="C208" s="17">
        <v>40</v>
      </c>
      <c r="D208" s="18">
        <v>79</v>
      </c>
      <c r="E208" s="16">
        <v>15</v>
      </c>
      <c r="F208" s="17">
        <v>97</v>
      </c>
      <c r="G208" s="18">
        <v>12</v>
      </c>
      <c r="H208" s="16">
        <v>2</v>
      </c>
      <c r="I208" s="17">
        <v>24</v>
      </c>
      <c r="J208" s="18">
        <v>12</v>
      </c>
      <c r="K208" s="16">
        <v>125</v>
      </c>
      <c r="L208" s="17">
        <v>70</v>
      </c>
      <c r="M208" s="18">
        <v>30</v>
      </c>
    </row>
    <row r="209" spans="1:13" ht="18" customHeight="1" thickBot="1" x14ac:dyDescent="0.35">
      <c r="A209" s="22" t="s">
        <v>46</v>
      </c>
      <c r="B209" s="23">
        <v>50</v>
      </c>
      <c r="C209" s="24">
        <v>46</v>
      </c>
      <c r="D209" s="18">
        <v>80</v>
      </c>
      <c r="E209" s="23">
        <v>14</v>
      </c>
      <c r="F209" s="17">
        <v>89</v>
      </c>
      <c r="G209" s="25">
        <v>7</v>
      </c>
      <c r="H209" s="23">
        <v>2</v>
      </c>
      <c r="I209" s="24">
        <v>15</v>
      </c>
      <c r="J209" s="25">
        <v>9</v>
      </c>
      <c r="K209" s="23">
        <v>122</v>
      </c>
      <c r="L209" s="24">
        <v>82</v>
      </c>
      <c r="M209" s="25">
        <v>50</v>
      </c>
    </row>
    <row r="210" spans="1:13" ht="18" customHeight="1" thickBot="1" x14ac:dyDescent="0.35">
      <c r="A210" s="34" t="s">
        <v>47</v>
      </c>
      <c r="B210" s="46">
        <f>SUM(B174:B209)</f>
        <v>1720</v>
      </c>
      <c r="C210" s="47">
        <f>SUM(C174:C209)</f>
        <v>2077</v>
      </c>
      <c r="D210" s="48">
        <f>SUM(D174:D209)</f>
        <v>2864</v>
      </c>
      <c r="E210" s="46">
        <f>SUM(E174:E209)</f>
        <v>555</v>
      </c>
      <c r="F210" s="558">
        <f>SUM(E174:E209)</f>
        <v>555</v>
      </c>
      <c r="G210" s="48">
        <f t="shared" ref="G210:M210" si="15">SUM(G174:G209)</f>
        <v>416</v>
      </c>
      <c r="H210" s="46">
        <f t="shared" si="15"/>
        <v>80</v>
      </c>
      <c r="I210" s="47">
        <f t="shared" si="15"/>
        <v>915</v>
      </c>
      <c r="J210" s="48">
        <f t="shared" si="15"/>
        <v>720</v>
      </c>
      <c r="K210" s="46">
        <f t="shared" si="15"/>
        <v>4992</v>
      </c>
      <c r="L210" s="47">
        <f t="shared" si="15"/>
        <v>2725</v>
      </c>
      <c r="M210" s="48">
        <f t="shared" si="15"/>
        <v>1345</v>
      </c>
    </row>
    <row r="212" spans="1:13" ht="18" customHeight="1" x14ac:dyDescent="0.3">
      <c r="A212" s="561" t="s">
        <v>174</v>
      </c>
      <c r="B212" s="561"/>
      <c r="C212" s="561"/>
      <c r="D212" s="561"/>
      <c r="E212" s="561"/>
      <c r="F212" s="561"/>
      <c r="G212" s="561"/>
      <c r="H212" s="561"/>
      <c r="I212" s="561"/>
      <c r="J212" s="561"/>
      <c r="K212" s="561"/>
      <c r="L212" s="561"/>
      <c r="M212" s="561"/>
    </row>
    <row r="213" spans="1:13" ht="18" customHeight="1" thickBot="1" x14ac:dyDescent="0.35">
      <c r="A213" s="52" t="s">
        <v>56</v>
      </c>
    </row>
    <row r="214" spans="1:13" ht="18" customHeight="1" x14ac:dyDescent="0.3">
      <c r="A214" s="573" t="s">
        <v>3</v>
      </c>
      <c r="B214" s="566" t="s">
        <v>4</v>
      </c>
      <c r="C214" s="565"/>
      <c r="D214" s="567"/>
      <c r="E214" s="566" t="s">
        <v>5</v>
      </c>
      <c r="F214" s="565"/>
      <c r="G214" s="567"/>
      <c r="H214" s="566" t="s">
        <v>6</v>
      </c>
      <c r="I214" s="565"/>
      <c r="J214" s="567"/>
      <c r="K214" s="568" t="s">
        <v>7</v>
      </c>
      <c r="L214" s="569"/>
      <c r="M214" s="570"/>
    </row>
    <row r="215" spans="1:13" ht="18" customHeight="1" thickBot="1" x14ac:dyDescent="0.35">
      <c r="A215" s="574"/>
      <c r="B215" s="535" t="s">
        <v>8</v>
      </c>
      <c r="C215" s="559" t="s">
        <v>9</v>
      </c>
      <c r="D215" s="560" t="s">
        <v>10</v>
      </c>
      <c r="E215" s="535" t="s">
        <v>8</v>
      </c>
      <c r="F215" s="559" t="s">
        <v>9</v>
      </c>
      <c r="G215" s="560" t="s">
        <v>10</v>
      </c>
      <c r="H215" s="535" t="s">
        <v>8</v>
      </c>
      <c r="I215" s="559" t="s">
        <v>9</v>
      </c>
      <c r="J215" s="560" t="s">
        <v>10</v>
      </c>
      <c r="K215" s="535" t="s">
        <v>8</v>
      </c>
      <c r="L215" s="559" t="s">
        <v>9</v>
      </c>
      <c r="M215" s="560" t="s">
        <v>10</v>
      </c>
    </row>
    <row r="216" spans="1:13" ht="18" customHeight="1" x14ac:dyDescent="0.3">
      <c r="A216" s="7" t="s">
        <v>11</v>
      </c>
      <c r="B216" s="40">
        <f t="shared" ref="B216:M231" si="16">SUM(B6+B48+B90+B132+B174)</f>
        <v>278.75</v>
      </c>
      <c r="C216" s="38">
        <f t="shared" si="16"/>
        <v>324</v>
      </c>
      <c r="D216" s="39">
        <f t="shared" si="16"/>
        <v>410.75</v>
      </c>
      <c r="E216" s="40">
        <f t="shared" si="16"/>
        <v>131.875</v>
      </c>
      <c r="F216" s="38">
        <f t="shared" si="16"/>
        <v>145.375</v>
      </c>
      <c r="G216" s="39">
        <f t="shared" si="16"/>
        <v>62.875</v>
      </c>
      <c r="H216" s="40">
        <f t="shared" si="16"/>
        <v>24.375</v>
      </c>
      <c r="I216" s="38">
        <f t="shared" si="16"/>
        <v>154.875</v>
      </c>
      <c r="J216" s="39">
        <f t="shared" si="16"/>
        <v>119.125</v>
      </c>
      <c r="K216" s="40">
        <f t="shared" si="16"/>
        <v>289.5</v>
      </c>
      <c r="L216" s="38">
        <f t="shared" si="16"/>
        <v>178.75</v>
      </c>
      <c r="M216" s="39">
        <f t="shared" si="16"/>
        <v>128.75</v>
      </c>
    </row>
    <row r="217" spans="1:13" ht="18" customHeight="1" x14ac:dyDescent="0.3">
      <c r="A217" s="15" t="s">
        <v>12</v>
      </c>
      <c r="B217" s="40">
        <f t="shared" si="16"/>
        <v>300.25</v>
      </c>
      <c r="C217" s="38">
        <f t="shared" si="16"/>
        <v>396</v>
      </c>
      <c r="D217" s="39">
        <f t="shared" si="16"/>
        <v>438.25</v>
      </c>
      <c r="E217" s="40">
        <f t="shared" si="16"/>
        <v>114.375</v>
      </c>
      <c r="F217" s="38">
        <f t="shared" si="16"/>
        <v>167.875</v>
      </c>
      <c r="G217" s="39">
        <f t="shared" si="16"/>
        <v>75</v>
      </c>
      <c r="H217" s="40">
        <f t="shared" si="16"/>
        <v>35.875</v>
      </c>
      <c r="I217" s="38">
        <f t="shared" si="16"/>
        <v>158.25</v>
      </c>
      <c r="J217" s="39">
        <f t="shared" si="16"/>
        <v>109.375</v>
      </c>
      <c r="K217" s="40">
        <f t="shared" si="16"/>
        <v>341.125</v>
      </c>
      <c r="L217" s="38">
        <f t="shared" si="16"/>
        <v>304.375</v>
      </c>
      <c r="M217" s="39">
        <f t="shared" si="16"/>
        <v>117.5</v>
      </c>
    </row>
    <row r="218" spans="1:13" ht="18" customHeight="1" x14ac:dyDescent="0.3">
      <c r="A218" s="7" t="s">
        <v>13</v>
      </c>
      <c r="B218" s="40">
        <f t="shared" si="16"/>
        <v>250</v>
      </c>
      <c r="C218" s="38">
        <f t="shared" si="16"/>
        <v>432</v>
      </c>
      <c r="D218" s="39">
        <f t="shared" si="16"/>
        <v>400.25</v>
      </c>
      <c r="E218" s="40">
        <f t="shared" si="16"/>
        <v>87.25</v>
      </c>
      <c r="F218" s="38">
        <f t="shared" si="16"/>
        <v>204.75</v>
      </c>
      <c r="G218" s="39">
        <f t="shared" si="16"/>
        <v>70.875</v>
      </c>
      <c r="H218" s="40">
        <f t="shared" si="16"/>
        <v>25.125</v>
      </c>
      <c r="I218" s="38">
        <f t="shared" si="16"/>
        <v>182.625</v>
      </c>
      <c r="J218" s="39">
        <f t="shared" si="16"/>
        <v>103.5</v>
      </c>
      <c r="K218" s="40">
        <f t="shared" si="16"/>
        <v>410.625</v>
      </c>
      <c r="L218" s="38">
        <f t="shared" si="16"/>
        <v>262.5</v>
      </c>
      <c r="M218" s="39">
        <f t="shared" si="16"/>
        <v>108.5</v>
      </c>
    </row>
    <row r="219" spans="1:13" ht="18" customHeight="1" x14ac:dyDescent="0.3">
      <c r="A219" s="15" t="s">
        <v>14</v>
      </c>
      <c r="B219" s="40">
        <f t="shared" si="16"/>
        <v>310</v>
      </c>
      <c r="C219" s="38">
        <f t="shared" si="16"/>
        <v>418</v>
      </c>
      <c r="D219" s="39">
        <f t="shared" si="16"/>
        <v>398</v>
      </c>
      <c r="E219" s="40">
        <f t="shared" si="16"/>
        <v>79.125</v>
      </c>
      <c r="F219" s="38">
        <f t="shared" si="16"/>
        <v>248</v>
      </c>
      <c r="G219" s="39">
        <f t="shared" si="16"/>
        <v>63.625</v>
      </c>
      <c r="H219" s="40">
        <f t="shared" si="16"/>
        <v>23.625</v>
      </c>
      <c r="I219" s="38">
        <f t="shared" si="16"/>
        <v>270.875</v>
      </c>
      <c r="J219" s="39">
        <f t="shared" si="16"/>
        <v>106.25</v>
      </c>
      <c r="K219" s="40">
        <f t="shared" si="16"/>
        <v>483.75</v>
      </c>
      <c r="L219" s="38">
        <f t="shared" si="16"/>
        <v>256.375</v>
      </c>
      <c r="M219" s="39">
        <f t="shared" si="16"/>
        <v>148.875</v>
      </c>
    </row>
    <row r="220" spans="1:13" ht="18" customHeight="1" x14ac:dyDescent="0.3">
      <c r="A220" s="7" t="s">
        <v>15</v>
      </c>
      <c r="B220" s="40">
        <f t="shared" si="16"/>
        <v>330.5</v>
      </c>
      <c r="C220" s="38">
        <f t="shared" si="16"/>
        <v>394</v>
      </c>
      <c r="D220" s="39">
        <f t="shared" si="16"/>
        <v>370.5</v>
      </c>
      <c r="E220" s="40">
        <f t="shared" si="16"/>
        <v>101.25</v>
      </c>
      <c r="F220" s="38">
        <f t="shared" si="16"/>
        <v>324.375</v>
      </c>
      <c r="G220" s="39">
        <f t="shared" si="16"/>
        <v>56.375</v>
      </c>
      <c r="H220" s="40">
        <f t="shared" si="16"/>
        <v>16.5</v>
      </c>
      <c r="I220" s="38">
        <f t="shared" si="16"/>
        <v>210.625</v>
      </c>
      <c r="J220" s="39">
        <f t="shared" si="16"/>
        <v>90.5</v>
      </c>
      <c r="K220" s="40">
        <f t="shared" si="16"/>
        <v>384.125</v>
      </c>
      <c r="L220" s="38">
        <f t="shared" si="16"/>
        <v>252.5</v>
      </c>
      <c r="M220" s="39">
        <f t="shared" si="16"/>
        <v>82.375</v>
      </c>
    </row>
    <row r="221" spans="1:13" ht="18" customHeight="1" x14ac:dyDescent="0.3">
      <c r="A221" s="15" t="s">
        <v>16</v>
      </c>
      <c r="B221" s="40">
        <f t="shared" si="16"/>
        <v>304.25</v>
      </c>
      <c r="C221" s="38">
        <f t="shared" si="16"/>
        <v>363.25</v>
      </c>
      <c r="D221" s="39">
        <f t="shared" si="16"/>
        <v>390.25</v>
      </c>
      <c r="E221" s="40">
        <f t="shared" si="16"/>
        <v>80.5</v>
      </c>
      <c r="F221" s="38">
        <f t="shared" si="16"/>
        <v>289.375</v>
      </c>
      <c r="G221" s="39">
        <f t="shared" si="16"/>
        <v>67.25</v>
      </c>
      <c r="H221" s="40">
        <f t="shared" si="16"/>
        <v>10</v>
      </c>
      <c r="I221" s="38">
        <f t="shared" si="16"/>
        <v>219.375</v>
      </c>
      <c r="J221" s="39">
        <f t="shared" si="16"/>
        <v>101.375</v>
      </c>
      <c r="K221" s="40">
        <f t="shared" si="16"/>
        <v>400</v>
      </c>
      <c r="L221" s="38">
        <f t="shared" si="16"/>
        <v>301.125</v>
      </c>
      <c r="M221" s="39">
        <f t="shared" si="16"/>
        <v>147.375</v>
      </c>
    </row>
    <row r="222" spans="1:13" ht="18" customHeight="1" x14ac:dyDescent="0.3">
      <c r="A222" s="15" t="s">
        <v>17</v>
      </c>
      <c r="B222" s="40">
        <f t="shared" si="16"/>
        <v>288</v>
      </c>
      <c r="C222" s="38">
        <f t="shared" si="16"/>
        <v>366</v>
      </c>
      <c r="D222" s="39">
        <f t="shared" si="16"/>
        <v>406.5</v>
      </c>
      <c r="E222" s="40">
        <f t="shared" si="16"/>
        <v>76.375</v>
      </c>
      <c r="F222" s="38">
        <f t="shared" si="16"/>
        <v>260.375</v>
      </c>
      <c r="G222" s="39">
        <f t="shared" si="16"/>
        <v>62.875</v>
      </c>
      <c r="H222" s="40">
        <f t="shared" si="16"/>
        <v>14.25</v>
      </c>
      <c r="I222" s="38">
        <f t="shared" si="16"/>
        <v>191.875</v>
      </c>
      <c r="J222" s="39">
        <f t="shared" si="16"/>
        <v>93.25</v>
      </c>
      <c r="K222" s="40">
        <f t="shared" si="16"/>
        <v>512.5</v>
      </c>
      <c r="L222" s="38">
        <f t="shared" si="16"/>
        <v>305.125</v>
      </c>
      <c r="M222" s="39">
        <f t="shared" si="16"/>
        <v>102.25</v>
      </c>
    </row>
    <row r="223" spans="1:13" ht="18" customHeight="1" x14ac:dyDescent="0.3">
      <c r="A223" s="7" t="s">
        <v>18</v>
      </c>
      <c r="B223" s="40">
        <f t="shared" si="16"/>
        <v>309.5</v>
      </c>
      <c r="C223" s="38">
        <f t="shared" si="16"/>
        <v>355</v>
      </c>
      <c r="D223" s="39">
        <f t="shared" si="16"/>
        <v>367.25</v>
      </c>
      <c r="E223" s="40">
        <f t="shared" si="16"/>
        <v>56.375</v>
      </c>
      <c r="F223" s="38">
        <f t="shared" si="16"/>
        <v>327.75</v>
      </c>
      <c r="G223" s="39">
        <f t="shared" si="16"/>
        <v>73.75</v>
      </c>
      <c r="H223" s="40">
        <f t="shared" si="16"/>
        <v>15.75</v>
      </c>
      <c r="I223" s="38">
        <f t="shared" si="16"/>
        <v>157.5</v>
      </c>
      <c r="J223" s="39">
        <f t="shared" si="16"/>
        <v>134.75</v>
      </c>
      <c r="K223" s="40">
        <f t="shared" si="16"/>
        <v>453.5</v>
      </c>
      <c r="L223" s="38">
        <f t="shared" si="16"/>
        <v>329.25</v>
      </c>
      <c r="M223" s="39">
        <f t="shared" si="16"/>
        <v>157.5</v>
      </c>
    </row>
    <row r="224" spans="1:13" ht="18" customHeight="1" x14ac:dyDescent="0.3">
      <c r="A224" s="15" t="s">
        <v>19</v>
      </c>
      <c r="B224" s="40">
        <f t="shared" si="16"/>
        <v>288.25</v>
      </c>
      <c r="C224" s="38">
        <f t="shared" si="16"/>
        <v>404.5</v>
      </c>
      <c r="D224" s="39">
        <f t="shared" si="16"/>
        <v>403.25</v>
      </c>
      <c r="E224" s="40">
        <f t="shared" si="16"/>
        <v>70.625</v>
      </c>
      <c r="F224" s="38">
        <f t="shared" si="16"/>
        <v>310.125</v>
      </c>
      <c r="G224" s="39">
        <f t="shared" si="16"/>
        <v>67.875</v>
      </c>
      <c r="H224" s="40">
        <f t="shared" si="16"/>
        <v>12.875</v>
      </c>
      <c r="I224" s="38">
        <f t="shared" si="16"/>
        <v>153</v>
      </c>
      <c r="J224" s="39">
        <f t="shared" si="16"/>
        <v>111.25</v>
      </c>
      <c r="K224" s="40">
        <f t="shared" si="16"/>
        <v>489.375</v>
      </c>
      <c r="L224" s="38">
        <f t="shared" si="16"/>
        <v>398.5</v>
      </c>
      <c r="M224" s="39">
        <f t="shared" si="16"/>
        <v>273.375</v>
      </c>
    </row>
    <row r="225" spans="1:13" ht="18" customHeight="1" x14ac:dyDescent="0.3">
      <c r="A225" s="7" t="s">
        <v>20</v>
      </c>
      <c r="B225" s="40">
        <f t="shared" si="16"/>
        <v>312.25</v>
      </c>
      <c r="C225" s="38">
        <f t="shared" si="16"/>
        <v>371</v>
      </c>
      <c r="D225" s="39">
        <f t="shared" si="16"/>
        <v>359.25</v>
      </c>
      <c r="E225" s="40">
        <f t="shared" si="16"/>
        <v>75.625</v>
      </c>
      <c r="F225" s="38">
        <f t="shared" si="16"/>
        <v>403.875</v>
      </c>
      <c r="G225" s="39">
        <f t="shared" si="16"/>
        <v>66.5</v>
      </c>
      <c r="H225" s="40">
        <f t="shared" si="16"/>
        <v>20.75</v>
      </c>
      <c r="I225" s="38">
        <f t="shared" si="16"/>
        <v>185.875</v>
      </c>
      <c r="J225" s="39">
        <f t="shared" si="16"/>
        <v>90.5</v>
      </c>
      <c r="K225" s="40">
        <f t="shared" si="16"/>
        <v>444</v>
      </c>
      <c r="L225" s="38">
        <f t="shared" si="16"/>
        <v>391.375</v>
      </c>
      <c r="M225" s="39">
        <f t="shared" si="16"/>
        <v>204.625</v>
      </c>
    </row>
    <row r="226" spans="1:13" ht="18" customHeight="1" x14ac:dyDescent="0.3">
      <c r="A226" s="7" t="s">
        <v>21</v>
      </c>
      <c r="B226" s="40">
        <f t="shared" si="16"/>
        <v>289.75</v>
      </c>
      <c r="C226" s="38">
        <f t="shared" si="16"/>
        <v>328.75</v>
      </c>
      <c r="D226" s="39">
        <f t="shared" si="16"/>
        <v>344.25</v>
      </c>
      <c r="E226" s="40">
        <f t="shared" si="16"/>
        <v>68.625</v>
      </c>
      <c r="F226" s="38">
        <f t="shared" si="16"/>
        <v>394.5</v>
      </c>
      <c r="G226" s="39">
        <f t="shared" si="16"/>
        <v>104.5</v>
      </c>
      <c r="H226" s="40">
        <f t="shared" si="16"/>
        <v>12.875</v>
      </c>
      <c r="I226" s="38">
        <f t="shared" si="16"/>
        <v>154.375</v>
      </c>
      <c r="J226" s="39">
        <f t="shared" si="16"/>
        <v>102.125</v>
      </c>
      <c r="K226" s="40">
        <f t="shared" si="16"/>
        <v>336.5</v>
      </c>
      <c r="L226" s="38">
        <f t="shared" si="16"/>
        <v>403.25</v>
      </c>
      <c r="M226" s="39">
        <f t="shared" si="16"/>
        <v>258.625</v>
      </c>
    </row>
    <row r="227" spans="1:13" ht="18" customHeight="1" x14ac:dyDescent="0.3">
      <c r="A227" s="15" t="s">
        <v>22</v>
      </c>
      <c r="B227" s="40">
        <f t="shared" si="16"/>
        <v>315</v>
      </c>
      <c r="C227" s="38">
        <f t="shared" si="16"/>
        <v>368.25</v>
      </c>
      <c r="D227" s="39">
        <f t="shared" si="16"/>
        <v>320</v>
      </c>
      <c r="E227" s="40">
        <f t="shared" si="16"/>
        <v>94.375</v>
      </c>
      <c r="F227" s="38">
        <f t="shared" si="16"/>
        <v>368.375</v>
      </c>
      <c r="G227" s="39">
        <f t="shared" si="16"/>
        <v>81.625</v>
      </c>
      <c r="H227" s="40">
        <f t="shared" si="16"/>
        <v>5</v>
      </c>
      <c r="I227" s="38">
        <f t="shared" si="16"/>
        <v>186.5</v>
      </c>
      <c r="J227" s="39">
        <f t="shared" si="16"/>
        <v>106.25</v>
      </c>
      <c r="K227" s="40">
        <f t="shared" si="16"/>
        <v>344.375</v>
      </c>
      <c r="L227" s="38">
        <f t="shared" si="16"/>
        <v>387.75</v>
      </c>
      <c r="M227" s="39">
        <f t="shared" si="16"/>
        <v>264.875</v>
      </c>
    </row>
    <row r="228" spans="1:13" ht="18" customHeight="1" x14ac:dyDescent="0.3">
      <c r="A228" s="7" t="s">
        <v>23</v>
      </c>
      <c r="B228" s="40">
        <f t="shared" si="16"/>
        <v>237.75</v>
      </c>
      <c r="C228" s="38">
        <f t="shared" si="16"/>
        <v>299</v>
      </c>
      <c r="D228" s="39">
        <f t="shared" si="16"/>
        <v>374</v>
      </c>
      <c r="E228" s="40">
        <f t="shared" si="16"/>
        <v>100</v>
      </c>
      <c r="F228" s="38">
        <f t="shared" si="16"/>
        <v>475.75</v>
      </c>
      <c r="G228" s="39">
        <f t="shared" si="16"/>
        <v>80.75</v>
      </c>
      <c r="H228" s="40">
        <f t="shared" si="16"/>
        <v>5.75</v>
      </c>
      <c r="I228" s="38">
        <f t="shared" si="16"/>
        <v>138.125</v>
      </c>
      <c r="J228" s="39">
        <f t="shared" si="16"/>
        <v>105.125</v>
      </c>
      <c r="K228" s="40">
        <f t="shared" si="16"/>
        <v>441</v>
      </c>
      <c r="L228" s="38">
        <f t="shared" si="16"/>
        <v>554</v>
      </c>
      <c r="M228" s="39">
        <f t="shared" si="16"/>
        <v>332.75</v>
      </c>
    </row>
    <row r="229" spans="1:13" ht="18" customHeight="1" x14ac:dyDescent="0.3">
      <c r="A229" s="15" t="s">
        <v>24</v>
      </c>
      <c r="B229" s="40">
        <f t="shared" si="16"/>
        <v>241.75</v>
      </c>
      <c r="C229" s="38">
        <f t="shared" si="16"/>
        <v>258.5</v>
      </c>
      <c r="D229" s="39">
        <f t="shared" si="16"/>
        <v>369.75</v>
      </c>
      <c r="E229" s="40">
        <f t="shared" si="16"/>
        <v>90.5</v>
      </c>
      <c r="F229" s="38">
        <f t="shared" si="16"/>
        <v>369.875</v>
      </c>
      <c r="G229" s="39">
        <f t="shared" si="16"/>
        <v>96.625</v>
      </c>
      <c r="H229" s="40">
        <f t="shared" si="16"/>
        <v>9.25</v>
      </c>
      <c r="I229" s="38">
        <f t="shared" si="16"/>
        <v>120.125</v>
      </c>
      <c r="J229" s="39">
        <f t="shared" si="16"/>
        <v>83.625</v>
      </c>
      <c r="K229" s="40">
        <f t="shared" si="16"/>
        <v>461.625</v>
      </c>
      <c r="L229" s="38">
        <f t="shared" si="16"/>
        <v>406.375</v>
      </c>
      <c r="M229" s="39">
        <f t="shared" si="16"/>
        <v>232</v>
      </c>
    </row>
    <row r="230" spans="1:13" ht="18" customHeight="1" x14ac:dyDescent="0.3">
      <c r="A230" s="7" t="s">
        <v>25</v>
      </c>
      <c r="B230" s="40">
        <f t="shared" si="16"/>
        <v>221.25</v>
      </c>
      <c r="C230" s="38">
        <f t="shared" si="16"/>
        <v>305.75</v>
      </c>
      <c r="D230" s="39">
        <f t="shared" si="16"/>
        <v>432.75</v>
      </c>
      <c r="E230" s="40">
        <f t="shared" si="16"/>
        <v>76.25</v>
      </c>
      <c r="F230" s="38">
        <f t="shared" si="16"/>
        <v>375.375</v>
      </c>
      <c r="G230" s="39">
        <f t="shared" si="16"/>
        <v>71.5</v>
      </c>
      <c r="H230" s="40">
        <f t="shared" si="16"/>
        <v>5</v>
      </c>
      <c r="I230" s="38">
        <f t="shared" si="16"/>
        <v>105.125</v>
      </c>
      <c r="J230" s="39">
        <f t="shared" si="16"/>
        <v>86.375</v>
      </c>
      <c r="K230" s="40">
        <f t="shared" si="16"/>
        <v>529.5</v>
      </c>
      <c r="L230" s="38">
        <f t="shared" si="16"/>
        <v>520</v>
      </c>
      <c r="M230" s="39">
        <f t="shared" si="16"/>
        <v>228.75</v>
      </c>
    </row>
    <row r="231" spans="1:13" ht="18" customHeight="1" x14ac:dyDescent="0.3">
      <c r="A231" s="15" t="s">
        <v>26</v>
      </c>
      <c r="B231" s="40">
        <f t="shared" si="16"/>
        <v>227.75</v>
      </c>
      <c r="C231" s="38">
        <f t="shared" si="16"/>
        <v>311.75</v>
      </c>
      <c r="D231" s="39">
        <f t="shared" si="16"/>
        <v>434.25</v>
      </c>
      <c r="E231" s="40">
        <f t="shared" si="16"/>
        <v>67</v>
      </c>
      <c r="F231" s="38">
        <f t="shared" si="16"/>
        <v>385.125</v>
      </c>
      <c r="G231" s="39">
        <f t="shared" si="16"/>
        <v>75.875</v>
      </c>
      <c r="H231" s="40">
        <f t="shared" si="16"/>
        <v>7.125</v>
      </c>
      <c r="I231" s="38">
        <f t="shared" si="16"/>
        <v>123.625</v>
      </c>
      <c r="J231" s="39">
        <f t="shared" si="16"/>
        <v>101.375</v>
      </c>
      <c r="K231" s="40">
        <f t="shared" si="16"/>
        <v>556.125</v>
      </c>
      <c r="L231" s="38">
        <f t="shared" si="16"/>
        <v>411.625</v>
      </c>
      <c r="M231" s="39">
        <f t="shared" si="16"/>
        <v>218.375</v>
      </c>
    </row>
    <row r="232" spans="1:13" ht="18" customHeight="1" x14ac:dyDescent="0.3">
      <c r="A232" s="7" t="s">
        <v>27</v>
      </c>
      <c r="B232" s="40">
        <f t="shared" ref="B232:M247" si="17">SUM(B22+B64+B106+B148+B190)</f>
        <v>240.5</v>
      </c>
      <c r="C232" s="38">
        <f t="shared" si="17"/>
        <v>362.5</v>
      </c>
      <c r="D232" s="39">
        <f t="shared" si="17"/>
        <v>478.75</v>
      </c>
      <c r="E232" s="40">
        <f t="shared" si="17"/>
        <v>94.875</v>
      </c>
      <c r="F232" s="38">
        <f t="shared" si="17"/>
        <v>399</v>
      </c>
      <c r="G232" s="39">
        <f t="shared" si="17"/>
        <v>93</v>
      </c>
      <c r="H232" s="40">
        <f t="shared" si="17"/>
        <v>14.25</v>
      </c>
      <c r="I232" s="38">
        <f t="shared" si="17"/>
        <v>119.875</v>
      </c>
      <c r="J232" s="39">
        <f t="shared" si="17"/>
        <v>88.75</v>
      </c>
      <c r="K232" s="40">
        <f t="shared" si="17"/>
        <v>663.75</v>
      </c>
      <c r="L232" s="38">
        <f t="shared" si="17"/>
        <v>503.75</v>
      </c>
      <c r="M232" s="39">
        <f t="shared" si="17"/>
        <v>259</v>
      </c>
    </row>
    <row r="233" spans="1:13" ht="18" customHeight="1" x14ac:dyDescent="0.3">
      <c r="A233" s="15" t="s">
        <v>28</v>
      </c>
      <c r="B233" s="40">
        <f t="shared" si="17"/>
        <v>290.25</v>
      </c>
      <c r="C233" s="38">
        <f t="shared" si="17"/>
        <v>320.25</v>
      </c>
      <c r="D233" s="39">
        <f t="shared" si="17"/>
        <v>445</v>
      </c>
      <c r="E233" s="40">
        <f t="shared" si="17"/>
        <v>120.875</v>
      </c>
      <c r="F233" s="38">
        <f t="shared" si="17"/>
        <v>361.25</v>
      </c>
      <c r="G233" s="39">
        <f t="shared" si="17"/>
        <v>68</v>
      </c>
      <c r="H233" s="40">
        <f t="shared" si="17"/>
        <v>12.125</v>
      </c>
      <c r="I233" s="38">
        <f t="shared" si="17"/>
        <v>136.5</v>
      </c>
      <c r="J233" s="39">
        <f t="shared" si="17"/>
        <v>115.125</v>
      </c>
      <c r="K233" s="40">
        <f t="shared" si="17"/>
        <v>637</v>
      </c>
      <c r="L233" s="38">
        <f t="shared" si="17"/>
        <v>568.875</v>
      </c>
      <c r="M233" s="39">
        <f t="shared" si="17"/>
        <v>171.25</v>
      </c>
    </row>
    <row r="234" spans="1:13" ht="18" customHeight="1" x14ac:dyDescent="0.3">
      <c r="A234" s="7" t="s">
        <v>29</v>
      </c>
      <c r="B234" s="40">
        <f t="shared" si="17"/>
        <v>295.75</v>
      </c>
      <c r="C234" s="38">
        <f t="shared" si="17"/>
        <v>340.25</v>
      </c>
      <c r="D234" s="39">
        <f t="shared" si="17"/>
        <v>437.25</v>
      </c>
      <c r="E234" s="40">
        <f t="shared" si="17"/>
        <v>96.375</v>
      </c>
      <c r="F234" s="38">
        <f t="shared" si="17"/>
        <v>338.75</v>
      </c>
      <c r="G234" s="39">
        <f t="shared" si="17"/>
        <v>67.125</v>
      </c>
      <c r="H234" s="40">
        <f t="shared" si="17"/>
        <v>11.375</v>
      </c>
      <c r="I234" s="38">
        <f t="shared" si="17"/>
        <v>137.75</v>
      </c>
      <c r="J234" s="39">
        <f t="shared" si="17"/>
        <v>99.875</v>
      </c>
      <c r="K234" s="40">
        <f t="shared" si="17"/>
        <v>669.875</v>
      </c>
      <c r="L234" s="38">
        <f t="shared" si="17"/>
        <v>499.25</v>
      </c>
      <c r="M234" s="39">
        <f t="shared" si="17"/>
        <v>205.625</v>
      </c>
    </row>
    <row r="235" spans="1:13" ht="18" customHeight="1" x14ac:dyDescent="0.3">
      <c r="A235" s="15" t="s">
        <v>30</v>
      </c>
      <c r="B235" s="40">
        <f t="shared" si="17"/>
        <v>236.25</v>
      </c>
      <c r="C235" s="38">
        <f t="shared" si="17"/>
        <v>328.25</v>
      </c>
      <c r="D235" s="39">
        <f t="shared" si="17"/>
        <v>482.75</v>
      </c>
      <c r="E235" s="40">
        <f t="shared" si="17"/>
        <v>62.125</v>
      </c>
      <c r="F235" s="38">
        <f t="shared" si="17"/>
        <v>407.5</v>
      </c>
      <c r="G235" s="39">
        <f t="shared" si="17"/>
        <v>66.5</v>
      </c>
      <c r="H235" s="40">
        <f t="shared" si="17"/>
        <v>9.25</v>
      </c>
      <c r="I235" s="38">
        <f t="shared" si="17"/>
        <v>154.375</v>
      </c>
      <c r="J235" s="39">
        <f t="shared" si="17"/>
        <v>77.125</v>
      </c>
      <c r="K235" s="40">
        <f t="shared" si="17"/>
        <v>768.125</v>
      </c>
      <c r="L235" s="38">
        <f t="shared" si="17"/>
        <v>557.5</v>
      </c>
      <c r="M235" s="39">
        <f t="shared" si="17"/>
        <v>121.25</v>
      </c>
    </row>
    <row r="236" spans="1:13" ht="18" customHeight="1" x14ac:dyDescent="0.3">
      <c r="A236" s="7" t="s">
        <v>31</v>
      </c>
      <c r="B236" s="40">
        <f t="shared" si="17"/>
        <v>275.25</v>
      </c>
      <c r="C236" s="38">
        <f t="shared" si="17"/>
        <v>317.5</v>
      </c>
      <c r="D236" s="39">
        <f t="shared" si="17"/>
        <v>472</v>
      </c>
      <c r="E236" s="40">
        <f t="shared" si="17"/>
        <v>66.5</v>
      </c>
      <c r="F236" s="38">
        <f t="shared" si="17"/>
        <v>519.125</v>
      </c>
      <c r="G236" s="39">
        <f t="shared" si="17"/>
        <v>52.875</v>
      </c>
      <c r="H236" s="40">
        <f t="shared" si="17"/>
        <v>7.125</v>
      </c>
      <c r="I236" s="38">
        <f t="shared" si="17"/>
        <v>133.375</v>
      </c>
      <c r="J236" s="39">
        <f t="shared" si="17"/>
        <v>86.125</v>
      </c>
      <c r="K236" s="40">
        <f t="shared" si="17"/>
        <v>770.5</v>
      </c>
      <c r="L236" s="38">
        <f t="shared" si="17"/>
        <v>418</v>
      </c>
      <c r="M236" s="39">
        <f t="shared" si="17"/>
        <v>140.875</v>
      </c>
    </row>
    <row r="237" spans="1:13" ht="18" customHeight="1" x14ac:dyDescent="0.3">
      <c r="A237" s="15" t="s">
        <v>32</v>
      </c>
      <c r="B237" s="40">
        <f t="shared" si="17"/>
        <v>257.75</v>
      </c>
      <c r="C237" s="38">
        <f t="shared" si="17"/>
        <v>345</v>
      </c>
      <c r="D237" s="39">
        <f t="shared" si="17"/>
        <v>437.25</v>
      </c>
      <c r="E237" s="40">
        <f t="shared" si="17"/>
        <v>63.5</v>
      </c>
      <c r="F237" s="38">
        <f t="shared" si="17"/>
        <v>386.75</v>
      </c>
      <c r="G237" s="39">
        <f t="shared" si="17"/>
        <v>79.375</v>
      </c>
      <c r="H237" s="40">
        <f t="shared" si="17"/>
        <v>17.125</v>
      </c>
      <c r="I237" s="38">
        <f t="shared" si="17"/>
        <v>109.125</v>
      </c>
      <c r="J237" s="39">
        <f t="shared" si="17"/>
        <v>90.625</v>
      </c>
      <c r="K237" s="40">
        <f t="shared" si="17"/>
        <v>748.375</v>
      </c>
      <c r="L237" s="38">
        <f t="shared" si="17"/>
        <v>328.125</v>
      </c>
      <c r="M237" s="39">
        <f t="shared" si="17"/>
        <v>200</v>
      </c>
    </row>
    <row r="238" spans="1:13" ht="18" customHeight="1" x14ac:dyDescent="0.3">
      <c r="A238" s="7" t="s">
        <v>33</v>
      </c>
      <c r="B238" s="40">
        <f t="shared" si="17"/>
        <v>269.25</v>
      </c>
      <c r="C238" s="38">
        <f t="shared" si="17"/>
        <v>365</v>
      </c>
      <c r="D238" s="39">
        <f t="shared" si="17"/>
        <v>478.75</v>
      </c>
      <c r="E238" s="40">
        <f t="shared" si="17"/>
        <v>67.875</v>
      </c>
      <c r="F238" s="38">
        <f t="shared" si="17"/>
        <v>427.625</v>
      </c>
      <c r="G238" s="39">
        <f t="shared" si="17"/>
        <v>63</v>
      </c>
      <c r="H238" s="40">
        <f t="shared" si="17"/>
        <v>12.125</v>
      </c>
      <c r="I238" s="38">
        <f t="shared" si="17"/>
        <v>115.75</v>
      </c>
      <c r="J238" s="39">
        <f t="shared" si="17"/>
        <v>64.25</v>
      </c>
      <c r="K238" s="40">
        <f t="shared" si="17"/>
        <v>814</v>
      </c>
      <c r="L238" s="38">
        <f t="shared" si="17"/>
        <v>508.625</v>
      </c>
      <c r="M238" s="39">
        <f t="shared" si="17"/>
        <v>300.125</v>
      </c>
    </row>
    <row r="239" spans="1:13" ht="18" customHeight="1" x14ac:dyDescent="0.3">
      <c r="A239" s="15" t="s">
        <v>34</v>
      </c>
      <c r="B239" s="40">
        <f t="shared" si="17"/>
        <v>320.25</v>
      </c>
      <c r="C239" s="38">
        <f t="shared" si="17"/>
        <v>373.5</v>
      </c>
      <c r="D239" s="39">
        <f t="shared" si="17"/>
        <v>489.5</v>
      </c>
      <c r="E239" s="40">
        <f t="shared" si="17"/>
        <v>57.875</v>
      </c>
      <c r="F239" s="38">
        <f t="shared" si="17"/>
        <v>327.625</v>
      </c>
      <c r="G239" s="39">
        <f t="shared" si="17"/>
        <v>64.25</v>
      </c>
      <c r="H239" s="40">
        <f t="shared" si="17"/>
        <v>7.125</v>
      </c>
      <c r="I239" s="38">
        <f t="shared" si="17"/>
        <v>143.5</v>
      </c>
      <c r="J239" s="39">
        <f t="shared" si="17"/>
        <v>54.25</v>
      </c>
      <c r="K239" s="40">
        <f t="shared" si="17"/>
        <v>940.75</v>
      </c>
      <c r="L239" s="38">
        <f t="shared" si="17"/>
        <v>448.25</v>
      </c>
      <c r="M239" s="39">
        <f t="shared" si="17"/>
        <v>258</v>
      </c>
    </row>
    <row r="240" spans="1:13" ht="18" customHeight="1" x14ac:dyDescent="0.3">
      <c r="A240" s="15" t="s">
        <v>35</v>
      </c>
      <c r="B240" s="40">
        <f t="shared" si="17"/>
        <v>244.75</v>
      </c>
      <c r="C240" s="38">
        <f t="shared" si="17"/>
        <v>324.75</v>
      </c>
      <c r="D240" s="39">
        <f t="shared" si="17"/>
        <v>443.25</v>
      </c>
      <c r="E240" s="40">
        <f t="shared" si="17"/>
        <v>79.5</v>
      </c>
      <c r="F240" s="38">
        <f t="shared" si="17"/>
        <v>321.75</v>
      </c>
      <c r="G240" s="39">
        <f t="shared" si="17"/>
        <v>70.125</v>
      </c>
      <c r="H240" s="40">
        <f t="shared" si="17"/>
        <v>13.625</v>
      </c>
      <c r="I240" s="38">
        <f t="shared" si="17"/>
        <v>112.75</v>
      </c>
      <c r="J240" s="39">
        <f t="shared" si="17"/>
        <v>47.125</v>
      </c>
      <c r="K240" s="40">
        <f t="shared" si="17"/>
        <v>998.875</v>
      </c>
      <c r="L240" s="38">
        <f t="shared" si="17"/>
        <v>492.5</v>
      </c>
      <c r="M240" s="39">
        <f t="shared" si="17"/>
        <v>341.625</v>
      </c>
    </row>
    <row r="241" spans="1:13" ht="18" customHeight="1" x14ac:dyDescent="0.3">
      <c r="A241" s="15" t="s">
        <v>36</v>
      </c>
      <c r="B241" s="40">
        <f t="shared" si="17"/>
        <v>264</v>
      </c>
      <c r="C241" s="38">
        <f t="shared" si="17"/>
        <v>346.5</v>
      </c>
      <c r="D241" s="39">
        <f t="shared" si="17"/>
        <v>411.75</v>
      </c>
      <c r="E241" s="40">
        <f t="shared" si="17"/>
        <v>73.625</v>
      </c>
      <c r="F241" s="38">
        <f t="shared" si="17"/>
        <v>292</v>
      </c>
      <c r="G241" s="39">
        <f t="shared" si="17"/>
        <v>113.75</v>
      </c>
      <c r="H241" s="40">
        <f t="shared" si="17"/>
        <v>15</v>
      </c>
      <c r="I241" s="38">
        <f t="shared" si="17"/>
        <v>167.875</v>
      </c>
      <c r="J241" s="39">
        <f t="shared" si="17"/>
        <v>69.25</v>
      </c>
      <c r="K241" s="40">
        <f t="shared" si="17"/>
        <v>958.875</v>
      </c>
      <c r="L241" s="38">
        <f t="shared" si="17"/>
        <v>569.25</v>
      </c>
      <c r="M241" s="39">
        <f t="shared" si="17"/>
        <v>430</v>
      </c>
    </row>
    <row r="242" spans="1:13" ht="18" customHeight="1" x14ac:dyDescent="0.3">
      <c r="A242" s="15" t="s">
        <v>37</v>
      </c>
      <c r="B242" s="40">
        <f t="shared" si="17"/>
        <v>249.75</v>
      </c>
      <c r="C242" s="38">
        <f t="shared" si="17"/>
        <v>261.5</v>
      </c>
      <c r="D242" s="39">
        <f t="shared" si="17"/>
        <v>395.25</v>
      </c>
      <c r="E242" s="40">
        <f t="shared" si="17"/>
        <v>81.625</v>
      </c>
      <c r="F242" s="38">
        <f t="shared" si="17"/>
        <v>334.125</v>
      </c>
      <c r="G242" s="39">
        <f t="shared" si="17"/>
        <v>97.25</v>
      </c>
      <c r="H242" s="40">
        <f t="shared" si="17"/>
        <v>7.125</v>
      </c>
      <c r="I242" s="38">
        <f t="shared" si="17"/>
        <v>153.25</v>
      </c>
      <c r="J242" s="39">
        <f t="shared" si="17"/>
        <v>84.75</v>
      </c>
      <c r="K242" s="40">
        <f t="shared" si="17"/>
        <v>1054.875</v>
      </c>
      <c r="L242" s="38">
        <f t="shared" si="17"/>
        <v>755</v>
      </c>
      <c r="M242" s="39">
        <f t="shared" si="17"/>
        <v>558.125</v>
      </c>
    </row>
    <row r="243" spans="1:13" ht="18" customHeight="1" x14ac:dyDescent="0.3">
      <c r="A243" s="15" t="s">
        <v>38</v>
      </c>
      <c r="B243" s="40">
        <f t="shared" si="17"/>
        <v>228.75</v>
      </c>
      <c r="C243" s="38">
        <f t="shared" si="17"/>
        <v>243.5</v>
      </c>
      <c r="D243" s="39">
        <f t="shared" si="17"/>
        <v>451.75</v>
      </c>
      <c r="E243" s="40">
        <f t="shared" si="17"/>
        <v>54.375</v>
      </c>
      <c r="F243" s="38">
        <f t="shared" si="17"/>
        <v>399.25</v>
      </c>
      <c r="G243" s="39">
        <f t="shared" si="17"/>
        <v>81.5</v>
      </c>
      <c r="H243" s="40">
        <f t="shared" si="17"/>
        <v>7.875</v>
      </c>
      <c r="I243" s="38">
        <f t="shared" si="17"/>
        <v>138.5</v>
      </c>
      <c r="J243" s="39">
        <f t="shared" si="17"/>
        <v>81.75</v>
      </c>
      <c r="K243" s="40">
        <f t="shared" si="17"/>
        <v>1022.375</v>
      </c>
      <c r="L243" s="38">
        <f t="shared" si="17"/>
        <v>578.25</v>
      </c>
      <c r="M243" s="39">
        <f t="shared" si="17"/>
        <v>552.5</v>
      </c>
    </row>
    <row r="244" spans="1:13" ht="18" customHeight="1" x14ac:dyDescent="0.3">
      <c r="A244" s="15" t="s">
        <v>39</v>
      </c>
      <c r="B244" s="40">
        <f t="shared" si="17"/>
        <v>214.75</v>
      </c>
      <c r="C244" s="38">
        <f t="shared" si="17"/>
        <v>238.5</v>
      </c>
      <c r="D244" s="39">
        <f t="shared" si="17"/>
        <v>426.5</v>
      </c>
      <c r="E244" s="40">
        <f t="shared" si="17"/>
        <v>60.75</v>
      </c>
      <c r="F244" s="38">
        <f t="shared" si="17"/>
        <v>393.75</v>
      </c>
      <c r="G244" s="39">
        <f t="shared" si="17"/>
        <v>90.25</v>
      </c>
      <c r="H244" s="40">
        <f t="shared" si="17"/>
        <v>12.875</v>
      </c>
      <c r="I244" s="38">
        <f t="shared" si="17"/>
        <v>141.875</v>
      </c>
      <c r="J244" s="39">
        <f t="shared" si="17"/>
        <v>75.5</v>
      </c>
      <c r="K244" s="40">
        <f t="shared" si="17"/>
        <v>944.25</v>
      </c>
      <c r="L244" s="38">
        <f t="shared" si="17"/>
        <v>637.5</v>
      </c>
      <c r="M244" s="39">
        <f t="shared" si="17"/>
        <v>674.875</v>
      </c>
    </row>
    <row r="245" spans="1:13" ht="18" customHeight="1" x14ac:dyDescent="0.3">
      <c r="A245" s="15" t="s">
        <v>40</v>
      </c>
      <c r="B245" s="40">
        <f t="shared" si="17"/>
        <v>250.5</v>
      </c>
      <c r="C245" s="38">
        <f t="shared" si="17"/>
        <v>289</v>
      </c>
      <c r="D245" s="39">
        <f t="shared" si="17"/>
        <v>450</v>
      </c>
      <c r="E245" s="40">
        <f t="shared" si="17"/>
        <v>79.375</v>
      </c>
      <c r="F245" s="38">
        <f t="shared" si="17"/>
        <v>425.125</v>
      </c>
      <c r="G245" s="39">
        <f t="shared" si="17"/>
        <v>106</v>
      </c>
      <c r="H245" s="40">
        <f t="shared" si="17"/>
        <v>20.75</v>
      </c>
      <c r="I245" s="38">
        <f t="shared" si="17"/>
        <v>114.125</v>
      </c>
      <c r="J245" s="39">
        <f t="shared" si="17"/>
        <v>46.25</v>
      </c>
      <c r="K245" s="40">
        <f t="shared" si="17"/>
        <v>1048.625</v>
      </c>
      <c r="L245" s="38">
        <f t="shared" si="17"/>
        <v>563.125</v>
      </c>
      <c r="M245" s="39">
        <f t="shared" si="17"/>
        <v>532.75</v>
      </c>
    </row>
    <row r="246" spans="1:13" ht="18" customHeight="1" x14ac:dyDescent="0.3">
      <c r="A246" s="15" t="s">
        <v>41</v>
      </c>
      <c r="B246" s="40">
        <f t="shared" si="17"/>
        <v>278.75</v>
      </c>
      <c r="C246" s="38">
        <f t="shared" si="17"/>
        <v>293.25</v>
      </c>
      <c r="D246" s="39">
        <f t="shared" si="17"/>
        <v>456.5</v>
      </c>
      <c r="E246" s="40">
        <f t="shared" si="17"/>
        <v>69.25</v>
      </c>
      <c r="F246" s="38">
        <f t="shared" si="17"/>
        <v>477</v>
      </c>
      <c r="G246" s="39">
        <f t="shared" si="17"/>
        <v>90.25</v>
      </c>
      <c r="H246" s="40">
        <f t="shared" si="17"/>
        <v>10</v>
      </c>
      <c r="I246" s="38">
        <f t="shared" si="17"/>
        <v>143.375</v>
      </c>
      <c r="J246" s="39">
        <f t="shared" si="17"/>
        <v>36.25</v>
      </c>
      <c r="K246" s="40">
        <f t="shared" si="17"/>
        <v>1158.75</v>
      </c>
      <c r="L246" s="38">
        <f t="shared" si="17"/>
        <v>628.75</v>
      </c>
      <c r="M246" s="39">
        <f t="shared" si="17"/>
        <v>602.875</v>
      </c>
    </row>
    <row r="247" spans="1:13" ht="18" customHeight="1" x14ac:dyDescent="0.3">
      <c r="A247" s="15" t="s">
        <v>42</v>
      </c>
      <c r="B247" s="40">
        <f t="shared" si="17"/>
        <v>255.25</v>
      </c>
      <c r="C247" s="38">
        <f t="shared" si="17"/>
        <v>286.25</v>
      </c>
      <c r="D247" s="39">
        <f t="shared" si="17"/>
        <v>432</v>
      </c>
      <c r="E247" s="40">
        <f t="shared" si="17"/>
        <v>98.875</v>
      </c>
      <c r="F247" s="38">
        <f t="shared" si="17"/>
        <v>535.5</v>
      </c>
      <c r="G247" s="39">
        <f t="shared" si="17"/>
        <v>112.625</v>
      </c>
      <c r="H247" s="40">
        <f t="shared" si="17"/>
        <v>7.875</v>
      </c>
      <c r="I247" s="38">
        <f t="shared" si="17"/>
        <v>102</v>
      </c>
      <c r="J247" s="39">
        <f t="shared" si="17"/>
        <v>58.375</v>
      </c>
      <c r="K247" s="40">
        <f t="shared" si="17"/>
        <v>913.875</v>
      </c>
      <c r="L247" s="38">
        <f t="shared" si="17"/>
        <v>593.875</v>
      </c>
      <c r="M247" s="39">
        <f t="shared" si="17"/>
        <v>641.625</v>
      </c>
    </row>
    <row r="248" spans="1:13" ht="18" customHeight="1" x14ac:dyDescent="0.3">
      <c r="A248" s="15" t="s">
        <v>43</v>
      </c>
      <c r="B248" s="40">
        <f t="shared" ref="B248:M252" si="18">SUM(B38+B80+B122+B164+B206)</f>
        <v>254.25</v>
      </c>
      <c r="C248" s="38">
        <f t="shared" si="18"/>
        <v>262.25</v>
      </c>
      <c r="D248" s="39">
        <f t="shared" si="18"/>
        <v>478.75</v>
      </c>
      <c r="E248" s="40">
        <f t="shared" si="18"/>
        <v>70.25</v>
      </c>
      <c r="F248" s="38">
        <f t="shared" si="18"/>
        <v>643.75</v>
      </c>
      <c r="G248" s="39">
        <f t="shared" si="18"/>
        <v>103.875</v>
      </c>
      <c r="H248" s="40">
        <f t="shared" si="18"/>
        <v>4.25</v>
      </c>
      <c r="I248" s="38">
        <f t="shared" si="18"/>
        <v>113</v>
      </c>
      <c r="J248" s="39">
        <f t="shared" si="18"/>
        <v>55.625</v>
      </c>
      <c r="K248" s="40">
        <f t="shared" si="18"/>
        <v>1034.25</v>
      </c>
      <c r="L248" s="38">
        <f t="shared" si="18"/>
        <v>649.25</v>
      </c>
      <c r="M248" s="39">
        <f t="shared" si="18"/>
        <v>520.5</v>
      </c>
    </row>
    <row r="249" spans="1:13" ht="18" customHeight="1" x14ac:dyDescent="0.3">
      <c r="A249" s="15" t="s">
        <v>44</v>
      </c>
      <c r="B249" s="40">
        <f t="shared" si="18"/>
        <v>263.75</v>
      </c>
      <c r="C249" s="38">
        <f t="shared" si="18"/>
        <v>265</v>
      </c>
      <c r="D249" s="39">
        <f t="shared" si="18"/>
        <v>435.5</v>
      </c>
      <c r="E249" s="40">
        <f t="shared" si="18"/>
        <v>85.875</v>
      </c>
      <c r="F249" s="38">
        <f t="shared" si="18"/>
        <v>537.625</v>
      </c>
      <c r="G249" s="39">
        <f t="shared" si="18"/>
        <v>77.375</v>
      </c>
      <c r="H249" s="40">
        <f t="shared" si="18"/>
        <v>9.25</v>
      </c>
      <c r="I249" s="38">
        <f t="shared" si="18"/>
        <v>128.875</v>
      </c>
      <c r="J249" s="39">
        <f t="shared" si="18"/>
        <v>41.375</v>
      </c>
      <c r="K249" s="40">
        <f t="shared" si="18"/>
        <v>852.125</v>
      </c>
      <c r="L249" s="38">
        <f t="shared" si="18"/>
        <v>489.75</v>
      </c>
      <c r="M249" s="39">
        <f t="shared" si="18"/>
        <v>648.5</v>
      </c>
    </row>
    <row r="250" spans="1:13" ht="18" customHeight="1" x14ac:dyDescent="0.3">
      <c r="A250" s="15" t="s">
        <v>45</v>
      </c>
      <c r="B250" s="40">
        <f t="shared" si="18"/>
        <v>211.75</v>
      </c>
      <c r="C250" s="38">
        <f t="shared" si="18"/>
        <v>223</v>
      </c>
      <c r="D250" s="39">
        <f t="shared" si="18"/>
        <v>370.25</v>
      </c>
      <c r="E250" s="40">
        <f t="shared" si="18"/>
        <v>86.5</v>
      </c>
      <c r="F250" s="38">
        <f t="shared" si="18"/>
        <v>496.5</v>
      </c>
      <c r="G250" s="39">
        <f t="shared" si="18"/>
        <v>77.25</v>
      </c>
      <c r="H250" s="40">
        <f t="shared" si="18"/>
        <v>7.125</v>
      </c>
      <c r="I250" s="38">
        <f t="shared" si="18"/>
        <v>108.5</v>
      </c>
      <c r="J250" s="39">
        <f t="shared" si="18"/>
        <v>39.875</v>
      </c>
      <c r="K250" s="40">
        <f t="shared" si="18"/>
        <v>811.875</v>
      </c>
      <c r="L250" s="38">
        <f t="shared" si="18"/>
        <v>600.125</v>
      </c>
      <c r="M250" s="39">
        <f t="shared" si="18"/>
        <v>624.375</v>
      </c>
    </row>
    <row r="251" spans="1:13" ht="18" customHeight="1" thickBot="1" x14ac:dyDescent="0.35">
      <c r="A251" s="22" t="s">
        <v>46</v>
      </c>
      <c r="B251" s="45">
        <f t="shared" si="18"/>
        <v>227</v>
      </c>
      <c r="C251" s="43">
        <f t="shared" si="18"/>
        <v>241.5</v>
      </c>
      <c r="D251" s="44">
        <f t="shared" si="18"/>
        <v>377</v>
      </c>
      <c r="E251" s="45">
        <f t="shared" si="18"/>
        <v>70</v>
      </c>
      <c r="F251" s="43">
        <f t="shared" si="18"/>
        <v>608.875</v>
      </c>
      <c r="G251" s="44">
        <f t="shared" si="18"/>
        <v>81</v>
      </c>
      <c r="H251" s="45">
        <f t="shared" si="18"/>
        <v>4.25</v>
      </c>
      <c r="I251" s="43">
        <f t="shared" si="18"/>
        <v>86.5</v>
      </c>
      <c r="J251" s="44">
        <f t="shared" si="18"/>
        <v>42.125</v>
      </c>
      <c r="K251" s="45">
        <f t="shared" si="18"/>
        <v>891.75</v>
      </c>
      <c r="L251" s="43">
        <f t="shared" si="18"/>
        <v>548</v>
      </c>
      <c r="M251" s="44">
        <f t="shared" si="18"/>
        <v>623.75</v>
      </c>
    </row>
    <row r="252" spans="1:13" ht="18" customHeight="1" thickBot="1" x14ac:dyDescent="0.35">
      <c r="A252" s="28" t="s">
        <v>47</v>
      </c>
      <c r="B252" s="59">
        <f t="shared" si="18"/>
        <v>9633.5</v>
      </c>
      <c r="C252" s="56">
        <f t="shared" si="18"/>
        <v>11723</v>
      </c>
      <c r="D252" s="58">
        <f t="shared" si="18"/>
        <v>15069</v>
      </c>
      <c r="E252" s="59">
        <f t="shared" si="18"/>
        <v>2910.125</v>
      </c>
      <c r="F252" s="56">
        <f t="shared" si="18"/>
        <v>9567.5</v>
      </c>
      <c r="G252" s="58">
        <f t="shared" si="18"/>
        <v>2833.25</v>
      </c>
      <c r="H252" s="59">
        <f t="shared" si="18"/>
        <v>454.625</v>
      </c>
      <c r="I252" s="56">
        <f t="shared" si="18"/>
        <v>5273.625</v>
      </c>
      <c r="J252" s="58">
        <f t="shared" si="18"/>
        <v>2999.125</v>
      </c>
      <c r="K252" s="59">
        <f t="shared" si="18"/>
        <v>24580.5</v>
      </c>
      <c r="L252" s="56">
        <f t="shared" si="18"/>
        <v>16600.625</v>
      </c>
      <c r="M252" s="58">
        <f t="shared" si="18"/>
        <v>11414.125</v>
      </c>
    </row>
    <row r="254" spans="1:13" ht="16" customHeight="1" x14ac:dyDescent="0.3">
      <c r="A254" s="561" t="s">
        <v>174</v>
      </c>
      <c r="B254" s="561"/>
      <c r="C254" s="561"/>
      <c r="D254" s="561"/>
      <c r="E254" s="561"/>
      <c r="F254" s="561"/>
      <c r="G254" s="561"/>
      <c r="H254" s="561"/>
      <c r="I254" s="561"/>
      <c r="J254" s="561"/>
      <c r="K254" s="561"/>
      <c r="L254" s="561"/>
      <c r="M254" s="561"/>
    </row>
    <row r="255" spans="1:13" ht="16" customHeight="1" thickBot="1" x14ac:dyDescent="0.35">
      <c r="A255" s="562" t="s">
        <v>57</v>
      </c>
      <c r="B255" s="562"/>
    </row>
    <row r="256" spans="1:13" ht="16" customHeight="1" x14ac:dyDescent="0.3">
      <c r="A256" s="573" t="s">
        <v>3</v>
      </c>
      <c r="B256" s="566" t="s">
        <v>4</v>
      </c>
      <c r="C256" s="565"/>
      <c r="D256" s="567"/>
      <c r="E256" s="566" t="s">
        <v>5</v>
      </c>
      <c r="F256" s="565"/>
      <c r="G256" s="567"/>
      <c r="H256" s="566" t="s">
        <v>6</v>
      </c>
      <c r="I256" s="565"/>
      <c r="J256" s="567"/>
      <c r="K256" s="568" t="s">
        <v>7</v>
      </c>
      <c r="L256" s="569"/>
      <c r="M256" s="570"/>
    </row>
    <row r="257" spans="1:13" ht="16" customHeight="1" thickBot="1" x14ac:dyDescent="0.35">
      <c r="A257" s="574"/>
      <c r="B257" s="3" t="s">
        <v>8</v>
      </c>
      <c r="C257" s="4" t="s">
        <v>9</v>
      </c>
      <c r="D257" s="5" t="s">
        <v>10</v>
      </c>
      <c r="E257" s="3" t="s">
        <v>8</v>
      </c>
      <c r="F257" s="4" t="s">
        <v>9</v>
      </c>
      <c r="G257" s="5" t="s">
        <v>10</v>
      </c>
      <c r="H257" s="3" t="s">
        <v>8</v>
      </c>
      <c r="I257" s="4" t="s">
        <v>9</v>
      </c>
      <c r="J257" s="5" t="s">
        <v>10</v>
      </c>
      <c r="K257" s="3" t="s">
        <v>8</v>
      </c>
      <c r="L257" s="4" t="s">
        <v>9</v>
      </c>
      <c r="M257" s="5" t="s">
        <v>10</v>
      </c>
    </row>
    <row r="258" spans="1:13" ht="17.149999999999999" customHeight="1" x14ac:dyDescent="0.3">
      <c r="A258" s="7" t="s">
        <v>11</v>
      </c>
      <c r="B258" s="37">
        <f t="shared" ref="B258:M258" si="19">SUM(B216)/5</f>
        <v>55.75</v>
      </c>
      <c r="C258" s="35">
        <f t="shared" si="19"/>
        <v>64.8</v>
      </c>
      <c r="D258" s="36">
        <f t="shared" si="19"/>
        <v>82.15</v>
      </c>
      <c r="E258" s="37">
        <f t="shared" si="19"/>
        <v>26.375</v>
      </c>
      <c r="F258" s="35">
        <f t="shared" si="19"/>
        <v>29.074999999999999</v>
      </c>
      <c r="G258" s="36">
        <f t="shared" si="19"/>
        <v>12.574999999999999</v>
      </c>
      <c r="H258" s="37">
        <f t="shared" si="19"/>
        <v>4.875</v>
      </c>
      <c r="I258" s="35">
        <f t="shared" si="19"/>
        <v>30.975000000000001</v>
      </c>
      <c r="J258" s="36">
        <f t="shared" si="19"/>
        <v>23.824999999999999</v>
      </c>
      <c r="K258" s="37">
        <f t="shared" si="19"/>
        <v>57.9</v>
      </c>
      <c r="L258" s="35">
        <f t="shared" si="19"/>
        <v>35.75</v>
      </c>
      <c r="M258" s="36">
        <f t="shared" si="19"/>
        <v>25.75</v>
      </c>
    </row>
    <row r="259" spans="1:13" ht="17.149999999999999" customHeight="1" x14ac:dyDescent="0.3">
      <c r="A259" s="15" t="s">
        <v>12</v>
      </c>
      <c r="B259" s="40">
        <f t="shared" ref="B259:M259" si="20">SUM(B217)/5</f>
        <v>60.05</v>
      </c>
      <c r="C259" s="38">
        <f t="shared" si="20"/>
        <v>79.2</v>
      </c>
      <c r="D259" s="39">
        <f t="shared" si="20"/>
        <v>87.65</v>
      </c>
      <c r="E259" s="40">
        <f t="shared" si="20"/>
        <v>22.875</v>
      </c>
      <c r="F259" s="38">
        <f t="shared" si="20"/>
        <v>33.575000000000003</v>
      </c>
      <c r="G259" s="39">
        <f t="shared" si="20"/>
        <v>15</v>
      </c>
      <c r="H259" s="40">
        <f t="shared" si="20"/>
        <v>7.1749999999999998</v>
      </c>
      <c r="I259" s="38">
        <f t="shared" si="20"/>
        <v>31.65</v>
      </c>
      <c r="J259" s="39">
        <f t="shared" si="20"/>
        <v>21.875</v>
      </c>
      <c r="K259" s="40">
        <f t="shared" si="20"/>
        <v>68.224999999999994</v>
      </c>
      <c r="L259" s="38">
        <f t="shared" si="20"/>
        <v>60.875</v>
      </c>
      <c r="M259" s="39">
        <f t="shared" si="20"/>
        <v>23.5</v>
      </c>
    </row>
    <row r="260" spans="1:13" ht="17.149999999999999" customHeight="1" x14ac:dyDescent="0.3">
      <c r="A260" s="7" t="s">
        <v>13</v>
      </c>
      <c r="B260" s="40">
        <f t="shared" ref="B260:M269" si="21">SUM(B218)/5</f>
        <v>50</v>
      </c>
      <c r="C260" s="38">
        <f t="shared" si="21"/>
        <v>86.4</v>
      </c>
      <c r="D260" s="39">
        <f t="shared" si="21"/>
        <v>80.05</v>
      </c>
      <c r="E260" s="40">
        <f t="shared" si="21"/>
        <v>17.45</v>
      </c>
      <c r="F260" s="38">
        <f t="shared" si="21"/>
        <v>40.950000000000003</v>
      </c>
      <c r="G260" s="39">
        <f t="shared" si="21"/>
        <v>14.175000000000001</v>
      </c>
      <c r="H260" s="40">
        <f t="shared" si="21"/>
        <v>5.0250000000000004</v>
      </c>
      <c r="I260" s="38">
        <f t="shared" si="21"/>
        <v>36.524999999999999</v>
      </c>
      <c r="J260" s="39">
        <f t="shared" si="21"/>
        <v>20.7</v>
      </c>
      <c r="K260" s="40">
        <f t="shared" si="21"/>
        <v>82.125</v>
      </c>
      <c r="L260" s="38">
        <f t="shared" si="21"/>
        <v>52.5</v>
      </c>
      <c r="M260" s="39">
        <f t="shared" si="21"/>
        <v>21.7</v>
      </c>
    </row>
    <row r="261" spans="1:13" ht="17.149999999999999" customHeight="1" x14ac:dyDescent="0.3">
      <c r="A261" s="15" t="s">
        <v>14</v>
      </c>
      <c r="B261" s="40">
        <f t="shared" si="21"/>
        <v>62</v>
      </c>
      <c r="C261" s="38">
        <f t="shared" si="21"/>
        <v>83.6</v>
      </c>
      <c r="D261" s="39">
        <f t="shared" si="21"/>
        <v>79.599999999999994</v>
      </c>
      <c r="E261" s="40">
        <f t="shared" si="21"/>
        <v>15.824999999999999</v>
      </c>
      <c r="F261" s="38">
        <f t="shared" si="21"/>
        <v>49.6</v>
      </c>
      <c r="G261" s="39">
        <f t="shared" si="21"/>
        <v>12.725</v>
      </c>
      <c r="H261" s="40">
        <f t="shared" si="21"/>
        <v>4.7249999999999996</v>
      </c>
      <c r="I261" s="38">
        <f t="shared" si="21"/>
        <v>54.174999999999997</v>
      </c>
      <c r="J261" s="39">
        <f t="shared" si="21"/>
        <v>21.25</v>
      </c>
      <c r="K261" s="40">
        <f t="shared" si="21"/>
        <v>96.75</v>
      </c>
      <c r="L261" s="38">
        <f t="shared" si="21"/>
        <v>51.274999999999999</v>
      </c>
      <c r="M261" s="39">
        <f t="shared" si="21"/>
        <v>29.774999999999999</v>
      </c>
    </row>
    <row r="262" spans="1:13" ht="17.149999999999999" customHeight="1" x14ac:dyDescent="0.3">
      <c r="A262" s="7" t="s">
        <v>15</v>
      </c>
      <c r="B262" s="40">
        <f t="shared" si="21"/>
        <v>66.099999999999994</v>
      </c>
      <c r="C262" s="38">
        <f t="shared" si="21"/>
        <v>78.8</v>
      </c>
      <c r="D262" s="39">
        <f t="shared" si="21"/>
        <v>74.099999999999994</v>
      </c>
      <c r="E262" s="40">
        <f t="shared" si="21"/>
        <v>20.25</v>
      </c>
      <c r="F262" s="38">
        <f t="shared" si="21"/>
        <v>64.875</v>
      </c>
      <c r="G262" s="39">
        <f t="shared" si="21"/>
        <v>11.275</v>
      </c>
      <c r="H262" s="40">
        <f t="shared" si="21"/>
        <v>3.3</v>
      </c>
      <c r="I262" s="38">
        <f t="shared" si="21"/>
        <v>42.125</v>
      </c>
      <c r="J262" s="39">
        <f t="shared" si="21"/>
        <v>18.100000000000001</v>
      </c>
      <c r="K262" s="40">
        <f t="shared" si="21"/>
        <v>76.825000000000003</v>
      </c>
      <c r="L262" s="38">
        <f t="shared" si="21"/>
        <v>50.5</v>
      </c>
      <c r="M262" s="39">
        <f t="shared" si="21"/>
        <v>16.475000000000001</v>
      </c>
    </row>
    <row r="263" spans="1:13" ht="17.149999999999999" customHeight="1" x14ac:dyDescent="0.3">
      <c r="A263" s="15" t="s">
        <v>16</v>
      </c>
      <c r="B263" s="40">
        <f t="shared" si="21"/>
        <v>60.85</v>
      </c>
      <c r="C263" s="38">
        <f t="shared" si="21"/>
        <v>72.650000000000006</v>
      </c>
      <c r="D263" s="39">
        <f t="shared" si="21"/>
        <v>78.05</v>
      </c>
      <c r="E263" s="40">
        <f t="shared" si="21"/>
        <v>16.100000000000001</v>
      </c>
      <c r="F263" s="38">
        <f t="shared" si="21"/>
        <v>57.875</v>
      </c>
      <c r="G263" s="39">
        <f t="shared" si="21"/>
        <v>13.45</v>
      </c>
      <c r="H263" s="40">
        <f t="shared" si="21"/>
        <v>2</v>
      </c>
      <c r="I263" s="38">
        <f t="shared" si="21"/>
        <v>43.875</v>
      </c>
      <c r="J263" s="39">
        <f t="shared" si="21"/>
        <v>20.274999999999999</v>
      </c>
      <c r="K263" s="40">
        <f t="shared" si="21"/>
        <v>80</v>
      </c>
      <c r="L263" s="38">
        <f t="shared" si="21"/>
        <v>60.225000000000001</v>
      </c>
      <c r="M263" s="39">
        <f t="shared" si="21"/>
        <v>29.475000000000001</v>
      </c>
    </row>
    <row r="264" spans="1:13" ht="17.149999999999999" customHeight="1" x14ac:dyDescent="0.3">
      <c r="A264" s="15" t="s">
        <v>17</v>
      </c>
      <c r="B264" s="40">
        <f t="shared" si="21"/>
        <v>57.6</v>
      </c>
      <c r="C264" s="38">
        <f t="shared" si="21"/>
        <v>73.2</v>
      </c>
      <c r="D264" s="39">
        <f t="shared" si="21"/>
        <v>81.3</v>
      </c>
      <c r="E264" s="40">
        <f t="shared" si="21"/>
        <v>15.275</v>
      </c>
      <c r="F264" s="38">
        <f t="shared" si="21"/>
        <v>52.075000000000003</v>
      </c>
      <c r="G264" s="39">
        <f t="shared" si="21"/>
        <v>12.574999999999999</v>
      </c>
      <c r="H264" s="40">
        <f t="shared" si="21"/>
        <v>2.85</v>
      </c>
      <c r="I264" s="38">
        <f t="shared" si="21"/>
        <v>38.375</v>
      </c>
      <c r="J264" s="39">
        <f t="shared" si="21"/>
        <v>18.649999999999999</v>
      </c>
      <c r="K264" s="40">
        <f t="shared" si="21"/>
        <v>102.5</v>
      </c>
      <c r="L264" s="38">
        <f t="shared" si="21"/>
        <v>61.024999999999999</v>
      </c>
      <c r="M264" s="39">
        <f t="shared" si="21"/>
        <v>20.45</v>
      </c>
    </row>
    <row r="265" spans="1:13" ht="17.149999999999999" customHeight="1" x14ac:dyDescent="0.3">
      <c r="A265" s="7" t="s">
        <v>18</v>
      </c>
      <c r="B265" s="40">
        <f t="shared" si="21"/>
        <v>61.9</v>
      </c>
      <c r="C265" s="38">
        <f t="shared" si="21"/>
        <v>71</v>
      </c>
      <c r="D265" s="39">
        <f t="shared" si="21"/>
        <v>73.45</v>
      </c>
      <c r="E265" s="40">
        <f t="shared" si="21"/>
        <v>11.275</v>
      </c>
      <c r="F265" s="38">
        <f t="shared" si="21"/>
        <v>65.55</v>
      </c>
      <c r="G265" s="39">
        <f t="shared" si="21"/>
        <v>14.75</v>
      </c>
      <c r="H265" s="40">
        <f t="shared" si="21"/>
        <v>3.15</v>
      </c>
      <c r="I265" s="38">
        <f t="shared" si="21"/>
        <v>31.5</v>
      </c>
      <c r="J265" s="39">
        <f t="shared" si="21"/>
        <v>26.95</v>
      </c>
      <c r="K265" s="40">
        <f t="shared" si="21"/>
        <v>90.7</v>
      </c>
      <c r="L265" s="38">
        <f t="shared" si="21"/>
        <v>65.849999999999994</v>
      </c>
      <c r="M265" s="39">
        <f t="shared" si="21"/>
        <v>31.5</v>
      </c>
    </row>
    <row r="266" spans="1:13" ht="17.149999999999999" customHeight="1" x14ac:dyDescent="0.3">
      <c r="A266" s="15" t="s">
        <v>19</v>
      </c>
      <c r="B266" s="40">
        <f t="shared" si="21"/>
        <v>57.65</v>
      </c>
      <c r="C266" s="38">
        <f t="shared" si="21"/>
        <v>80.900000000000006</v>
      </c>
      <c r="D266" s="39">
        <f t="shared" si="21"/>
        <v>80.650000000000006</v>
      </c>
      <c r="E266" s="40">
        <f t="shared" si="21"/>
        <v>14.125</v>
      </c>
      <c r="F266" s="38">
        <f t="shared" si="21"/>
        <v>62.024999999999999</v>
      </c>
      <c r="G266" s="39">
        <f t="shared" si="21"/>
        <v>13.574999999999999</v>
      </c>
      <c r="H266" s="40">
        <f t="shared" si="21"/>
        <v>2.5750000000000002</v>
      </c>
      <c r="I266" s="38">
        <f t="shared" si="21"/>
        <v>30.6</v>
      </c>
      <c r="J266" s="39">
        <f t="shared" si="21"/>
        <v>22.25</v>
      </c>
      <c r="K266" s="40">
        <f t="shared" si="21"/>
        <v>97.875</v>
      </c>
      <c r="L266" s="38">
        <f t="shared" si="21"/>
        <v>79.7</v>
      </c>
      <c r="M266" s="39">
        <f t="shared" si="21"/>
        <v>54.674999999999997</v>
      </c>
    </row>
    <row r="267" spans="1:13" ht="17.149999999999999" customHeight="1" x14ac:dyDescent="0.3">
      <c r="A267" s="7" t="s">
        <v>20</v>
      </c>
      <c r="B267" s="40">
        <f t="shared" si="21"/>
        <v>62.45</v>
      </c>
      <c r="C267" s="38">
        <f t="shared" si="21"/>
        <v>74.2</v>
      </c>
      <c r="D267" s="39">
        <f t="shared" si="21"/>
        <v>71.849999999999994</v>
      </c>
      <c r="E267" s="40">
        <f t="shared" si="21"/>
        <v>15.125</v>
      </c>
      <c r="F267" s="38">
        <f t="shared" si="21"/>
        <v>80.775000000000006</v>
      </c>
      <c r="G267" s="39">
        <f t="shared" si="21"/>
        <v>13.3</v>
      </c>
      <c r="H267" s="40">
        <f t="shared" si="21"/>
        <v>4.1500000000000004</v>
      </c>
      <c r="I267" s="38">
        <f t="shared" si="21"/>
        <v>37.174999999999997</v>
      </c>
      <c r="J267" s="39">
        <f t="shared" si="21"/>
        <v>18.100000000000001</v>
      </c>
      <c r="K267" s="40">
        <f t="shared" si="21"/>
        <v>88.8</v>
      </c>
      <c r="L267" s="38">
        <f t="shared" si="21"/>
        <v>78.275000000000006</v>
      </c>
      <c r="M267" s="39">
        <f t="shared" si="21"/>
        <v>40.924999999999997</v>
      </c>
    </row>
    <row r="268" spans="1:13" ht="17.149999999999999" customHeight="1" x14ac:dyDescent="0.3">
      <c r="A268" s="7" t="s">
        <v>21</v>
      </c>
      <c r="B268" s="40">
        <f t="shared" si="21"/>
        <v>57.95</v>
      </c>
      <c r="C268" s="38">
        <f t="shared" si="21"/>
        <v>65.75</v>
      </c>
      <c r="D268" s="39">
        <f t="shared" si="21"/>
        <v>68.849999999999994</v>
      </c>
      <c r="E268" s="40">
        <f t="shared" si="21"/>
        <v>13.725</v>
      </c>
      <c r="F268" s="38">
        <f t="shared" si="21"/>
        <v>78.900000000000006</v>
      </c>
      <c r="G268" s="39">
        <f t="shared" si="21"/>
        <v>20.9</v>
      </c>
      <c r="H268" s="40">
        <f t="shared" si="21"/>
        <v>2.5750000000000002</v>
      </c>
      <c r="I268" s="38">
        <f t="shared" si="21"/>
        <v>30.875</v>
      </c>
      <c r="J268" s="39">
        <f t="shared" si="21"/>
        <v>20.425000000000001</v>
      </c>
      <c r="K268" s="40">
        <f t="shared" si="21"/>
        <v>67.3</v>
      </c>
      <c r="L268" s="38">
        <f t="shared" si="21"/>
        <v>80.650000000000006</v>
      </c>
      <c r="M268" s="39">
        <f t="shared" si="21"/>
        <v>51.725000000000001</v>
      </c>
    </row>
    <row r="269" spans="1:13" ht="17.149999999999999" customHeight="1" thickBot="1" x14ac:dyDescent="0.35">
      <c r="A269" s="22" t="s">
        <v>22</v>
      </c>
      <c r="B269" s="45">
        <f t="shared" si="21"/>
        <v>63</v>
      </c>
      <c r="C269" s="43">
        <f t="shared" si="21"/>
        <v>73.650000000000006</v>
      </c>
      <c r="D269" s="44">
        <f t="shared" si="21"/>
        <v>64</v>
      </c>
      <c r="E269" s="45">
        <f t="shared" si="21"/>
        <v>18.875</v>
      </c>
      <c r="F269" s="43">
        <f t="shared" si="21"/>
        <v>73.674999999999997</v>
      </c>
      <c r="G269" s="44">
        <f t="shared" si="21"/>
        <v>16.324999999999999</v>
      </c>
      <c r="H269" s="45">
        <f t="shared" si="21"/>
        <v>1</v>
      </c>
      <c r="I269" s="43">
        <f t="shared" si="21"/>
        <v>37.299999999999997</v>
      </c>
      <c r="J269" s="44">
        <f t="shared" si="21"/>
        <v>21.25</v>
      </c>
      <c r="K269" s="45">
        <f t="shared" si="21"/>
        <v>68.875</v>
      </c>
      <c r="L269" s="43">
        <f t="shared" si="21"/>
        <v>77.55</v>
      </c>
      <c r="M269" s="44">
        <f t="shared" si="21"/>
        <v>52.975000000000001</v>
      </c>
    </row>
    <row r="270" spans="1:13" ht="17.149999999999999" customHeight="1" thickBot="1" x14ac:dyDescent="0.35">
      <c r="A270" s="28" t="s">
        <v>58</v>
      </c>
      <c r="B270" s="59">
        <f t="shared" ref="B270:M270" si="22">SUM(B258:B269)</f>
        <v>715.30000000000007</v>
      </c>
      <c r="C270" s="56">
        <f t="shared" si="22"/>
        <v>904.15000000000009</v>
      </c>
      <c r="D270" s="58">
        <f t="shared" si="22"/>
        <v>921.70000000000016</v>
      </c>
      <c r="E270" s="59">
        <f t="shared" si="22"/>
        <v>207.27500000000001</v>
      </c>
      <c r="F270" s="56">
        <f t="shared" si="22"/>
        <v>688.94999999999993</v>
      </c>
      <c r="G270" s="58">
        <f t="shared" si="22"/>
        <v>170.625</v>
      </c>
      <c r="H270" s="59">
        <f t="shared" si="22"/>
        <v>43.400000000000013</v>
      </c>
      <c r="I270" s="56">
        <f t="shared" si="22"/>
        <v>445.15000000000003</v>
      </c>
      <c r="J270" s="58">
        <f t="shared" si="22"/>
        <v>253.65</v>
      </c>
      <c r="K270" s="59">
        <f t="shared" si="22"/>
        <v>977.875</v>
      </c>
      <c r="L270" s="56">
        <f t="shared" si="22"/>
        <v>754.17499999999995</v>
      </c>
      <c r="M270" s="58">
        <f t="shared" si="22"/>
        <v>398.92500000000001</v>
      </c>
    </row>
    <row r="271" spans="1:13" ht="17.149999999999999" customHeight="1" x14ac:dyDescent="0.3">
      <c r="A271" s="7" t="s">
        <v>23</v>
      </c>
      <c r="B271" s="37">
        <f t="shared" ref="B271:M271" si="23">SUM(B228)/5</f>
        <v>47.55</v>
      </c>
      <c r="C271" s="35">
        <f t="shared" si="23"/>
        <v>59.8</v>
      </c>
      <c r="D271" s="36">
        <f t="shared" si="23"/>
        <v>74.8</v>
      </c>
      <c r="E271" s="37">
        <f t="shared" si="23"/>
        <v>20</v>
      </c>
      <c r="F271" s="35">
        <f t="shared" si="23"/>
        <v>95.15</v>
      </c>
      <c r="G271" s="36">
        <f t="shared" si="23"/>
        <v>16.149999999999999</v>
      </c>
      <c r="H271" s="37">
        <f t="shared" si="23"/>
        <v>1.1499999999999999</v>
      </c>
      <c r="I271" s="35">
        <f t="shared" si="23"/>
        <v>27.625</v>
      </c>
      <c r="J271" s="36">
        <f t="shared" si="23"/>
        <v>21.024999999999999</v>
      </c>
      <c r="K271" s="37">
        <f t="shared" si="23"/>
        <v>88.2</v>
      </c>
      <c r="L271" s="35">
        <f t="shared" si="23"/>
        <v>110.8</v>
      </c>
      <c r="M271" s="36">
        <f t="shared" si="23"/>
        <v>66.55</v>
      </c>
    </row>
    <row r="272" spans="1:13" ht="17.149999999999999" customHeight="1" x14ac:dyDescent="0.3">
      <c r="A272" s="15" t="s">
        <v>24</v>
      </c>
      <c r="B272" s="40">
        <f t="shared" ref="B272:M272" si="24">SUM(B229)/5</f>
        <v>48.35</v>
      </c>
      <c r="C272" s="38">
        <f t="shared" si="24"/>
        <v>51.7</v>
      </c>
      <c r="D272" s="39">
        <f t="shared" si="24"/>
        <v>73.95</v>
      </c>
      <c r="E272" s="40">
        <f t="shared" si="24"/>
        <v>18.100000000000001</v>
      </c>
      <c r="F272" s="38">
        <f t="shared" si="24"/>
        <v>73.974999999999994</v>
      </c>
      <c r="G272" s="39">
        <f t="shared" si="24"/>
        <v>19.324999999999999</v>
      </c>
      <c r="H272" s="40">
        <f t="shared" si="24"/>
        <v>1.85</v>
      </c>
      <c r="I272" s="38">
        <f t="shared" si="24"/>
        <v>24.024999999999999</v>
      </c>
      <c r="J272" s="39">
        <f t="shared" si="24"/>
        <v>16.725000000000001</v>
      </c>
      <c r="K272" s="40">
        <f t="shared" si="24"/>
        <v>92.325000000000003</v>
      </c>
      <c r="L272" s="38">
        <f t="shared" si="24"/>
        <v>81.275000000000006</v>
      </c>
      <c r="M272" s="39">
        <f t="shared" si="24"/>
        <v>46.4</v>
      </c>
    </row>
    <row r="273" spans="1:13" ht="17.149999999999999" customHeight="1" x14ac:dyDescent="0.3">
      <c r="A273" s="7" t="s">
        <v>25</v>
      </c>
      <c r="B273" s="40">
        <f t="shared" ref="B273:M282" si="25">SUM(B230)/5</f>
        <v>44.25</v>
      </c>
      <c r="C273" s="38">
        <f t="shared" si="25"/>
        <v>61.15</v>
      </c>
      <c r="D273" s="39">
        <f t="shared" si="25"/>
        <v>86.55</v>
      </c>
      <c r="E273" s="40">
        <f t="shared" si="25"/>
        <v>15.25</v>
      </c>
      <c r="F273" s="38">
        <f t="shared" si="25"/>
        <v>75.075000000000003</v>
      </c>
      <c r="G273" s="39">
        <f t="shared" si="25"/>
        <v>14.3</v>
      </c>
      <c r="H273" s="40">
        <f t="shared" si="25"/>
        <v>1</v>
      </c>
      <c r="I273" s="38">
        <f t="shared" si="25"/>
        <v>21.024999999999999</v>
      </c>
      <c r="J273" s="39">
        <f t="shared" si="25"/>
        <v>17.274999999999999</v>
      </c>
      <c r="K273" s="40">
        <f t="shared" si="25"/>
        <v>105.9</v>
      </c>
      <c r="L273" s="38">
        <f t="shared" si="25"/>
        <v>104</v>
      </c>
      <c r="M273" s="39">
        <f t="shared" si="25"/>
        <v>45.75</v>
      </c>
    </row>
    <row r="274" spans="1:13" ht="17.149999999999999" customHeight="1" x14ac:dyDescent="0.3">
      <c r="A274" s="15" t="s">
        <v>26</v>
      </c>
      <c r="B274" s="40">
        <f t="shared" si="25"/>
        <v>45.55</v>
      </c>
      <c r="C274" s="38">
        <f t="shared" si="25"/>
        <v>62.35</v>
      </c>
      <c r="D274" s="39">
        <f t="shared" si="25"/>
        <v>86.85</v>
      </c>
      <c r="E274" s="40">
        <f t="shared" si="25"/>
        <v>13.4</v>
      </c>
      <c r="F274" s="38">
        <f t="shared" si="25"/>
        <v>77.025000000000006</v>
      </c>
      <c r="G274" s="39">
        <f t="shared" si="25"/>
        <v>15.175000000000001</v>
      </c>
      <c r="H274" s="40">
        <f t="shared" si="25"/>
        <v>1.425</v>
      </c>
      <c r="I274" s="38">
        <f t="shared" si="25"/>
        <v>24.725000000000001</v>
      </c>
      <c r="J274" s="39">
        <f t="shared" si="25"/>
        <v>20.274999999999999</v>
      </c>
      <c r="K274" s="40">
        <f t="shared" si="25"/>
        <v>111.22499999999999</v>
      </c>
      <c r="L274" s="38">
        <f t="shared" si="25"/>
        <v>82.325000000000003</v>
      </c>
      <c r="M274" s="39">
        <f t="shared" si="25"/>
        <v>43.674999999999997</v>
      </c>
    </row>
    <row r="275" spans="1:13" ht="17.149999999999999" customHeight="1" x14ac:dyDescent="0.3">
      <c r="A275" s="7" t="s">
        <v>27</v>
      </c>
      <c r="B275" s="40">
        <f t="shared" si="25"/>
        <v>48.1</v>
      </c>
      <c r="C275" s="38">
        <f t="shared" si="25"/>
        <v>72.5</v>
      </c>
      <c r="D275" s="39">
        <f t="shared" si="25"/>
        <v>95.75</v>
      </c>
      <c r="E275" s="40">
        <f t="shared" si="25"/>
        <v>18.975000000000001</v>
      </c>
      <c r="F275" s="38">
        <f t="shared" si="25"/>
        <v>79.8</v>
      </c>
      <c r="G275" s="39">
        <f t="shared" si="25"/>
        <v>18.600000000000001</v>
      </c>
      <c r="H275" s="40">
        <f t="shared" si="25"/>
        <v>2.85</v>
      </c>
      <c r="I275" s="38">
        <f t="shared" si="25"/>
        <v>23.975000000000001</v>
      </c>
      <c r="J275" s="39">
        <f t="shared" si="25"/>
        <v>17.75</v>
      </c>
      <c r="K275" s="40">
        <f t="shared" si="25"/>
        <v>132.75</v>
      </c>
      <c r="L275" s="38">
        <f t="shared" si="25"/>
        <v>100.75</v>
      </c>
      <c r="M275" s="39">
        <f t="shared" si="25"/>
        <v>51.8</v>
      </c>
    </row>
    <row r="276" spans="1:13" ht="17.149999999999999" customHeight="1" x14ac:dyDescent="0.3">
      <c r="A276" s="15" t="s">
        <v>28</v>
      </c>
      <c r="B276" s="40">
        <f t="shared" si="25"/>
        <v>58.05</v>
      </c>
      <c r="C276" s="38">
        <f t="shared" si="25"/>
        <v>64.05</v>
      </c>
      <c r="D276" s="39">
        <f t="shared" si="25"/>
        <v>89</v>
      </c>
      <c r="E276" s="40">
        <f t="shared" si="25"/>
        <v>24.175000000000001</v>
      </c>
      <c r="F276" s="38">
        <f t="shared" si="25"/>
        <v>72.25</v>
      </c>
      <c r="G276" s="39">
        <f t="shared" si="25"/>
        <v>13.6</v>
      </c>
      <c r="H276" s="40">
        <f t="shared" si="25"/>
        <v>2.4249999999999998</v>
      </c>
      <c r="I276" s="38">
        <f t="shared" si="25"/>
        <v>27.3</v>
      </c>
      <c r="J276" s="39">
        <f t="shared" si="25"/>
        <v>23.024999999999999</v>
      </c>
      <c r="K276" s="40">
        <f t="shared" si="25"/>
        <v>127.4</v>
      </c>
      <c r="L276" s="38">
        <f t="shared" si="25"/>
        <v>113.77500000000001</v>
      </c>
      <c r="M276" s="39">
        <f t="shared" si="25"/>
        <v>34.25</v>
      </c>
    </row>
    <row r="277" spans="1:13" ht="17.149999999999999" customHeight="1" x14ac:dyDescent="0.3">
      <c r="A277" s="7" t="s">
        <v>29</v>
      </c>
      <c r="B277" s="40">
        <f t="shared" si="25"/>
        <v>59.15</v>
      </c>
      <c r="C277" s="38">
        <f t="shared" si="25"/>
        <v>68.05</v>
      </c>
      <c r="D277" s="39">
        <f t="shared" si="25"/>
        <v>87.45</v>
      </c>
      <c r="E277" s="40">
        <f t="shared" si="25"/>
        <v>19.274999999999999</v>
      </c>
      <c r="F277" s="38">
        <f t="shared" si="25"/>
        <v>67.75</v>
      </c>
      <c r="G277" s="39">
        <f t="shared" si="25"/>
        <v>13.425000000000001</v>
      </c>
      <c r="H277" s="40">
        <f t="shared" si="25"/>
        <v>2.2749999999999999</v>
      </c>
      <c r="I277" s="38">
        <f t="shared" si="25"/>
        <v>27.55</v>
      </c>
      <c r="J277" s="39">
        <f t="shared" si="25"/>
        <v>19.975000000000001</v>
      </c>
      <c r="K277" s="40">
        <f t="shared" si="25"/>
        <v>133.97499999999999</v>
      </c>
      <c r="L277" s="38">
        <f t="shared" si="25"/>
        <v>99.85</v>
      </c>
      <c r="M277" s="39">
        <f t="shared" si="25"/>
        <v>41.125</v>
      </c>
    </row>
    <row r="278" spans="1:13" ht="17.149999999999999" customHeight="1" x14ac:dyDescent="0.3">
      <c r="A278" s="15" t="s">
        <v>30</v>
      </c>
      <c r="B278" s="40">
        <f t="shared" si="25"/>
        <v>47.25</v>
      </c>
      <c r="C278" s="38">
        <f t="shared" si="25"/>
        <v>65.650000000000006</v>
      </c>
      <c r="D278" s="39">
        <f t="shared" si="25"/>
        <v>96.55</v>
      </c>
      <c r="E278" s="40">
        <f t="shared" si="25"/>
        <v>12.425000000000001</v>
      </c>
      <c r="F278" s="38">
        <f t="shared" si="25"/>
        <v>81.5</v>
      </c>
      <c r="G278" s="39">
        <f t="shared" si="25"/>
        <v>13.3</v>
      </c>
      <c r="H278" s="40">
        <f t="shared" si="25"/>
        <v>1.85</v>
      </c>
      <c r="I278" s="38">
        <f t="shared" si="25"/>
        <v>30.875</v>
      </c>
      <c r="J278" s="39">
        <f t="shared" si="25"/>
        <v>15.425000000000001</v>
      </c>
      <c r="K278" s="40">
        <f t="shared" si="25"/>
        <v>153.625</v>
      </c>
      <c r="L278" s="38">
        <f t="shared" si="25"/>
        <v>111.5</v>
      </c>
      <c r="M278" s="39">
        <f t="shared" si="25"/>
        <v>24.25</v>
      </c>
    </row>
    <row r="279" spans="1:13" ht="17.149999999999999" customHeight="1" x14ac:dyDescent="0.3">
      <c r="A279" s="7" t="s">
        <v>31</v>
      </c>
      <c r="B279" s="40">
        <f t="shared" si="25"/>
        <v>55.05</v>
      </c>
      <c r="C279" s="38">
        <f t="shared" si="25"/>
        <v>63.5</v>
      </c>
      <c r="D279" s="39">
        <f t="shared" si="25"/>
        <v>94.4</v>
      </c>
      <c r="E279" s="40">
        <f t="shared" si="25"/>
        <v>13.3</v>
      </c>
      <c r="F279" s="38">
        <f t="shared" si="25"/>
        <v>103.825</v>
      </c>
      <c r="G279" s="39">
        <f t="shared" si="25"/>
        <v>10.574999999999999</v>
      </c>
      <c r="H279" s="40">
        <f t="shared" si="25"/>
        <v>1.425</v>
      </c>
      <c r="I279" s="38">
        <f t="shared" si="25"/>
        <v>26.675000000000001</v>
      </c>
      <c r="J279" s="39">
        <f t="shared" si="25"/>
        <v>17.225000000000001</v>
      </c>
      <c r="K279" s="40">
        <f t="shared" si="25"/>
        <v>154.1</v>
      </c>
      <c r="L279" s="38">
        <f t="shared" si="25"/>
        <v>83.6</v>
      </c>
      <c r="M279" s="39">
        <f t="shared" si="25"/>
        <v>28.175000000000001</v>
      </c>
    </row>
    <row r="280" spans="1:13" ht="17.149999999999999" customHeight="1" x14ac:dyDescent="0.3">
      <c r="A280" s="15" t="s">
        <v>32</v>
      </c>
      <c r="B280" s="40">
        <f t="shared" si="25"/>
        <v>51.55</v>
      </c>
      <c r="C280" s="38">
        <f t="shared" si="25"/>
        <v>69</v>
      </c>
      <c r="D280" s="39">
        <f t="shared" si="25"/>
        <v>87.45</v>
      </c>
      <c r="E280" s="40">
        <f t="shared" si="25"/>
        <v>12.7</v>
      </c>
      <c r="F280" s="38">
        <f t="shared" si="25"/>
        <v>77.349999999999994</v>
      </c>
      <c r="G280" s="39">
        <f t="shared" si="25"/>
        <v>15.875</v>
      </c>
      <c r="H280" s="40">
        <f t="shared" si="25"/>
        <v>3.4249999999999998</v>
      </c>
      <c r="I280" s="38">
        <f t="shared" si="25"/>
        <v>21.824999999999999</v>
      </c>
      <c r="J280" s="39">
        <f t="shared" si="25"/>
        <v>18.125</v>
      </c>
      <c r="K280" s="40">
        <f t="shared" si="25"/>
        <v>149.67500000000001</v>
      </c>
      <c r="L280" s="38">
        <f t="shared" si="25"/>
        <v>65.625</v>
      </c>
      <c r="M280" s="39">
        <f t="shared" si="25"/>
        <v>40</v>
      </c>
    </row>
    <row r="281" spans="1:13" ht="17.149999999999999" customHeight="1" x14ac:dyDescent="0.3">
      <c r="A281" s="7" t="s">
        <v>33</v>
      </c>
      <c r="B281" s="40">
        <f t="shared" si="25"/>
        <v>53.85</v>
      </c>
      <c r="C281" s="38">
        <f t="shared" si="25"/>
        <v>73</v>
      </c>
      <c r="D281" s="39">
        <f t="shared" si="25"/>
        <v>95.75</v>
      </c>
      <c r="E281" s="40">
        <f t="shared" si="25"/>
        <v>13.574999999999999</v>
      </c>
      <c r="F281" s="38">
        <f t="shared" si="25"/>
        <v>85.525000000000006</v>
      </c>
      <c r="G281" s="39">
        <f t="shared" si="25"/>
        <v>12.6</v>
      </c>
      <c r="H281" s="40">
        <f t="shared" si="25"/>
        <v>2.4249999999999998</v>
      </c>
      <c r="I281" s="38">
        <f t="shared" si="25"/>
        <v>23.15</v>
      </c>
      <c r="J281" s="39">
        <f t="shared" si="25"/>
        <v>12.85</v>
      </c>
      <c r="K281" s="40">
        <f t="shared" si="25"/>
        <v>162.80000000000001</v>
      </c>
      <c r="L281" s="38">
        <f t="shared" si="25"/>
        <v>101.72499999999999</v>
      </c>
      <c r="M281" s="39">
        <f t="shared" si="25"/>
        <v>60.024999999999999</v>
      </c>
    </row>
    <row r="282" spans="1:13" ht="17.149999999999999" customHeight="1" thickBot="1" x14ac:dyDescent="0.35">
      <c r="A282" s="22" t="s">
        <v>34</v>
      </c>
      <c r="B282" s="45">
        <f t="shared" si="25"/>
        <v>64.05</v>
      </c>
      <c r="C282" s="43">
        <f t="shared" si="25"/>
        <v>74.7</v>
      </c>
      <c r="D282" s="44">
        <f t="shared" si="25"/>
        <v>97.9</v>
      </c>
      <c r="E282" s="45">
        <f t="shared" si="25"/>
        <v>11.574999999999999</v>
      </c>
      <c r="F282" s="43">
        <f t="shared" si="25"/>
        <v>65.525000000000006</v>
      </c>
      <c r="G282" s="44">
        <f t="shared" si="25"/>
        <v>12.85</v>
      </c>
      <c r="H282" s="45">
        <f t="shared" si="25"/>
        <v>1.425</v>
      </c>
      <c r="I282" s="43">
        <f t="shared" si="25"/>
        <v>28.7</v>
      </c>
      <c r="J282" s="44">
        <f t="shared" si="25"/>
        <v>10.85</v>
      </c>
      <c r="K282" s="45">
        <f t="shared" si="25"/>
        <v>188.15</v>
      </c>
      <c r="L282" s="43">
        <f t="shared" si="25"/>
        <v>89.65</v>
      </c>
      <c r="M282" s="44">
        <f t="shared" si="25"/>
        <v>51.6</v>
      </c>
    </row>
    <row r="283" spans="1:13" ht="17.149999999999999" customHeight="1" thickBot="1" x14ac:dyDescent="0.35">
      <c r="A283" s="28" t="s">
        <v>59</v>
      </c>
      <c r="B283" s="59">
        <f t="shared" ref="B283:M283" si="26">SUM(B271:B282)</f>
        <v>622.74999999999989</v>
      </c>
      <c r="C283" s="56">
        <f t="shared" si="26"/>
        <v>785.45</v>
      </c>
      <c r="D283" s="58">
        <f t="shared" si="26"/>
        <v>1066.4000000000001</v>
      </c>
      <c r="E283" s="59">
        <f t="shared" si="26"/>
        <v>192.74999999999997</v>
      </c>
      <c r="F283" s="56">
        <f t="shared" si="26"/>
        <v>954.75000000000011</v>
      </c>
      <c r="G283" s="58">
        <f t="shared" si="26"/>
        <v>175.77499999999995</v>
      </c>
      <c r="H283" s="59">
        <f t="shared" si="26"/>
        <v>23.525000000000002</v>
      </c>
      <c r="I283" s="56">
        <f t="shared" si="26"/>
        <v>307.45</v>
      </c>
      <c r="J283" s="58">
        <f t="shared" si="26"/>
        <v>210.52499999999998</v>
      </c>
      <c r="K283" s="59">
        <f t="shared" si="26"/>
        <v>1600.125</v>
      </c>
      <c r="L283" s="56">
        <f t="shared" si="26"/>
        <v>1144.875</v>
      </c>
      <c r="M283" s="58">
        <f t="shared" si="26"/>
        <v>533.6</v>
      </c>
    </row>
    <row r="284" spans="1:13" ht="17.149999999999999" customHeight="1" x14ac:dyDescent="0.3">
      <c r="A284" s="7" t="s">
        <v>35</v>
      </c>
      <c r="B284" s="37">
        <f t="shared" ref="B284:M284" si="27">SUM(B240)/5</f>
        <v>48.95</v>
      </c>
      <c r="C284" s="35">
        <f t="shared" si="27"/>
        <v>64.95</v>
      </c>
      <c r="D284" s="36">
        <f t="shared" si="27"/>
        <v>88.65</v>
      </c>
      <c r="E284" s="37">
        <f t="shared" si="27"/>
        <v>15.9</v>
      </c>
      <c r="F284" s="35">
        <f t="shared" si="27"/>
        <v>64.349999999999994</v>
      </c>
      <c r="G284" s="36">
        <f t="shared" si="27"/>
        <v>14.025</v>
      </c>
      <c r="H284" s="37">
        <f t="shared" si="27"/>
        <v>2.7250000000000001</v>
      </c>
      <c r="I284" s="35">
        <f t="shared" si="27"/>
        <v>22.55</v>
      </c>
      <c r="J284" s="36">
        <f t="shared" si="27"/>
        <v>9.4250000000000007</v>
      </c>
      <c r="K284" s="37">
        <f t="shared" si="27"/>
        <v>199.77500000000001</v>
      </c>
      <c r="L284" s="35">
        <f t="shared" si="27"/>
        <v>98.5</v>
      </c>
      <c r="M284" s="36">
        <f t="shared" si="27"/>
        <v>68.325000000000003</v>
      </c>
    </row>
    <row r="285" spans="1:13" ht="17.149999999999999" customHeight="1" x14ac:dyDescent="0.3">
      <c r="A285" s="15" t="s">
        <v>36</v>
      </c>
      <c r="B285" s="40">
        <f t="shared" ref="B285:M285" si="28">SUM(B241)/5</f>
        <v>52.8</v>
      </c>
      <c r="C285" s="38">
        <f t="shared" si="28"/>
        <v>69.3</v>
      </c>
      <c r="D285" s="39">
        <f t="shared" si="28"/>
        <v>82.35</v>
      </c>
      <c r="E285" s="40">
        <f t="shared" si="28"/>
        <v>14.725</v>
      </c>
      <c r="F285" s="38">
        <f t="shared" si="28"/>
        <v>58.4</v>
      </c>
      <c r="G285" s="39">
        <f t="shared" si="28"/>
        <v>22.75</v>
      </c>
      <c r="H285" s="40">
        <f t="shared" si="28"/>
        <v>3</v>
      </c>
      <c r="I285" s="38">
        <f t="shared" si="28"/>
        <v>33.575000000000003</v>
      </c>
      <c r="J285" s="39">
        <f t="shared" si="28"/>
        <v>13.85</v>
      </c>
      <c r="K285" s="40">
        <f t="shared" si="28"/>
        <v>191.77500000000001</v>
      </c>
      <c r="L285" s="38">
        <f t="shared" si="28"/>
        <v>113.85</v>
      </c>
      <c r="M285" s="39">
        <f t="shared" si="28"/>
        <v>86</v>
      </c>
    </row>
    <row r="286" spans="1:13" ht="17.149999999999999" customHeight="1" x14ac:dyDescent="0.3">
      <c r="A286" s="15" t="s">
        <v>37</v>
      </c>
      <c r="B286" s="40">
        <f t="shared" ref="B286:M295" si="29">SUM(B242)/5</f>
        <v>49.95</v>
      </c>
      <c r="C286" s="38">
        <f t="shared" si="29"/>
        <v>52.3</v>
      </c>
      <c r="D286" s="39">
        <f t="shared" si="29"/>
        <v>79.05</v>
      </c>
      <c r="E286" s="40">
        <f t="shared" si="29"/>
        <v>16.324999999999999</v>
      </c>
      <c r="F286" s="38">
        <f t="shared" si="29"/>
        <v>66.825000000000003</v>
      </c>
      <c r="G286" s="39">
        <f t="shared" si="29"/>
        <v>19.45</v>
      </c>
      <c r="H286" s="40">
        <f t="shared" si="29"/>
        <v>1.425</v>
      </c>
      <c r="I286" s="38">
        <f t="shared" si="29"/>
        <v>30.65</v>
      </c>
      <c r="J286" s="39">
        <f t="shared" si="29"/>
        <v>16.95</v>
      </c>
      <c r="K286" s="40">
        <f t="shared" si="29"/>
        <v>210.97499999999999</v>
      </c>
      <c r="L286" s="38">
        <f t="shared" si="29"/>
        <v>151</v>
      </c>
      <c r="M286" s="39">
        <f t="shared" si="29"/>
        <v>111.625</v>
      </c>
    </row>
    <row r="287" spans="1:13" ht="17.149999999999999" customHeight="1" x14ac:dyDescent="0.3">
      <c r="A287" s="15" t="s">
        <v>38</v>
      </c>
      <c r="B287" s="40">
        <f t="shared" si="29"/>
        <v>45.75</v>
      </c>
      <c r="C287" s="38">
        <f t="shared" si="29"/>
        <v>48.7</v>
      </c>
      <c r="D287" s="39">
        <f t="shared" si="29"/>
        <v>90.35</v>
      </c>
      <c r="E287" s="40">
        <f t="shared" si="29"/>
        <v>10.875</v>
      </c>
      <c r="F287" s="38">
        <f t="shared" si="29"/>
        <v>79.849999999999994</v>
      </c>
      <c r="G287" s="39">
        <f t="shared" si="29"/>
        <v>16.3</v>
      </c>
      <c r="H287" s="40">
        <f t="shared" si="29"/>
        <v>1.575</v>
      </c>
      <c r="I287" s="38">
        <f t="shared" si="29"/>
        <v>27.7</v>
      </c>
      <c r="J287" s="39">
        <f t="shared" si="29"/>
        <v>16.350000000000001</v>
      </c>
      <c r="K287" s="40">
        <f t="shared" si="29"/>
        <v>204.47499999999999</v>
      </c>
      <c r="L287" s="38">
        <f t="shared" si="29"/>
        <v>115.65</v>
      </c>
      <c r="M287" s="39">
        <f t="shared" si="29"/>
        <v>110.5</v>
      </c>
    </row>
    <row r="288" spans="1:13" ht="17.149999999999999" customHeight="1" x14ac:dyDescent="0.3">
      <c r="A288" s="15" t="s">
        <v>39</v>
      </c>
      <c r="B288" s="40">
        <f t="shared" si="29"/>
        <v>42.95</v>
      </c>
      <c r="C288" s="38">
        <f t="shared" si="29"/>
        <v>47.7</v>
      </c>
      <c r="D288" s="39">
        <f t="shared" si="29"/>
        <v>85.3</v>
      </c>
      <c r="E288" s="40">
        <f t="shared" si="29"/>
        <v>12.15</v>
      </c>
      <c r="F288" s="38">
        <f t="shared" si="29"/>
        <v>78.75</v>
      </c>
      <c r="G288" s="39">
        <f t="shared" si="29"/>
        <v>18.05</v>
      </c>
      <c r="H288" s="40">
        <f t="shared" si="29"/>
        <v>2.5750000000000002</v>
      </c>
      <c r="I288" s="38">
        <f t="shared" si="29"/>
        <v>28.375</v>
      </c>
      <c r="J288" s="39">
        <f t="shared" si="29"/>
        <v>15.1</v>
      </c>
      <c r="K288" s="40">
        <f t="shared" si="29"/>
        <v>188.85</v>
      </c>
      <c r="L288" s="38">
        <f t="shared" si="29"/>
        <v>127.5</v>
      </c>
      <c r="M288" s="39">
        <f t="shared" si="29"/>
        <v>134.97499999999999</v>
      </c>
    </row>
    <row r="289" spans="1:13" ht="17.149999999999999" customHeight="1" x14ac:dyDescent="0.3">
      <c r="A289" s="15" t="s">
        <v>40</v>
      </c>
      <c r="B289" s="40">
        <f t="shared" si="29"/>
        <v>50.1</v>
      </c>
      <c r="C289" s="38">
        <f t="shared" si="29"/>
        <v>57.8</v>
      </c>
      <c r="D289" s="39">
        <f t="shared" si="29"/>
        <v>90</v>
      </c>
      <c r="E289" s="40">
        <f t="shared" si="29"/>
        <v>15.875</v>
      </c>
      <c r="F289" s="38">
        <f t="shared" si="29"/>
        <v>85.025000000000006</v>
      </c>
      <c r="G289" s="39">
        <f t="shared" si="29"/>
        <v>21.2</v>
      </c>
      <c r="H289" s="40">
        <f t="shared" si="29"/>
        <v>4.1500000000000004</v>
      </c>
      <c r="I289" s="38">
        <f t="shared" si="29"/>
        <v>22.824999999999999</v>
      </c>
      <c r="J289" s="39">
        <f t="shared" si="29"/>
        <v>9.25</v>
      </c>
      <c r="K289" s="40">
        <f t="shared" si="29"/>
        <v>209.72499999999999</v>
      </c>
      <c r="L289" s="38">
        <f t="shared" si="29"/>
        <v>112.625</v>
      </c>
      <c r="M289" s="39">
        <f t="shared" si="29"/>
        <v>106.55</v>
      </c>
    </row>
    <row r="290" spans="1:13" ht="17.149999999999999" customHeight="1" x14ac:dyDescent="0.3">
      <c r="A290" s="15" t="s">
        <v>41</v>
      </c>
      <c r="B290" s="40">
        <f t="shared" si="29"/>
        <v>55.75</v>
      </c>
      <c r="C290" s="38">
        <f t="shared" si="29"/>
        <v>58.65</v>
      </c>
      <c r="D290" s="39">
        <f t="shared" si="29"/>
        <v>91.3</v>
      </c>
      <c r="E290" s="40">
        <f t="shared" si="29"/>
        <v>13.85</v>
      </c>
      <c r="F290" s="38">
        <f t="shared" si="29"/>
        <v>95.4</v>
      </c>
      <c r="G290" s="39">
        <f t="shared" si="29"/>
        <v>18.05</v>
      </c>
      <c r="H290" s="40">
        <f t="shared" si="29"/>
        <v>2</v>
      </c>
      <c r="I290" s="38">
        <f t="shared" si="29"/>
        <v>28.675000000000001</v>
      </c>
      <c r="J290" s="39">
        <f t="shared" si="29"/>
        <v>7.25</v>
      </c>
      <c r="K290" s="40">
        <f t="shared" si="29"/>
        <v>231.75</v>
      </c>
      <c r="L290" s="38">
        <f t="shared" si="29"/>
        <v>125.75</v>
      </c>
      <c r="M290" s="39">
        <f t="shared" si="29"/>
        <v>120.575</v>
      </c>
    </row>
    <row r="291" spans="1:13" ht="17.149999999999999" customHeight="1" x14ac:dyDescent="0.3">
      <c r="A291" s="15" t="s">
        <v>42</v>
      </c>
      <c r="B291" s="40">
        <f t="shared" si="29"/>
        <v>51.05</v>
      </c>
      <c r="C291" s="38">
        <f t="shared" si="29"/>
        <v>57.25</v>
      </c>
      <c r="D291" s="39">
        <f t="shared" si="29"/>
        <v>86.4</v>
      </c>
      <c r="E291" s="40">
        <f t="shared" si="29"/>
        <v>19.774999999999999</v>
      </c>
      <c r="F291" s="38">
        <f t="shared" si="29"/>
        <v>107.1</v>
      </c>
      <c r="G291" s="39">
        <f t="shared" si="29"/>
        <v>22.524999999999999</v>
      </c>
      <c r="H291" s="40">
        <f t="shared" si="29"/>
        <v>1.575</v>
      </c>
      <c r="I291" s="38">
        <f t="shared" si="29"/>
        <v>20.399999999999999</v>
      </c>
      <c r="J291" s="39">
        <f t="shared" si="29"/>
        <v>11.675000000000001</v>
      </c>
      <c r="K291" s="40">
        <f t="shared" si="29"/>
        <v>182.77500000000001</v>
      </c>
      <c r="L291" s="38">
        <f t="shared" si="29"/>
        <v>118.77500000000001</v>
      </c>
      <c r="M291" s="39">
        <f t="shared" si="29"/>
        <v>128.32499999999999</v>
      </c>
    </row>
    <row r="292" spans="1:13" ht="17.149999999999999" customHeight="1" x14ac:dyDescent="0.3">
      <c r="A292" s="15" t="s">
        <v>43</v>
      </c>
      <c r="B292" s="40">
        <f t="shared" si="29"/>
        <v>50.85</v>
      </c>
      <c r="C292" s="38">
        <f t="shared" si="29"/>
        <v>52.45</v>
      </c>
      <c r="D292" s="39">
        <f t="shared" si="29"/>
        <v>95.75</v>
      </c>
      <c r="E292" s="40">
        <f t="shared" si="29"/>
        <v>14.05</v>
      </c>
      <c r="F292" s="38">
        <f t="shared" si="29"/>
        <v>128.75</v>
      </c>
      <c r="G292" s="39">
        <f t="shared" si="29"/>
        <v>20.774999999999999</v>
      </c>
      <c r="H292" s="40">
        <f t="shared" si="29"/>
        <v>0.85</v>
      </c>
      <c r="I292" s="38">
        <f t="shared" si="29"/>
        <v>22.6</v>
      </c>
      <c r="J292" s="39">
        <f t="shared" si="29"/>
        <v>11.125</v>
      </c>
      <c r="K292" s="40">
        <f t="shared" si="29"/>
        <v>206.85</v>
      </c>
      <c r="L292" s="38">
        <f t="shared" si="29"/>
        <v>129.85</v>
      </c>
      <c r="M292" s="39">
        <f t="shared" si="29"/>
        <v>104.1</v>
      </c>
    </row>
    <row r="293" spans="1:13" ht="17.149999999999999" customHeight="1" x14ac:dyDescent="0.3">
      <c r="A293" s="15" t="s">
        <v>44</v>
      </c>
      <c r="B293" s="40">
        <f t="shared" si="29"/>
        <v>52.75</v>
      </c>
      <c r="C293" s="38">
        <f t="shared" si="29"/>
        <v>53</v>
      </c>
      <c r="D293" s="39">
        <f t="shared" si="29"/>
        <v>87.1</v>
      </c>
      <c r="E293" s="40">
        <f t="shared" si="29"/>
        <v>17.175000000000001</v>
      </c>
      <c r="F293" s="38">
        <f t="shared" si="29"/>
        <v>107.52500000000001</v>
      </c>
      <c r="G293" s="39">
        <f t="shared" si="29"/>
        <v>15.475</v>
      </c>
      <c r="H293" s="40">
        <f t="shared" si="29"/>
        <v>1.85</v>
      </c>
      <c r="I293" s="38">
        <f t="shared" si="29"/>
        <v>25.774999999999999</v>
      </c>
      <c r="J293" s="39">
        <f t="shared" si="29"/>
        <v>8.2750000000000004</v>
      </c>
      <c r="K293" s="40">
        <f t="shared" si="29"/>
        <v>170.42500000000001</v>
      </c>
      <c r="L293" s="38">
        <f t="shared" si="29"/>
        <v>97.95</v>
      </c>
      <c r="M293" s="39">
        <f t="shared" si="29"/>
        <v>129.69999999999999</v>
      </c>
    </row>
    <row r="294" spans="1:13" ht="17.149999999999999" customHeight="1" x14ac:dyDescent="0.3">
      <c r="A294" s="15" t="s">
        <v>45</v>
      </c>
      <c r="B294" s="40">
        <f t="shared" si="29"/>
        <v>42.35</v>
      </c>
      <c r="C294" s="38">
        <f t="shared" si="29"/>
        <v>44.6</v>
      </c>
      <c r="D294" s="39">
        <f t="shared" si="29"/>
        <v>74.05</v>
      </c>
      <c r="E294" s="40">
        <f t="shared" si="29"/>
        <v>17.3</v>
      </c>
      <c r="F294" s="38">
        <f t="shared" si="29"/>
        <v>99.3</v>
      </c>
      <c r="G294" s="39">
        <f t="shared" si="29"/>
        <v>15.45</v>
      </c>
      <c r="H294" s="40">
        <f t="shared" si="29"/>
        <v>1.425</v>
      </c>
      <c r="I294" s="38">
        <f t="shared" si="29"/>
        <v>21.7</v>
      </c>
      <c r="J294" s="39">
        <f t="shared" si="29"/>
        <v>7.9749999999999996</v>
      </c>
      <c r="K294" s="40">
        <f t="shared" si="29"/>
        <v>162.375</v>
      </c>
      <c r="L294" s="38">
        <f t="shared" si="29"/>
        <v>120.02500000000001</v>
      </c>
      <c r="M294" s="39">
        <f t="shared" si="29"/>
        <v>124.875</v>
      </c>
    </row>
    <row r="295" spans="1:13" ht="17.149999999999999" customHeight="1" thickBot="1" x14ac:dyDescent="0.35">
      <c r="A295" s="22" t="s">
        <v>46</v>
      </c>
      <c r="B295" s="45">
        <f t="shared" si="29"/>
        <v>45.4</v>
      </c>
      <c r="C295" s="43">
        <f t="shared" si="29"/>
        <v>48.3</v>
      </c>
      <c r="D295" s="44">
        <f t="shared" si="29"/>
        <v>75.400000000000006</v>
      </c>
      <c r="E295" s="45">
        <f t="shared" si="29"/>
        <v>14</v>
      </c>
      <c r="F295" s="43">
        <f t="shared" si="29"/>
        <v>121.77500000000001</v>
      </c>
      <c r="G295" s="44">
        <f t="shared" si="29"/>
        <v>16.2</v>
      </c>
      <c r="H295" s="45">
        <f t="shared" si="29"/>
        <v>0.85</v>
      </c>
      <c r="I295" s="43">
        <f t="shared" si="29"/>
        <v>17.3</v>
      </c>
      <c r="J295" s="44">
        <f t="shared" si="29"/>
        <v>8.4250000000000007</v>
      </c>
      <c r="K295" s="45">
        <f t="shared" si="29"/>
        <v>178.35</v>
      </c>
      <c r="L295" s="43">
        <f t="shared" si="29"/>
        <v>109.6</v>
      </c>
      <c r="M295" s="44">
        <f t="shared" si="29"/>
        <v>124.75</v>
      </c>
    </row>
    <row r="296" spans="1:13" ht="17.149999999999999" customHeight="1" thickBot="1" x14ac:dyDescent="0.35">
      <c r="A296" s="28" t="s">
        <v>60</v>
      </c>
      <c r="B296" s="59">
        <f t="shared" ref="B296:M296" si="30">SUM(B284:B295)</f>
        <v>588.65</v>
      </c>
      <c r="C296" s="56">
        <f t="shared" si="30"/>
        <v>654.99999999999989</v>
      </c>
      <c r="D296" s="58">
        <f t="shared" si="30"/>
        <v>1025.7</v>
      </c>
      <c r="E296" s="59">
        <f t="shared" si="30"/>
        <v>182.00000000000003</v>
      </c>
      <c r="F296" s="56">
        <f t="shared" si="30"/>
        <v>1093.05</v>
      </c>
      <c r="G296" s="58">
        <f t="shared" si="30"/>
        <v>220.24999999999997</v>
      </c>
      <c r="H296" s="59">
        <f t="shared" si="30"/>
        <v>24.000000000000007</v>
      </c>
      <c r="I296" s="56">
        <f t="shared" si="30"/>
        <v>302.125</v>
      </c>
      <c r="J296" s="58">
        <f t="shared" si="30"/>
        <v>135.65</v>
      </c>
      <c r="K296" s="59">
        <f t="shared" si="30"/>
        <v>2338.1</v>
      </c>
      <c r="L296" s="56">
        <f t="shared" si="30"/>
        <v>1421.075</v>
      </c>
      <c r="M296" s="58">
        <f t="shared" si="30"/>
        <v>1350.3</v>
      </c>
    </row>
    <row r="297" spans="1:13" ht="17.149999999999999" customHeight="1" thickBot="1" x14ac:dyDescent="0.35">
      <c r="A297" s="28" t="s">
        <v>47</v>
      </c>
      <c r="B297" s="59">
        <f>SUM(B296,B283,B270)</f>
        <v>1926.6999999999998</v>
      </c>
      <c r="C297" s="59">
        <f t="shared" ref="C297:M297" si="31">SUM(C296,C283,C270)</f>
        <v>2344.6</v>
      </c>
      <c r="D297" s="59">
        <f t="shared" si="31"/>
        <v>3013.8000000000006</v>
      </c>
      <c r="E297" s="59">
        <f t="shared" si="31"/>
        <v>582.02499999999998</v>
      </c>
      <c r="F297" s="59">
        <f t="shared" si="31"/>
        <v>2736.75</v>
      </c>
      <c r="G297" s="59">
        <f t="shared" si="31"/>
        <v>566.64999999999986</v>
      </c>
      <c r="H297" s="59">
        <f t="shared" si="31"/>
        <v>90.925000000000011</v>
      </c>
      <c r="I297" s="59">
        <f t="shared" si="31"/>
        <v>1054.7250000000001</v>
      </c>
      <c r="J297" s="59">
        <f t="shared" si="31"/>
        <v>599.82499999999993</v>
      </c>
      <c r="K297" s="59">
        <f t="shared" si="31"/>
        <v>4916.1000000000004</v>
      </c>
      <c r="L297" s="59">
        <f t="shared" si="31"/>
        <v>3320.125</v>
      </c>
      <c r="M297" s="59">
        <f t="shared" si="31"/>
        <v>2282.8250000000003</v>
      </c>
    </row>
    <row r="300" spans="1:13" x14ac:dyDescent="0.3">
      <c r="A300" s="291" t="s">
        <v>126</v>
      </c>
      <c r="B300" s="1">
        <v>1927</v>
      </c>
    </row>
    <row r="301" spans="1:13" x14ac:dyDescent="0.3">
      <c r="A301" s="291" t="s">
        <v>61</v>
      </c>
      <c r="B301" s="1">
        <v>2345</v>
      </c>
    </row>
    <row r="302" spans="1:13" x14ac:dyDescent="0.3">
      <c r="A302" s="291" t="s">
        <v>112</v>
      </c>
      <c r="B302" s="1">
        <v>3014</v>
      </c>
    </row>
    <row r="303" spans="1:13" x14ac:dyDescent="0.3">
      <c r="A303" s="291" t="s">
        <v>113</v>
      </c>
      <c r="B303" s="1">
        <v>582</v>
      </c>
    </row>
    <row r="304" spans="1:13" x14ac:dyDescent="0.3">
      <c r="A304" s="291" t="s">
        <v>114</v>
      </c>
      <c r="B304" s="1">
        <v>1914</v>
      </c>
    </row>
    <row r="305" spans="1:2" x14ac:dyDescent="0.3">
      <c r="A305" s="291" t="s">
        <v>135</v>
      </c>
      <c r="B305" s="1">
        <v>567</v>
      </c>
    </row>
    <row r="306" spans="1:2" x14ac:dyDescent="0.3">
      <c r="A306" s="291" t="s">
        <v>127</v>
      </c>
      <c r="B306" s="1">
        <v>91</v>
      </c>
    </row>
    <row r="307" spans="1:2" x14ac:dyDescent="0.3">
      <c r="A307" s="291" t="s">
        <v>62</v>
      </c>
      <c r="B307" s="1">
        <v>1055</v>
      </c>
    </row>
    <row r="308" spans="1:2" x14ac:dyDescent="0.3">
      <c r="A308" s="291" t="s">
        <v>63</v>
      </c>
      <c r="B308" s="1">
        <v>600</v>
      </c>
    </row>
    <row r="309" spans="1:2" x14ac:dyDescent="0.3">
      <c r="A309" s="291" t="s">
        <v>64</v>
      </c>
      <c r="B309" s="1">
        <v>5673</v>
      </c>
    </row>
    <row r="310" spans="1:2" x14ac:dyDescent="0.3">
      <c r="A310" s="291" t="s">
        <v>65</v>
      </c>
      <c r="B310" s="1">
        <v>3320</v>
      </c>
    </row>
    <row r="311" spans="1:2" x14ac:dyDescent="0.3">
      <c r="A311" s="291" t="s">
        <v>115</v>
      </c>
      <c r="B311" s="1">
        <v>2283</v>
      </c>
    </row>
  </sheetData>
  <mergeCells count="48">
    <mergeCell ref="A2:M2"/>
    <mergeCell ref="J3:M3"/>
    <mergeCell ref="A4:A5"/>
    <mergeCell ref="B4:D4"/>
    <mergeCell ref="E4:G4"/>
    <mergeCell ref="H4:J4"/>
    <mergeCell ref="K4:M4"/>
    <mergeCell ref="A44:M44"/>
    <mergeCell ref="J45:M45"/>
    <mergeCell ref="A46:A47"/>
    <mergeCell ref="B46:D46"/>
    <mergeCell ref="E46:G46"/>
    <mergeCell ref="H46:J46"/>
    <mergeCell ref="K46:M46"/>
    <mergeCell ref="A86:M86"/>
    <mergeCell ref="J87:M87"/>
    <mergeCell ref="A88:A89"/>
    <mergeCell ref="B88:D88"/>
    <mergeCell ref="E88:G88"/>
    <mergeCell ref="H88:J88"/>
    <mergeCell ref="K88:M88"/>
    <mergeCell ref="A128:M128"/>
    <mergeCell ref="J129:M129"/>
    <mergeCell ref="A130:A131"/>
    <mergeCell ref="B130:D130"/>
    <mergeCell ref="E130:G130"/>
    <mergeCell ref="H130:J130"/>
    <mergeCell ref="K130:M130"/>
    <mergeCell ref="A170:M170"/>
    <mergeCell ref="J171:M171"/>
    <mergeCell ref="A172:A173"/>
    <mergeCell ref="B172:D172"/>
    <mergeCell ref="E172:G172"/>
    <mergeCell ref="H172:J172"/>
    <mergeCell ref="K172:M172"/>
    <mergeCell ref="A212:M212"/>
    <mergeCell ref="A214:A215"/>
    <mergeCell ref="B214:D214"/>
    <mergeCell ref="E214:G214"/>
    <mergeCell ref="H214:J214"/>
    <mergeCell ref="K214:M214"/>
    <mergeCell ref="A254:M254"/>
    <mergeCell ref="A255:B255"/>
    <mergeCell ref="A256:A257"/>
    <mergeCell ref="B256:D256"/>
    <mergeCell ref="E256:G256"/>
    <mergeCell ref="H256:J256"/>
    <mergeCell ref="K256:M25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ILE ZIK</vt:lpstr>
      <vt:lpstr>SHOGUNLE</vt:lpstr>
      <vt:lpstr>AJISEGIRI</vt:lpstr>
      <vt:lpstr>BOLADE</vt:lpstr>
      <vt:lpstr>FATAI ATERE</vt:lpstr>
      <vt:lpstr>ILUPEJU BYEPASS</vt:lpstr>
      <vt:lpstr>COKER</vt:lpstr>
      <vt:lpstr>LAYI OYEKAN</vt:lpstr>
      <vt:lpstr>PALM AVE</vt:lpstr>
      <vt:lpstr>OLUWOLE</vt:lpstr>
      <vt:lpstr>POST OFFICE</vt:lpstr>
      <vt:lpstr>ISOLO RD</vt:lpstr>
      <vt:lpstr>LUTH</vt:lpstr>
      <vt:lpstr>BISHOP</vt:lpstr>
      <vt:lpstr>WESTERN AVE</vt:lpstr>
      <vt:lpstr>POINT RD</vt:lpstr>
      <vt:lpstr>KOFO ABAYOMI</vt:lpstr>
      <vt:lpstr>RAYMOND NJOKU</vt:lpstr>
      <vt:lpstr>OKOTIE EBOH</vt:lpstr>
      <vt:lpstr>KEFFI</vt:lpstr>
      <vt:lpstr>LORD LUGGARD</vt:lpstr>
      <vt:lpstr>GLOVER</vt:lpstr>
      <vt:lpstr>OBA OYEKAN</vt:lpstr>
      <vt:lpstr>SAKA TINUBU</vt:lpstr>
      <vt:lpstr>SANUSI FAFUNWA</vt:lpstr>
      <vt:lpstr>BABS ANIMASAUN</vt:lpstr>
      <vt:lpstr>OKOTA </vt:lpstr>
      <vt:lpstr>FESTAC APPLE JUNCTION</vt:lpstr>
      <vt:lpstr>IJU RD OBA OGUNJI</vt:lpstr>
      <vt:lpstr>IPAJA IDIMU RD</vt:lpstr>
      <vt:lpstr>EKORO JUNCTION</vt:lpstr>
      <vt:lpstr>CHARITY</vt:lpstr>
      <vt:lpstr>OGOLONTO</vt:lpstr>
      <vt:lpstr>OLD ABEOKUTA OBA OGUNJI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Victory Edikanabasi</cp:lastModifiedBy>
  <dcterms:created xsi:type="dcterms:W3CDTF">2020-02-07T19:49:18Z</dcterms:created>
  <dcterms:modified xsi:type="dcterms:W3CDTF">2020-02-11T14:21:58Z</dcterms:modified>
</cp:coreProperties>
</file>