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modV\Documents\"/>
    </mc:Choice>
  </mc:AlternateContent>
  <xr:revisionPtr revIDLastSave="0" documentId="13_ncr:1_{8B894E56-BCBA-4FDB-AEAA-86B7960B7234}" xr6:coauthVersionLast="36" xr6:coauthVersionMax="36" xr10:uidLastSave="{00000000-0000-0000-0000-000000000000}"/>
  <bookViews>
    <workbookView xWindow="0" yWindow="0" windowWidth="15120" windowHeight="11385" xr2:uid="{2298BE6A-450F-4626-B228-B4648D343613}"/>
  </bookViews>
  <sheets>
    <sheet name="Consolidated" sheetId="1" r:id="rId1"/>
    <sheet name="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I16" i="1"/>
  <c r="I15" i="1"/>
  <c r="I14" i="1"/>
  <c r="I13" i="1"/>
  <c r="I12" i="1"/>
  <c r="I11" i="1"/>
  <c r="I18" i="1" s="1"/>
  <c r="I10" i="1"/>
  <c r="I9" i="1"/>
  <c r="I8" i="1"/>
  <c r="I7" i="1"/>
  <c r="F9" i="1"/>
  <c r="F7" i="1"/>
  <c r="C21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C19" i="2"/>
  <c r="O19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L19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I19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O33" i="2"/>
  <c r="N26" i="2"/>
  <c r="N27" i="2" s="1"/>
  <c r="N28" i="2" s="1"/>
  <c r="N29" i="2" s="1"/>
  <c r="N30" i="2" s="1"/>
  <c r="N31" i="2" s="1"/>
  <c r="L33" i="2"/>
  <c r="K26" i="2"/>
  <c r="K27" i="2" s="1"/>
  <c r="K28" i="2" s="1"/>
  <c r="K29" i="2" s="1"/>
  <c r="K30" i="2" s="1"/>
  <c r="K31" i="2" s="1"/>
  <c r="I33" i="2"/>
  <c r="H26" i="2"/>
  <c r="H27" i="2" s="1"/>
  <c r="H28" i="2" s="1"/>
  <c r="H29" i="2" s="1"/>
  <c r="H30" i="2" s="1"/>
  <c r="H31" i="2" s="1"/>
  <c r="F33" i="2"/>
  <c r="E26" i="2"/>
  <c r="E27" i="2" s="1"/>
  <c r="E28" i="2" s="1"/>
  <c r="E29" i="2" s="1"/>
  <c r="E30" i="2" s="1"/>
  <c r="E31" i="2" s="1"/>
  <c r="C33" i="2"/>
  <c r="B26" i="2"/>
  <c r="B27" i="2" s="1"/>
  <c r="B28" i="2" s="1"/>
  <c r="B29" i="2" s="1"/>
  <c r="B30" i="2" s="1"/>
  <c r="B31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F19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</calcChain>
</file>

<file path=xl/sharedStrings.xml><?xml version="1.0" encoding="utf-8"?>
<sst xmlns="http://schemas.openxmlformats.org/spreadsheetml/2006/main" count="70" uniqueCount="26">
  <si>
    <t>Category</t>
  </si>
  <si>
    <t>Rent</t>
  </si>
  <si>
    <t>India Transfer</t>
  </si>
  <si>
    <t>Internet</t>
  </si>
  <si>
    <t>Petrol</t>
  </si>
  <si>
    <t>Car Insurance</t>
  </si>
  <si>
    <t>Electricity</t>
  </si>
  <si>
    <t>Total Expenses</t>
  </si>
  <si>
    <t>Date</t>
  </si>
  <si>
    <t>Total</t>
  </si>
  <si>
    <t>Money To India</t>
  </si>
  <si>
    <t>Amount</t>
  </si>
  <si>
    <t>Phone Bill - Vid</t>
  </si>
  <si>
    <t>Groceries</t>
  </si>
  <si>
    <t>Suji India Expenses</t>
  </si>
  <si>
    <t>Phone Bill - Suji</t>
  </si>
  <si>
    <t>Income</t>
  </si>
  <si>
    <t>Income (14 Fortnights)</t>
  </si>
  <si>
    <t>Allowed expenses to meet shortfall by 25/12/2019</t>
  </si>
  <si>
    <t>Required Shortfall</t>
  </si>
  <si>
    <t>Rem Amount</t>
  </si>
  <si>
    <t>Consolidated Approx Expenses (26/06/2019 to 25/12/2019)</t>
  </si>
  <si>
    <t>Difference between allowed expenses and consolidated expenses</t>
  </si>
  <si>
    <t>Difference</t>
  </si>
  <si>
    <t>Allowed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</si>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</sst>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0021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</cellXfs>
  <cellStyles count="1">
    <cellStyle name="Normal" xfId="0" builtinId="0"/>
  </cellStyles>
  <dxfs count="14">
    <dxf>
      <numFmt numFmtId="164" formatCode="&quot;$&quot;#,##0.00"/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C82D0DD-56BA-4A5C-8703-D9BEA06254D3}" name="Table215" displayName="Table215" ref="B5:C21" totalsRowShown="0">
  <autoFilter ref="B5:C21" xr:uid="{1DE6BAE3-E864-4C3D-B6C1-A00BDB4FF619}"/>
  <tableColumns count="2">
    <tableColumn id="1" xr3:uid="{B4F0FD41-DBEF-4B4B-B592-231822D03941}" name="Date"/>
    <tableColumn id="2" xr3:uid="{9D06D7E9-72EC-4E2A-A1DF-DA6135695876}" name="Amount" dataDxfId="8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FCB1B5-D4AF-4047-AA4F-FF9CF28B4659}" name="Table4678" displayName="Table4678" ref="K24:L33" totalsRowShown="0">
  <autoFilter ref="K24:L33" xr:uid="{5F89346A-C3CA-4467-9765-7AE55C50D6E4}"/>
  <tableColumns count="2">
    <tableColumn id="1" xr3:uid="{63F4A228-39AF-485D-BF7A-53FCAE3BA7EA}" name="Date"/>
    <tableColumn id="2" xr3:uid="{840F5947-0C92-4C28-87FC-14AC8E4B68A7}" name="Amount"/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6A7E20-B367-487D-BD68-E9497DA31408}" name="Table46789" displayName="Table46789" ref="N24:O33" totalsRowShown="0">
  <autoFilter ref="N24:O33" xr:uid="{95E5F9A0-9C85-42A7-909C-34DCEAE51FBC}"/>
  <tableColumns count="2">
    <tableColumn id="1" xr3:uid="{EEAA255B-19C5-4FEF-B298-42516F3C2AEE}" name="Date"/>
    <tableColumn id="2" xr3:uid="{8CE02854-5EBE-4117-8934-438CCF78298C}" name="Amount"/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846F11-56D9-4A68-9018-F38CB4025246}" name="Table2411" displayName="Table2411" ref="H3:I19" totalsRowShown="0">
  <autoFilter ref="H3:I19" xr:uid="{30F92D92-B969-4F0E-BB1E-C42E3B0382F7}"/>
  <tableColumns count="2">
    <tableColumn id="1" xr3:uid="{DB8E68BD-93EC-4945-B4C9-47567EBD9F8F}" name="Date"/>
    <tableColumn id="2" xr3:uid="{351A1A8B-2A93-4CBD-8139-50DD4586F93F}" name="Amount" dataDxfId="11"/>
  </tableColumns>
  <tableStyleInfo name="TableStyleMedium2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BB4B6F-32AA-4B92-AD13-455532D79D98}" name="Table241112" displayName="Table241112" ref="K3:L19" totalsRowShown="0">
  <autoFilter ref="K3:L19" xr:uid="{7B458E06-0EC2-40F8-9857-DAEF8ABF8867}"/>
  <tableColumns count="2">
    <tableColumn id="1" xr3:uid="{BF5B998E-A004-46B0-B8C5-73E6209F8CF5}" name="Date"/>
    <tableColumn id="2" xr3:uid="{FA1719F0-B542-4639-BE94-3CBC0962DF1E}" name="Amount" dataDxfId="10"/>
  </tableColumns>
  <tableStyleInfo name="TableStyleMedium2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3B40B70-C0F9-4BFC-874B-0E21592A45A9}" name="Table24111213" displayName="Table24111213" ref="N3:O19" totalsRowShown="0">
  <autoFilter ref="N3:O19" xr:uid="{426D50A7-B1D5-4232-8921-6ED78F8C2F73}"/>
  <tableColumns count="2">
    <tableColumn id="1" xr3:uid="{AC1A6E09-9367-4F79-9C09-ED0279EE788F}" name="Date"/>
    <tableColumn id="2" xr3:uid="{90EF64D5-47BE-4603-B4E5-51AE73BB2E46}" name="Amount" dataDxfId="9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E8AAB7-16CF-455D-A0F5-73B5CF70A406}" name="Table15" displayName="Table15" ref="E6:F9" totalsRowShown="0">
  <autoFilter ref="E6:F9" xr:uid="{188CA9D7-5542-44EE-A720-3C2E62CFBF8B}"/>
  <tableColumns count="2">
    <tableColumn id="1" xr3:uid="{33660299-2D28-4748-B263-D08B8B05359E}" name="Category"/>
    <tableColumn id="2" xr3:uid="{C3722287-B41D-4D7C-A7C5-0C75D789EB24}" name="Amount" dataDxfId="7">
      <calculatedColumnFormula>$C$21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79945C5-BD13-4088-8E96-56AC2AD73A42}" name="Table117" displayName="Table117" ref="H6:I18" totalsRowShown="0" headerRowDxfId="6" headerRowBorderDxfId="4" tableBorderDxfId="5" totalsRowBorderDxfId="3">
  <autoFilter ref="H6:I18" xr:uid="{04AA1CF5-039D-4C58-AA0E-749737592DBB}"/>
  <tableColumns count="2">
    <tableColumn id="1" xr3:uid="{C2D196E5-4A3C-45C5-BF1B-E692ADBCE0AA}" name="Category" dataDxfId="2"/>
    <tableColumn id="2" xr3:uid="{404C7182-E06F-410A-B92B-078239B2533D}" name="Amount" dataDxfId="1">
      <calculatedColumnFormula>Breakdown!$C$19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877DB-8297-42AD-8E4F-EF4DB76F5E9E}" name="Table1518" displayName="Table1518" ref="E15:F18" totalsRowShown="0">
  <autoFilter ref="E15:F18" xr:uid="{03C11011-2545-4A49-8772-59A2D19150F0}"/>
  <tableColumns count="2">
    <tableColumn id="1" xr3:uid="{BDC3043E-61C9-492E-B03C-BB2960D7EE17}" name="Category"/>
    <tableColumn id="2" xr3:uid="{2E2716D6-0503-4D7C-970B-BD866B76AA80}" name="Amount" dataDxfId="0">
      <calculatedColumnFormula>$C$21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496454-FF88-4B0C-909E-128589E29A7F}" name="Table2" displayName="Table2" ref="B3:C19" totalsRowShown="0">
  <autoFilter ref="B3:C19" xr:uid="{CE5D4E98-638A-497C-8DBD-93568559FEAE}"/>
  <tableColumns count="2">
    <tableColumn id="1" xr3:uid="{3990EF40-C4C0-4EB1-8DC7-E2A3CD6217AA}" name="Date"/>
    <tableColumn id="2" xr3:uid="{AD86EFD5-216F-4564-8532-A6BA5ADA9820}" name="Amount" dataDxfId="13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DA2A12-EB8F-4A97-A646-F1F138EB04E3}" name="Table24" displayName="Table24" ref="E3:F19" totalsRowShown="0">
  <autoFilter ref="E3:F19" xr:uid="{A481DC3A-1175-4B55-A429-7A73014103E7}"/>
  <tableColumns count="2">
    <tableColumn id="1" xr3:uid="{B35EE6E0-BDF7-46A6-A310-58CC6879A611}" name="Date"/>
    <tableColumn id="2" xr3:uid="{3945AB6B-887E-4097-9F9B-2CE13FD28EF6}" name="Amount" dataDxfId="12"/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89C989-AB25-4AD1-96D7-CA26826ECAB4}" name="Table4" displayName="Table4" ref="B24:C33" totalsRowShown="0">
  <autoFilter ref="B24:C33" xr:uid="{D82C2101-B563-4633-AE65-E98B8FC03601}"/>
  <tableColumns count="2">
    <tableColumn id="1" xr3:uid="{7EA060C9-58E8-4F4A-9CB3-F833798F4AA2}" name="Date"/>
    <tableColumn id="2" xr3:uid="{AD5714DB-4567-4AD9-AD48-128A89AE44C9}" name="Amount"/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FD81BE-7CE7-450C-B9C8-11DA1046B0ED}" name="Table46" displayName="Table46" ref="E24:F33" totalsRowShown="0">
  <autoFilter ref="E24:F33" xr:uid="{5D72D288-4481-4DB4-BD85-8A21A2AB4BF7}"/>
  <tableColumns count="2">
    <tableColumn id="1" xr3:uid="{7233FC89-35D6-43D7-989F-9169E88B946A}" name="Date"/>
    <tableColumn id="2" xr3:uid="{4FB9260B-C16B-4586-A9C1-54FA4698E4A5}" name="Amount"/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D81AC0-22CB-41B0-BF04-C6120AF742B3}" name="Table467" displayName="Table467" ref="H24:I33" totalsRowShown="0">
  <autoFilter ref="H24:I33" xr:uid="{86603338-F45A-4F98-B7A9-2DC7CC04DBDA}"/>
  <tableColumns count="2">
    <tableColumn id="1" xr3:uid="{06553A09-48EA-40E4-96D3-64A19DD070C5}" name="Date"/>
    <tableColumn id="2" xr3:uid="{9455E305-8040-4E53-8D2E-8E1A3C6B9357}" name="Amount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FB32-B133-4543-B9F3-E7137EE435F4}">
  <dimension ref="B1:K28"/>
  <sheetViews>
    <sheetView tabSelected="1" workbookViewId="0">
      <selection activeCell="F24" sqref="F24"/>
    </sheetView>
  </sheetViews>
  <sheetFormatPr defaultRowHeight="15" x14ac:dyDescent="0.25"/>
  <cols>
    <col min="2" max="2" width="14.85546875" customWidth="1"/>
    <col min="3" max="3" width="13.140625" customWidth="1"/>
    <col min="4" max="4" width="13.42578125" customWidth="1"/>
    <col min="5" max="5" width="14" customWidth="1"/>
    <col min="6" max="6" width="15.140625" customWidth="1"/>
    <col min="7" max="7" width="14.140625" customWidth="1"/>
    <col min="8" max="8" width="18.140625" bestFit="1" customWidth="1"/>
    <col min="9" max="9" width="14" customWidth="1"/>
  </cols>
  <sheetData>
    <row r="1" spans="2:9" ht="15" customHeight="1" x14ac:dyDescent="0.25"/>
    <row r="4" spans="2:9" ht="15" customHeight="1" x14ac:dyDescent="0.25">
      <c r="B4" s="6" t="s">
        <v>17</v>
      </c>
      <c r="C4" s="6"/>
      <c r="E4" s="9" t="s">
        <v>18</v>
      </c>
      <c r="F4" s="9"/>
      <c r="H4" s="9" t="s">
        <v>21</v>
      </c>
      <c r="I4" s="9"/>
    </row>
    <row r="5" spans="2:9" x14ac:dyDescent="0.25">
      <c r="B5" t="s">
        <v>8</v>
      </c>
      <c r="C5" t="s">
        <v>11</v>
      </c>
      <c r="E5" s="9"/>
      <c r="F5" s="9"/>
      <c r="H5" s="9"/>
      <c r="I5" s="9"/>
    </row>
    <row r="6" spans="2:9" x14ac:dyDescent="0.25">
      <c r="B6" s="4">
        <v>43642</v>
      </c>
      <c r="C6" s="5">
        <v>3550</v>
      </c>
      <c r="E6" t="s">
        <v>0</v>
      </c>
      <c r="F6" t="s">
        <v>11</v>
      </c>
      <c r="H6" s="1" t="s">
        <v>0</v>
      </c>
      <c r="I6" s="2" t="s">
        <v>11</v>
      </c>
    </row>
    <row r="7" spans="2:9" x14ac:dyDescent="0.25">
      <c r="B7" s="4">
        <f>B6+14</f>
        <v>43656</v>
      </c>
      <c r="C7" s="5">
        <v>3550</v>
      </c>
      <c r="E7" t="s">
        <v>16</v>
      </c>
      <c r="F7" s="5">
        <f t="shared" ref="F7:F9" si="0">$C$21</f>
        <v>49700</v>
      </c>
      <c r="H7" s="3" t="s">
        <v>1</v>
      </c>
      <c r="I7" s="7">
        <f>Breakdown!$C$19</f>
        <v>9520</v>
      </c>
    </row>
    <row r="8" spans="2:9" ht="30" x14ac:dyDescent="0.25">
      <c r="B8" s="4">
        <f t="shared" ref="B8:B19" si="1">B7+14</f>
        <v>43670</v>
      </c>
      <c r="C8" s="5">
        <v>3550</v>
      </c>
      <c r="E8" s="10" t="s">
        <v>19</v>
      </c>
      <c r="F8" s="5">
        <v>24500</v>
      </c>
      <c r="H8" s="3" t="s">
        <v>2</v>
      </c>
      <c r="I8" s="7">
        <f>Breakdown!$F$19</f>
        <v>5880</v>
      </c>
    </row>
    <row r="9" spans="2:9" x14ac:dyDescent="0.25">
      <c r="B9" s="4">
        <f t="shared" si="1"/>
        <v>43684</v>
      </c>
      <c r="C9" s="5">
        <v>3550</v>
      </c>
      <c r="E9" s="11" t="s">
        <v>20</v>
      </c>
      <c r="F9" s="5">
        <f>F7-F8</f>
        <v>25200</v>
      </c>
      <c r="H9" s="3" t="s">
        <v>13</v>
      </c>
      <c r="I9" s="7">
        <f>Breakdown!$I$19</f>
        <v>3750</v>
      </c>
    </row>
    <row r="10" spans="2:9" x14ac:dyDescent="0.25">
      <c r="B10" s="4">
        <f t="shared" si="1"/>
        <v>43698</v>
      </c>
      <c r="C10" s="5">
        <v>3550</v>
      </c>
      <c r="H10" s="3" t="s">
        <v>6</v>
      </c>
      <c r="I10" s="7">
        <f>Breakdown!$L$19</f>
        <v>1316</v>
      </c>
    </row>
    <row r="11" spans="2:9" x14ac:dyDescent="0.25">
      <c r="B11" s="4">
        <f t="shared" si="1"/>
        <v>43712</v>
      </c>
      <c r="C11" s="5">
        <v>3550</v>
      </c>
      <c r="H11" s="3" t="s">
        <v>14</v>
      </c>
      <c r="I11" s="7">
        <f>Breakdown!$O$19</f>
        <v>3200</v>
      </c>
    </row>
    <row r="12" spans="2:9" x14ac:dyDescent="0.25">
      <c r="B12" s="4">
        <f t="shared" si="1"/>
        <v>43726</v>
      </c>
      <c r="C12" s="5">
        <v>3550</v>
      </c>
      <c r="H12" s="3" t="s">
        <v>3</v>
      </c>
      <c r="I12" s="7">
        <f>Breakdown!$C$33</f>
        <v>420</v>
      </c>
    </row>
    <row r="13" spans="2:9" ht="15" customHeight="1" x14ac:dyDescent="0.25">
      <c r="B13" s="4">
        <f t="shared" si="1"/>
        <v>43740</v>
      </c>
      <c r="C13" s="5">
        <v>3550</v>
      </c>
      <c r="E13" s="9" t="s">
        <v>22</v>
      </c>
      <c r="F13" s="9"/>
      <c r="H13" s="3" t="s">
        <v>4</v>
      </c>
      <c r="I13" s="7">
        <f>Breakdown!$F$33</f>
        <v>450</v>
      </c>
    </row>
    <row r="14" spans="2:9" x14ac:dyDescent="0.25">
      <c r="B14" s="4">
        <f t="shared" si="1"/>
        <v>43754</v>
      </c>
      <c r="C14" s="5">
        <v>3550</v>
      </c>
      <c r="E14" s="9"/>
      <c r="F14" s="9"/>
      <c r="H14" s="3" t="s">
        <v>12</v>
      </c>
      <c r="I14" s="7">
        <f>Breakdown!$I$33</f>
        <v>750</v>
      </c>
    </row>
    <row r="15" spans="2:9" x14ac:dyDescent="0.25">
      <c r="B15" s="4">
        <f t="shared" si="1"/>
        <v>43768</v>
      </c>
      <c r="C15" s="5">
        <v>3550</v>
      </c>
      <c r="E15" t="s">
        <v>0</v>
      </c>
      <c r="F15" t="s">
        <v>11</v>
      </c>
      <c r="H15" s="3" t="s">
        <v>5</v>
      </c>
      <c r="I15" s="7">
        <f>Breakdown!$L$33</f>
        <v>365.21999999999997</v>
      </c>
    </row>
    <row r="16" spans="2:9" x14ac:dyDescent="0.25">
      <c r="B16" s="4">
        <f t="shared" si="1"/>
        <v>43782</v>
      </c>
      <c r="C16" s="5">
        <v>3550</v>
      </c>
      <c r="E16" t="s">
        <v>24</v>
      </c>
      <c r="F16" s="5">
        <f>$F$9</f>
        <v>25200</v>
      </c>
      <c r="H16" s="3" t="s">
        <v>15</v>
      </c>
      <c r="I16" s="7">
        <f>Breakdown!$O$33</f>
        <v>90</v>
      </c>
    </row>
    <row r="17" spans="2:11" x14ac:dyDescent="0.25">
      <c r="B17" s="4">
        <f t="shared" si="1"/>
        <v>43796</v>
      </c>
      <c r="C17" s="5">
        <v>3550</v>
      </c>
      <c r="E17" s="10" t="s">
        <v>25</v>
      </c>
      <c r="F17" s="5">
        <f>$I$18</f>
        <v>25741.22</v>
      </c>
      <c r="H17" s="3"/>
      <c r="I17" s="7"/>
    </row>
    <row r="18" spans="2:11" x14ac:dyDescent="0.25">
      <c r="B18" s="4">
        <f t="shared" si="1"/>
        <v>43810</v>
      </c>
      <c r="C18" s="5">
        <v>3550</v>
      </c>
      <c r="E18" s="11" t="s">
        <v>23</v>
      </c>
      <c r="F18" s="5">
        <f>F16-F17</f>
        <v>-541.22000000000116</v>
      </c>
      <c r="H18" s="14" t="s">
        <v>7</v>
      </c>
      <c r="I18" s="15">
        <f>SUM(I7:I16)</f>
        <v>25741.22</v>
      </c>
    </row>
    <row r="19" spans="2:11" x14ac:dyDescent="0.25">
      <c r="B19" s="4">
        <f t="shared" si="1"/>
        <v>43824</v>
      </c>
      <c r="C19" s="5">
        <v>3550</v>
      </c>
    </row>
    <row r="20" spans="2:11" ht="15" customHeight="1" x14ac:dyDescent="0.25">
      <c r="B20" s="4"/>
      <c r="C20" s="5"/>
    </row>
    <row r="21" spans="2:11" x14ac:dyDescent="0.25">
      <c r="B21" s="12" t="s">
        <v>9</v>
      </c>
      <c r="C21" s="13">
        <f>SUM(C6:C19)</f>
        <v>49700</v>
      </c>
      <c r="K21" s="8"/>
    </row>
    <row r="23" spans="2:11" ht="15" customHeight="1" x14ac:dyDescent="0.25"/>
    <row r="24" spans="2:11" x14ac:dyDescent="0.25">
      <c r="F24" s="5"/>
    </row>
    <row r="25" spans="2:11" x14ac:dyDescent="0.25">
      <c r="G25" s="5"/>
    </row>
    <row r="28" spans="2:11" x14ac:dyDescent="0.25">
      <c r="F28" s="5"/>
    </row>
  </sheetData>
  <mergeCells count="4">
    <mergeCell ref="B4:C4"/>
    <mergeCell ref="E4:F5"/>
    <mergeCell ref="H4:I5"/>
    <mergeCell ref="E13:F14"/>
  </mergeCells>
  <pageMargins left="0.7" right="0.7" top="0.75" bottom="0.75" header="0.3" footer="0.3"/>
  <pageSetup paperSize="9"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E9AC-3E38-4FEF-AE5D-C722CF2D7A78}">
  <dimension ref="B2:O33"/>
  <sheetViews>
    <sheetView workbookViewId="0">
      <selection activeCell="A34" sqref="A34"/>
    </sheetView>
  </sheetViews>
  <sheetFormatPr defaultRowHeight="15" x14ac:dyDescent="0.25"/>
  <cols>
    <col min="2" max="2" width="13.140625" customWidth="1"/>
    <col min="3" max="3" width="11.85546875" customWidth="1"/>
    <col min="5" max="5" width="13.140625" customWidth="1"/>
    <col min="6" max="6" width="11.5703125" customWidth="1"/>
    <col min="8" max="8" width="14.140625" customWidth="1"/>
    <col min="9" max="9" width="11.5703125" customWidth="1"/>
    <col min="11" max="11" width="13.5703125" customWidth="1"/>
    <col min="12" max="12" width="11" customWidth="1"/>
    <col min="14" max="14" width="13" customWidth="1"/>
    <col min="15" max="15" width="11.140625" customWidth="1"/>
    <col min="17" max="17" width="13.42578125" customWidth="1"/>
    <col min="18" max="18" width="12.28515625" customWidth="1"/>
  </cols>
  <sheetData>
    <row r="2" spans="2:15" x14ac:dyDescent="0.25">
      <c r="B2" s="6" t="s">
        <v>1</v>
      </c>
      <c r="C2" s="6"/>
      <c r="E2" s="6" t="s">
        <v>10</v>
      </c>
      <c r="F2" s="6"/>
      <c r="H2" s="6" t="s">
        <v>13</v>
      </c>
      <c r="I2" s="6"/>
      <c r="K2" s="6" t="s">
        <v>6</v>
      </c>
      <c r="L2" s="6"/>
      <c r="N2" s="6" t="s">
        <v>14</v>
      </c>
      <c r="O2" s="6"/>
    </row>
    <row r="3" spans="2:15" x14ac:dyDescent="0.25">
      <c r="B3" t="s">
        <v>8</v>
      </c>
      <c r="C3" t="s">
        <v>11</v>
      </c>
      <c r="E3" t="s">
        <v>8</v>
      </c>
      <c r="F3" t="s">
        <v>11</v>
      </c>
      <c r="H3" t="s">
        <v>8</v>
      </c>
      <c r="I3" t="s">
        <v>11</v>
      </c>
      <c r="K3" t="s">
        <v>8</v>
      </c>
      <c r="L3" t="s">
        <v>11</v>
      </c>
      <c r="N3" t="s">
        <v>8</v>
      </c>
      <c r="O3" t="s">
        <v>11</v>
      </c>
    </row>
    <row r="4" spans="2:15" x14ac:dyDescent="0.25">
      <c r="B4" s="4">
        <v>43642</v>
      </c>
      <c r="C4" s="5">
        <v>680</v>
      </c>
      <c r="E4" s="4">
        <v>43642</v>
      </c>
      <c r="F4" s="5">
        <v>420</v>
      </c>
      <c r="H4" s="4">
        <v>43642</v>
      </c>
      <c r="I4" s="5">
        <v>400</v>
      </c>
      <c r="K4" s="4">
        <v>43642</v>
      </c>
      <c r="L4" s="5">
        <v>94</v>
      </c>
      <c r="N4" s="4">
        <v>43642</v>
      </c>
      <c r="O4" s="5">
        <v>0</v>
      </c>
    </row>
    <row r="5" spans="2:15" x14ac:dyDescent="0.25">
      <c r="B5" s="4">
        <f>B4+14</f>
        <v>43656</v>
      </c>
      <c r="C5" s="5">
        <v>680</v>
      </c>
      <c r="E5" s="4">
        <f>E4+14</f>
        <v>43656</v>
      </c>
      <c r="F5" s="5">
        <v>420</v>
      </c>
      <c r="H5" s="4">
        <f>H4+14</f>
        <v>43656</v>
      </c>
      <c r="I5" s="5">
        <v>400</v>
      </c>
      <c r="K5" s="4">
        <f>K4+14</f>
        <v>43656</v>
      </c>
      <c r="L5" s="5">
        <v>94</v>
      </c>
      <c r="N5" s="4">
        <f>N4+14</f>
        <v>43656</v>
      </c>
      <c r="O5" s="5">
        <v>0</v>
      </c>
    </row>
    <row r="6" spans="2:15" x14ac:dyDescent="0.25">
      <c r="B6" s="4">
        <f t="shared" ref="B6:B17" si="0">B5+14</f>
        <v>43670</v>
      </c>
      <c r="C6" s="5">
        <v>680</v>
      </c>
      <c r="E6" s="4">
        <f>E5+14</f>
        <v>43670</v>
      </c>
      <c r="F6" s="5">
        <v>420</v>
      </c>
      <c r="H6" s="4">
        <f>H5+14</f>
        <v>43670</v>
      </c>
      <c r="I6" s="5">
        <v>400</v>
      </c>
      <c r="K6" s="4">
        <f>K5+14</f>
        <v>43670</v>
      </c>
      <c r="L6" s="5">
        <v>94</v>
      </c>
      <c r="N6" s="4">
        <f>N5+14</f>
        <v>43670</v>
      </c>
      <c r="O6" s="5">
        <v>0</v>
      </c>
    </row>
    <row r="7" spans="2:15" x14ac:dyDescent="0.25">
      <c r="B7" s="4">
        <f t="shared" si="0"/>
        <v>43684</v>
      </c>
      <c r="C7" s="5">
        <v>680</v>
      </c>
      <c r="E7" s="4">
        <f>E6+14</f>
        <v>43684</v>
      </c>
      <c r="F7" s="5">
        <v>420</v>
      </c>
      <c r="H7" s="4">
        <f>H6+14</f>
        <v>43684</v>
      </c>
      <c r="I7" s="5">
        <v>300</v>
      </c>
      <c r="K7" s="4">
        <f>K6+14</f>
        <v>43684</v>
      </c>
      <c r="L7" s="5">
        <v>94</v>
      </c>
      <c r="N7" s="4">
        <f>N6+14</f>
        <v>43684</v>
      </c>
      <c r="O7" s="5">
        <v>500</v>
      </c>
    </row>
    <row r="8" spans="2:15" x14ac:dyDescent="0.25">
      <c r="B8" s="4">
        <f t="shared" si="0"/>
        <v>43698</v>
      </c>
      <c r="C8" s="5">
        <v>680</v>
      </c>
      <c r="E8" s="4">
        <f>E7+14</f>
        <v>43698</v>
      </c>
      <c r="F8" s="5">
        <v>420</v>
      </c>
      <c r="H8" s="4">
        <f>H7+14</f>
        <v>43698</v>
      </c>
      <c r="I8" s="5">
        <v>150</v>
      </c>
      <c r="K8" s="4">
        <f>K7+14</f>
        <v>43698</v>
      </c>
      <c r="L8" s="5">
        <v>94</v>
      </c>
      <c r="N8" s="4">
        <f>N7+14</f>
        <v>43698</v>
      </c>
      <c r="O8" s="5">
        <v>500</v>
      </c>
    </row>
    <row r="9" spans="2:15" x14ac:dyDescent="0.25">
      <c r="B9" s="4">
        <f t="shared" si="0"/>
        <v>43712</v>
      </c>
      <c r="C9" s="5">
        <v>680</v>
      </c>
      <c r="E9" s="4">
        <f>E8+14</f>
        <v>43712</v>
      </c>
      <c r="F9" s="5">
        <v>420</v>
      </c>
      <c r="H9" s="4">
        <f>H8+14</f>
        <v>43712</v>
      </c>
      <c r="I9" s="5">
        <v>150</v>
      </c>
      <c r="K9" s="4">
        <f>K8+14</f>
        <v>43712</v>
      </c>
      <c r="L9" s="5">
        <v>94</v>
      </c>
      <c r="N9" s="4">
        <f>N8+14</f>
        <v>43712</v>
      </c>
      <c r="O9" s="5">
        <v>500</v>
      </c>
    </row>
    <row r="10" spans="2:15" x14ac:dyDescent="0.25">
      <c r="B10" s="4">
        <f t="shared" si="0"/>
        <v>43726</v>
      </c>
      <c r="C10" s="5">
        <v>680</v>
      </c>
      <c r="E10" s="4">
        <f>E9+14</f>
        <v>43726</v>
      </c>
      <c r="F10" s="5">
        <v>420</v>
      </c>
      <c r="H10" s="4">
        <f>H9+14</f>
        <v>43726</v>
      </c>
      <c r="I10" s="5">
        <v>150</v>
      </c>
      <c r="K10" s="4">
        <f>K9+14</f>
        <v>43726</v>
      </c>
      <c r="L10" s="5">
        <v>94</v>
      </c>
      <c r="N10" s="4">
        <f>N9+14</f>
        <v>43726</v>
      </c>
      <c r="O10" s="5">
        <v>500</v>
      </c>
    </row>
    <row r="11" spans="2:15" x14ac:dyDescent="0.25">
      <c r="B11" s="4">
        <f t="shared" si="0"/>
        <v>43740</v>
      </c>
      <c r="C11" s="5">
        <v>680</v>
      </c>
      <c r="E11" s="4">
        <f>E10+14</f>
        <v>43740</v>
      </c>
      <c r="F11" s="5">
        <v>420</v>
      </c>
      <c r="H11" s="4">
        <f>H10+14</f>
        <v>43740</v>
      </c>
      <c r="I11" s="5">
        <v>150</v>
      </c>
      <c r="K11" s="4">
        <f>K10+14</f>
        <v>43740</v>
      </c>
      <c r="L11" s="5">
        <v>94</v>
      </c>
      <c r="N11" s="4">
        <f>N10+14</f>
        <v>43740</v>
      </c>
      <c r="O11" s="5">
        <v>400</v>
      </c>
    </row>
    <row r="12" spans="2:15" x14ac:dyDescent="0.25">
      <c r="B12" s="4">
        <f t="shared" si="0"/>
        <v>43754</v>
      </c>
      <c r="C12" s="5">
        <v>680</v>
      </c>
      <c r="E12" s="4">
        <f>E11+14</f>
        <v>43754</v>
      </c>
      <c r="F12" s="5">
        <v>420</v>
      </c>
      <c r="H12" s="4">
        <f>H11+14</f>
        <v>43754</v>
      </c>
      <c r="I12" s="5">
        <v>150</v>
      </c>
      <c r="K12" s="4">
        <f>K11+14</f>
        <v>43754</v>
      </c>
      <c r="L12" s="5">
        <v>94</v>
      </c>
      <c r="N12" s="4">
        <f>N11+14</f>
        <v>43754</v>
      </c>
      <c r="O12" s="5">
        <v>400</v>
      </c>
    </row>
    <row r="13" spans="2:15" x14ac:dyDescent="0.25">
      <c r="B13" s="4">
        <f t="shared" si="0"/>
        <v>43768</v>
      </c>
      <c r="C13" s="5">
        <v>680</v>
      </c>
      <c r="E13" s="4">
        <f>E12+14</f>
        <v>43768</v>
      </c>
      <c r="F13" s="5">
        <v>420</v>
      </c>
      <c r="H13" s="4">
        <f>H12+14</f>
        <v>43768</v>
      </c>
      <c r="I13" s="5">
        <v>150</v>
      </c>
      <c r="K13" s="4">
        <f>K12+14</f>
        <v>43768</v>
      </c>
      <c r="L13" s="5">
        <v>94</v>
      </c>
      <c r="N13" s="4">
        <f>N12+14</f>
        <v>43768</v>
      </c>
      <c r="O13" s="5">
        <v>400</v>
      </c>
    </row>
    <row r="14" spans="2:15" x14ac:dyDescent="0.25">
      <c r="B14" s="4">
        <f t="shared" si="0"/>
        <v>43782</v>
      </c>
      <c r="C14" s="5">
        <v>680</v>
      </c>
      <c r="E14" s="4">
        <f>E13+14</f>
        <v>43782</v>
      </c>
      <c r="F14" s="5">
        <v>420</v>
      </c>
      <c r="H14" s="4">
        <f>H13+14</f>
        <v>43782</v>
      </c>
      <c r="I14" s="5">
        <v>150</v>
      </c>
      <c r="K14" s="4">
        <f>K13+14</f>
        <v>43782</v>
      </c>
      <c r="L14" s="5">
        <v>94</v>
      </c>
      <c r="N14" s="4">
        <f>N13+14</f>
        <v>43782</v>
      </c>
      <c r="O14" s="5">
        <v>0</v>
      </c>
    </row>
    <row r="15" spans="2:15" x14ac:dyDescent="0.25">
      <c r="B15" s="4">
        <f t="shared" si="0"/>
        <v>43796</v>
      </c>
      <c r="C15" s="5">
        <v>680</v>
      </c>
      <c r="E15" s="4">
        <f>E14+14</f>
        <v>43796</v>
      </c>
      <c r="F15" s="5">
        <v>420</v>
      </c>
      <c r="H15" s="4">
        <f>H14+14</f>
        <v>43796</v>
      </c>
      <c r="I15" s="5">
        <v>400</v>
      </c>
      <c r="K15" s="4">
        <f>K14+14</f>
        <v>43796</v>
      </c>
      <c r="L15" s="5">
        <v>94</v>
      </c>
      <c r="N15" s="4">
        <f>N14+14</f>
        <v>43796</v>
      </c>
      <c r="O15" s="5">
        <v>0</v>
      </c>
    </row>
    <row r="16" spans="2:15" x14ac:dyDescent="0.25">
      <c r="B16" s="4">
        <f t="shared" si="0"/>
        <v>43810</v>
      </c>
      <c r="C16" s="5">
        <v>680</v>
      </c>
      <c r="E16" s="4">
        <f>E15+14</f>
        <v>43810</v>
      </c>
      <c r="F16" s="5">
        <v>420</v>
      </c>
      <c r="H16" s="4">
        <f>H15+14</f>
        <v>43810</v>
      </c>
      <c r="I16" s="5">
        <v>400</v>
      </c>
      <c r="K16" s="4">
        <f>K15+14</f>
        <v>43810</v>
      </c>
      <c r="L16" s="5">
        <v>94</v>
      </c>
      <c r="N16" s="4">
        <f>N15+14</f>
        <v>43810</v>
      </c>
      <c r="O16" s="5">
        <v>0</v>
      </c>
    </row>
    <row r="17" spans="2:15" x14ac:dyDescent="0.25">
      <c r="B17" s="4">
        <f t="shared" si="0"/>
        <v>43824</v>
      </c>
      <c r="C17" s="5">
        <v>680</v>
      </c>
      <c r="E17" s="4">
        <f>E16+14</f>
        <v>43824</v>
      </c>
      <c r="F17" s="5">
        <v>420</v>
      </c>
      <c r="H17" s="4">
        <f>H16+14</f>
        <v>43824</v>
      </c>
      <c r="I17" s="5">
        <v>400</v>
      </c>
      <c r="K17" s="4">
        <f>K16+14</f>
        <v>43824</v>
      </c>
      <c r="L17" s="5">
        <v>94</v>
      </c>
      <c r="N17" s="4">
        <f>N16+14</f>
        <v>43824</v>
      </c>
      <c r="O17" s="5">
        <v>0</v>
      </c>
    </row>
    <row r="18" spans="2:15" x14ac:dyDescent="0.25">
      <c r="B18" s="4"/>
      <c r="C18" s="5"/>
      <c r="E18" s="4"/>
      <c r="F18" s="5"/>
      <c r="H18" s="4"/>
      <c r="I18" s="5"/>
      <c r="K18" s="4"/>
      <c r="L18" s="5"/>
      <c r="N18" s="4"/>
      <c r="O18" s="5"/>
    </row>
    <row r="19" spans="2:15" x14ac:dyDescent="0.25">
      <c r="B19" s="4" t="s">
        <v>9</v>
      </c>
      <c r="C19" s="5">
        <f>SUM(C4:C17)</f>
        <v>9520</v>
      </c>
      <c r="E19" s="4" t="s">
        <v>9</v>
      </c>
      <c r="F19" s="5">
        <f>SUM(F4:F17)</f>
        <v>5880</v>
      </c>
      <c r="H19" s="4" t="s">
        <v>9</v>
      </c>
      <c r="I19" s="5">
        <f>SUM(I4:I17)</f>
        <v>3750</v>
      </c>
      <c r="K19" s="4" t="s">
        <v>9</v>
      </c>
      <c r="L19" s="5">
        <f>SUM(L4:L17)</f>
        <v>1316</v>
      </c>
      <c r="N19" s="4" t="s">
        <v>9</v>
      </c>
      <c r="O19" s="5">
        <f>SUM(O4:O17)</f>
        <v>3200</v>
      </c>
    </row>
    <row r="23" spans="2:15" x14ac:dyDescent="0.25">
      <c r="B23" s="6" t="s">
        <v>3</v>
      </c>
      <c r="C23" s="6"/>
      <c r="E23" s="6" t="s">
        <v>4</v>
      </c>
      <c r="F23" s="6"/>
      <c r="H23" s="6" t="s">
        <v>12</v>
      </c>
      <c r="I23" s="6"/>
      <c r="K23" s="6" t="s">
        <v>5</v>
      </c>
      <c r="L23" s="6"/>
      <c r="N23" s="6" t="s">
        <v>15</v>
      </c>
      <c r="O23" s="6"/>
    </row>
    <row r="24" spans="2:15" x14ac:dyDescent="0.25">
      <c r="B24" t="s">
        <v>8</v>
      </c>
      <c r="C24" t="s">
        <v>11</v>
      </c>
      <c r="E24" t="s">
        <v>8</v>
      </c>
      <c r="F24" t="s">
        <v>11</v>
      </c>
      <c r="H24" t="s">
        <v>8</v>
      </c>
      <c r="I24" t="s">
        <v>11</v>
      </c>
      <c r="K24" t="s">
        <v>8</v>
      </c>
      <c r="L24" t="s">
        <v>11</v>
      </c>
      <c r="N24" t="s">
        <v>8</v>
      </c>
      <c r="O24" t="s">
        <v>11</v>
      </c>
    </row>
    <row r="25" spans="2:15" x14ac:dyDescent="0.25">
      <c r="B25" s="4">
        <v>43643</v>
      </c>
      <c r="C25" s="5">
        <v>60</v>
      </c>
      <c r="E25" s="4">
        <v>43643</v>
      </c>
      <c r="F25" s="5">
        <v>50</v>
      </c>
      <c r="H25" s="4">
        <v>43627</v>
      </c>
      <c r="I25" s="5">
        <v>0</v>
      </c>
      <c r="K25" s="4">
        <v>43627</v>
      </c>
      <c r="L25" s="5">
        <v>0</v>
      </c>
      <c r="N25" s="4">
        <v>43627</v>
      </c>
      <c r="O25" s="5">
        <v>0</v>
      </c>
    </row>
    <row r="26" spans="2:15" x14ac:dyDescent="0.25">
      <c r="B26" s="4">
        <f>B25+30</f>
        <v>43673</v>
      </c>
      <c r="C26" s="5">
        <v>60</v>
      </c>
      <c r="E26" s="4">
        <f>E25+30</f>
        <v>43673</v>
      </c>
      <c r="F26" s="5">
        <v>70</v>
      </c>
      <c r="H26" s="4">
        <f>H25+30</f>
        <v>43657</v>
      </c>
      <c r="I26" s="5">
        <v>125</v>
      </c>
      <c r="K26" s="4">
        <f>K25+30</f>
        <v>43657</v>
      </c>
      <c r="L26" s="5">
        <v>60.87</v>
      </c>
      <c r="N26" s="4">
        <f>N25+30</f>
        <v>43657</v>
      </c>
      <c r="O26" s="5">
        <v>30</v>
      </c>
    </row>
    <row r="27" spans="2:15" x14ac:dyDescent="0.25">
      <c r="B27" s="4">
        <f t="shared" ref="B27:B31" si="1">B26+30</f>
        <v>43703</v>
      </c>
      <c r="C27" s="5">
        <v>60</v>
      </c>
      <c r="E27" s="4">
        <f t="shared" ref="E27:E31" si="2">E26+30</f>
        <v>43703</v>
      </c>
      <c r="F27" s="5">
        <v>70</v>
      </c>
      <c r="H27" s="4">
        <f t="shared" ref="H27:H31" si="3">H26+30</f>
        <v>43687</v>
      </c>
      <c r="I27" s="5">
        <v>125</v>
      </c>
      <c r="K27" s="4">
        <f t="shared" ref="K27:K31" si="4">K26+30</f>
        <v>43687</v>
      </c>
      <c r="L27" s="5">
        <v>60.87</v>
      </c>
      <c r="N27" s="4">
        <f t="shared" ref="N27:N31" si="5">N26+30</f>
        <v>43687</v>
      </c>
      <c r="O27" s="5">
        <v>0</v>
      </c>
    </row>
    <row r="28" spans="2:15" x14ac:dyDescent="0.25">
      <c r="B28" s="4">
        <f t="shared" si="1"/>
        <v>43733</v>
      </c>
      <c r="C28" s="5">
        <v>60</v>
      </c>
      <c r="E28" s="4">
        <f t="shared" si="2"/>
        <v>43733</v>
      </c>
      <c r="F28" s="5">
        <v>70</v>
      </c>
      <c r="H28" s="4">
        <f t="shared" si="3"/>
        <v>43717</v>
      </c>
      <c r="I28" s="5">
        <v>125</v>
      </c>
      <c r="K28" s="4">
        <f t="shared" si="4"/>
        <v>43717</v>
      </c>
      <c r="L28" s="5">
        <v>60.87</v>
      </c>
      <c r="N28" s="4">
        <f t="shared" si="5"/>
        <v>43717</v>
      </c>
      <c r="O28" s="5">
        <v>0</v>
      </c>
    </row>
    <row r="29" spans="2:15" x14ac:dyDescent="0.25">
      <c r="B29" s="4">
        <f t="shared" si="1"/>
        <v>43763</v>
      </c>
      <c r="C29" s="5">
        <v>60</v>
      </c>
      <c r="E29" s="4">
        <f t="shared" si="2"/>
        <v>43763</v>
      </c>
      <c r="F29" s="5">
        <v>70</v>
      </c>
      <c r="H29" s="4">
        <f t="shared" si="3"/>
        <v>43747</v>
      </c>
      <c r="I29" s="5">
        <v>125</v>
      </c>
      <c r="K29" s="4">
        <f t="shared" si="4"/>
        <v>43747</v>
      </c>
      <c r="L29" s="5">
        <v>60.87</v>
      </c>
      <c r="N29" s="4">
        <f t="shared" si="5"/>
        <v>43747</v>
      </c>
      <c r="O29" s="5">
        <v>0</v>
      </c>
    </row>
    <row r="30" spans="2:15" x14ac:dyDescent="0.25">
      <c r="B30" s="4">
        <f t="shared" si="1"/>
        <v>43793</v>
      </c>
      <c r="C30" s="5">
        <v>60</v>
      </c>
      <c r="E30" s="4">
        <f t="shared" si="2"/>
        <v>43793</v>
      </c>
      <c r="F30" s="5">
        <v>50</v>
      </c>
      <c r="H30" s="4">
        <f t="shared" si="3"/>
        <v>43777</v>
      </c>
      <c r="I30" s="5">
        <v>125</v>
      </c>
      <c r="K30" s="4">
        <f t="shared" si="4"/>
        <v>43777</v>
      </c>
      <c r="L30" s="5">
        <v>60.87</v>
      </c>
      <c r="N30" s="4">
        <f t="shared" si="5"/>
        <v>43777</v>
      </c>
      <c r="O30" s="5">
        <v>30</v>
      </c>
    </row>
    <row r="31" spans="2:15" x14ac:dyDescent="0.25">
      <c r="B31" s="4">
        <f t="shared" si="1"/>
        <v>43823</v>
      </c>
      <c r="C31" s="5">
        <v>60</v>
      </c>
      <c r="E31" s="4">
        <f t="shared" si="2"/>
        <v>43823</v>
      </c>
      <c r="F31" s="5">
        <v>70</v>
      </c>
      <c r="H31" s="4">
        <f t="shared" si="3"/>
        <v>43807</v>
      </c>
      <c r="I31" s="5">
        <v>125</v>
      </c>
      <c r="K31" s="4">
        <f t="shared" si="4"/>
        <v>43807</v>
      </c>
      <c r="L31" s="5">
        <v>60.87</v>
      </c>
      <c r="N31" s="4">
        <f t="shared" si="5"/>
        <v>43807</v>
      </c>
      <c r="O31" s="5">
        <v>30</v>
      </c>
    </row>
    <row r="33" spans="2:15" x14ac:dyDescent="0.25">
      <c r="B33" t="s">
        <v>9</v>
      </c>
      <c r="C33" s="5">
        <f>SUM(C25:C31)</f>
        <v>420</v>
      </c>
      <c r="E33" t="s">
        <v>9</v>
      </c>
      <c r="F33" s="5">
        <f>SUM(F25:F31)</f>
        <v>450</v>
      </c>
      <c r="H33" t="s">
        <v>9</v>
      </c>
      <c r="I33" s="5">
        <f>SUM(I25:I31)</f>
        <v>750</v>
      </c>
      <c r="K33" t="s">
        <v>9</v>
      </c>
      <c r="L33" s="5">
        <f>SUM(L25:L31)</f>
        <v>365.21999999999997</v>
      </c>
      <c r="N33" t="s">
        <v>9</v>
      </c>
      <c r="O33" s="5">
        <f>SUM(O25:O31)</f>
        <v>90</v>
      </c>
    </row>
  </sheetData>
  <mergeCells count="10">
    <mergeCell ref="N23:O23"/>
    <mergeCell ref="H2:I2"/>
    <mergeCell ref="K2:L2"/>
    <mergeCell ref="N2:O2"/>
    <mergeCell ref="B2:C2"/>
    <mergeCell ref="E2:F2"/>
    <mergeCell ref="B23:C23"/>
    <mergeCell ref="E23:F23"/>
    <mergeCell ref="H23:I23"/>
    <mergeCell ref="K23:L23"/>
  </mergeCells>
  <pageMargins left="0.7" right="0.7" top="0.75" bottom="0.75" header="0.3" footer="0.3"/>
  <pageSetup paperSize="9" orientation="portrait" horizontalDpi="300" verticalDpi="3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</vt:lpstr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Dhamodaran, Vidhyasagar</dc:creator>
  <cp:lastModifiedBy>Dhamodaran, Vidhyasagar</cp:lastModifiedBy>
  <dcterms:created xsi:type="dcterms:W3CDTF">2019-06-19T03:36:49Z</dcterms:created>
  <dcterms:modified xsi:type="dcterms:W3CDTF">2019-06-19T05:08:15Z</dcterms:modified>
</cp:coreProperties>
</file>