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iddie\Desktop\Rust\"/>
    </mc:Choice>
  </mc:AlternateContent>
  <xr:revisionPtr revIDLastSave="0" documentId="13_ncr:1_{B6846ACA-AC26-4B2C-A390-D47096AAB7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85" i="1" l="1"/>
  <c r="W186" i="1"/>
  <c r="W185" i="1"/>
  <c r="W184" i="1"/>
  <c r="I186" i="1"/>
  <c r="W189" i="1"/>
  <c r="I189" i="1"/>
  <c r="AX181" i="1"/>
  <c r="AY181" i="1"/>
  <c r="AX160" i="1"/>
  <c r="AY160" i="1"/>
  <c r="AX161" i="1"/>
  <c r="AY161" i="1"/>
  <c r="AX162" i="1"/>
  <c r="AY162" i="1"/>
  <c r="AX163" i="1"/>
  <c r="AY163" i="1"/>
  <c r="AX164" i="1"/>
  <c r="AY164" i="1"/>
  <c r="AX165" i="1"/>
  <c r="AY165" i="1"/>
  <c r="AX166" i="1"/>
  <c r="AY166" i="1"/>
  <c r="AX167" i="1"/>
  <c r="AY167" i="1"/>
  <c r="AX168" i="1"/>
  <c r="AY168" i="1"/>
  <c r="AX169" i="1"/>
  <c r="AY169" i="1"/>
  <c r="AX170" i="1"/>
  <c r="AY170" i="1"/>
  <c r="AX171" i="1"/>
  <c r="AY171" i="1"/>
  <c r="AX172" i="1"/>
  <c r="AY172" i="1"/>
  <c r="AX173" i="1"/>
  <c r="AY173" i="1"/>
  <c r="AX174" i="1"/>
  <c r="AY174" i="1"/>
  <c r="AX175" i="1"/>
  <c r="AY175" i="1"/>
  <c r="AX176" i="1"/>
  <c r="AY176" i="1"/>
  <c r="AX177" i="1"/>
  <c r="AY177" i="1"/>
  <c r="AX178" i="1"/>
  <c r="AY178" i="1"/>
  <c r="AX179" i="1"/>
  <c r="AY179" i="1"/>
  <c r="AX180" i="1"/>
  <c r="AY180" i="1"/>
  <c r="AY159" i="1"/>
  <c r="AX159" i="1"/>
  <c r="BB189" i="1"/>
  <c r="AL189" i="1"/>
  <c r="BB186" i="1"/>
  <c r="AL186" i="1"/>
  <c r="AL184" i="1"/>
  <c r="AH192" i="1"/>
  <c r="AI192" i="1"/>
  <c r="AH191" i="1"/>
  <c r="AI190" i="1"/>
  <c r="AI191" i="1"/>
  <c r="AH190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59" i="1"/>
  <c r="AH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59" i="1"/>
  <c r="T159" i="1"/>
  <c r="F186" i="1"/>
  <c r="E186" i="1"/>
  <c r="F185" i="1"/>
  <c r="E185" i="1"/>
  <c r="F189" i="1"/>
  <c r="E189" i="1"/>
  <c r="F188" i="1"/>
  <c r="E188" i="1"/>
  <c r="F187" i="1"/>
  <c r="E187" i="1"/>
  <c r="F184" i="1"/>
  <c r="F183" i="1"/>
  <c r="E183" i="1"/>
  <c r="E184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59" i="1"/>
  <c r="AA11" i="1"/>
  <c r="AA79" i="1" s="1"/>
  <c r="AC11" i="1"/>
  <c r="AC79" i="1" s="1"/>
  <c r="AE11" i="1"/>
  <c r="AE79" i="1" s="1"/>
  <c r="AG11" i="1"/>
  <c r="AG45" i="1" s="1"/>
  <c r="AG113" i="1" s="1"/>
  <c r="AI11" i="1"/>
  <c r="AI79" i="1" s="1"/>
  <c r="AK11" i="1"/>
  <c r="AK45" i="1" s="1"/>
  <c r="AK113" i="1" s="1"/>
  <c r="AM11" i="1"/>
  <c r="AM79" i="1" s="1"/>
  <c r="AO11" i="1"/>
  <c r="AO79" i="1" s="1"/>
  <c r="AA12" i="1"/>
  <c r="AA80" i="1" s="1"/>
  <c r="AC12" i="1"/>
  <c r="AE12" i="1"/>
  <c r="AE80" i="1" s="1"/>
  <c r="AG12" i="1"/>
  <c r="AG46" i="1" s="1"/>
  <c r="AG114" i="1" s="1"/>
  <c r="AI12" i="1"/>
  <c r="AI80" i="1" s="1"/>
  <c r="AK12" i="1"/>
  <c r="AK46" i="1" s="1"/>
  <c r="AK114" i="1" s="1"/>
  <c r="AM12" i="1"/>
  <c r="AM80" i="1" s="1"/>
  <c r="AO12" i="1"/>
  <c r="AO80" i="1" s="1"/>
  <c r="AA13" i="1"/>
  <c r="AA81" i="1" s="1"/>
  <c r="AC13" i="1"/>
  <c r="AC47" i="1" s="1"/>
  <c r="AC115" i="1" s="1"/>
  <c r="AE13" i="1"/>
  <c r="AE81" i="1" s="1"/>
  <c r="AG13" i="1"/>
  <c r="AG81" i="1" s="1"/>
  <c r="AI13" i="1"/>
  <c r="AI81" i="1" s="1"/>
  <c r="AK13" i="1"/>
  <c r="AK81" i="1" s="1"/>
  <c r="AM13" i="1"/>
  <c r="AM81" i="1" s="1"/>
  <c r="AO13" i="1"/>
  <c r="AO81" i="1" s="1"/>
  <c r="AA14" i="1"/>
  <c r="AA48" i="1" s="1"/>
  <c r="AA116" i="1" s="1"/>
  <c r="AC14" i="1"/>
  <c r="AC82" i="1" s="1"/>
  <c r="AE14" i="1"/>
  <c r="AE82" i="1" s="1"/>
  <c r="AG14" i="1"/>
  <c r="AG48" i="1" s="1"/>
  <c r="AG116" i="1" s="1"/>
  <c r="AI14" i="1"/>
  <c r="AI82" i="1" s="1"/>
  <c r="AK14" i="1"/>
  <c r="AK82" i="1" s="1"/>
  <c r="AM14" i="1"/>
  <c r="AM82" i="1" s="1"/>
  <c r="AO14" i="1"/>
  <c r="AO82" i="1" s="1"/>
  <c r="AA15" i="1"/>
  <c r="AA83" i="1" s="1"/>
  <c r="AC15" i="1"/>
  <c r="AC49" i="1" s="1"/>
  <c r="AC117" i="1" s="1"/>
  <c r="AE15" i="1"/>
  <c r="AE83" i="1" s="1"/>
  <c r="AG15" i="1"/>
  <c r="AG83" i="1" s="1"/>
  <c r="AI15" i="1"/>
  <c r="AI49" i="1" s="1"/>
  <c r="AI117" i="1" s="1"/>
  <c r="AK15" i="1"/>
  <c r="AK49" i="1" s="1"/>
  <c r="AK117" i="1" s="1"/>
  <c r="AM15" i="1"/>
  <c r="AM83" i="1" s="1"/>
  <c r="AO15" i="1"/>
  <c r="AO83" i="1" s="1"/>
  <c r="AA16" i="1"/>
  <c r="AA84" i="1" s="1"/>
  <c r="AC16" i="1"/>
  <c r="AC50" i="1" s="1"/>
  <c r="AC118" i="1" s="1"/>
  <c r="AE16" i="1"/>
  <c r="AE84" i="1" s="1"/>
  <c r="AG16" i="1"/>
  <c r="AG50" i="1" s="1"/>
  <c r="AG118" i="1" s="1"/>
  <c r="AI16" i="1"/>
  <c r="AI84" i="1" s="1"/>
  <c r="AK16" i="1"/>
  <c r="AK50" i="1" s="1"/>
  <c r="AK118" i="1" s="1"/>
  <c r="AM16" i="1"/>
  <c r="AM84" i="1" s="1"/>
  <c r="AO16" i="1"/>
  <c r="AO84" i="1" s="1"/>
  <c r="AA17" i="1"/>
  <c r="AA85" i="1" s="1"/>
  <c r="AC17" i="1"/>
  <c r="AC51" i="1" s="1"/>
  <c r="AC119" i="1" s="1"/>
  <c r="AE17" i="1"/>
  <c r="AE85" i="1" s="1"/>
  <c r="AG17" i="1"/>
  <c r="AG85" i="1" s="1"/>
  <c r="AI17" i="1"/>
  <c r="AI51" i="1" s="1"/>
  <c r="AI119" i="1" s="1"/>
  <c r="AK17" i="1"/>
  <c r="AK51" i="1" s="1"/>
  <c r="AK119" i="1" s="1"/>
  <c r="AM17" i="1"/>
  <c r="AM85" i="1" s="1"/>
  <c r="AO17" i="1"/>
  <c r="AO85" i="1" s="1"/>
  <c r="AA18" i="1"/>
  <c r="AA86" i="1" s="1"/>
  <c r="AC18" i="1"/>
  <c r="AC52" i="1" s="1"/>
  <c r="AC120" i="1" s="1"/>
  <c r="AE18" i="1"/>
  <c r="AE86" i="1" s="1"/>
  <c r="AG18" i="1"/>
  <c r="AG52" i="1" s="1"/>
  <c r="AG120" i="1" s="1"/>
  <c r="AI18" i="1"/>
  <c r="AI86" i="1" s="1"/>
  <c r="AK18" i="1"/>
  <c r="AK86" i="1" s="1"/>
  <c r="AM18" i="1"/>
  <c r="AM86" i="1" s="1"/>
  <c r="AO18" i="1"/>
  <c r="AO86" i="1" s="1"/>
  <c r="AA19" i="1"/>
  <c r="AA87" i="1" s="1"/>
  <c r="AC19" i="1"/>
  <c r="AC53" i="1" s="1"/>
  <c r="AC121" i="1" s="1"/>
  <c r="AE19" i="1"/>
  <c r="AE87" i="1" s="1"/>
  <c r="AG19" i="1"/>
  <c r="AG87" i="1" s="1"/>
  <c r="AI19" i="1"/>
  <c r="AI53" i="1" s="1"/>
  <c r="AI121" i="1" s="1"/>
  <c r="AK19" i="1"/>
  <c r="AK53" i="1" s="1"/>
  <c r="AK121" i="1" s="1"/>
  <c r="AM19" i="1"/>
  <c r="AM87" i="1" s="1"/>
  <c r="AO19" i="1"/>
  <c r="AO87" i="1" s="1"/>
  <c r="AA20" i="1"/>
  <c r="AA88" i="1" s="1"/>
  <c r="AC20" i="1"/>
  <c r="AC88" i="1" s="1"/>
  <c r="AE20" i="1"/>
  <c r="AE88" i="1" s="1"/>
  <c r="AG20" i="1"/>
  <c r="AG54" i="1" s="1"/>
  <c r="AG122" i="1" s="1"/>
  <c r="AI20" i="1"/>
  <c r="AI88" i="1" s="1"/>
  <c r="AK20" i="1"/>
  <c r="AK54" i="1" s="1"/>
  <c r="AK122" i="1" s="1"/>
  <c r="AM20" i="1"/>
  <c r="AM88" i="1" s="1"/>
  <c r="AO20" i="1"/>
  <c r="AO88" i="1" s="1"/>
  <c r="AA21" i="1"/>
  <c r="AA89" i="1" s="1"/>
  <c r="AC21" i="1"/>
  <c r="AC89" i="1" s="1"/>
  <c r="AE21" i="1"/>
  <c r="AE89" i="1" s="1"/>
  <c r="AG21" i="1"/>
  <c r="AG89" i="1" s="1"/>
  <c r="AI21" i="1"/>
  <c r="AI55" i="1" s="1"/>
  <c r="AI123" i="1" s="1"/>
  <c r="AK21" i="1"/>
  <c r="AK55" i="1" s="1"/>
  <c r="AK123" i="1" s="1"/>
  <c r="AM21" i="1"/>
  <c r="AM89" i="1" s="1"/>
  <c r="AO21" i="1"/>
  <c r="AO89" i="1" s="1"/>
  <c r="AA22" i="1"/>
  <c r="AA90" i="1" s="1"/>
  <c r="AC22" i="1"/>
  <c r="AC56" i="1" s="1"/>
  <c r="AC124" i="1" s="1"/>
  <c r="AE22" i="1"/>
  <c r="AE90" i="1" s="1"/>
  <c r="AG22" i="1"/>
  <c r="AG56" i="1" s="1"/>
  <c r="AG124" i="1" s="1"/>
  <c r="AI22" i="1"/>
  <c r="AI90" i="1" s="1"/>
  <c r="AK22" i="1"/>
  <c r="AK56" i="1" s="1"/>
  <c r="AK124" i="1" s="1"/>
  <c r="AM22" i="1"/>
  <c r="AM90" i="1" s="1"/>
  <c r="AO22" i="1"/>
  <c r="AO90" i="1" s="1"/>
  <c r="AA23" i="1"/>
  <c r="AA57" i="1" s="1"/>
  <c r="AA125" i="1" s="1"/>
  <c r="AC23" i="1"/>
  <c r="AC57" i="1" s="1"/>
  <c r="AC125" i="1" s="1"/>
  <c r="AE23" i="1"/>
  <c r="AE91" i="1" s="1"/>
  <c r="AG23" i="1"/>
  <c r="AG91" i="1" s="1"/>
  <c r="AI23" i="1"/>
  <c r="AI57" i="1" s="1"/>
  <c r="AI125" i="1" s="1"/>
  <c r="AK23" i="1"/>
  <c r="AK57" i="1" s="1"/>
  <c r="AK125" i="1" s="1"/>
  <c r="AM23" i="1"/>
  <c r="AM91" i="1" s="1"/>
  <c r="AO23" i="1"/>
  <c r="AO91" i="1" s="1"/>
  <c r="AA24" i="1"/>
  <c r="AA92" i="1" s="1"/>
  <c r="AC24" i="1"/>
  <c r="AC58" i="1" s="1"/>
  <c r="AC126" i="1" s="1"/>
  <c r="AE24" i="1"/>
  <c r="AE92" i="1" s="1"/>
  <c r="AG24" i="1"/>
  <c r="AG58" i="1" s="1"/>
  <c r="AG126" i="1" s="1"/>
  <c r="AI24" i="1"/>
  <c r="AI92" i="1" s="1"/>
  <c r="AK24" i="1"/>
  <c r="AK58" i="1" s="1"/>
  <c r="AK126" i="1" s="1"/>
  <c r="AM24" i="1"/>
  <c r="AM92" i="1" s="1"/>
  <c r="AO24" i="1"/>
  <c r="AO92" i="1" s="1"/>
  <c r="AA25" i="1"/>
  <c r="AA59" i="1" s="1"/>
  <c r="AA127" i="1" s="1"/>
  <c r="AC25" i="1"/>
  <c r="AC59" i="1" s="1"/>
  <c r="AC127" i="1" s="1"/>
  <c r="AE25" i="1"/>
  <c r="AE93" i="1" s="1"/>
  <c r="AG25" i="1"/>
  <c r="AG93" i="1" s="1"/>
  <c r="AI25" i="1"/>
  <c r="AI59" i="1" s="1"/>
  <c r="AI127" i="1" s="1"/>
  <c r="AK25" i="1"/>
  <c r="AK59" i="1" s="1"/>
  <c r="AK127" i="1" s="1"/>
  <c r="AM25" i="1"/>
  <c r="AM93" i="1" s="1"/>
  <c r="AO25" i="1"/>
  <c r="AO93" i="1" s="1"/>
  <c r="AA26" i="1"/>
  <c r="AA94" i="1" s="1"/>
  <c r="AC26" i="1"/>
  <c r="AC60" i="1" s="1"/>
  <c r="AC128" i="1" s="1"/>
  <c r="AE26" i="1"/>
  <c r="AE94" i="1" s="1"/>
  <c r="AG26" i="1"/>
  <c r="AG60" i="1" s="1"/>
  <c r="AG128" i="1" s="1"/>
  <c r="AI26" i="1"/>
  <c r="AI94" i="1" s="1"/>
  <c r="AK26" i="1"/>
  <c r="AK60" i="1" s="1"/>
  <c r="AK128" i="1" s="1"/>
  <c r="AM26" i="1"/>
  <c r="AM94" i="1" s="1"/>
  <c r="AO26" i="1"/>
  <c r="AO94" i="1" s="1"/>
  <c r="AA27" i="1"/>
  <c r="AA61" i="1" s="1"/>
  <c r="AA129" i="1" s="1"/>
  <c r="AC27" i="1"/>
  <c r="AC61" i="1" s="1"/>
  <c r="AC129" i="1" s="1"/>
  <c r="AE27" i="1"/>
  <c r="AE95" i="1" s="1"/>
  <c r="AG27" i="1"/>
  <c r="AG95" i="1" s="1"/>
  <c r="AI27" i="1"/>
  <c r="AI61" i="1" s="1"/>
  <c r="AI129" i="1" s="1"/>
  <c r="AK27" i="1"/>
  <c r="AK61" i="1" s="1"/>
  <c r="AK129" i="1" s="1"/>
  <c r="AM27" i="1"/>
  <c r="AM95" i="1" s="1"/>
  <c r="AO27" i="1"/>
  <c r="AO95" i="1" s="1"/>
  <c r="AA28" i="1"/>
  <c r="AA96" i="1" s="1"/>
  <c r="AC28" i="1"/>
  <c r="AC62" i="1" s="1"/>
  <c r="AC130" i="1" s="1"/>
  <c r="AE28" i="1"/>
  <c r="AE96" i="1" s="1"/>
  <c r="AG28" i="1"/>
  <c r="AG62" i="1" s="1"/>
  <c r="AG130" i="1" s="1"/>
  <c r="AI28" i="1"/>
  <c r="AI96" i="1" s="1"/>
  <c r="AK28" i="1"/>
  <c r="AK62" i="1" s="1"/>
  <c r="AK130" i="1" s="1"/>
  <c r="AM28" i="1"/>
  <c r="AM96" i="1" s="1"/>
  <c r="AO28" i="1"/>
  <c r="AO96" i="1" s="1"/>
  <c r="AA29" i="1"/>
  <c r="AA63" i="1" s="1"/>
  <c r="AA131" i="1" s="1"/>
  <c r="AC29" i="1"/>
  <c r="AC63" i="1" s="1"/>
  <c r="AC131" i="1" s="1"/>
  <c r="AE29" i="1"/>
  <c r="AE97" i="1" s="1"/>
  <c r="AG29" i="1"/>
  <c r="AG97" i="1" s="1"/>
  <c r="AI29" i="1"/>
  <c r="AI97" i="1" s="1"/>
  <c r="AK29" i="1"/>
  <c r="AK63" i="1" s="1"/>
  <c r="AK131" i="1" s="1"/>
  <c r="AM29" i="1"/>
  <c r="AM97" i="1" s="1"/>
  <c r="AO29" i="1"/>
  <c r="AO97" i="1" s="1"/>
  <c r="AA30" i="1"/>
  <c r="AA98" i="1" s="1"/>
  <c r="AC30" i="1"/>
  <c r="AC98" i="1" s="1"/>
  <c r="AE30" i="1"/>
  <c r="AE98" i="1" s="1"/>
  <c r="AG30" i="1"/>
  <c r="AG64" i="1" s="1"/>
  <c r="AG132" i="1" s="1"/>
  <c r="AI30" i="1"/>
  <c r="AI98" i="1" s="1"/>
  <c r="AK30" i="1"/>
  <c r="AK64" i="1" s="1"/>
  <c r="AK132" i="1" s="1"/>
  <c r="AM30" i="1"/>
  <c r="AM98" i="1" s="1"/>
  <c r="AO30" i="1"/>
  <c r="AO98" i="1" s="1"/>
  <c r="AA31" i="1"/>
  <c r="AA65" i="1" s="1"/>
  <c r="AA133" i="1" s="1"/>
  <c r="AC31" i="1"/>
  <c r="AC65" i="1" s="1"/>
  <c r="AC133" i="1" s="1"/>
  <c r="AE31" i="1"/>
  <c r="AE99" i="1" s="1"/>
  <c r="AG31" i="1"/>
  <c r="AG99" i="1" s="1"/>
  <c r="AI31" i="1"/>
  <c r="AI99" i="1" s="1"/>
  <c r="AK31" i="1"/>
  <c r="AK65" i="1" s="1"/>
  <c r="AK133" i="1" s="1"/>
  <c r="AM31" i="1"/>
  <c r="AM99" i="1" s="1"/>
  <c r="AO31" i="1"/>
  <c r="AO99" i="1" s="1"/>
  <c r="AA32" i="1"/>
  <c r="AA100" i="1" s="1"/>
  <c r="AC32" i="1"/>
  <c r="AC66" i="1" s="1"/>
  <c r="AC134" i="1" s="1"/>
  <c r="AE32" i="1"/>
  <c r="AE100" i="1" s="1"/>
  <c r="AG32" i="1"/>
  <c r="AG66" i="1" s="1"/>
  <c r="AG134" i="1" s="1"/>
  <c r="AI32" i="1"/>
  <c r="AI100" i="1" s="1"/>
  <c r="AK32" i="1"/>
  <c r="AK66" i="1" s="1"/>
  <c r="AK134" i="1" s="1"/>
  <c r="AM32" i="1"/>
  <c r="AM100" i="1" s="1"/>
  <c r="AO32" i="1"/>
  <c r="AO100" i="1" s="1"/>
  <c r="AA33" i="1"/>
  <c r="AA67" i="1" s="1"/>
  <c r="AA135" i="1" s="1"/>
  <c r="AC33" i="1"/>
  <c r="AC101" i="1" s="1"/>
  <c r="AE33" i="1"/>
  <c r="AE101" i="1" s="1"/>
  <c r="AG33" i="1"/>
  <c r="AG101" i="1" s="1"/>
  <c r="AI33" i="1"/>
  <c r="AI101" i="1" s="1"/>
  <c r="AK33" i="1"/>
  <c r="AK67" i="1" s="1"/>
  <c r="AK135" i="1" s="1"/>
  <c r="AM33" i="1"/>
  <c r="AM101" i="1" s="1"/>
  <c r="AO33" i="1"/>
  <c r="AO101" i="1" s="1"/>
  <c r="AA34" i="1"/>
  <c r="AA102" i="1" s="1"/>
  <c r="AC34" i="1"/>
  <c r="AC102" i="1" s="1"/>
  <c r="AE34" i="1"/>
  <c r="AE102" i="1" s="1"/>
  <c r="AG34" i="1"/>
  <c r="AG68" i="1" s="1"/>
  <c r="AG136" i="1" s="1"/>
  <c r="AI34" i="1"/>
  <c r="AI102" i="1" s="1"/>
  <c r="AK34" i="1"/>
  <c r="AK68" i="1" s="1"/>
  <c r="AK136" i="1" s="1"/>
  <c r="AM34" i="1"/>
  <c r="AM102" i="1" s="1"/>
  <c r="AO34" i="1"/>
  <c r="AO102" i="1" s="1"/>
  <c r="AA35" i="1"/>
  <c r="AA69" i="1" s="1"/>
  <c r="AA137" i="1" s="1"/>
  <c r="AC35" i="1"/>
  <c r="AC69" i="1" s="1"/>
  <c r="AC137" i="1" s="1"/>
  <c r="AE35" i="1"/>
  <c r="AE103" i="1" s="1"/>
  <c r="AG35" i="1"/>
  <c r="AG103" i="1" s="1"/>
  <c r="AI35" i="1"/>
  <c r="AI103" i="1" s="1"/>
  <c r="AK35" i="1"/>
  <c r="AK69" i="1" s="1"/>
  <c r="AK137" i="1" s="1"/>
  <c r="AM35" i="1"/>
  <c r="AM103" i="1" s="1"/>
  <c r="AO35" i="1"/>
  <c r="AO103" i="1" s="1"/>
  <c r="AA36" i="1"/>
  <c r="AA104" i="1" s="1"/>
  <c r="AC36" i="1"/>
  <c r="AC104" i="1" s="1"/>
  <c r="AE36" i="1"/>
  <c r="AE104" i="1" s="1"/>
  <c r="AG36" i="1"/>
  <c r="AG70" i="1" s="1"/>
  <c r="AG138" i="1" s="1"/>
  <c r="AI36" i="1"/>
  <c r="AI104" i="1" s="1"/>
  <c r="AK36" i="1"/>
  <c r="AK70" i="1" s="1"/>
  <c r="AK138" i="1" s="1"/>
  <c r="AM36" i="1"/>
  <c r="AM104" i="1" s="1"/>
  <c r="AO36" i="1"/>
  <c r="AO104" i="1" s="1"/>
  <c r="AA37" i="1"/>
  <c r="AA71" i="1" s="1"/>
  <c r="AA139" i="1" s="1"/>
  <c r="AC37" i="1"/>
  <c r="AC71" i="1" s="1"/>
  <c r="AC139" i="1" s="1"/>
  <c r="AE37" i="1"/>
  <c r="AE105" i="1" s="1"/>
  <c r="AG37" i="1"/>
  <c r="AG105" i="1" s="1"/>
  <c r="AI37" i="1"/>
  <c r="AI105" i="1" s="1"/>
  <c r="AK37" i="1"/>
  <c r="AK71" i="1" s="1"/>
  <c r="AK139" i="1" s="1"/>
  <c r="AM37" i="1"/>
  <c r="AM105" i="1" s="1"/>
  <c r="AO37" i="1"/>
  <c r="AO105" i="1" s="1"/>
  <c r="AA38" i="1"/>
  <c r="AA106" i="1" s="1"/>
  <c r="AC38" i="1"/>
  <c r="AC72" i="1" s="1"/>
  <c r="AC140" i="1" s="1"/>
  <c r="AE38" i="1"/>
  <c r="AE106" i="1" s="1"/>
  <c r="AG38" i="1"/>
  <c r="AG72" i="1" s="1"/>
  <c r="AG140" i="1" s="1"/>
  <c r="AI38" i="1"/>
  <c r="AI106" i="1" s="1"/>
  <c r="AK38" i="1"/>
  <c r="AK72" i="1" s="1"/>
  <c r="AK140" i="1" s="1"/>
  <c r="AM38" i="1"/>
  <c r="AM106" i="1" s="1"/>
  <c r="AO38" i="1"/>
  <c r="AO106" i="1" s="1"/>
  <c r="AA39" i="1"/>
  <c r="AA73" i="1" s="1"/>
  <c r="AA141" i="1" s="1"/>
  <c r="AC39" i="1"/>
  <c r="AC73" i="1" s="1"/>
  <c r="AC141" i="1" s="1"/>
  <c r="AE39" i="1"/>
  <c r="AE107" i="1" s="1"/>
  <c r="AG39" i="1"/>
  <c r="AG107" i="1" s="1"/>
  <c r="AI39" i="1"/>
  <c r="AI107" i="1" s="1"/>
  <c r="AK39" i="1"/>
  <c r="AK73" i="1" s="1"/>
  <c r="AK141" i="1" s="1"/>
  <c r="AM39" i="1"/>
  <c r="AM107" i="1" s="1"/>
  <c r="AO39" i="1"/>
  <c r="AO107" i="1" s="1"/>
  <c r="AA40" i="1"/>
  <c r="AA108" i="1" s="1"/>
  <c r="AC40" i="1"/>
  <c r="AC74" i="1" s="1"/>
  <c r="AC142" i="1" s="1"/>
  <c r="AE40" i="1"/>
  <c r="AE108" i="1" s="1"/>
  <c r="AG40" i="1"/>
  <c r="AG74" i="1" s="1"/>
  <c r="AG142" i="1" s="1"/>
  <c r="AI40" i="1"/>
  <c r="AI108" i="1" s="1"/>
  <c r="AK40" i="1"/>
  <c r="AK74" i="1" s="1"/>
  <c r="AK142" i="1" s="1"/>
  <c r="AM40" i="1"/>
  <c r="AM108" i="1" s="1"/>
  <c r="AO40" i="1"/>
  <c r="AO108" i="1" s="1"/>
  <c r="AA41" i="1"/>
  <c r="AA75" i="1" s="1"/>
  <c r="AA143" i="1" s="1"/>
  <c r="AC41" i="1"/>
  <c r="AC75" i="1" s="1"/>
  <c r="AC143" i="1" s="1"/>
  <c r="AE41" i="1"/>
  <c r="AE109" i="1" s="1"/>
  <c r="AG41" i="1"/>
  <c r="AG109" i="1" s="1"/>
  <c r="AI41" i="1"/>
  <c r="AI109" i="1" s="1"/>
  <c r="AK41" i="1"/>
  <c r="AK75" i="1" s="1"/>
  <c r="AK143" i="1" s="1"/>
  <c r="AM41" i="1"/>
  <c r="AM109" i="1" s="1"/>
  <c r="AO41" i="1"/>
  <c r="AO109" i="1" s="1"/>
  <c r="AA42" i="1"/>
  <c r="AA110" i="1" s="1"/>
  <c r="AC42" i="1"/>
  <c r="AC76" i="1" s="1"/>
  <c r="AC144" i="1" s="1"/>
  <c r="AE42" i="1"/>
  <c r="AE110" i="1" s="1"/>
  <c r="AG42" i="1"/>
  <c r="AG76" i="1" s="1"/>
  <c r="AG144" i="1" s="1"/>
  <c r="AI42" i="1"/>
  <c r="AI110" i="1" s="1"/>
  <c r="AK42" i="1"/>
  <c r="AK76" i="1" s="1"/>
  <c r="AK144" i="1" s="1"/>
  <c r="AM42" i="1"/>
  <c r="AM110" i="1" s="1"/>
  <c r="AO42" i="1"/>
  <c r="AO110" i="1" s="1"/>
  <c r="AA43" i="1"/>
  <c r="AA77" i="1" s="1"/>
  <c r="AA145" i="1" s="1"/>
  <c r="AC43" i="1"/>
  <c r="AC77" i="1" s="1"/>
  <c r="AC145" i="1" s="1"/>
  <c r="AE43" i="1"/>
  <c r="AE111" i="1" s="1"/>
  <c r="AG43" i="1"/>
  <c r="AG111" i="1" s="1"/>
  <c r="AI43" i="1"/>
  <c r="AI111" i="1" s="1"/>
  <c r="AK43" i="1"/>
  <c r="AK77" i="1" s="1"/>
  <c r="AK145" i="1" s="1"/>
  <c r="AM43" i="1"/>
  <c r="AM111" i="1" s="1"/>
  <c r="AO43" i="1"/>
  <c r="AO111" i="1" s="1"/>
  <c r="AA44" i="1"/>
  <c r="AA112" i="1" s="1"/>
  <c r="AC44" i="1"/>
  <c r="AC78" i="1" s="1"/>
  <c r="AC146" i="1" s="1"/>
  <c r="AE44" i="1"/>
  <c r="AE112" i="1" s="1"/>
  <c r="AG44" i="1"/>
  <c r="AG78" i="1" s="1"/>
  <c r="AG146" i="1" s="1"/>
  <c r="AI44" i="1"/>
  <c r="AI112" i="1" s="1"/>
  <c r="AK44" i="1"/>
  <c r="AK78" i="1" s="1"/>
  <c r="AK146" i="1" s="1"/>
  <c r="AM44" i="1"/>
  <c r="AM112" i="1" s="1"/>
  <c r="AO44" i="1"/>
  <c r="AO112" i="1" s="1"/>
  <c r="AA45" i="1"/>
  <c r="AA113" i="1" s="1"/>
  <c r="AC45" i="1"/>
  <c r="AC113" i="1" s="1"/>
  <c r="AE45" i="1"/>
  <c r="AE113" i="1" s="1"/>
  <c r="AC46" i="1"/>
  <c r="AC114" i="1" s="1"/>
  <c r="AK47" i="1"/>
  <c r="AK115" i="1" s="1"/>
  <c r="AA51" i="1"/>
  <c r="AA119" i="1" s="1"/>
  <c r="AC55" i="1"/>
  <c r="AC123" i="1" s="1"/>
  <c r="AI56" i="1"/>
  <c r="AI124" i="1" s="1"/>
  <c r="AI64" i="1"/>
  <c r="AI132" i="1" s="1"/>
  <c r="AI72" i="1"/>
  <c r="AI140" i="1" s="1"/>
  <c r="AC80" i="1"/>
  <c r="AC83" i="1"/>
  <c r="AI85" i="1"/>
  <c r="AI93" i="1"/>
  <c r="AC97" i="1"/>
  <c r="AA101" i="1"/>
  <c r="AA109" i="1"/>
  <c r="Y11" i="1"/>
  <c r="Y45" i="1" s="1"/>
  <c r="Y113" i="1" s="1"/>
  <c r="Y12" i="1"/>
  <c r="Y46" i="1" s="1"/>
  <c r="Y114" i="1" s="1"/>
  <c r="Y13" i="1"/>
  <c r="Y47" i="1" s="1"/>
  <c r="Y115" i="1" s="1"/>
  <c r="Y14" i="1"/>
  <c r="Y48" i="1" s="1"/>
  <c r="Y116" i="1" s="1"/>
  <c r="Y15" i="1"/>
  <c r="Y49" i="1" s="1"/>
  <c r="Y117" i="1" s="1"/>
  <c r="Y16" i="1"/>
  <c r="Y50" i="1" s="1"/>
  <c r="Y118" i="1" s="1"/>
  <c r="Y17" i="1"/>
  <c r="Y51" i="1" s="1"/>
  <c r="Y119" i="1" s="1"/>
  <c r="Y18" i="1"/>
  <c r="Y52" i="1" s="1"/>
  <c r="Y120" i="1" s="1"/>
  <c r="Y19" i="1"/>
  <c r="Y20" i="1"/>
  <c r="Y54" i="1" s="1"/>
  <c r="Y122" i="1" s="1"/>
  <c r="Y21" i="1"/>
  <c r="Y55" i="1" s="1"/>
  <c r="Y123" i="1" s="1"/>
  <c r="Y22" i="1"/>
  <c r="Y56" i="1" s="1"/>
  <c r="Y124" i="1" s="1"/>
  <c r="Y23" i="1"/>
  <c r="Y91" i="1" s="1"/>
  <c r="Y24" i="1"/>
  <c r="Y92" i="1" s="1"/>
  <c r="Y25" i="1"/>
  <c r="Y59" i="1" s="1"/>
  <c r="Y127" i="1" s="1"/>
  <c r="Y26" i="1"/>
  <c r="Y60" i="1" s="1"/>
  <c r="Y128" i="1" s="1"/>
  <c r="Y27" i="1"/>
  <c r="Y28" i="1"/>
  <c r="Y62" i="1" s="1"/>
  <c r="Y130" i="1" s="1"/>
  <c r="Y29" i="1"/>
  <c r="Y63" i="1" s="1"/>
  <c r="Y131" i="1" s="1"/>
  <c r="Y30" i="1"/>
  <c r="Y64" i="1" s="1"/>
  <c r="Y132" i="1" s="1"/>
  <c r="Y31" i="1"/>
  <c r="Y99" i="1" s="1"/>
  <c r="Y32" i="1"/>
  <c r="Y100" i="1" s="1"/>
  <c r="Y33" i="1"/>
  <c r="Y67" i="1" s="1"/>
  <c r="Y135" i="1" s="1"/>
  <c r="Y34" i="1"/>
  <c r="Y68" i="1" s="1"/>
  <c r="Y136" i="1" s="1"/>
  <c r="Y35" i="1"/>
  <c r="Y36" i="1"/>
  <c r="Y70" i="1" s="1"/>
  <c r="Y138" i="1" s="1"/>
  <c r="Y37" i="1"/>
  <c r="Y71" i="1" s="1"/>
  <c r="Y139" i="1" s="1"/>
  <c r="Y38" i="1"/>
  <c r="Y72" i="1" s="1"/>
  <c r="Y140" i="1" s="1"/>
  <c r="Y39" i="1"/>
  <c r="Y107" i="1" s="1"/>
  <c r="Y40" i="1"/>
  <c r="Y108" i="1" s="1"/>
  <c r="Y41" i="1"/>
  <c r="Y75" i="1" s="1"/>
  <c r="Y143" i="1" s="1"/>
  <c r="Y42" i="1"/>
  <c r="Y76" i="1" s="1"/>
  <c r="Y144" i="1" s="1"/>
  <c r="Y43" i="1"/>
  <c r="Y44" i="1"/>
  <c r="Y78" i="1" s="1"/>
  <c r="Y146" i="1" s="1"/>
  <c r="Y89" i="1"/>
  <c r="W11" i="1"/>
  <c r="W45" i="1" s="1"/>
  <c r="W113" i="1" s="1"/>
  <c r="W12" i="1"/>
  <c r="W46" i="1" s="1"/>
  <c r="W114" i="1" s="1"/>
  <c r="W13" i="1"/>
  <c r="W47" i="1" s="1"/>
  <c r="W115" i="1" s="1"/>
  <c r="W14" i="1"/>
  <c r="W48" i="1" s="1"/>
  <c r="W116" i="1" s="1"/>
  <c r="W15" i="1"/>
  <c r="W49" i="1" s="1"/>
  <c r="W117" i="1" s="1"/>
  <c r="W16" i="1"/>
  <c r="W50" i="1" s="1"/>
  <c r="W118" i="1" s="1"/>
  <c r="W17" i="1"/>
  <c r="W51" i="1" s="1"/>
  <c r="W119" i="1" s="1"/>
  <c r="W18" i="1"/>
  <c r="W52" i="1" s="1"/>
  <c r="W120" i="1" s="1"/>
  <c r="W19" i="1"/>
  <c r="W53" i="1" s="1"/>
  <c r="W121" i="1" s="1"/>
  <c r="W20" i="1"/>
  <c r="W54" i="1" s="1"/>
  <c r="W122" i="1" s="1"/>
  <c r="W21" i="1"/>
  <c r="W55" i="1" s="1"/>
  <c r="W123" i="1" s="1"/>
  <c r="W22" i="1"/>
  <c r="W56" i="1" s="1"/>
  <c r="W124" i="1" s="1"/>
  <c r="W23" i="1"/>
  <c r="W57" i="1" s="1"/>
  <c r="W125" i="1" s="1"/>
  <c r="W24" i="1"/>
  <c r="W92" i="1" s="1"/>
  <c r="W25" i="1"/>
  <c r="W59" i="1" s="1"/>
  <c r="W127" i="1" s="1"/>
  <c r="W26" i="1"/>
  <c r="W60" i="1" s="1"/>
  <c r="W128" i="1" s="1"/>
  <c r="W27" i="1"/>
  <c r="W61" i="1" s="1"/>
  <c r="W129" i="1" s="1"/>
  <c r="W28" i="1"/>
  <c r="W62" i="1" s="1"/>
  <c r="W130" i="1" s="1"/>
  <c r="W29" i="1"/>
  <c r="W63" i="1" s="1"/>
  <c r="W131" i="1" s="1"/>
  <c r="W30" i="1"/>
  <c r="W64" i="1" s="1"/>
  <c r="W132" i="1" s="1"/>
  <c r="W31" i="1"/>
  <c r="W99" i="1" s="1"/>
  <c r="W32" i="1"/>
  <c r="W100" i="1" s="1"/>
  <c r="W33" i="1"/>
  <c r="W67" i="1" s="1"/>
  <c r="W135" i="1" s="1"/>
  <c r="W34" i="1"/>
  <c r="W68" i="1" s="1"/>
  <c r="W136" i="1" s="1"/>
  <c r="W35" i="1"/>
  <c r="W69" i="1" s="1"/>
  <c r="W137" i="1" s="1"/>
  <c r="W36" i="1"/>
  <c r="W70" i="1" s="1"/>
  <c r="W138" i="1" s="1"/>
  <c r="W37" i="1"/>
  <c r="W71" i="1" s="1"/>
  <c r="W139" i="1" s="1"/>
  <c r="W38" i="1"/>
  <c r="W72" i="1" s="1"/>
  <c r="W140" i="1" s="1"/>
  <c r="W39" i="1"/>
  <c r="W73" i="1" s="1"/>
  <c r="W141" i="1" s="1"/>
  <c r="W40" i="1"/>
  <c r="W74" i="1" s="1"/>
  <c r="W142" i="1" s="1"/>
  <c r="W41" i="1"/>
  <c r="W75" i="1" s="1"/>
  <c r="W143" i="1" s="1"/>
  <c r="W42" i="1"/>
  <c r="W76" i="1" s="1"/>
  <c r="W144" i="1" s="1"/>
  <c r="W43" i="1"/>
  <c r="W77" i="1" s="1"/>
  <c r="W145" i="1" s="1"/>
  <c r="W44" i="1"/>
  <c r="W78" i="1" s="1"/>
  <c r="W146" i="1" s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Q113" i="1" s="1"/>
  <c r="S45" i="1"/>
  <c r="S113" i="1" s="1"/>
  <c r="Q46" i="1"/>
  <c r="Q114" i="1" s="1"/>
  <c r="S46" i="1"/>
  <c r="S114" i="1" s="1"/>
  <c r="Q47" i="1"/>
  <c r="Q115" i="1" s="1"/>
  <c r="S47" i="1"/>
  <c r="S115" i="1" s="1"/>
  <c r="Q48" i="1"/>
  <c r="Q116" i="1" s="1"/>
  <c r="S48" i="1"/>
  <c r="S116" i="1" s="1"/>
  <c r="Q49" i="1"/>
  <c r="Q117" i="1" s="1"/>
  <c r="S49" i="1"/>
  <c r="S117" i="1" s="1"/>
  <c r="Q50" i="1"/>
  <c r="Q118" i="1" s="1"/>
  <c r="S50" i="1"/>
  <c r="S118" i="1" s="1"/>
  <c r="Q51" i="1"/>
  <c r="Q119" i="1" s="1"/>
  <c r="S51" i="1"/>
  <c r="S119" i="1" s="1"/>
  <c r="Q52" i="1"/>
  <c r="Q120" i="1" s="1"/>
  <c r="S52" i="1"/>
  <c r="S120" i="1" s="1"/>
  <c r="Q53" i="1"/>
  <c r="Q121" i="1" s="1"/>
  <c r="S53" i="1"/>
  <c r="S121" i="1" s="1"/>
  <c r="Q54" i="1"/>
  <c r="Q122" i="1" s="1"/>
  <c r="S54" i="1"/>
  <c r="S122" i="1" s="1"/>
  <c r="Q55" i="1"/>
  <c r="Q123" i="1" s="1"/>
  <c r="S55" i="1"/>
  <c r="S123" i="1" s="1"/>
  <c r="Q56" i="1"/>
  <c r="Q124" i="1" s="1"/>
  <c r="S56" i="1"/>
  <c r="S124" i="1" s="1"/>
  <c r="Q57" i="1"/>
  <c r="Q125" i="1" s="1"/>
  <c r="S57" i="1"/>
  <c r="S125" i="1" s="1"/>
  <c r="Q58" i="1"/>
  <c r="Q126" i="1" s="1"/>
  <c r="S58" i="1"/>
  <c r="S126" i="1" s="1"/>
  <c r="Q59" i="1"/>
  <c r="Q127" i="1" s="1"/>
  <c r="S59" i="1"/>
  <c r="S127" i="1" s="1"/>
  <c r="Q60" i="1"/>
  <c r="Q128" i="1" s="1"/>
  <c r="S60" i="1"/>
  <c r="S128" i="1" s="1"/>
  <c r="Q61" i="1"/>
  <c r="Q129" i="1" s="1"/>
  <c r="S61" i="1"/>
  <c r="S129" i="1" s="1"/>
  <c r="Q62" i="1"/>
  <c r="Q130" i="1" s="1"/>
  <c r="S62" i="1"/>
  <c r="S130" i="1" s="1"/>
  <c r="Q63" i="1"/>
  <c r="Q131" i="1" s="1"/>
  <c r="S63" i="1"/>
  <c r="S131" i="1" s="1"/>
  <c r="Q64" i="1"/>
  <c r="Q132" i="1" s="1"/>
  <c r="S64" i="1"/>
  <c r="S132" i="1" s="1"/>
  <c r="Q65" i="1"/>
  <c r="Q133" i="1" s="1"/>
  <c r="S65" i="1"/>
  <c r="S133" i="1" s="1"/>
  <c r="Q66" i="1"/>
  <c r="Q134" i="1" s="1"/>
  <c r="S66" i="1"/>
  <c r="S134" i="1" s="1"/>
  <c r="Q67" i="1"/>
  <c r="Q135" i="1" s="1"/>
  <c r="S67" i="1"/>
  <c r="S135" i="1" s="1"/>
  <c r="Q68" i="1"/>
  <c r="Q136" i="1" s="1"/>
  <c r="S68" i="1"/>
  <c r="S136" i="1" s="1"/>
  <c r="Q69" i="1"/>
  <c r="Q137" i="1" s="1"/>
  <c r="S69" i="1"/>
  <c r="S137" i="1" s="1"/>
  <c r="Q70" i="1"/>
  <c r="Q138" i="1" s="1"/>
  <c r="S70" i="1"/>
  <c r="S138" i="1" s="1"/>
  <c r="Q71" i="1"/>
  <c r="Q139" i="1" s="1"/>
  <c r="S71" i="1"/>
  <c r="S139" i="1" s="1"/>
  <c r="Q72" i="1"/>
  <c r="Q140" i="1" s="1"/>
  <c r="S72" i="1"/>
  <c r="S140" i="1" s="1"/>
  <c r="Q73" i="1"/>
  <c r="Q141" i="1" s="1"/>
  <c r="S73" i="1"/>
  <c r="S141" i="1" s="1"/>
  <c r="Q74" i="1"/>
  <c r="Q142" i="1" s="1"/>
  <c r="S74" i="1"/>
  <c r="S142" i="1" s="1"/>
  <c r="Q75" i="1"/>
  <c r="Q143" i="1" s="1"/>
  <c r="S75" i="1"/>
  <c r="S143" i="1" s="1"/>
  <c r="Q76" i="1"/>
  <c r="Q144" i="1" s="1"/>
  <c r="S76" i="1"/>
  <c r="S144" i="1" s="1"/>
  <c r="Q77" i="1"/>
  <c r="Q145" i="1" s="1"/>
  <c r="S77" i="1"/>
  <c r="S145" i="1" s="1"/>
  <c r="Q78" i="1"/>
  <c r="Q146" i="1" s="1"/>
  <c r="S78" i="1"/>
  <c r="S146" i="1" s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U44" i="1"/>
  <c r="U78" i="1" s="1"/>
  <c r="U146" i="1" s="1"/>
  <c r="U43" i="1"/>
  <c r="U111" i="1" s="1"/>
  <c r="U42" i="1"/>
  <c r="U41" i="1"/>
  <c r="U109" i="1" s="1"/>
  <c r="U40" i="1"/>
  <c r="U74" i="1" s="1"/>
  <c r="U142" i="1" s="1"/>
  <c r="U39" i="1"/>
  <c r="U73" i="1" s="1"/>
  <c r="U141" i="1" s="1"/>
  <c r="U38" i="1"/>
  <c r="U106" i="1" s="1"/>
  <c r="U37" i="1"/>
  <c r="U105" i="1" s="1"/>
  <c r="U36" i="1"/>
  <c r="U70" i="1" s="1"/>
  <c r="U138" i="1" s="1"/>
  <c r="U35" i="1"/>
  <c r="U103" i="1" s="1"/>
  <c r="U34" i="1"/>
  <c r="U33" i="1"/>
  <c r="U101" i="1" s="1"/>
  <c r="U32" i="1"/>
  <c r="U66" i="1" s="1"/>
  <c r="U134" i="1" s="1"/>
  <c r="U31" i="1"/>
  <c r="U65" i="1" s="1"/>
  <c r="U133" i="1" s="1"/>
  <c r="U30" i="1"/>
  <c r="U98" i="1" s="1"/>
  <c r="U29" i="1"/>
  <c r="U97" i="1" s="1"/>
  <c r="U28" i="1"/>
  <c r="U62" i="1" s="1"/>
  <c r="U130" i="1" s="1"/>
  <c r="U27" i="1"/>
  <c r="U95" i="1" s="1"/>
  <c r="U26" i="1"/>
  <c r="U25" i="1"/>
  <c r="U93" i="1" s="1"/>
  <c r="U24" i="1"/>
  <c r="U58" i="1" s="1"/>
  <c r="U126" i="1" s="1"/>
  <c r="U23" i="1"/>
  <c r="U57" i="1" s="1"/>
  <c r="U125" i="1" s="1"/>
  <c r="U22" i="1"/>
  <c r="U90" i="1" s="1"/>
  <c r="U21" i="1"/>
  <c r="U89" i="1" s="1"/>
  <c r="U20" i="1"/>
  <c r="U54" i="1" s="1"/>
  <c r="U122" i="1" s="1"/>
  <c r="U19" i="1"/>
  <c r="U53" i="1" s="1"/>
  <c r="U121" i="1" s="1"/>
  <c r="U18" i="1"/>
  <c r="U17" i="1"/>
  <c r="U85" i="1" s="1"/>
  <c r="U16" i="1"/>
  <c r="U50" i="1" s="1"/>
  <c r="U118" i="1" s="1"/>
  <c r="U15" i="1"/>
  <c r="U83" i="1" s="1"/>
  <c r="U14" i="1"/>
  <c r="U82" i="1" s="1"/>
  <c r="U13" i="1"/>
  <c r="U81" i="1" s="1"/>
  <c r="U12" i="1"/>
  <c r="U46" i="1" s="1"/>
  <c r="U114" i="1" s="1"/>
  <c r="U11" i="1"/>
  <c r="U45" i="1" s="1"/>
  <c r="U113" i="1" s="1"/>
  <c r="O11" i="1"/>
  <c r="O45" i="1" s="1"/>
  <c r="O113" i="1" s="1"/>
  <c r="O12" i="1"/>
  <c r="O46" i="1" s="1"/>
  <c r="O114" i="1" s="1"/>
  <c r="O13" i="1"/>
  <c r="O47" i="1" s="1"/>
  <c r="O115" i="1" s="1"/>
  <c r="O14" i="1"/>
  <c r="O48" i="1" s="1"/>
  <c r="O116" i="1" s="1"/>
  <c r="O15" i="1"/>
  <c r="O49" i="1" s="1"/>
  <c r="O117" i="1" s="1"/>
  <c r="O16" i="1"/>
  <c r="O50" i="1" s="1"/>
  <c r="O118" i="1" s="1"/>
  <c r="O17" i="1"/>
  <c r="O51" i="1" s="1"/>
  <c r="O119" i="1" s="1"/>
  <c r="O18" i="1"/>
  <c r="O52" i="1" s="1"/>
  <c r="O120" i="1" s="1"/>
  <c r="O19" i="1"/>
  <c r="O53" i="1" s="1"/>
  <c r="O121" i="1" s="1"/>
  <c r="O20" i="1"/>
  <c r="O88" i="1" s="1"/>
  <c r="O21" i="1"/>
  <c r="O55" i="1" s="1"/>
  <c r="O123" i="1" s="1"/>
  <c r="O22" i="1"/>
  <c r="O56" i="1" s="1"/>
  <c r="O124" i="1" s="1"/>
  <c r="O23" i="1"/>
  <c r="O57" i="1" s="1"/>
  <c r="O125" i="1" s="1"/>
  <c r="O24" i="1"/>
  <c r="O58" i="1" s="1"/>
  <c r="O126" i="1" s="1"/>
  <c r="O25" i="1"/>
  <c r="O59" i="1" s="1"/>
  <c r="O127" i="1" s="1"/>
  <c r="O26" i="1"/>
  <c r="O60" i="1" s="1"/>
  <c r="O128" i="1" s="1"/>
  <c r="O27" i="1"/>
  <c r="O61" i="1" s="1"/>
  <c r="O129" i="1" s="1"/>
  <c r="O28" i="1"/>
  <c r="O62" i="1" s="1"/>
  <c r="O130" i="1" s="1"/>
  <c r="O29" i="1"/>
  <c r="O63" i="1" s="1"/>
  <c r="O131" i="1" s="1"/>
  <c r="O30" i="1"/>
  <c r="O64" i="1" s="1"/>
  <c r="O132" i="1" s="1"/>
  <c r="O31" i="1"/>
  <c r="O65" i="1" s="1"/>
  <c r="O133" i="1" s="1"/>
  <c r="O32" i="1"/>
  <c r="O66" i="1" s="1"/>
  <c r="O134" i="1" s="1"/>
  <c r="O33" i="1"/>
  <c r="O67" i="1" s="1"/>
  <c r="O135" i="1" s="1"/>
  <c r="O34" i="1"/>
  <c r="O68" i="1" s="1"/>
  <c r="O136" i="1" s="1"/>
  <c r="O35" i="1"/>
  <c r="O69" i="1" s="1"/>
  <c r="O137" i="1" s="1"/>
  <c r="O36" i="1"/>
  <c r="O104" i="1" s="1"/>
  <c r="O37" i="1"/>
  <c r="O71" i="1" s="1"/>
  <c r="O139" i="1" s="1"/>
  <c r="O38" i="1"/>
  <c r="O72" i="1" s="1"/>
  <c r="O140" i="1" s="1"/>
  <c r="O39" i="1"/>
  <c r="O107" i="1" s="1"/>
  <c r="O40" i="1"/>
  <c r="O74" i="1" s="1"/>
  <c r="O142" i="1" s="1"/>
  <c r="O41" i="1"/>
  <c r="O75" i="1" s="1"/>
  <c r="O143" i="1" s="1"/>
  <c r="O42" i="1"/>
  <c r="O76" i="1" s="1"/>
  <c r="O144" i="1" s="1"/>
  <c r="O43" i="1"/>
  <c r="O77" i="1" s="1"/>
  <c r="O145" i="1" s="1"/>
  <c r="O44" i="1"/>
  <c r="O78" i="1" s="1"/>
  <c r="O146" i="1" s="1"/>
  <c r="K11" i="1"/>
  <c r="K79" i="1" s="1"/>
  <c r="M11" i="1"/>
  <c r="M79" i="1" s="1"/>
  <c r="K12" i="1"/>
  <c r="K80" i="1" s="1"/>
  <c r="M12" i="1"/>
  <c r="M80" i="1" s="1"/>
  <c r="K13" i="1"/>
  <c r="K81" i="1" s="1"/>
  <c r="M13" i="1"/>
  <c r="M81" i="1" s="1"/>
  <c r="K14" i="1"/>
  <c r="K82" i="1" s="1"/>
  <c r="M14" i="1"/>
  <c r="M82" i="1" s="1"/>
  <c r="K15" i="1"/>
  <c r="K83" i="1" s="1"/>
  <c r="M15" i="1"/>
  <c r="M83" i="1" s="1"/>
  <c r="K16" i="1"/>
  <c r="K84" i="1" s="1"/>
  <c r="M16" i="1"/>
  <c r="M84" i="1" s="1"/>
  <c r="K17" i="1"/>
  <c r="K85" i="1" s="1"/>
  <c r="M17" i="1"/>
  <c r="M85" i="1" s="1"/>
  <c r="K18" i="1"/>
  <c r="K86" i="1" s="1"/>
  <c r="M18" i="1"/>
  <c r="M86" i="1" s="1"/>
  <c r="K19" i="1"/>
  <c r="K87" i="1" s="1"/>
  <c r="M19" i="1"/>
  <c r="M87" i="1" s="1"/>
  <c r="K20" i="1"/>
  <c r="K88" i="1" s="1"/>
  <c r="M20" i="1"/>
  <c r="M88" i="1" s="1"/>
  <c r="K21" i="1"/>
  <c r="K89" i="1" s="1"/>
  <c r="M21" i="1"/>
  <c r="M89" i="1" s="1"/>
  <c r="K22" i="1"/>
  <c r="K90" i="1" s="1"/>
  <c r="M22" i="1"/>
  <c r="M90" i="1" s="1"/>
  <c r="K23" i="1"/>
  <c r="K91" i="1" s="1"/>
  <c r="M23" i="1"/>
  <c r="M91" i="1" s="1"/>
  <c r="K24" i="1"/>
  <c r="K92" i="1" s="1"/>
  <c r="M24" i="1"/>
  <c r="M92" i="1" s="1"/>
  <c r="K25" i="1"/>
  <c r="K93" i="1" s="1"/>
  <c r="M25" i="1"/>
  <c r="M93" i="1" s="1"/>
  <c r="K26" i="1"/>
  <c r="K94" i="1" s="1"/>
  <c r="M26" i="1"/>
  <c r="M94" i="1" s="1"/>
  <c r="K27" i="1"/>
  <c r="K95" i="1" s="1"/>
  <c r="M27" i="1"/>
  <c r="M95" i="1" s="1"/>
  <c r="K28" i="1"/>
  <c r="K96" i="1" s="1"/>
  <c r="M28" i="1"/>
  <c r="M96" i="1" s="1"/>
  <c r="K29" i="1"/>
  <c r="K97" i="1" s="1"/>
  <c r="M29" i="1"/>
  <c r="M97" i="1" s="1"/>
  <c r="K30" i="1"/>
  <c r="K98" i="1" s="1"/>
  <c r="M30" i="1"/>
  <c r="M98" i="1" s="1"/>
  <c r="K31" i="1"/>
  <c r="K99" i="1" s="1"/>
  <c r="M31" i="1"/>
  <c r="M99" i="1" s="1"/>
  <c r="K32" i="1"/>
  <c r="K100" i="1" s="1"/>
  <c r="M32" i="1"/>
  <c r="M100" i="1" s="1"/>
  <c r="K33" i="1"/>
  <c r="K101" i="1" s="1"/>
  <c r="M33" i="1"/>
  <c r="M101" i="1" s="1"/>
  <c r="K34" i="1"/>
  <c r="K68" i="1" s="1"/>
  <c r="K136" i="1" s="1"/>
  <c r="M34" i="1"/>
  <c r="M102" i="1" s="1"/>
  <c r="K35" i="1"/>
  <c r="K103" i="1" s="1"/>
  <c r="M35" i="1"/>
  <c r="M103" i="1" s="1"/>
  <c r="K36" i="1"/>
  <c r="K104" i="1" s="1"/>
  <c r="M36" i="1"/>
  <c r="M104" i="1" s="1"/>
  <c r="K37" i="1"/>
  <c r="K105" i="1" s="1"/>
  <c r="M37" i="1"/>
  <c r="M105" i="1" s="1"/>
  <c r="K38" i="1"/>
  <c r="K106" i="1" s="1"/>
  <c r="M38" i="1"/>
  <c r="M106" i="1" s="1"/>
  <c r="K39" i="1"/>
  <c r="K107" i="1" s="1"/>
  <c r="M39" i="1"/>
  <c r="M107" i="1" s="1"/>
  <c r="K40" i="1"/>
  <c r="K108" i="1" s="1"/>
  <c r="M40" i="1"/>
  <c r="M108" i="1" s="1"/>
  <c r="K41" i="1"/>
  <c r="K75" i="1" s="1"/>
  <c r="K143" i="1" s="1"/>
  <c r="M41" i="1"/>
  <c r="M109" i="1" s="1"/>
  <c r="K42" i="1"/>
  <c r="K76" i="1" s="1"/>
  <c r="K144" i="1" s="1"/>
  <c r="M42" i="1"/>
  <c r="M110" i="1" s="1"/>
  <c r="K43" i="1"/>
  <c r="K111" i="1" s="1"/>
  <c r="M43" i="1"/>
  <c r="M77" i="1" s="1"/>
  <c r="M145" i="1" s="1"/>
  <c r="K44" i="1"/>
  <c r="K78" i="1" s="1"/>
  <c r="K146" i="1" s="1"/>
  <c r="M44" i="1"/>
  <c r="M112" i="1" s="1"/>
  <c r="K45" i="1"/>
  <c r="K113" i="1" s="1"/>
  <c r="M45" i="1"/>
  <c r="M113" i="1" s="1"/>
  <c r="G35" i="1"/>
  <c r="G103" i="1" s="1"/>
  <c r="I35" i="1"/>
  <c r="I103" i="1" s="1"/>
  <c r="G22" i="1"/>
  <c r="G56" i="1" s="1"/>
  <c r="G124" i="1" s="1"/>
  <c r="I22" i="1"/>
  <c r="I90" i="1" s="1"/>
  <c r="I12" i="1"/>
  <c r="I46" i="1" s="1"/>
  <c r="I114" i="1" s="1"/>
  <c r="G12" i="1"/>
  <c r="G80" i="1" s="1"/>
  <c r="I13" i="1"/>
  <c r="I81" i="1" s="1"/>
  <c r="G13" i="1"/>
  <c r="G81" i="1" s="1"/>
  <c r="I44" i="1"/>
  <c r="I112" i="1" s="1"/>
  <c r="I43" i="1"/>
  <c r="I77" i="1" s="1"/>
  <c r="I145" i="1" s="1"/>
  <c r="I42" i="1"/>
  <c r="I110" i="1" s="1"/>
  <c r="I41" i="1"/>
  <c r="I109" i="1" s="1"/>
  <c r="I40" i="1"/>
  <c r="I108" i="1" s="1"/>
  <c r="I39" i="1"/>
  <c r="I73" i="1" s="1"/>
  <c r="I141" i="1" s="1"/>
  <c r="I38" i="1"/>
  <c r="I106" i="1" s="1"/>
  <c r="I37" i="1"/>
  <c r="I105" i="1" s="1"/>
  <c r="I36" i="1"/>
  <c r="I104" i="1" s="1"/>
  <c r="I34" i="1"/>
  <c r="I102" i="1" s="1"/>
  <c r="I33" i="1"/>
  <c r="I101" i="1" s="1"/>
  <c r="I32" i="1"/>
  <c r="I100" i="1" s="1"/>
  <c r="I31" i="1"/>
  <c r="I99" i="1" s="1"/>
  <c r="I30" i="1"/>
  <c r="I98" i="1" s="1"/>
  <c r="I29" i="1"/>
  <c r="I97" i="1" s="1"/>
  <c r="I28" i="1"/>
  <c r="I62" i="1" s="1"/>
  <c r="I130" i="1" s="1"/>
  <c r="I27" i="1"/>
  <c r="I61" i="1" s="1"/>
  <c r="I129" i="1" s="1"/>
  <c r="I26" i="1"/>
  <c r="I94" i="1" s="1"/>
  <c r="I25" i="1"/>
  <c r="I93" i="1" s="1"/>
  <c r="I24" i="1"/>
  <c r="I92" i="1" s="1"/>
  <c r="I23" i="1"/>
  <c r="I57" i="1" s="1"/>
  <c r="I125" i="1" s="1"/>
  <c r="I21" i="1"/>
  <c r="I55" i="1" s="1"/>
  <c r="I123" i="1" s="1"/>
  <c r="I20" i="1"/>
  <c r="I54" i="1" s="1"/>
  <c r="I122" i="1" s="1"/>
  <c r="I19" i="1"/>
  <c r="I87" i="1" s="1"/>
  <c r="I18" i="1"/>
  <c r="I86" i="1" s="1"/>
  <c r="I17" i="1"/>
  <c r="I85" i="1" s="1"/>
  <c r="I16" i="1"/>
  <c r="I50" i="1" s="1"/>
  <c r="I118" i="1" s="1"/>
  <c r="I15" i="1"/>
  <c r="I83" i="1" s="1"/>
  <c r="I14" i="1"/>
  <c r="I82" i="1" s="1"/>
  <c r="I11" i="1"/>
  <c r="I79" i="1" s="1"/>
  <c r="G11" i="1"/>
  <c r="G79" i="1" s="1"/>
  <c r="G14" i="1"/>
  <c r="G82" i="1" s="1"/>
  <c r="G15" i="1"/>
  <c r="G49" i="1" s="1"/>
  <c r="G117" i="1" s="1"/>
  <c r="G16" i="1"/>
  <c r="G50" i="1" s="1"/>
  <c r="G118" i="1" s="1"/>
  <c r="G17" i="1"/>
  <c r="G85" i="1" s="1"/>
  <c r="G18" i="1"/>
  <c r="G86" i="1" s="1"/>
  <c r="G19" i="1"/>
  <c r="G53" i="1" s="1"/>
  <c r="G121" i="1" s="1"/>
  <c r="G20" i="1"/>
  <c r="G88" i="1" s="1"/>
  <c r="G21" i="1"/>
  <c r="G89" i="1" s="1"/>
  <c r="G23" i="1"/>
  <c r="G91" i="1" s="1"/>
  <c r="G24" i="1"/>
  <c r="G92" i="1" s="1"/>
  <c r="G25" i="1"/>
  <c r="G59" i="1" s="1"/>
  <c r="G127" i="1" s="1"/>
  <c r="G26" i="1"/>
  <c r="G60" i="1" s="1"/>
  <c r="G128" i="1" s="1"/>
  <c r="G27" i="1"/>
  <c r="G95" i="1" s="1"/>
  <c r="G28" i="1"/>
  <c r="G96" i="1" s="1"/>
  <c r="G29" i="1"/>
  <c r="G97" i="1" s="1"/>
  <c r="G30" i="1"/>
  <c r="G64" i="1" s="1"/>
  <c r="G132" i="1" s="1"/>
  <c r="G31" i="1"/>
  <c r="G99" i="1" s="1"/>
  <c r="G32" i="1"/>
  <c r="G100" i="1" s="1"/>
  <c r="G33" i="1"/>
  <c r="G67" i="1" s="1"/>
  <c r="G135" i="1" s="1"/>
  <c r="G34" i="1"/>
  <c r="G68" i="1" s="1"/>
  <c r="G136" i="1" s="1"/>
  <c r="G36" i="1"/>
  <c r="G104" i="1" s="1"/>
  <c r="G37" i="1"/>
  <c r="G105" i="1" s="1"/>
  <c r="G38" i="1"/>
  <c r="G72" i="1" s="1"/>
  <c r="G140" i="1" s="1"/>
  <c r="G39" i="1"/>
  <c r="G107" i="1" s="1"/>
  <c r="G40" i="1"/>
  <c r="G108" i="1" s="1"/>
  <c r="G41" i="1"/>
  <c r="G75" i="1" s="1"/>
  <c r="G143" i="1" s="1"/>
  <c r="G42" i="1"/>
  <c r="G76" i="1" s="1"/>
  <c r="G144" i="1" s="1"/>
  <c r="G43" i="1"/>
  <c r="G111" i="1" s="1"/>
  <c r="G44" i="1"/>
  <c r="G112" i="1" s="1"/>
  <c r="AA107" i="1" l="1"/>
  <c r="AA99" i="1"/>
  <c r="AI91" i="1"/>
  <c r="AI83" i="1"/>
  <c r="AI78" i="1"/>
  <c r="AI146" i="1" s="1"/>
  <c r="AI70" i="1"/>
  <c r="AI138" i="1" s="1"/>
  <c r="AI62" i="1"/>
  <c r="AI130" i="1" s="1"/>
  <c r="AA49" i="1"/>
  <c r="AA117" i="1" s="1"/>
  <c r="AA46" i="1"/>
  <c r="AA114" i="1" s="1"/>
  <c r="AA105" i="1"/>
  <c r="AI89" i="1"/>
  <c r="AI76" i="1"/>
  <c r="AI144" i="1" s="1"/>
  <c r="AI68" i="1"/>
  <c r="AI136" i="1" s="1"/>
  <c r="AI60" i="1"/>
  <c r="AI128" i="1" s="1"/>
  <c r="AA55" i="1"/>
  <c r="AA123" i="1" s="1"/>
  <c r="AA111" i="1"/>
  <c r="AA103" i="1"/>
  <c r="AI95" i="1"/>
  <c r="AI87" i="1"/>
  <c r="AA82" i="1"/>
  <c r="AI74" i="1"/>
  <c r="AI142" i="1" s="1"/>
  <c r="AI66" i="1"/>
  <c r="AI134" i="1" s="1"/>
  <c r="AI58" i="1"/>
  <c r="AI126" i="1" s="1"/>
  <c r="AA53" i="1"/>
  <c r="AA121" i="1" s="1"/>
  <c r="AI47" i="1"/>
  <c r="AI115" i="1" s="1"/>
  <c r="AA97" i="1"/>
  <c r="AA95" i="1"/>
  <c r="AA93" i="1"/>
  <c r="AA91" i="1"/>
  <c r="AA78" i="1"/>
  <c r="AA146" i="1" s="1"/>
  <c r="AA76" i="1"/>
  <c r="AA144" i="1" s="1"/>
  <c r="AA74" i="1"/>
  <c r="AA142" i="1" s="1"/>
  <c r="AA72" i="1"/>
  <c r="AA140" i="1" s="1"/>
  <c r="AA70" i="1"/>
  <c r="AA138" i="1" s="1"/>
  <c r="AA68" i="1"/>
  <c r="AA136" i="1" s="1"/>
  <c r="AA66" i="1"/>
  <c r="AA134" i="1" s="1"/>
  <c r="AA64" i="1"/>
  <c r="AA132" i="1" s="1"/>
  <c r="AA62" i="1"/>
  <c r="AA130" i="1" s="1"/>
  <c r="AA60" i="1"/>
  <c r="AA128" i="1" s="1"/>
  <c r="AA58" i="1"/>
  <c r="AA126" i="1" s="1"/>
  <c r="AA56" i="1"/>
  <c r="AA124" i="1" s="1"/>
  <c r="AI54" i="1"/>
  <c r="AI122" i="1" s="1"/>
  <c r="AI52" i="1"/>
  <c r="AI120" i="1" s="1"/>
  <c r="AI50" i="1"/>
  <c r="AI118" i="1" s="1"/>
  <c r="AI48" i="1"/>
  <c r="AI116" i="1" s="1"/>
  <c r="AA47" i="1"/>
  <c r="AA115" i="1" s="1"/>
  <c r="AI45" i="1"/>
  <c r="AI113" i="1" s="1"/>
  <c r="AI46" i="1"/>
  <c r="AI114" i="1" s="1"/>
  <c r="AI77" i="1"/>
  <c r="AI145" i="1" s="1"/>
  <c r="AI75" i="1"/>
  <c r="AI143" i="1" s="1"/>
  <c r="AI73" i="1"/>
  <c r="AI141" i="1" s="1"/>
  <c r="AI71" i="1"/>
  <c r="AI139" i="1" s="1"/>
  <c r="AI69" i="1"/>
  <c r="AI137" i="1" s="1"/>
  <c r="AI67" i="1"/>
  <c r="AI135" i="1" s="1"/>
  <c r="AI65" i="1"/>
  <c r="AI133" i="1" s="1"/>
  <c r="AI63" i="1"/>
  <c r="AI131" i="1" s="1"/>
  <c r="AA54" i="1"/>
  <c r="AA122" i="1" s="1"/>
  <c r="AA52" i="1"/>
  <c r="AA120" i="1" s="1"/>
  <c r="AA50" i="1"/>
  <c r="AA118" i="1" s="1"/>
  <c r="AC100" i="1"/>
  <c r="AK48" i="1"/>
  <c r="AK116" i="1" s="1"/>
  <c r="AC108" i="1"/>
  <c r="AC105" i="1"/>
  <c r="AC84" i="1"/>
  <c r="AC81" i="1"/>
  <c r="AC112" i="1"/>
  <c r="AC109" i="1"/>
  <c r="AC106" i="1"/>
  <c r="AC95" i="1"/>
  <c r="AC92" i="1"/>
  <c r="AC87" i="1"/>
  <c r="AC48" i="1"/>
  <c r="AC116" i="1" s="1"/>
  <c r="AC110" i="1"/>
  <c r="AC99" i="1"/>
  <c r="AC96" i="1"/>
  <c r="AC93" i="1"/>
  <c r="AC54" i="1"/>
  <c r="AC122" i="1" s="1"/>
  <c r="AK52" i="1"/>
  <c r="AK120" i="1" s="1"/>
  <c r="AC70" i="1"/>
  <c r="AC138" i="1" s="1"/>
  <c r="M53" i="1"/>
  <c r="M121" i="1" s="1"/>
  <c r="M69" i="1"/>
  <c r="M137" i="1" s="1"/>
  <c r="K102" i="1"/>
  <c r="M61" i="1"/>
  <c r="M129" i="1" s="1"/>
  <c r="M73" i="1"/>
  <c r="M141" i="1" s="1"/>
  <c r="M49" i="1"/>
  <c r="M117" i="1" s="1"/>
  <c r="M67" i="1"/>
  <c r="M135" i="1" s="1"/>
  <c r="M59" i="1"/>
  <c r="M127" i="1" s="1"/>
  <c r="M51" i="1"/>
  <c r="M119" i="1" s="1"/>
  <c r="M65" i="1"/>
  <c r="M133" i="1" s="1"/>
  <c r="M57" i="1"/>
  <c r="M125" i="1" s="1"/>
  <c r="M71" i="1"/>
  <c r="M139" i="1" s="1"/>
  <c r="M63" i="1"/>
  <c r="M131" i="1" s="1"/>
  <c r="M55" i="1"/>
  <c r="M123" i="1" s="1"/>
  <c r="M47" i="1"/>
  <c r="M115" i="1" s="1"/>
  <c r="AC111" i="1"/>
  <c r="AC107" i="1"/>
  <c r="AC103" i="1"/>
  <c r="AC91" i="1"/>
  <c r="AC85" i="1"/>
  <c r="AC67" i="1"/>
  <c r="AC135" i="1" s="1"/>
  <c r="AC64" i="1"/>
  <c r="AC132" i="1" s="1"/>
  <c r="K71" i="1"/>
  <c r="K139" i="1" s="1"/>
  <c r="K65" i="1"/>
  <c r="K133" i="1" s="1"/>
  <c r="K53" i="1"/>
  <c r="K121" i="1" s="1"/>
  <c r="M72" i="1"/>
  <c r="M140" i="1" s="1"/>
  <c r="M68" i="1"/>
  <c r="M136" i="1" s="1"/>
  <c r="M62" i="1"/>
  <c r="M130" i="1" s="1"/>
  <c r="M58" i="1"/>
  <c r="M126" i="1" s="1"/>
  <c r="M54" i="1"/>
  <c r="M122" i="1" s="1"/>
  <c r="M46" i="1"/>
  <c r="M114" i="1" s="1"/>
  <c r="K73" i="1"/>
  <c r="K141" i="1" s="1"/>
  <c r="K69" i="1"/>
  <c r="K137" i="1" s="1"/>
  <c r="K67" i="1"/>
  <c r="K135" i="1" s="1"/>
  <c r="K63" i="1"/>
  <c r="K131" i="1" s="1"/>
  <c r="K61" i="1"/>
  <c r="K129" i="1" s="1"/>
  <c r="K59" i="1"/>
  <c r="K127" i="1" s="1"/>
  <c r="K57" i="1"/>
  <c r="K125" i="1" s="1"/>
  <c r="K55" i="1"/>
  <c r="K123" i="1" s="1"/>
  <c r="K51" i="1"/>
  <c r="K119" i="1" s="1"/>
  <c r="K49" i="1"/>
  <c r="K117" i="1" s="1"/>
  <c r="K47" i="1"/>
  <c r="K115" i="1" s="1"/>
  <c r="M74" i="1"/>
  <c r="M142" i="1" s="1"/>
  <c r="M70" i="1"/>
  <c r="M138" i="1" s="1"/>
  <c r="M66" i="1"/>
  <c r="M134" i="1" s="1"/>
  <c r="M64" i="1"/>
  <c r="M132" i="1" s="1"/>
  <c r="M60" i="1"/>
  <c r="M128" i="1" s="1"/>
  <c r="M56" i="1"/>
  <c r="M124" i="1" s="1"/>
  <c r="M52" i="1"/>
  <c r="M120" i="1" s="1"/>
  <c r="M50" i="1"/>
  <c r="M118" i="1" s="1"/>
  <c r="M48" i="1"/>
  <c r="M116" i="1" s="1"/>
  <c r="K74" i="1"/>
  <c r="K142" i="1" s="1"/>
  <c r="K72" i="1"/>
  <c r="K140" i="1" s="1"/>
  <c r="K70" i="1"/>
  <c r="K138" i="1" s="1"/>
  <c r="K66" i="1"/>
  <c r="K134" i="1" s="1"/>
  <c r="K64" i="1"/>
  <c r="K132" i="1" s="1"/>
  <c r="K62" i="1"/>
  <c r="K130" i="1" s="1"/>
  <c r="K60" i="1"/>
  <c r="K128" i="1" s="1"/>
  <c r="K58" i="1"/>
  <c r="K126" i="1" s="1"/>
  <c r="K56" i="1"/>
  <c r="K124" i="1" s="1"/>
  <c r="K54" i="1"/>
  <c r="K122" i="1" s="1"/>
  <c r="K52" i="1"/>
  <c r="K120" i="1" s="1"/>
  <c r="K50" i="1"/>
  <c r="K118" i="1" s="1"/>
  <c r="K48" i="1"/>
  <c r="K116" i="1" s="1"/>
  <c r="Y109" i="1"/>
  <c r="AK112" i="1"/>
  <c r="AK111" i="1"/>
  <c r="AK110" i="1"/>
  <c r="AK109" i="1"/>
  <c r="AK108" i="1"/>
  <c r="AK107" i="1"/>
  <c r="AK106" i="1"/>
  <c r="AK105" i="1"/>
  <c r="AK104" i="1"/>
  <c r="AK103" i="1"/>
  <c r="AK102" i="1"/>
  <c r="AC94" i="1"/>
  <c r="AC90" i="1"/>
  <c r="AC86" i="1"/>
  <c r="AC68" i="1"/>
  <c r="AC136" i="1" s="1"/>
  <c r="K46" i="1"/>
  <c r="K114" i="1" s="1"/>
  <c r="O102" i="1"/>
  <c r="AG102" i="1"/>
  <c r="O94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5" i="1"/>
  <c r="AK84" i="1"/>
  <c r="AK83" i="1"/>
  <c r="AK80" i="1"/>
  <c r="AK79" i="1"/>
  <c r="O90" i="1"/>
  <c r="Y88" i="1"/>
  <c r="W91" i="1"/>
  <c r="Y80" i="1"/>
  <c r="W83" i="1"/>
  <c r="Y96" i="1"/>
  <c r="Y66" i="1"/>
  <c r="Y134" i="1" s="1"/>
  <c r="Y58" i="1"/>
  <c r="Y126" i="1" s="1"/>
  <c r="AG94" i="1"/>
  <c r="AO74" i="1"/>
  <c r="AO142" i="1" s="1"/>
  <c r="I69" i="1"/>
  <c r="I137" i="1" s="1"/>
  <c r="AG86" i="1"/>
  <c r="AO66" i="1"/>
  <c r="AO134" i="1" s="1"/>
  <c r="AO50" i="1"/>
  <c r="AO118" i="1" s="1"/>
  <c r="K112" i="1"/>
  <c r="O86" i="1"/>
  <c r="AG110" i="1"/>
  <c r="AO58" i="1"/>
  <c r="AO126" i="1" s="1"/>
  <c r="O101" i="1"/>
  <c r="W104" i="1"/>
  <c r="AG100" i="1"/>
  <c r="AO56" i="1"/>
  <c r="AO124" i="1" s="1"/>
  <c r="AO48" i="1"/>
  <c r="AO116" i="1" s="1"/>
  <c r="AG92" i="1"/>
  <c r="AG84" i="1"/>
  <c r="AO64" i="1"/>
  <c r="AO132" i="1" s="1"/>
  <c r="K110" i="1"/>
  <c r="W103" i="1"/>
  <c r="AG106" i="1"/>
  <c r="AG98" i="1"/>
  <c r="AG90" i="1"/>
  <c r="AG82" i="1"/>
  <c r="AO78" i="1"/>
  <c r="AO146" i="1" s="1"/>
  <c r="AO70" i="1"/>
  <c r="AO138" i="1" s="1"/>
  <c r="AO62" i="1"/>
  <c r="AO130" i="1" s="1"/>
  <c r="AO54" i="1"/>
  <c r="AO122" i="1" s="1"/>
  <c r="AO46" i="1"/>
  <c r="AO114" i="1" s="1"/>
  <c r="AG108" i="1"/>
  <c r="AO72" i="1"/>
  <c r="AO140" i="1" s="1"/>
  <c r="W95" i="1"/>
  <c r="W65" i="1"/>
  <c r="W133" i="1" s="1"/>
  <c r="Y97" i="1"/>
  <c r="Y81" i="1"/>
  <c r="AG112" i="1"/>
  <c r="AG104" i="1"/>
  <c r="AG96" i="1"/>
  <c r="AG88" i="1"/>
  <c r="AG80" i="1"/>
  <c r="AO76" i="1"/>
  <c r="AO144" i="1" s="1"/>
  <c r="AO68" i="1"/>
  <c r="AO136" i="1" s="1"/>
  <c r="AO60" i="1"/>
  <c r="AO128" i="1" s="1"/>
  <c r="AO52" i="1"/>
  <c r="AO120" i="1" s="1"/>
  <c r="M75" i="1"/>
  <c r="M143" i="1" s="1"/>
  <c r="W112" i="1"/>
  <c r="W80" i="1"/>
  <c r="AG77" i="1"/>
  <c r="AG145" i="1" s="1"/>
  <c r="AG75" i="1"/>
  <c r="AG143" i="1" s="1"/>
  <c r="AG73" i="1"/>
  <c r="AG141" i="1" s="1"/>
  <c r="AG71" i="1"/>
  <c r="AG139" i="1" s="1"/>
  <c r="AG69" i="1"/>
  <c r="AG137" i="1" s="1"/>
  <c r="AG67" i="1"/>
  <c r="AG135" i="1" s="1"/>
  <c r="AG65" i="1"/>
  <c r="AG133" i="1" s="1"/>
  <c r="AG63" i="1"/>
  <c r="AG131" i="1" s="1"/>
  <c r="AG61" i="1"/>
  <c r="AG129" i="1" s="1"/>
  <c r="AG59" i="1"/>
  <c r="AG127" i="1" s="1"/>
  <c r="AG57" i="1"/>
  <c r="AG125" i="1" s="1"/>
  <c r="AG55" i="1"/>
  <c r="AG123" i="1" s="1"/>
  <c r="AG53" i="1"/>
  <c r="AG121" i="1" s="1"/>
  <c r="AG51" i="1"/>
  <c r="AG119" i="1" s="1"/>
  <c r="AG49" i="1"/>
  <c r="AG117" i="1" s="1"/>
  <c r="AG47" i="1"/>
  <c r="AG115" i="1" s="1"/>
  <c r="M111" i="1"/>
  <c r="G101" i="1"/>
  <c r="O106" i="1"/>
  <c r="W111" i="1"/>
  <c r="W88" i="1"/>
  <c r="W79" i="1"/>
  <c r="W58" i="1"/>
  <c r="W126" i="1" s="1"/>
  <c r="AO77" i="1"/>
  <c r="AO145" i="1" s="1"/>
  <c r="AO75" i="1"/>
  <c r="AO143" i="1" s="1"/>
  <c r="AO73" i="1"/>
  <c r="AO141" i="1" s="1"/>
  <c r="AO71" i="1"/>
  <c r="AO139" i="1" s="1"/>
  <c r="AO69" i="1"/>
  <c r="AO137" i="1" s="1"/>
  <c r="AO67" i="1"/>
  <c r="AO135" i="1" s="1"/>
  <c r="AO65" i="1"/>
  <c r="AO133" i="1" s="1"/>
  <c r="AO63" i="1"/>
  <c r="AO131" i="1" s="1"/>
  <c r="AO61" i="1"/>
  <c r="AO129" i="1" s="1"/>
  <c r="AO59" i="1"/>
  <c r="AO127" i="1" s="1"/>
  <c r="AO57" i="1"/>
  <c r="AO125" i="1" s="1"/>
  <c r="AO55" i="1"/>
  <c r="AO123" i="1" s="1"/>
  <c r="AO53" i="1"/>
  <c r="AO121" i="1" s="1"/>
  <c r="AO51" i="1"/>
  <c r="AO119" i="1" s="1"/>
  <c r="AO49" i="1"/>
  <c r="AO117" i="1" s="1"/>
  <c r="AO47" i="1"/>
  <c r="AO115" i="1" s="1"/>
  <c r="AO45" i="1"/>
  <c r="AO113" i="1" s="1"/>
  <c r="G84" i="1"/>
  <c r="K77" i="1"/>
  <c r="K145" i="1" s="1"/>
  <c r="O89" i="1"/>
  <c r="W107" i="1"/>
  <c r="W96" i="1"/>
  <c r="W87" i="1"/>
  <c r="G52" i="1"/>
  <c r="G120" i="1" s="1"/>
  <c r="O108" i="1"/>
  <c r="O70" i="1"/>
  <c r="O138" i="1" s="1"/>
  <c r="W105" i="1"/>
  <c r="Y110" i="1"/>
  <c r="Y90" i="1"/>
  <c r="I53" i="1"/>
  <c r="I121" i="1" s="1"/>
  <c r="I89" i="1"/>
  <c r="M78" i="1"/>
  <c r="M146" i="1" s="1"/>
  <c r="M76" i="1"/>
  <c r="M144" i="1" s="1"/>
  <c r="O110" i="1"/>
  <c r="O105" i="1"/>
  <c r="O93" i="1"/>
  <c r="O81" i="1"/>
  <c r="O109" i="1"/>
  <c r="O80" i="1"/>
  <c r="W89" i="1"/>
  <c r="G54" i="1"/>
  <c r="G122" i="1" s="1"/>
  <c r="I45" i="1"/>
  <c r="I113" i="1" s="1"/>
  <c r="I111" i="1"/>
  <c r="O112" i="1"/>
  <c r="O97" i="1"/>
  <c r="O92" i="1"/>
  <c r="O85" i="1"/>
  <c r="W66" i="1"/>
  <c r="W134" i="1" s="1"/>
  <c r="Y105" i="1"/>
  <c r="Y93" i="1"/>
  <c r="Y85" i="1"/>
  <c r="Y74" i="1"/>
  <c r="Y142" i="1" s="1"/>
  <c r="Y57" i="1"/>
  <c r="Y125" i="1" s="1"/>
  <c r="AM78" i="1"/>
  <c r="AM146" i="1" s="1"/>
  <c r="AE78" i="1"/>
  <c r="AE146" i="1" s="1"/>
  <c r="AM77" i="1"/>
  <c r="AM145" i="1" s="1"/>
  <c r="AE77" i="1"/>
  <c r="AE145" i="1" s="1"/>
  <c r="AM76" i="1"/>
  <c r="AM144" i="1" s="1"/>
  <c r="AE76" i="1"/>
  <c r="AE144" i="1" s="1"/>
  <c r="AM75" i="1"/>
  <c r="AM143" i="1" s="1"/>
  <c r="AE75" i="1"/>
  <c r="AE143" i="1" s="1"/>
  <c r="AM74" i="1"/>
  <c r="AM142" i="1" s="1"/>
  <c r="AE74" i="1"/>
  <c r="AE142" i="1" s="1"/>
  <c r="AM73" i="1"/>
  <c r="AM141" i="1" s="1"/>
  <c r="AE73" i="1"/>
  <c r="AE141" i="1" s="1"/>
  <c r="AM72" i="1"/>
  <c r="AM140" i="1" s="1"/>
  <c r="AE72" i="1"/>
  <c r="AE140" i="1" s="1"/>
  <c r="AM71" i="1"/>
  <c r="AM139" i="1" s="1"/>
  <c r="AE71" i="1"/>
  <c r="AE139" i="1" s="1"/>
  <c r="AM70" i="1"/>
  <c r="AM138" i="1" s="1"/>
  <c r="AE70" i="1"/>
  <c r="AE138" i="1" s="1"/>
  <c r="AM69" i="1"/>
  <c r="AM137" i="1" s="1"/>
  <c r="AE69" i="1"/>
  <c r="AE137" i="1" s="1"/>
  <c r="AM68" i="1"/>
  <c r="AM136" i="1" s="1"/>
  <c r="AE68" i="1"/>
  <c r="AE136" i="1" s="1"/>
  <c r="AM67" i="1"/>
  <c r="AM135" i="1" s="1"/>
  <c r="AE67" i="1"/>
  <c r="AE135" i="1" s="1"/>
  <c r="AM66" i="1"/>
  <c r="AM134" i="1" s="1"/>
  <c r="AE66" i="1"/>
  <c r="AE134" i="1" s="1"/>
  <c r="AM65" i="1"/>
  <c r="AM133" i="1" s="1"/>
  <c r="AE65" i="1"/>
  <c r="AE133" i="1" s="1"/>
  <c r="AM64" i="1"/>
  <c r="AM132" i="1" s="1"/>
  <c r="AE64" i="1"/>
  <c r="AE132" i="1" s="1"/>
  <c r="AM63" i="1"/>
  <c r="AM131" i="1" s="1"/>
  <c r="AE63" i="1"/>
  <c r="AE131" i="1" s="1"/>
  <c r="AM62" i="1"/>
  <c r="AM130" i="1" s="1"/>
  <c r="AE62" i="1"/>
  <c r="AE130" i="1" s="1"/>
  <c r="AM61" i="1"/>
  <c r="AM129" i="1" s="1"/>
  <c r="AE61" i="1"/>
  <c r="AE129" i="1" s="1"/>
  <c r="AM60" i="1"/>
  <c r="AM128" i="1" s="1"/>
  <c r="AE60" i="1"/>
  <c r="AE128" i="1" s="1"/>
  <c r="AM59" i="1"/>
  <c r="AM127" i="1" s="1"/>
  <c r="AE59" i="1"/>
  <c r="AE127" i="1" s="1"/>
  <c r="AM58" i="1"/>
  <c r="AM126" i="1" s="1"/>
  <c r="AE58" i="1"/>
  <c r="AE126" i="1" s="1"/>
  <c r="AM57" i="1"/>
  <c r="AM125" i="1" s="1"/>
  <c r="AE57" i="1"/>
  <c r="AE125" i="1" s="1"/>
  <c r="AM56" i="1"/>
  <c r="AM124" i="1" s="1"/>
  <c r="AE56" i="1"/>
  <c r="AE124" i="1" s="1"/>
  <c r="AM55" i="1"/>
  <c r="AM123" i="1" s="1"/>
  <c r="AE55" i="1"/>
  <c r="AE123" i="1" s="1"/>
  <c r="AM54" i="1"/>
  <c r="AM122" i="1" s="1"/>
  <c r="AE54" i="1"/>
  <c r="AE122" i="1" s="1"/>
  <c r="AM53" i="1"/>
  <c r="AM121" i="1" s="1"/>
  <c r="AE53" i="1"/>
  <c r="AE121" i="1" s="1"/>
  <c r="AM52" i="1"/>
  <c r="AM120" i="1" s="1"/>
  <c r="AE52" i="1"/>
  <c r="AE120" i="1" s="1"/>
  <c r="AM51" i="1"/>
  <c r="AM119" i="1" s="1"/>
  <c r="AE51" i="1"/>
  <c r="AE119" i="1" s="1"/>
  <c r="AM50" i="1"/>
  <c r="AM118" i="1" s="1"/>
  <c r="AE50" i="1"/>
  <c r="AE118" i="1" s="1"/>
  <c r="AM49" i="1"/>
  <c r="AM117" i="1" s="1"/>
  <c r="AE49" i="1"/>
  <c r="AE117" i="1" s="1"/>
  <c r="AM48" i="1"/>
  <c r="AM116" i="1" s="1"/>
  <c r="AE48" i="1"/>
  <c r="AE116" i="1" s="1"/>
  <c r="AM47" i="1"/>
  <c r="AM115" i="1" s="1"/>
  <c r="AE47" i="1"/>
  <c r="AE115" i="1" s="1"/>
  <c r="AM46" i="1"/>
  <c r="AM114" i="1" s="1"/>
  <c r="AE46" i="1"/>
  <c r="AE114" i="1" s="1"/>
  <c r="AM45" i="1"/>
  <c r="AM113" i="1" s="1"/>
  <c r="O96" i="1"/>
  <c r="O54" i="1"/>
  <c r="O122" i="1" s="1"/>
  <c r="W84" i="1"/>
  <c r="Y112" i="1"/>
  <c r="Y104" i="1"/>
  <c r="Y84" i="1"/>
  <c r="Y73" i="1"/>
  <c r="Y141" i="1" s="1"/>
  <c r="K109" i="1"/>
  <c r="G46" i="1"/>
  <c r="G114" i="1" s="1"/>
  <c r="G93" i="1"/>
  <c r="U59" i="1"/>
  <c r="U127" i="1" s="1"/>
  <c r="I51" i="1"/>
  <c r="I119" i="1" s="1"/>
  <c r="I75" i="1"/>
  <c r="I143" i="1" s="1"/>
  <c r="G110" i="1"/>
  <c r="I107" i="1"/>
  <c r="W109" i="1"/>
  <c r="W93" i="1"/>
  <c r="Y102" i="1"/>
  <c r="Y83" i="1"/>
  <c r="Y79" i="1"/>
  <c r="Y65" i="1"/>
  <c r="Y133" i="1" s="1"/>
  <c r="AG79" i="1"/>
  <c r="G63" i="1"/>
  <c r="G131" i="1" s="1"/>
  <c r="I67" i="1"/>
  <c r="I135" i="1" s="1"/>
  <c r="G98" i="1"/>
  <c r="G90" i="1"/>
  <c r="O100" i="1"/>
  <c r="O84" i="1"/>
  <c r="U67" i="1"/>
  <c r="U135" i="1" s="1"/>
  <c r="G48" i="1"/>
  <c r="G116" i="1" s="1"/>
  <c r="I49" i="1"/>
  <c r="I117" i="1" s="1"/>
  <c r="I63" i="1"/>
  <c r="I131" i="1" s="1"/>
  <c r="G106" i="1"/>
  <c r="O98" i="1"/>
  <c r="O82" i="1"/>
  <c r="U75" i="1"/>
  <c r="U143" i="1" s="1"/>
  <c r="W108" i="1"/>
  <c r="W97" i="1"/>
  <c r="W81" i="1"/>
  <c r="Y106" i="1"/>
  <c r="Y101" i="1"/>
  <c r="Y94" i="1"/>
  <c r="Y82" i="1"/>
  <c r="G55" i="1"/>
  <c r="G123" i="1" s="1"/>
  <c r="I71" i="1"/>
  <c r="I139" i="1" s="1"/>
  <c r="I59" i="1"/>
  <c r="I127" i="1" s="1"/>
  <c r="G102" i="1"/>
  <c r="G94" i="1"/>
  <c r="I96" i="1"/>
  <c r="O73" i="1"/>
  <c r="O141" i="1" s="1"/>
  <c r="U51" i="1"/>
  <c r="U119" i="1" s="1"/>
  <c r="W101" i="1"/>
  <c r="W85" i="1"/>
  <c r="Y98" i="1"/>
  <c r="G71" i="1"/>
  <c r="G139" i="1" s="1"/>
  <c r="I80" i="1"/>
  <c r="U94" i="1"/>
  <c r="U60" i="1"/>
  <c r="U128" i="1" s="1"/>
  <c r="U102" i="1"/>
  <c r="U68" i="1"/>
  <c r="U136" i="1" s="1"/>
  <c r="G45" i="1"/>
  <c r="G113" i="1" s="1"/>
  <c r="G51" i="1"/>
  <c r="G119" i="1" s="1"/>
  <c r="G47" i="1"/>
  <c r="G115" i="1" s="1"/>
  <c r="I52" i="1"/>
  <c r="I120" i="1" s="1"/>
  <c r="I48" i="1"/>
  <c r="I116" i="1" s="1"/>
  <c r="G78" i="1"/>
  <c r="G146" i="1" s="1"/>
  <c r="G74" i="1"/>
  <c r="G142" i="1" s="1"/>
  <c r="G70" i="1"/>
  <c r="G138" i="1" s="1"/>
  <c r="G66" i="1"/>
  <c r="G134" i="1" s="1"/>
  <c r="G62" i="1"/>
  <c r="G130" i="1" s="1"/>
  <c r="G58" i="1"/>
  <c r="G126" i="1" s="1"/>
  <c r="I78" i="1"/>
  <c r="I146" i="1" s="1"/>
  <c r="I74" i="1"/>
  <c r="I142" i="1" s="1"/>
  <c r="I70" i="1"/>
  <c r="I138" i="1" s="1"/>
  <c r="I66" i="1"/>
  <c r="I134" i="1" s="1"/>
  <c r="I58" i="1"/>
  <c r="I126" i="1" s="1"/>
  <c r="G109" i="1"/>
  <c r="G83" i="1"/>
  <c r="I95" i="1"/>
  <c r="I84" i="1"/>
  <c r="O111" i="1"/>
  <c r="O103" i="1"/>
  <c r="O99" i="1"/>
  <c r="O95" i="1"/>
  <c r="O91" i="1"/>
  <c r="O87" i="1"/>
  <c r="O83" i="1"/>
  <c r="O79" i="1"/>
  <c r="U56" i="1"/>
  <c r="U124" i="1" s="1"/>
  <c r="U72" i="1"/>
  <c r="U140" i="1" s="1"/>
  <c r="W110" i="1"/>
  <c r="W106" i="1"/>
  <c r="W102" i="1"/>
  <c r="W98" i="1"/>
  <c r="W94" i="1"/>
  <c r="W90" i="1"/>
  <c r="W86" i="1"/>
  <c r="W82" i="1"/>
  <c r="I91" i="1"/>
  <c r="U86" i="1"/>
  <c r="U52" i="1"/>
  <c r="U120" i="1" s="1"/>
  <c r="U110" i="1"/>
  <c r="U76" i="1"/>
  <c r="U144" i="1" s="1"/>
  <c r="G73" i="1"/>
  <c r="G141" i="1" s="1"/>
  <c r="G87" i="1"/>
  <c r="I88" i="1"/>
  <c r="I47" i="1"/>
  <c r="I115" i="1" s="1"/>
  <c r="G77" i="1"/>
  <c r="G145" i="1" s="1"/>
  <c r="G69" i="1"/>
  <c r="G137" i="1" s="1"/>
  <c r="G65" i="1"/>
  <c r="G133" i="1" s="1"/>
  <c r="G61" i="1"/>
  <c r="G129" i="1" s="1"/>
  <c r="G57" i="1"/>
  <c r="G125" i="1" s="1"/>
  <c r="I65" i="1"/>
  <c r="I133" i="1" s="1"/>
  <c r="I76" i="1"/>
  <c r="I144" i="1" s="1"/>
  <c r="I72" i="1"/>
  <c r="I140" i="1" s="1"/>
  <c r="I68" i="1"/>
  <c r="I136" i="1" s="1"/>
  <c r="I64" i="1"/>
  <c r="I132" i="1" s="1"/>
  <c r="I60" i="1"/>
  <c r="I128" i="1" s="1"/>
  <c r="I56" i="1"/>
  <c r="I124" i="1" s="1"/>
  <c r="U48" i="1"/>
  <c r="U116" i="1" s="1"/>
  <c r="U64" i="1"/>
  <c r="U132" i="1" s="1"/>
  <c r="Y111" i="1"/>
  <c r="Y77" i="1"/>
  <c r="Y145" i="1" s="1"/>
  <c r="Y103" i="1"/>
  <c r="Y69" i="1"/>
  <c r="Y137" i="1" s="1"/>
  <c r="Y95" i="1"/>
  <c r="Y61" i="1"/>
  <c r="Y129" i="1" s="1"/>
  <c r="Y87" i="1"/>
  <c r="Y53" i="1"/>
  <c r="Y121" i="1" s="1"/>
  <c r="U47" i="1"/>
  <c r="U115" i="1" s="1"/>
  <c r="U55" i="1"/>
  <c r="U123" i="1" s="1"/>
  <c r="U63" i="1"/>
  <c r="U131" i="1" s="1"/>
  <c r="U71" i="1"/>
  <c r="U139" i="1" s="1"/>
  <c r="Y86" i="1"/>
  <c r="U79" i="1"/>
  <c r="U87" i="1"/>
  <c r="U91" i="1"/>
  <c r="U99" i="1"/>
  <c r="U107" i="1"/>
  <c r="U84" i="1"/>
  <c r="U92" i="1"/>
  <c r="U100" i="1"/>
  <c r="U104" i="1"/>
  <c r="U112" i="1"/>
  <c r="U49" i="1"/>
  <c r="U117" i="1" s="1"/>
  <c r="U61" i="1"/>
  <c r="U129" i="1" s="1"/>
  <c r="U69" i="1"/>
  <c r="U137" i="1" s="1"/>
  <c r="U77" i="1"/>
  <c r="U145" i="1" s="1"/>
  <c r="U80" i="1"/>
  <c r="U88" i="1"/>
  <c r="U96" i="1"/>
  <c r="U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viddie</author>
  </authors>
  <commentList>
    <comment ref="G9" authorId="0" shapeId="0" xr:uid="{FB640184-44B4-4386-BA84-DD5FC9E3CE3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40 for Bone Arrow / HV / Fire Arrow (+20 dmg flat for Fire Arrow),
50 for Wood Arrow
</t>
        </r>
      </text>
    </comment>
    <comment ref="K9" authorId="0" shapeId="0" xr:uid="{7A251AA1-422E-43C3-B5BE-825F85B803BF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48 for Bone Arrow / HV / Fire Arrow (+20 dmg flat for Fire Arrow),
60 for Wood Arrow</t>
        </r>
      </text>
    </comment>
    <comment ref="M9" authorId="0" shapeId="0" xr:uid="{5AB366D3-06F1-4DC6-8B0A-7F4734620222}">
      <text>
        <r>
          <rPr>
            <b/>
            <sz val="9"/>
            <color indexed="81"/>
            <rFont val="Segoe UI"/>
            <family val="2"/>
          </rPr>
          <t>viddie:</t>
        </r>
        <r>
          <rPr>
            <sz val="9"/>
            <color indexed="81"/>
            <rFont val="Segoe UI"/>
            <family val="2"/>
          </rPr>
          <t xml:space="preserve">
80 for Bone Arrow / HV / Fire Arrow (+20 dmg flat for Fire Arrow),
100 for Wood Arrow</t>
        </r>
      </text>
    </comment>
  </commentList>
</comments>
</file>

<file path=xl/sharedStrings.xml><?xml version="1.0" encoding="utf-8"?>
<sst xmlns="http://schemas.openxmlformats.org/spreadsheetml/2006/main" count="130" uniqueCount="60">
  <si>
    <t>Head</t>
  </si>
  <si>
    <t>Chest</t>
  </si>
  <si>
    <t>Legs</t>
  </si>
  <si>
    <t>SAR</t>
  </si>
  <si>
    <t>Weapon</t>
  </si>
  <si>
    <t>DMG</t>
  </si>
  <si>
    <t>Headshot</t>
  </si>
  <si>
    <t>Leg Damage</t>
  </si>
  <si>
    <t>Bow</t>
  </si>
  <si>
    <t>Crossbow</t>
  </si>
  <si>
    <t>Revolver</t>
  </si>
  <si>
    <t>Bolt</t>
  </si>
  <si>
    <t>AK</t>
  </si>
  <si>
    <t>L96</t>
  </si>
  <si>
    <t>M39</t>
  </si>
  <si>
    <t>RPM</t>
  </si>
  <si>
    <t>M92</t>
  </si>
  <si>
    <t>MP5</t>
  </si>
  <si>
    <t>M249</t>
  </si>
  <si>
    <t>Python</t>
  </si>
  <si>
    <t>Thompson</t>
  </si>
  <si>
    <t>LR</t>
  </si>
  <si>
    <t>Tier</t>
  </si>
  <si>
    <t>Damage Per Hit</t>
  </si>
  <si>
    <t>Nailgun</t>
  </si>
  <si>
    <t>Tier 0</t>
  </si>
  <si>
    <t>Tier 1</t>
  </si>
  <si>
    <t>Custom</t>
  </si>
  <si>
    <t>Tier 2</t>
  </si>
  <si>
    <t>Range</t>
  </si>
  <si>
    <t>Distance</t>
  </si>
  <si>
    <t>Compound B. (Full)</t>
  </si>
  <si>
    <t>SAP</t>
  </si>
  <si>
    <t>Tier 3</t>
  </si>
  <si>
    <t>Tier Military</t>
  </si>
  <si>
    <t xml:space="preserve">Fastest Time to Kill </t>
  </si>
  <si>
    <t>Damage Falloff Test</t>
  </si>
  <si>
    <t>Damage</t>
  </si>
  <si>
    <t>% Dist</t>
  </si>
  <si>
    <t>% DMG</t>
  </si>
  <si>
    <t>Hypothesis:</t>
  </si>
  <si>
    <t>1/3 of range = 2% damage falloff, starting at 2/3 of range</t>
  </si>
  <si>
    <t>1/9 of range = 4% damage falloff, starting at 1/9 of range</t>
  </si>
  <si>
    <t>Max: 4 times the range</t>
  </si>
  <si>
    <t>Max: 6/9 of range</t>
  </si>
  <si>
    <t>1/9 of range = 5% damage falloff, starting at 1/9 of range</t>
  </si>
  <si>
    <t>Max: 5/9 of range</t>
  </si>
  <si>
    <t>Offset</t>
  </si>
  <si>
    <t>Max</t>
  </si>
  <si>
    <t>%/m loss</t>
  </si>
  <si>
    <t>Input</t>
  </si>
  <si>
    <t>Out DMG</t>
  </si>
  <si>
    <t>35m = 5% damage falloff, starting at 35m</t>
  </si>
  <si>
    <t>Max: 175m</t>
  </si>
  <si>
    <t>105?</t>
  </si>
  <si>
    <t>21?</t>
  </si>
  <si>
    <t>60% of 35</t>
  </si>
  <si>
    <t>60% of 175</t>
  </si>
  <si>
    <t>Damage Per Second</t>
  </si>
  <si>
    <t>Hits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</si>
</sst>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m"/>
    <numFmt numFmtId="165" formatCode="0.000\ \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FF0000"/>
      </right>
      <top style="thin">
        <color rgb="FF7F7F7F"/>
      </top>
      <bottom style="thin">
        <color rgb="FF7F7F7F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3F3F3F"/>
      </left>
      <right style="thin">
        <color rgb="FFFF0000"/>
      </right>
      <top style="thin">
        <color rgb="FF3F3F3F"/>
      </top>
      <bottom style="thin">
        <color rgb="FFFF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2" borderId="2" applyNumberFormat="0" applyAlignment="0" applyProtection="0"/>
    <xf numFmtId="0" fontId="7" fillId="6" borderId="37" applyNumberFormat="0" applyAlignment="0" applyProtection="0"/>
  </cellStyleXfs>
  <cellXfs count="77">
    <xf numFmtId="0" fontId="0" fillId="0" borderId="0" xfId="0"/>
    <xf numFmtId="0" fontId="0" fillId="0" borderId="3" xfId="0" applyBorder="1"/>
    <xf numFmtId="0" fontId="4" fillId="3" borderId="4" xfId="3" applyBorder="1"/>
    <xf numFmtId="0" fontId="0" fillId="0" borderId="5" xfId="0" applyBorder="1"/>
    <xf numFmtId="9" fontId="3" fillId="2" borderId="2" xfId="1" applyFon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4" fillId="3" borderId="18" xfId="3" applyBorder="1"/>
    <xf numFmtId="0" fontId="0" fillId="0" borderId="20" xfId="0" applyBorder="1"/>
    <xf numFmtId="9" fontId="0" fillId="0" borderId="21" xfId="1" applyFont="1" applyBorder="1"/>
    <xf numFmtId="0" fontId="0" fillId="0" borderId="23" xfId="0" applyBorder="1"/>
    <xf numFmtId="164" fontId="3" fillId="2" borderId="2" xfId="1" applyNumberFormat="1" applyFont="1" applyFill="1" applyBorder="1"/>
    <xf numFmtId="10" fontId="0" fillId="0" borderId="16" xfId="1" applyNumberFormat="1" applyFont="1" applyBorder="1"/>
    <xf numFmtId="9" fontId="0" fillId="0" borderId="0" xfId="0" applyNumberFormat="1"/>
    <xf numFmtId="0" fontId="0" fillId="0" borderId="0" xfId="0" applyNumberFormat="1"/>
    <xf numFmtId="12" fontId="0" fillId="0" borderId="0" xfId="0" applyNumberFormat="1"/>
    <xf numFmtId="0" fontId="0" fillId="0" borderId="16" xfId="0" applyFill="1" applyBorder="1"/>
    <xf numFmtId="10" fontId="0" fillId="0" borderId="16" xfId="1" applyNumberFormat="1" applyFont="1" applyFill="1" applyBorder="1"/>
    <xf numFmtId="0" fontId="3" fillId="2" borderId="2" xfId="6"/>
    <xf numFmtId="0" fontId="7" fillId="6" borderId="37" xfId="7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3" fillId="2" borderId="42" xfId="6" applyBorder="1"/>
    <xf numFmtId="0" fontId="0" fillId="0" borderId="43" xfId="0" applyBorder="1"/>
    <xf numFmtId="0" fontId="7" fillId="6" borderId="44" xfId="7" applyBorder="1"/>
    <xf numFmtId="0" fontId="0" fillId="0" borderId="0" xfId="0" applyBorder="1"/>
    <xf numFmtId="0" fontId="0" fillId="0" borderId="0" xfId="0"/>
    <xf numFmtId="0" fontId="2" fillId="0" borderId="1" xfId="2" applyAlignment="1">
      <alignment horizontal="center"/>
    </xf>
    <xf numFmtId="0" fontId="4" fillId="3" borderId="3" xfId="3" applyBorder="1" applyAlignment="1">
      <alignment horizontal="center"/>
    </xf>
    <xf numFmtId="0" fontId="4" fillId="3" borderId="12" xfId="3" applyBorder="1" applyAlignment="1">
      <alignment horizontal="center"/>
    </xf>
    <xf numFmtId="0" fontId="4" fillId="3" borderId="3" xfId="3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/>
    <xf numFmtId="0" fontId="0" fillId="0" borderId="17" xfId="0" applyBorder="1" applyAlignme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4" xfId="5" applyBorder="1" applyAlignment="1">
      <alignment horizontal="center" vertical="center"/>
    </xf>
    <xf numFmtId="0" fontId="4" fillId="5" borderId="3" xfId="5" applyBorder="1" applyAlignment="1">
      <alignment horizontal="center" vertical="center"/>
    </xf>
    <xf numFmtId="0" fontId="1" fillId="4" borderId="3" xfId="4" applyBorder="1" applyAlignment="1">
      <alignment horizontal="center"/>
    </xf>
    <xf numFmtId="0" fontId="1" fillId="4" borderId="6" xfId="4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</cellXfs>
  <cellStyles count="8">
    <cellStyle name="40 % - Akzent2" xfId="4" builtinId="35"/>
    <cellStyle name="Akzent1" xfId="3" builtinId="29"/>
    <cellStyle name="Akzent6" xfId="5" builtinId="49"/>
    <cellStyle name="Ausgabe" xfId="7" builtinId="21"/>
    <cellStyle name="Eingabe" xfId="6" builtinId="20"/>
    <cellStyle name="Prozent" xfId="1" builtinId="5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Tabelle1!$C$159:$C$189</c:f>
              <c:numCache>
                <c:formatCode>General</c:formatCode>
                <c:ptCount val="31"/>
                <c:pt idx="0">
                  <c:v>9.3000000000000007</c:v>
                </c:pt>
                <c:pt idx="1">
                  <c:v>10.1</c:v>
                </c:pt>
                <c:pt idx="2">
                  <c:v>10.3</c:v>
                </c:pt>
                <c:pt idx="3">
                  <c:v>11.2</c:v>
                </c:pt>
                <c:pt idx="4">
                  <c:v>11.5</c:v>
                </c:pt>
                <c:pt idx="5">
                  <c:v>11.7</c:v>
                </c:pt>
                <c:pt idx="6">
                  <c:v>12.4</c:v>
                </c:pt>
                <c:pt idx="7">
                  <c:v>12.8</c:v>
                </c:pt>
                <c:pt idx="8">
                  <c:v>13.3</c:v>
                </c:pt>
                <c:pt idx="9">
                  <c:v>13.5</c:v>
                </c:pt>
                <c:pt idx="10">
                  <c:v>13.7</c:v>
                </c:pt>
                <c:pt idx="11">
                  <c:v>13.8</c:v>
                </c:pt>
                <c:pt idx="12">
                  <c:v>14.1</c:v>
                </c:pt>
                <c:pt idx="13">
                  <c:v>14.3</c:v>
                </c:pt>
                <c:pt idx="14">
                  <c:v>14.4</c:v>
                </c:pt>
                <c:pt idx="15">
                  <c:v>14.7</c:v>
                </c:pt>
                <c:pt idx="16">
                  <c:v>14.9</c:v>
                </c:pt>
                <c:pt idx="17">
                  <c:v>15</c:v>
                </c:pt>
                <c:pt idx="18">
                  <c:v>19.3</c:v>
                </c:pt>
                <c:pt idx="19">
                  <c:v>22.7</c:v>
                </c:pt>
                <c:pt idx="20">
                  <c:v>24.9</c:v>
                </c:pt>
                <c:pt idx="21">
                  <c:v>25.5</c:v>
                </c:pt>
                <c:pt idx="22">
                  <c:v>29.3</c:v>
                </c:pt>
                <c:pt idx="23">
                  <c:v>32.9</c:v>
                </c:pt>
                <c:pt idx="24">
                  <c:v>47.8</c:v>
                </c:pt>
                <c:pt idx="25">
                  <c:v>48</c:v>
                </c:pt>
                <c:pt idx="26">
                  <c:v>57.4</c:v>
                </c:pt>
                <c:pt idx="27">
                  <c:v>60.3</c:v>
                </c:pt>
                <c:pt idx="28">
                  <c:v>67.2</c:v>
                </c:pt>
                <c:pt idx="29">
                  <c:v>82.4</c:v>
                </c:pt>
                <c:pt idx="30">
                  <c:v>98.1</c:v>
                </c:pt>
              </c:numCache>
            </c:numRef>
          </c:xVal>
          <c:yVal>
            <c:numRef>
              <c:f>Tabelle1!$D$159:$D$189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49.9</c:v>
                </c:pt>
                <c:pt idx="3">
                  <c:v>49.8</c:v>
                </c:pt>
                <c:pt idx="4">
                  <c:v>49.7</c:v>
                </c:pt>
                <c:pt idx="5">
                  <c:v>49.6</c:v>
                </c:pt>
                <c:pt idx="6">
                  <c:v>49.6</c:v>
                </c:pt>
                <c:pt idx="7">
                  <c:v>49.5</c:v>
                </c:pt>
                <c:pt idx="8">
                  <c:v>49.3</c:v>
                </c:pt>
                <c:pt idx="9">
                  <c:v>49.3</c:v>
                </c:pt>
                <c:pt idx="10">
                  <c:v>49.3</c:v>
                </c:pt>
                <c:pt idx="11">
                  <c:v>49.2</c:v>
                </c:pt>
                <c:pt idx="12">
                  <c:v>49.2</c:v>
                </c:pt>
                <c:pt idx="13">
                  <c:v>49.1</c:v>
                </c:pt>
                <c:pt idx="14">
                  <c:v>49.1</c:v>
                </c:pt>
                <c:pt idx="15">
                  <c:v>49.1</c:v>
                </c:pt>
                <c:pt idx="16">
                  <c:v>49</c:v>
                </c:pt>
                <c:pt idx="17">
                  <c:v>49</c:v>
                </c:pt>
                <c:pt idx="18">
                  <c:v>48.1</c:v>
                </c:pt>
                <c:pt idx="19">
                  <c:v>47.5</c:v>
                </c:pt>
                <c:pt idx="20">
                  <c:v>47</c:v>
                </c:pt>
                <c:pt idx="21">
                  <c:v>46.9</c:v>
                </c:pt>
                <c:pt idx="22">
                  <c:v>46.2</c:v>
                </c:pt>
                <c:pt idx="23">
                  <c:v>45.4</c:v>
                </c:pt>
                <c:pt idx="24">
                  <c:v>42.4</c:v>
                </c:pt>
                <c:pt idx="25">
                  <c:v>42.4</c:v>
                </c:pt>
                <c:pt idx="26">
                  <c:v>40.5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E-4B6F-AE5A-B6C88033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79344"/>
        <c:axId val="703280984"/>
      </c:scatterChart>
      <c:valAx>
        <c:axId val="7032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80984"/>
        <c:crosses val="autoZero"/>
        <c:crossBetween val="midCat"/>
      </c:valAx>
      <c:valAx>
        <c:axId val="703280984"/>
        <c:scaling>
          <c:orientation val="minMax"/>
          <c:max val="5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Tabelle1!$R$158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Tabelle1!$Q$159:$Q$182</c:f>
              <c:numCache>
                <c:formatCode>General</c:formatCode>
                <c:ptCount val="24"/>
                <c:pt idx="0">
                  <c:v>2.9</c:v>
                </c:pt>
                <c:pt idx="1">
                  <c:v>4</c:v>
                </c:pt>
                <c:pt idx="2">
                  <c:v>4.0999999999999996</c:v>
                </c:pt>
                <c:pt idx="3">
                  <c:v>5.6</c:v>
                </c:pt>
                <c:pt idx="4">
                  <c:v>7.1</c:v>
                </c:pt>
                <c:pt idx="5">
                  <c:v>7.8</c:v>
                </c:pt>
                <c:pt idx="6">
                  <c:v>8.5</c:v>
                </c:pt>
                <c:pt idx="7">
                  <c:v>9.3000000000000007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14.5</c:v>
                </c:pt>
                <c:pt idx="11">
                  <c:v>17.600000000000001</c:v>
                </c:pt>
                <c:pt idx="12">
                  <c:v>20.399999999999999</c:v>
                </c:pt>
                <c:pt idx="13">
                  <c:v>21.6</c:v>
                </c:pt>
                <c:pt idx="14">
                  <c:v>22.4</c:v>
                </c:pt>
                <c:pt idx="15">
                  <c:v>23.9</c:v>
                </c:pt>
                <c:pt idx="16">
                  <c:v>26.2</c:v>
                </c:pt>
                <c:pt idx="17">
                  <c:v>27.1</c:v>
                </c:pt>
                <c:pt idx="18">
                  <c:v>30.2</c:v>
                </c:pt>
                <c:pt idx="19">
                  <c:v>35.5</c:v>
                </c:pt>
                <c:pt idx="20">
                  <c:v>38.700000000000003</c:v>
                </c:pt>
                <c:pt idx="21">
                  <c:v>58.2</c:v>
                </c:pt>
                <c:pt idx="22">
                  <c:v>82.1</c:v>
                </c:pt>
                <c:pt idx="23">
                  <c:v>97.5</c:v>
                </c:pt>
              </c:numCache>
            </c:numRef>
          </c:xVal>
          <c:yVal>
            <c:numRef>
              <c:f>Tabelle1!$R$159:$R$182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34.9</c:v>
                </c:pt>
                <c:pt idx="3">
                  <c:v>34.299999999999997</c:v>
                </c:pt>
                <c:pt idx="4">
                  <c:v>34</c:v>
                </c:pt>
                <c:pt idx="5">
                  <c:v>33.6</c:v>
                </c:pt>
                <c:pt idx="6">
                  <c:v>33.5</c:v>
                </c:pt>
                <c:pt idx="7">
                  <c:v>33.1</c:v>
                </c:pt>
                <c:pt idx="8">
                  <c:v>32.9</c:v>
                </c:pt>
                <c:pt idx="9">
                  <c:v>32.4</c:v>
                </c:pt>
                <c:pt idx="10">
                  <c:v>31.3</c:v>
                </c:pt>
                <c:pt idx="11">
                  <c:v>30.3</c:v>
                </c:pt>
                <c:pt idx="12">
                  <c:v>29.2</c:v>
                </c:pt>
                <c:pt idx="13">
                  <c:v>28.8</c:v>
                </c:pt>
                <c:pt idx="14">
                  <c:v>28.6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D-48DD-822C-7D5BE826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49264"/>
        <c:axId val="628152872"/>
      </c:scatterChart>
      <c:valAx>
        <c:axId val="6281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52872"/>
        <c:crosses val="autoZero"/>
        <c:crossBetween val="midCat"/>
      </c:valAx>
      <c:valAx>
        <c:axId val="628152872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1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Semi-Automatic Rifle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Tabelle1!$AG$158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Tabelle1!$AF$159:$AF$192</c:f>
              <c:numCache>
                <c:formatCode>General</c:formatCode>
                <c:ptCount val="34"/>
                <c:pt idx="0">
                  <c:v>15.2</c:v>
                </c:pt>
                <c:pt idx="1">
                  <c:v>17</c:v>
                </c:pt>
                <c:pt idx="2">
                  <c:v>18.899999999999999</c:v>
                </c:pt>
                <c:pt idx="3">
                  <c:v>19</c:v>
                </c:pt>
                <c:pt idx="4">
                  <c:v>19.600000000000001</c:v>
                </c:pt>
                <c:pt idx="5">
                  <c:v>20.2</c:v>
                </c:pt>
                <c:pt idx="6">
                  <c:v>20.3</c:v>
                </c:pt>
                <c:pt idx="7">
                  <c:v>20.5</c:v>
                </c:pt>
                <c:pt idx="8">
                  <c:v>20.7</c:v>
                </c:pt>
                <c:pt idx="9">
                  <c:v>20.9</c:v>
                </c:pt>
                <c:pt idx="10">
                  <c:v>21</c:v>
                </c:pt>
                <c:pt idx="11">
                  <c:v>21.6</c:v>
                </c:pt>
                <c:pt idx="12">
                  <c:v>23</c:v>
                </c:pt>
                <c:pt idx="13">
                  <c:v>25.3</c:v>
                </c:pt>
                <c:pt idx="14">
                  <c:v>25.7</c:v>
                </c:pt>
                <c:pt idx="15">
                  <c:v>31.4</c:v>
                </c:pt>
                <c:pt idx="16">
                  <c:v>32.799999999999997</c:v>
                </c:pt>
                <c:pt idx="17">
                  <c:v>34.1</c:v>
                </c:pt>
                <c:pt idx="18">
                  <c:v>35.4</c:v>
                </c:pt>
                <c:pt idx="19">
                  <c:v>36.700000000000003</c:v>
                </c:pt>
                <c:pt idx="20">
                  <c:v>38</c:v>
                </c:pt>
                <c:pt idx="21">
                  <c:v>39.299999999999997</c:v>
                </c:pt>
                <c:pt idx="22">
                  <c:v>41.2</c:v>
                </c:pt>
                <c:pt idx="23">
                  <c:v>50.8</c:v>
                </c:pt>
                <c:pt idx="24">
                  <c:v>57.6</c:v>
                </c:pt>
                <c:pt idx="25">
                  <c:v>65.900000000000006</c:v>
                </c:pt>
                <c:pt idx="26">
                  <c:v>73.099999999999994</c:v>
                </c:pt>
                <c:pt idx="27">
                  <c:v>80.2</c:v>
                </c:pt>
                <c:pt idx="28">
                  <c:v>87.5</c:v>
                </c:pt>
                <c:pt idx="29">
                  <c:v>94.8</c:v>
                </c:pt>
                <c:pt idx="30">
                  <c:v>101.6</c:v>
                </c:pt>
                <c:pt idx="31">
                  <c:v>107</c:v>
                </c:pt>
                <c:pt idx="32">
                  <c:v>114.1</c:v>
                </c:pt>
                <c:pt idx="33">
                  <c:v>119</c:v>
                </c:pt>
              </c:numCache>
            </c:numRef>
          </c:xVal>
          <c:yVal>
            <c:numRef>
              <c:f>Tabelle1!$AG$159:$AG$192</c:f>
              <c:numCache>
                <c:formatCode>General</c:formatCode>
                <c:ptCount val="3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39.9</c:v>
                </c:pt>
                <c:pt idx="7">
                  <c:v>40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39.799999999999997</c:v>
                </c:pt>
                <c:pt idx="12">
                  <c:v>39.700000000000003</c:v>
                </c:pt>
                <c:pt idx="13">
                  <c:v>39.5</c:v>
                </c:pt>
                <c:pt idx="14">
                  <c:v>39.700000000000003</c:v>
                </c:pt>
                <c:pt idx="15">
                  <c:v>38.9</c:v>
                </c:pt>
                <c:pt idx="16">
                  <c:v>38.700000000000003</c:v>
                </c:pt>
                <c:pt idx="17">
                  <c:v>38.6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37.700000000000003</c:v>
                </c:pt>
                <c:pt idx="21">
                  <c:v>38</c:v>
                </c:pt>
                <c:pt idx="22">
                  <c:v>37.9</c:v>
                </c:pt>
                <c:pt idx="23">
                  <c:v>37</c:v>
                </c:pt>
                <c:pt idx="24">
                  <c:v>36.200000000000003</c:v>
                </c:pt>
                <c:pt idx="25">
                  <c:v>35.4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33.299999999999997</c:v>
                </c:pt>
                <c:pt idx="29">
                  <c:v>32.5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4-411C-8A97-F2800D02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15832"/>
        <c:axId val="459216488"/>
      </c:scatterChart>
      <c:valAx>
        <c:axId val="459215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16488"/>
        <c:crosses val="autoZero"/>
        <c:crossBetween val="midCat"/>
      </c:valAx>
      <c:valAx>
        <c:axId val="459216488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1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Bolt Action Rifle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Tabelle1!$AW$158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Tabelle1!$AV$159:$AV$192</c:f>
              <c:numCache>
                <c:formatCode>General</c:formatCode>
                <c:ptCount val="34"/>
                <c:pt idx="0">
                  <c:v>13.7</c:v>
                </c:pt>
                <c:pt idx="1">
                  <c:v>32.200000000000003</c:v>
                </c:pt>
                <c:pt idx="2">
                  <c:v>35</c:v>
                </c:pt>
                <c:pt idx="3">
                  <c:v>35.700000000000003</c:v>
                </c:pt>
                <c:pt idx="4">
                  <c:v>38.9</c:v>
                </c:pt>
                <c:pt idx="5">
                  <c:v>50.7</c:v>
                </c:pt>
                <c:pt idx="6">
                  <c:v>64.900000000000006</c:v>
                </c:pt>
                <c:pt idx="7">
                  <c:v>75.3</c:v>
                </c:pt>
                <c:pt idx="8">
                  <c:v>90.2</c:v>
                </c:pt>
                <c:pt idx="9">
                  <c:v>101.2</c:v>
                </c:pt>
                <c:pt idx="10">
                  <c:v>118.3</c:v>
                </c:pt>
                <c:pt idx="11">
                  <c:v>138.30000000000001</c:v>
                </c:pt>
                <c:pt idx="12">
                  <c:v>146.9</c:v>
                </c:pt>
                <c:pt idx="13">
                  <c:v>154.30000000000001</c:v>
                </c:pt>
                <c:pt idx="14">
                  <c:v>160.9</c:v>
                </c:pt>
                <c:pt idx="15">
                  <c:v>167.8</c:v>
                </c:pt>
                <c:pt idx="16">
                  <c:v>171.1</c:v>
                </c:pt>
                <c:pt idx="17">
                  <c:v>173</c:v>
                </c:pt>
                <c:pt idx="18">
                  <c:v>174.6</c:v>
                </c:pt>
                <c:pt idx="19">
                  <c:v>175</c:v>
                </c:pt>
                <c:pt idx="20">
                  <c:v>177</c:v>
                </c:pt>
                <c:pt idx="21">
                  <c:v>192.6</c:v>
                </c:pt>
                <c:pt idx="22">
                  <c:v>205.8</c:v>
                </c:pt>
              </c:numCache>
            </c:numRef>
          </c:xVal>
          <c:yVal>
            <c:numRef>
              <c:f>Tabelle1!$AW$159:$AW$192</c:f>
              <c:numCache>
                <c:formatCode>General</c:formatCode>
                <c:ptCount val="3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79.900000000000006</c:v>
                </c:pt>
                <c:pt idx="4">
                  <c:v>79.599999999999994</c:v>
                </c:pt>
                <c:pt idx="5">
                  <c:v>78.2</c:v>
                </c:pt>
                <c:pt idx="6">
                  <c:v>76.5</c:v>
                </c:pt>
                <c:pt idx="7">
                  <c:v>75.400000000000006</c:v>
                </c:pt>
                <c:pt idx="8">
                  <c:v>73.7</c:v>
                </c:pt>
                <c:pt idx="9">
                  <c:v>72.5</c:v>
                </c:pt>
                <c:pt idx="10">
                  <c:v>70.400000000000006</c:v>
                </c:pt>
                <c:pt idx="11">
                  <c:v>68.2</c:v>
                </c:pt>
                <c:pt idx="12">
                  <c:v>67.2</c:v>
                </c:pt>
                <c:pt idx="13">
                  <c:v>66.400000000000006</c:v>
                </c:pt>
                <c:pt idx="14">
                  <c:v>65.599999999999994</c:v>
                </c:pt>
                <c:pt idx="15">
                  <c:v>64.8</c:v>
                </c:pt>
                <c:pt idx="16">
                  <c:v>64.5</c:v>
                </c:pt>
                <c:pt idx="17">
                  <c:v>64.2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B-4BA6-A057-DCAD1604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09272"/>
        <c:axId val="459209928"/>
      </c:scatterChart>
      <c:valAx>
        <c:axId val="459209272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09928"/>
        <c:crosses val="autoZero"/>
        <c:crossBetween val="midCat"/>
      </c:valAx>
      <c:valAx>
        <c:axId val="459209928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20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163</xdr:row>
      <xdr:rowOff>100012</xdr:rowOff>
    </xdr:from>
    <xdr:to>
      <xdr:col>14</xdr:col>
      <xdr:colOff>14287</xdr:colOff>
      <xdr:row>177</xdr:row>
      <xdr:rowOff>176212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AEF81F2-AD20-494A-8F31-DF192737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163</xdr:row>
      <xdr:rowOff>100012</xdr:rowOff>
    </xdr:from>
    <xdr:to>
      <xdr:col>27</xdr:col>
      <xdr:colOff>600075</xdr:colOff>
      <xdr:row>177</xdr:row>
      <xdr:rowOff>176212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9B23DCF-208C-4F1C-8898-991B7715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295275</xdr:colOff>
      <xdr:row>163</xdr:row>
      <xdr:rowOff>138112</xdr:rowOff>
    </xdr:from>
    <xdr:to>
      <xdr:col>42</xdr:col>
      <xdr:colOff>600075</xdr:colOff>
      <xdr:row>178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219D9-1347-4F2A-B1A0-1243E3CE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261937</xdr:colOff>
      <xdr:row>163</xdr:row>
      <xdr:rowOff>128587</xdr:rowOff>
    </xdr:from>
    <xdr:to>
      <xdr:col>58</xdr:col>
      <xdr:colOff>566737</xdr:colOff>
      <xdr:row>178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C73275-3595-476B-8032-882066E5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192"/>
  <sheetViews>
    <sheetView tabSelected="1" topLeftCell="AL155" workbookViewId="0">
      <selection activeCell="BD182" sqref="BD182"/>
    </sheetView>
  </sheetViews>
  <sheetFormatPr baseColWidth="10" defaultColWidth="9.140625" defaultRowHeight="15" x14ac:dyDescent="0.25"/>
  <cols>
    <col min="6" max="6" width="9.42578125" bestFit="1" customWidth="1"/>
    <col min="44" max="44" width="9" customWidth="1"/>
  </cols>
  <sheetData>
    <row r="2" spans="2:52" x14ac:dyDescent="0.25">
      <c r="L2" s="61" t="s">
        <v>7</v>
      </c>
      <c r="M2" s="61"/>
      <c r="N2" s="61"/>
      <c r="O2" s="4">
        <v>0.75</v>
      </c>
      <c r="AX2" s="1" t="s">
        <v>5</v>
      </c>
      <c r="AY2" s="1" t="s">
        <v>15</v>
      </c>
      <c r="AZ2" s="1" t="s">
        <v>22</v>
      </c>
    </row>
    <row r="3" spans="2:52" x14ac:dyDescent="0.25">
      <c r="L3" s="61" t="s">
        <v>30</v>
      </c>
      <c r="M3" s="61"/>
      <c r="N3" s="61"/>
      <c r="O3" s="14">
        <v>0</v>
      </c>
      <c r="AV3" s="65" t="s">
        <v>17</v>
      </c>
      <c r="AW3" s="66"/>
      <c r="AX3" s="9">
        <v>35</v>
      </c>
      <c r="AY3" s="9">
        <v>600</v>
      </c>
      <c r="AZ3" s="8">
        <v>3</v>
      </c>
    </row>
    <row r="4" spans="2:52" ht="15.75" thickBot="1" x14ac:dyDescent="0.3">
      <c r="AV4" s="65" t="s">
        <v>12</v>
      </c>
      <c r="AW4" s="66"/>
      <c r="AX4" s="9">
        <v>50</v>
      </c>
      <c r="AY4" s="9">
        <v>450</v>
      </c>
      <c r="AZ4" s="8">
        <v>3</v>
      </c>
    </row>
    <row r="5" spans="2:52" ht="15.75" thickBot="1" x14ac:dyDescent="0.3">
      <c r="G5" s="58" t="s">
        <v>25</v>
      </c>
      <c r="H5" s="60"/>
      <c r="I5" s="58" t="s">
        <v>26</v>
      </c>
      <c r="J5" s="59"/>
      <c r="K5" s="59"/>
      <c r="L5" s="59"/>
      <c r="M5" s="59"/>
      <c r="N5" s="59"/>
      <c r="O5" s="59"/>
      <c r="P5" s="60"/>
      <c r="Q5" s="58" t="s">
        <v>28</v>
      </c>
      <c r="R5" s="59"/>
      <c r="S5" s="59"/>
      <c r="T5" s="59"/>
      <c r="U5" s="59"/>
      <c r="V5" s="59"/>
      <c r="W5" s="59"/>
      <c r="X5" s="59"/>
      <c r="Y5" s="59"/>
      <c r="Z5" s="60"/>
      <c r="AA5" s="58" t="s">
        <v>33</v>
      </c>
      <c r="AB5" s="59"/>
      <c r="AC5" s="59"/>
      <c r="AD5" s="59"/>
      <c r="AE5" s="59"/>
      <c r="AF5" s="60"/>
      <c r="AG5" s="58" t="s">
        <v>34</v>
      </c>
      <c r="AH5" s="59"/>
      <c r="AI5" s="59"/>
      <c r="AJ5" s="59"/>
      <c r="AK5" s="59"/>
      <c r="AL5" s="59"/>
      <c r="AM5" s="59"/>
      <c r="AN5" s="59"/>
      <c r="AO5" s="59"/>
      <c r="AP5" s="60"/>
      <c r="AV5" s="65" t="s">
        <v>11</v>
      </c>
      <c r="AW5" s="66"/>
      <c r="AX5" s="9">
        <v>80</v>
      </c>
      <c r="AY5" s="9">
        <v>35</v>
      </c>
      <c r="AZ5" s="8">
        <v>3</v>
      </c>
    </row>
    <row r="6" spans="2:52" x14ac:dyDescent="0.25">
      <c r="F6" s="1" t="s">
        <v>4</v>
      </c>
      <c r="G6" s="63" t="s">
        <v>8</v>
      </c>
      <c r="H6" s="64"/>
      <c r="I6" s="63" t="s">
        <v>24</v>
      </c>
      <c r="J6" s="64"/>
      <c r="K6" s="63" t="s">
        <v>9</v>
      </c>
      <c r="L6" s="64"/>
      <c r="M6" s="63" t="s">
        <v>31</v>
      </c>
      <c r="N6" s="64"/>
      <c r="O6" s="63" t="s">
        <v>10</v>
      </c>
      <c r="P6" s="64"/>
      <c r="Q6" s="63" t="s">
        <v>27</v>
      </c>
      <c r="R6" s="64"/>
      <c r="S6" s="73" t="s">
        <v>20</v>
      </c>
      <c r="T6" s="74"/>
      <c r="U6" s="63" t="s">
        <v>3</v>
      </c>
      <c r="V6" s="64"/>
      <c r="W6" s="63" t="s">
        <v>32</v>
      </c>
      <c r="X6" s="64"/>
      <c r="Y6" s="63" t="s">
        <v>19</v>
      </c>
      <c r="Z6" s="64"/>
      <c r="AA6" s="63" t="s">
        <v>17</v>
      </c>
      <c r="AB6" s="64"/>
      <c r="AC6" s="63" t="s">
        <v>12</v>
      </c>
      <c r="AD6" s="64"/>
      <c r="AE6" s="63" t="s">
        <v>11</v>
      </c>
      <c r="AF6" s="64"/>
      <c r="AG6" s="63" t="s">
        <v>21</v>
      </c>
      <c r="AH6" s="64"/>
      <c r="AI6" s="63" t="s">
        <v>16</v>
      </c>
      <c r="AJ6" s="64"/>
      <c r="AK6" s="63" t="s">
        <v>14</v>
      </c>
      <c r="AL6" s="64"/>
      <c r="AM6" s="63" t="s">
        <v>18</v>
      </c>
      <c r="AN6" s="64"/>
      <c r="AO6" s="63" t="s">
        <v>13</v>
      </c>
      <c r="AP6" s="64"/>
      <c r="AQ6" s="61"/>
      <c r="AR6" s="62"/>
      <c r="AV6" s="65" t="s">
        <v>21</v>
      </c>
      <c r="AW6" s="66"/>
      <c r="AX6" s="9">
        <v>40</v>
      </c>
      <c r="AY6" s="9">
        <v>500</v>
      </c>
      <c r="AZ6" s="8">
        <v>4</v>
      </c>
    </row>
    <row r="7" spans="2:52" x14ac:dyDescent="0.25">
      <c r="F7" s="1" t="s">
        <v>15</v>
      </c>
      <c r="G7" s="61">
        <v>60</v>
      </c>
      <c r="H7" s="62"/>
      <c r="I7" s="61">
        <v>400</v>
      </c>
      <c r="J7" s="62"/>
      <c r="K7" s="61">
        <v>17</v>
      </c>
      <c r="L7" s="62"/>
      <c r="M7" s="61">
        <v>15</v>
      </c>
      <c r="N7" s="62"/>
      <c r="O7" s="61">
        <v>343</v>
      </c>
      <c r="P7" s="62"/>
      <c r="Q7" s="61">
        <v>600</v>
      </c>
      <c r="R7" s="62"/>
      <c r="S7" s="67">
        <v>462</v>
      </c>
      <c r="T7" s="68"/>
      <c r="U7" s="61">
        <v>343</v>
      </c>
      <c r="V7" s="62"/>
      <c r="W7" s="61">
        <v>400</v>
      </c>
      <c r="X7" s="62"/>
      <c r="Y7" s="61">
        <v>400</v>
      </c>
      <c r="Z7" s="62"/>
      <c r="AA7" s="61">
        <v>600</v>
      </c>
      <c r="AB7" s="62"/>
      <c r="AC7" s="61">
        <v>450</v>
      </c>
      <c r="AD7" s="62"/>
      <c r="AE7" s="61">
        <v>35</v>
      </c>
      <c r="AF7" s="62"/>
      <c r="AG7" s="61">
        <v>500</v>
      </c>
      <c r="AH7" s="62"/>
      <c r="AI7" s="61">
        <v>400</v>
      </c>
      <c r="AJ7" s="62"/>
      <c r="AK7" s="61">
        <v>300</v>
      </c>
      <c r="AL7" s="62"/>
      <c r="AM7" s="61">
        <v>500</v>
      </c>
      <c r="AN7" s="62"/>
      <c r="AO7" s="61">
        <v>23</v>
      </c>
      <c r="AP7" s="62"/>
      <c r="AQ7" s="61"/>
      <c r="AR7" s="62"/>
      <c r="AV7" s="65" t="s">
        <v>16</v>
      </c>
      <c r="AW7" s="66"/>
      <c r="AX7" s="9">
        <v>45</v>
      </c>
      <c r="AY7" s="9">
        <v>400</v>
      </c>
      <c r="AZ7" s="8">
        <v>4</v>
      </c>
    </row>
    <row r="8" spans="2:52" x14ac:dyDescent="0.25">
      <c r="F8" s="1" t="s">
        <v>29</v>
      </c>
      <c r="G8" s="61">
        <v>15</v>
      </c>
      <c r="H8" s="62"/>
      <c r="I8" s="61">
        <v>6</v>
      </c>
      <c r="J8" s="62"/>
      <c r="K8" s="61">
        <v>34</v>
      </c>
      <c r="L8" s="62"/>
      <c r="M8" s="61">
        <v>60</v>
      </c>
      <c r="N8" s="62"/>
      <c r="O8" s="61">
        <v>36</v>
      </c>
      <c r="P8" s="62"/>
      <c r="Q8" s="61">
        <v>50</v>
      </c>
      <c r="R8" s="62"/>
      <c r="S8" s="67">
        <v>90</v>
      </c>
      <c r="T8" s="68"/>
      <c r="U8" s="61">
        <v>188</v>
      </c>
      <c r="V8" s="62"/>
      <c r="W8" s="61">
        <v>45</v>
      </c>
      <c r="X8" s="62"/>
      <c r="Y8" s="61">
        <v>72</v>
      </c>
      <c r="Z8" s="62"/>
      <c r="AA8" s="61">
        <v>72</v>
      </c>
      <c r="AB8" s="62"/>
      <c r="AC8" s="61">
        <v>188</v>
      </c>
      <c r="AD8" s="62"/>
      <c r="AE8" s="61">
        <v>574</v>
      </c>
      <c r="AF8" s="62"/>
      <c r="AG8" s="61">
        <v>188</v>
      </c>
      <c r="AH8" s="62"/>
      <c r="AI8" s="61">
        <v>90</v>
      </c>
      <c r="AJ8" s="62"/>
      <c r="AK8" s="61">
        <v>352</v>
      </c>
      <c r="AL8" s="62"/>
      <c r="AM8" s="61">
        <v>317</v>
      </c>
      <c r="AN8" s="62"/>
      <c r="AO8" s="61">
        <v>1125</v>
      </c>
      <c r="AP8" s="62"/>
      <c r="AQ8" s="61"/>
      <c r="AR8" s="62"/>
      <c r="AV8" s="65" t="s">
        <v>14</v>
      </c>
      <c r="AW8" s="66"/>
      <c r="AX8" s="9">
        <v>50</v>
      </c>
      <c r="AY8" s="9">
        <v>300</v>
      </c>
      <c r="AZ8" s="8">
        <v>4</v>
      </c>
    </row>
    <row r="9" spans="2:52" x14ac:dyDescent="0.25">
      <c r="F9" s="1" t="s">
        <v>5</v>
      </c>
      <c r="G9" s="71">
        <v>50</v>
      </c>
      <c r="H9" s="72"/>
      <c r="I9" s="61">
        <v>18</v>
      </c>
      <c r="J9" s="62"/>
      <c r="K9" s="71">
        <v>60</v>
      </c>
      <c r="L9" s="72"/>
      <c r="M9" s="71">
        <v>100</v>
      </c>
      <c r="N9" s="72"/>
      <c r="O9" s="61">
        <v>35</v>
      </c>
      <c r="P9" s="62"/>
      <c r="Q9" s="61">
        <v>30</v>
      </c>
      <c r="R9" s="62"/>
      <c r="S9" s="67">
        <v>37</v>
      </c>
      <c r="T9" s="68"/>
      <c r="U9" s="61">
        <v>40</v>
      </c>
      <c r="V9" s="62"/>
      <c r="W9" s="61">
        <v>40</v>
      </c>
      <c r="X9" s="62"/>
      <c r="Y9" s="61">
        <v>55</v>
      </c>
      <c r="Z9" s="62"/>
      <c r="AA9" s="61">
        <v>35</v>
      </c>
      <c r="AB9" s="62"/>
      <c r="AC9" s="61">
        <v>50</v>
      </c>
      <c r="AD9" s="62"/>
      <c r="AE9" s="61">
        <v>80</v>
      </c>
      <c r="AF9" s="62"/>
      <c r="AG9" s="61">
        <v>40</v>
      </c>
      <c r="AH9" s="62"/>
      <c r="AI9" s="61">
        <v>45</v>
      </c>
      <c r="AJ9" s="62"/>
      <c r="AK9" s="61">
        <v>50</v>
      </c>
      <c r="AL9" s="62"/>
      <c r="AM9" s="61">
        <v>65</v>
      </c>
      <c r="AN9" s="62"/>
      <c r="AO9" s="61">
        <v>80</v>
      </c>
      <c r="AP9" s="62"/>
      <c r="AQ9" s="61"/>
      <c r="AR9" s="62"/>
      <c r="AV9" s="65" t="s">
        <v>18</v>
      </c>
      <c r="AW9" s="66"/>
      <c r="AX9" s="9">
        <v>65</v>
      </c>
      <c r="AY9" s="9">
        <v>500</v>
      </c>
      <c r="AZ9" s="8">
        <v>4</v>
      </c>
    </row>
    <row r="10" spans="2:52" ht="15.75" thickBot="1" x14ac:dyDescent="0.3">
      <c r="B10" s="11"/>
      <c r="C10" s="11"/>
      <c r="D10" s="11"/>
      <c r="E10" s="11"/>
      <c r="F10" s="13" t="s">
        <v>6</v>
      </c>
      <c r="G10" s="56">
        <v>1.5</v>
      </c>
      <c r="H10" s="57"/>
      <c r="I10" s="56">
        <v>1.5</v>
      </c>
      <c r="J10" s="57"/>
      <c r="K10" s="56">
        <v>1.5</v>
      </c>
      <c r="L10" s="57"/>
      <c r="M10" s="56">
        <v>1.5</v>
      </c>
      <c r="N10" s="57"/>
      <c r="O10" s="56">
        <v>2</v>
      </c>
      <c r="P10" s="57"/>
      <c r="Q10" s="56">
        <v>2</v>
      </c>
      <c r="R10" s="57"/>
      <c r="S10" s="75">
        <v>2</v>
      </c>
      <c r="T10" s="76"/>
      <c r="U10" s="56">
        <v>2</v>
      </c>
      <c r="V10" s="57"/>
      <c r="W10" s="56">
        <v>2</v>
      </c>
      <c r="X10" s="57"/>
      <c r="Y10" s="56">
        <v>2</v>
      </c>
      <c r="Z10" s="57"/>
      <c r="AA10" s="56">
        <v>2</v>
      </c>
      <c r="AB10" s="57"/>
      <c r="AC10" s="56">
        <v>2</v>
      </c>
      <c r="AD10" s="57"/>
      <c r="AE10" s="56">
        <v>2</v>
      </c>
      <c r="AF10" s="57"/>
      <c r="AG10" s="56">
        <v>2</v>
      </c>
      <c r="AH10" s="57"/>
      <c r="AI10" s="56">
        <v>2</v>
      </c>
      <c r="AJ10" s="57"/>
      <c r="AK10" s="56">
        <v>2</v>
      </c>
      <c r="AL10" s="57"/>
      <c r="AM10" s="56">
        <v>2</v>
      </c>
      <c r="AN10" s="57"/>
      <c r="AO10" s="56">
        <v>2</v>
      </c>
      <c r="AP10" s="57"/>
      <c r="AQ10" s="56"/>
      <c r="AR10" s="57"/>
      <c r="AV10" s="65" t="s">
        <v>13</v>
      </c>
      <c r="AW10" s="66"/>
      <c r="AX10" s="9">
        <v>80</v>
      </c>
      <c r="AY10" s="9">
        <v>23</v>
      </c>
      <c r="AZ10" s="8">
        <v>4</v>
      </c>
    </row>
    <row r="11" spans="2:52" ht="15.75" thickTop="1" x14ac:dyDescent="0.25">
      <c r="B11" s="69" t="s">
        <v>23</v>
      </c>
      <c r="C11" s="69"/>
      <c r="D11" s="69"/>
      <c r="E11" s="10" t="s">
        <v>0</v>
      </c>
      <c r="F11" s="5">
        <v>0.9</v>
      </c>
      <c r="G11" s="46">
        <f t="shared" ref="G11:G20" si="0">G$9*G$10*(1-$F11)</f>
        <v>7.4999999999999982</v>
      </c>
      <c r="H11" s="47"/>
      <c r="I11" s="54">
        <f t="shared" ref="I11:I20" si="1">I$9*I$10*(1-$F11)</f>
        <v>2.6999999999999993</v>
      </c>
      <c r="J11" s="55"/>
      <c r="K11" s="46">
        <f t="shared" ref="K11:K20" si="2">K$9*K$10*(1-$F11)</f>
        <v>8.9999999999999982</v>
      </c>
      <c r="L11" s="47"/>
      <c r="M11" s="54">
        <f t="shared" ref="M11:M20" si="3">M$9*M$10*(1-$F11)</f>
        <v>14.999999999999996</v>
      </c>
      <c r="N11" s="55"/>
      <c r="O11" s="54">
        <f t="shared" ref="O11:O20" si="4">O$9*O$10*(1-$F11)</f>
        <v>6.9999999999999982</v>
      </c>
      <c r="P11" s="55"/>
      <c r="Q11" s="54">
        <f t="shared" ref="Q11:Q20" si="5">Q$9*Q$10*(1-$F11)</f>
        <v>5.9999999999999982</v>
      </c>
      <c r="R11" s="55"/>
      <c r="S11" s="54">
        <f t="shared" ref="S11:S20" si="6">S$9*S$10*(1-$F11)</f>
        <v>7.3999999999999986</v>
      </c>
      <c r="T11" s="55"/>
      <c r="U11" s="54">
        <f t="shared" ref="U11:U20" si="7">U$9*U$10*(1-$F11)</f>
        <v>7.9999999999999982</v>
      </c>
      <c r="V11" s="55"/>
      <c r="W11" s="54">
        <f t="shared" ref="W11:W20" si="8">W$9*W$10*(1-$F11)</f>
        <v>7.9999999999999982</v>
      </c>
      <c r="X11" s="55"/>
      <c r="Y11" s="54">
        <f t="shared" ref="Y11:Y20" si="9">Y$9*Y$10*(1-$F11)</f>
        <v>10.999999999999998</v>
      </c>
      <c r="Z11" s="55"/>
      <c r="AA11" s="54">
        <f t="shared" ref="AA11:AA20" si="10">AA$9*AA$10*(1-$F11)</f>
        <v>6.9999999999999982</v>
      </c>
      <c r="AB11" s="55"/>
      <c r="AC11" s="54">
        <f t="shared" ref="AC11:AC20" si="11">AC$9*AC$10*(1-$F11)</f>
        <v>9.9999999999999982</v>
      </c>
      <c r="AD11" s="55"/>
      <c r="AE11" s="54">
        <f t="shared" ref="AE11:AE20" si="12">AE$9*AE$10*(1-$F11)</f>
        <v>15.999999999999996</v>
      </c>
      <c r="AF11" s="55"/>
      <c r="AG11" s="54">
        <f t="shared" ref="AG11:AG20" si="13">AG$9*AG$10*(1-$F11)</f>
        <v>7.9999999999999982</v>
      </c>
      <c r="AH11" s="55"/>
      <c r="AI11" s="54">
        <f t="shared" ref="AI11:AI20" si="14">AI$9*AI$10*(1-$F11)</f>
        <v>8.9999999999999982</v>
      </c>
      <c r="AJ11" s="55"/>
      <c r="AK11" s="54">
        <f t="shared" ref="AK11:AK20" si="15">AK$9*AK$10*(1-$F11)</f>
        <v>9.9999999999999982</v>
      </c>
      <c r="AL11" s="55"/>
      <c r="AM11" s="54">
        <f t="shared" ref="AM11:AM20" si="16">AM$9*AM$10*(1-$F11)</f>
        <v>12.999999999999996</v>
      </c>
      <c r="AN11" s="55"/>
      <c r="AO11" s="54">
        <f t="shared" ref="AO11:AO20" si="17">AO$9*AO$10*(1-$F11)</f>
        <v>15.999999999999996</v>
      </c>
      <c r="AP11" s="55"/>
    </row>
    <row r="12" spans="2:52" x14ac:dyDescent="0.25">
      <c r="B12" s="70"/>
      <c r="C12" s="70"/>
      <c r="D12" s="70"/>
      <c r="F12" s="5">
        <v>0.5</v>
      </c>
      <c r="G12" s="46">
        <f t="shared" si="0"/>
        <v>37.5</v>
      </c>
      <c r="H12" s="47"/>
      <c r="I12" s="46">
        <f t="shared" si="1"/>
        <v>13.5</v>
      </c>
      <c r="J12" s="47"/>
      <c r="K12" s="46">
        <f t="shared" si="2"/>
        <v>45</v>
      </c>
      <c r="L12" s="47"/>
      <c r="M12" s="46">
        <f t="shared" si="3"/>
        <v>75</v>
      </c>
      <c r="N12" s="47"/>
      <c r="O12" s="46">
        <f t="shared" si="4"/>
        <v>35</v>
      </c>
      <c r="P12" s="47"/>
      <c r="Q12" s="46">
        <f t="shared" si="5"/>
        <v>30</v>
      </c>
      <c r="R12" s="47"/>
      <c r="S12" s="46">
        <f t="shared" si="6"/>
        <v>37</v>
      </c>
      <c r="T12" s="47"/>
      <c r="U12" s="46">
        <f t="shared" si="7"/>
        <v>40</v>
      </c>
      <c r="V12" s="47"/>
      <c r="W12" s="46">
        <f t="shared" si="8"/>
        <v>40</v>
      </c>
      <c r="X12" s="47"/>
      <c r="Y12" s="46">
        <f t="shared" si="9"/>
        <v>55</v>
      </c>
      <c r="Z12" s="47"/>
      <c r="AA12" s="46">
        <f t="shared" si="10"/>
        <v>35</v>
      </c>
      <c r="AB12" s="47"/>
      <c r="AC12" s="46">
        <f t="shared" si="11"/>
        <v>50</v>
      </c>
      <c r="AD12" s="47"/>
      <c r="AE12" s="46">
        <f t="shared" si="12"/>
        <v>80</v>
      </c>
      <c r="AF12" s="47"/>
      <c r="AG12" s="46">
        <f t="shared" si="13"/>
        <v>40</v>
      </c>
      <c r="AH12" s="47"/>
      <c r="AI12" s="46">
        <f t="shared" si="14"/>
        <v>45</v>
      </c>
      <c r="AJ12" s="47"/>
      <c r="AK12" s="46">
        <f t="shared" si="15"/>
        <v>50</v>
      </c>
      <c r="AL12" s="47"/>
      <c r="AM12" s="46">
        <f t="shared" si="16"/>
        <v>65</v>
      </c>
      <c r="AN12" s="47"/>
      <c r="AO12" s="46">
        <f t="shared" si="17"/>
        <v>80</v>
      </c>
      <c r="AP12" s="47"/>
    </row>
    <row r="13" spans="2:52" x14ac:dyDescent="0.25">
      <c r="F13" s="6">
        <v>0.35</v>
      </c>
      <c r="G13" s="46">
        <f t="shared" si="0"/>
        <v>48.75</v>
      </c>
      <c r="H13" s="47"/>
      <c r="I13" s="46">
        <f t="shared" si="1"/>
        <v>17.55</v>
      </c>
      <c r="J13" s="47"/>
      <c r="K13" s="46">
        <f t="shared" si="2"/>
        <v>58.5</v>
      </c>
      <c r="L13" s="47"/>
      <c r="M13" s="46">
        <f t="shared" si="3"/>
        <v>97.5</v>
      </c>
      <c r="N13" s="47"/>
      <c r="O13" s="46">
        <f t="shared" si="4"/>
        <v>45.5</v>
      </c>
      <c r="P13" s="47"/>
      <c r="Q13" s="46">
        <f t="shared" si="5"/>
        <v>39</v>
      </c>
      <c r="R13" s="47"/>
      <c r="S13" s="46">
        <f t="shared" si="6"/>
        <v>48.1</v>
      </c>
      <c r="T13" s="47"/>
      <c r="U13" s="46">
        <f t="shared" si="7"/>
        <v>52</v>
      </c>
      <c r="V13" s="47"/>
      <c r="W13" s="46">
        <f t="shared" si="8"/>
        <v>52</v>
      </c>
      <c r="X13" s="47"/>
      <c r="Y13" s="46">
        <f t="shared" si="9"/>
        <v>71.5</v>
      </c>
      <c r="Z13" s="47"/>
      <c r="AA13" s="46">
        <f t="shared" si="10"/>
        <v>45.5</v>
      </c>
      <c r="AB13" s="47"/>
      <c r="AC13" s="46">
        <f t="shared" si="11"/>
        <v>65</v>
      </c>
      <c r="AD13" s="47"/>
      <c r="AE13" s="46">
        <f t="shared" si="12"/>
        <v>104</v>
      </c>
      <c r="AF13" s="47"/>
      <c r="AG13" s="46">
        <f t="shared" si="13"/>
        <v>52</v>
      </c>
      <c r="AH13" s="47"/>
      <c r="AI13" s="46">
        <f t="shared" si="14"/>
        <v>58.5</v>
      </c>
      <c r="AJ13" s="47"/>
      <c r="AK13" s="46">
        <f t="shared" si="15"/>
        <v>65</v>
      </c>
      <c r="AL13" s="47"/>
      <c r="AM13" s="46">
        <f t="shared" si="16"/>
        <v>84.5</v>
      </c>
      <c r="AN13" s="47"/>
      <c r="AO13" s="46">
        <f t="shared" si="17"/>
        <v>104</v>
      </c>
      <c r="AP13" s="47"/>
    </row>
    <row r="14" spans="2:52" x14ac:dyDescent="0.25">
      <c r="F14" s="6">
        <v>0.3</v>
      </c>
      <c r="G14" s="46">
        <f t="shared" si="0"/>
        <v>52.5</v>
      </c>
      <c r="H14" s="47"/>
      <c r="I14" s="46">
        <f t="shared" si="1"/>
        <v>18.899999999999999</v>
      </c>
      <c r="J14" s="47"/>
      <c r="K14" s="46">
        <f t="shared" si="2"/>
        <v>62.999999999999993</v>
      </c>
      <c r="L14" s="47"/>
      <c r="M14" s="46">
        <f t="shared" si="3"/>
        <v>105</v>
      </c>
      <c r="N14" s="47"/>
      <c r="O14" s="46">
        <f t="shared" si="4"/>
        <v>49</v>
      </c>
      <c r="P14" s="47"/>
      <c r="Q14" s="46">
        <f t="shared" si="5"/>
        <v>42</v>
      </c>
      <c r="R14" s="47"/>
      <c r="S14" s="46">
        <f t="shared" si="6"/>
        <v>51.8</v>
      </c>
      <c r="T14" s="47"/>
      <c r="U14" s="46">
        <f t="shared" si="7"/>
        <v>56</v>
      </c>
      <c r="V14" s="47"/>
      <c r="W14" s="46">
        <f t="shared" si="8"/>
        <v>56</v>
      </c>
      <c r="X14" s="47"/>
      <c r="Y14" s="46">
        <f t="shared" si="9"/>
        <v>77</v>
      </c>
      <c r="Z14" s="47"/>
      <c r="AA14" s="46">
        <f t="shared" si="10"/>
        <v>49</v>
      </c>
      <c r="AB14" s="47"/>
      <c r="AC14" s="46">
        <f t="shared" si="11"/>
        <v>70</v>
      </c>
      <c r="AD14" s="47"/>
      <c r="AE14" s="46">
        <f t="shared" si="12"/>
        <v>112</v>
      </c>
      <c r="AF14" s="47"/>
      <c r="AG14" s="46">
        <f t="shared" si="13"/>
        <v>56</v>
      </c>
      <c r="AH14" s="47"/>
      <c r="AI14" s="46">
        <f t="shared" si="14"/>
        <v>62.999999999999993</v>
      </c>
      <c r="AJ14" s="47"/>
      <c r="AK14" s="46">
        <f t="shared" si="15"/>
        <v>70</v>
      </c>
      <c r="AL14" s="47"/>
      <c r="AM14" s="46">
        <f t="shared" si="16"/>
        <v>91</v>
      </c>
      <c r="AN14" s="47"/>
      <c r="AO14" s="46">
        <f t="shared" si="17"/>
        <v>112</v>
      </c>
      <c r="AP14" s="47"/>
    </row>
    <row r="15" spans="2:52" x14ac:dyDescent="0.25">
      <c r="F15" s="6">
        <v>0.25</v>
      </c>
      <c r="G15" s="46">
        <f t="shared" si="0"/>
        <v>56.25</v>
      </c>
      <c r="H15" s="47"/>
      <c r="I15" s="46">
        <f t="shared" si="1"/>
        <v>20.25</v>
      </c>
      <c r="J15" s="47"/>
      <c r="K15" s="46">
        <f t="shared" si="2"/>
        <v>67.5</v>
      </c>
      <c r="L15" s="47"/>
      <c r="M15" s="46">
        <f t="shared" si="3"/>
        <v>112.5</v>
      </c>
      <c r="N15" s="47"/>
      <c r="O15" s="46">
        <f t="shared" si="4"/>
        <v>52.5</v>
      </c>
      <c r="P15" s="47"/>
      <c r="Q15" s="46">
        <f t="shared" si="5"/>
        <v>45</v>
      </c>
      <c r="R15" s="47"/>
      <c r="S15" s="46">
        <f t="shared" si="6"/>
        <v>55.5</v>
      </c>
      <c r="T15" s="47"/>
      <c r="U15" s="46">
        <f t="shared" si="7"/>
        <v>60</v>
      </c>
      <c r="V15" s="47"/>
      <c r="W15" s="46">
        <f t="shared" si="8"/>
        <v>60</v>
      </c>
      <c r="X15" s="47"/>
      <c r="Y15" s="46">
        <f t="shared" si="9"/>
        <v>82.5</v>
      </c>
      <c r="Z15" s="47"/>
      <c r="AA15" s="46">
        <f t="shared" si="10"/>
        <v>52.5</v>
      </c>
      <c r="AB15" s="47"/>
      <c r="AC15" s="46">
        <f t="shared" si="11"/>
        <v>75</v>
      </c>
      <c r="AD15" s="47"/>
      <c r="AE15" s="46">
        <f t="shared" si="12"/>
        <v>120</v>
      </c>
      <c r="AF15" s="47"/>
      <c r="AG15" s="46">
        <f t="shared" si="13"/>
        <v>60</v>
      </c>
      <c r="AH15" s="47"/>
      <c r="AI15" s="46">
        <f t="shared" si="14"/>
        <v>67.5</v>
      </c>
      <c r="AJ15" s="47"/>
      <c r="AK15" s="46">
        <f t="shared" si="15"/>
        <v>75</v>
      </c>
      <c r="AL15" s="47"/>
      <c r="AM15" s="46">
        <f t="shared" si="16"/>
        <v>97.5</v>
      </c>
      <c r="AN15" s="47"/>
      <c r="AO15" s="46">
        <f t="shared" si="17"/>
        <v>120</v>
      </c>
      <c r="AP15" s="47"/>
    </row>
    <row r="16" spans="2:52" x14ac:dyDescent="0.25">
      <c r="F16" s="6">
        <v>0.2</v>
      </c>
      <c r="G16" s="46">
        <f t="shared" si="0"/>
        <v>60</v>
      </c>
      <c r="H16" s="47"/>
      <c r="I16" s="46">
        <f t="shared" si="1"/>
        <v>21.6</v>
      </c>
      <c r="J16" s="47"/>
      <c r="K16" s="46">
        <f t="shared" si="2"/>
        <v>72</v>
      </c>
      <c r="L16" s="47"/>
      <c r="M16" s="46">
        <f t="shared" si="3"/>
        <v>120</v>
      </c>
      <c r="N16" s="47"/>
      <c r="O16" s="46">
        <f t="shared" si="4"/>
        <v>56</v>
      </c>
      <c r="P16" s="47"/>
      <c r="Q16" s="46">
        <f t="shared" si="5"/>
        <v>48</v>
      </c>
      <c r="R16" s="47"/>
      <c r="S16" s="46">
        <f t="shared" si="6"/>
        <v>59.2</v>
      </c>
      <c r="T16" s="47"/>
      <c r="U16" s="46">
        <f t="shared" si="7"/>
        <v>64</v>
      </c>
      <c r="V16" s="47"/>
      <c r="W16" s="46">
        <f t="shared" si="8"/>
        <v>64</v>
      </c>
      <c r="X16" s="47"/>
      <c r="Y16" s="46">
        <f t="shared" si="9"/>
        <v>88</v>
      </c>
      <c r="Z16" s="47"/>
      <c r="AA16" s="46">
        <f t="shared" si="10"/>
        <v>56</v>
      </c>
      <c r="AB16" s="47"/>
      <c r="AC16" s="46">
        <f t="shared" si="11"/>
        <v>80</v>
      </c>
      <c r="AD16" s="47"/>
      <c r="AE16" s="46">
        <f t="shared" si="12"/>
        <v>128</v>
      </c>
      <c r="AF16" s="47"/>
      <c r="AG16" s="46">
        <f t="shared" si="13"/>
        <v>64</v>
      </c>
      <c r="AH16" s="47"/>
      <c r="AI16" s="46">
        <f t="shared" si="14"/>
        <v>72</v>
      </c>
      <c r="AJ16" s="47"/>
      <c r="AK16" s="46">
        <f t="shared" si="15"/>
        <v>80</v>
      </c>
      <c r="AL16" s="47"/>
      <c r="AM16" s="46">
        <f t="shared" si="16"/>
        <v>104</v>
      </c>
      <c r="AN16" s="47"/>
      <c r="AO16" s="46">
        <f t="shared" si="17"/>
        <v>128</v>
      </c>
      <c r="AP16" s="47"/>
    </row>
    <row r="17" spans="5:42" x14ac:dyDescent="0.25">
      <c r="F17" s="6">
        <v>0.15</v>
      </c>
      <c r="G17" s="46">
        <f t="shared" si="0"/>
        <v>63.75</v>
      </c>
      <c r="H17" s="47"/>
      <c r="I17" s="46">
        <f t="shared" si="1"/>
        <v>22.95</v>
      </c>
      <c r="J17" s="47"/>
      <c r="K17" s="46">
        <f t="shared" si="2"/>
        <v>76.5</v>
      </c>
      <c r="L17" s="47"/>
      <c r="M17" s="46">
        <f t="shared" si="3"/>
        <v>127.5</v>
      </c>
      <c r="N17" s="47"/>
      <c r="O17" s="46">
        <f t="shared" si="4"/>
        <v>59.5</v>
      </c>
      <c r="P17" s="47"/>
      <c r="Q17" s="46">
        <f t="shared" si="5"/>
        <v>51</v>
      </c>
      <c r="R17" s="47"/>
      <c r="S17" s="46">
        <f t="shared" si="6"/>
        <v>62.9</v>
      </c>
      <c r="T17" s="47"/>
      <c r="U17" s="46">
        <f t="shared" si="7"/>
        <v>68</v>
      </c>
      <c r="V17" s="47"/>
      <c r="W17" s="46">
        <f t="shared" si="8"/>
        <v>68</v>
      </c>
      <c r="X17" s="47"/>
      <c r="Y17" s="46">
        <f t="shared" si="9"/>
        <v>93.5</v>
      </c>
      <c r="Z17" s="47"/>
      <c r="AA17" s="46">
        <f t="shared" si="10"/>
        <v>59.5</v>
      </c>
      <c r="AB17" s="47"/>
      <c r="AC17" s="46">
        <f t="shared" si="11"/>
        <v>85</v>
      </c>
      <c r="AD17" s="47"/>
      <c r="AE17" s="46">
        <f t="shared" si="12"/>
        <v>136</v>
      </c>
      <c r="AF17" s="47"/>
      <c r="AG17" s="46">
        <f t="shared" si="13"/>
        <v>68</v>
      </c>
      <c r="AH17" s="47"/>
      <c r="AI17" s="46">
        <f t="shared" si="14"/>
        <v>76.5</v>
      </c>
      <c r="AJ17" s="47"/>
      <c r="AK17" s="46">
        <f t="shared" si="15"/>
        <v>85</v>
      </c>
      <c r="AL17" s="47"/>
      <c r="AM17" s="46">
        <f t="shared" si="16"/>
        <v>110.5</v>
      </c>
      <c r="AN17" s="47"/>
      <c r="AO17" s="46">
        <f t="shared" si="17"/>
        <v>136</v>
      </c>
      <c r="AP17" s="47"/>
    </row>
    <row r="18" spans="5:42" x14ac:dyDescent="0.25">
      <c r="F18" s="6">
        <v>0.1</v>
      </c>
      <c r="G18" s="46">
        <f t="shared" si="0"/>
        <v>67.5</v>
      </c>
      <c r="H18" s="47"/>
      <c r="I18" s="46">
        <f t="shared" si="1"/>
        <v>24.3</v>
      </c>
      <c r="J18" s="47"/>
      <c r="K18" s="46">
        <f t="shared" si="2"/>
        <v>81</v>
      </c>
      <c r="L18" s="47"/>
      <c r="M18" s="46">
        <f t="shared" si="3"/>
        <v>135</v>
      </c>
      <c r="N18" s="47"/>
      <c r="O18" s="46">
        <f t="shared" si="4"/>
        <v>63</v>
      </c>
      <c r="P18" s="47"/>
      <c r="Q18" s="46">
        <f t="shared" si="5"/>
        <v>54</v>
      </c>
      <c r="R18" s="47"/>
      <c r="S18" s="46">
        <f t="shared" si="6"/>
        <v>66.600000000000009</v>
      </c>
      <c r="T18" s="47"/>
      <c r="U18" s="46">
        <f t="shared" si="7"/>
        <v>72</v>
      </c>
      <c r="V18" s="47"/>
      <c r="W18" s="46">
        <f t="shared" si="8"/>
        <v>72</v>
      </c>
      <c r="X18" s="47"/>
      <c r="Y18" s="46">
        <f t="shared" si="9"/>
        <v>99</v>
      </c>
      <c r="Z18" s="47"/>
      <c r="AA18" s="46">
        <f t="shared" si="10"/>
        <v>63</v>
      </c>
      <c r="AB18" s="47"/>
      <c r="AC18" s="46">
        <f t="shared" si="11"/>
        <v>90</v>
      </c>
      <c r="AD18" s="47"/>
      <c r="AE18" s="46">
        <f t="shared" si="12"/>
        <v>144</v>
      </c>
      <c r="AF18" s="47"/>
      <c r="AG18" s="46">
        <f t="shared" si="13"/>
        <v>72</v>
      </c>
      <c r="AH18" s="47"/>
      <c r="AI18" s="46">
        <f t="shared" si="14"/>
        <v>81</v>
      </c>
      <c r="AJ18" s="47"/>
      <c r="AK18" s="46">
        <f t="shared" si="15"/>
        <v>90</v>
      </c>
      <c r="AL18" s="47"/>
      <c r="AM18" s="46">
        <f t="shared" si="16"/>
        <v>117</v>
      </c>
      <c r="AN18" s="47"/>
      <c r="AO18" s="46">
        <f t="shared" si="17"/>
        <v>144</v>
      </c>
      <c r="AP18" s="47"/>
    </row>
    <row r="19" spans="5:42" x14ac:dyDescent="0.25">
      <c r="F19" s="6">
        <v>0.05</v>
      </c>
      <c r="G19" s="46">
        <f t="shared" si="0"/>
        <v>71.25</v>
      </c>
      <c r="H19" s="47"/>
      <c r="I19" s="46">
        <f t="shared" si="1"/>
        <v>25.65</v>
      </c>
      <c r="J19" s="47"/>
      <c r="K19" s="46">
        <f t="shared" si="2"/>
        <v>85.5</v>
      </c>
      <c r="L19" s="47"/>
      <c r="M19" s="46">
        <f t="shared" si="3"/>
        <v>142.5</v>
      </c>
      <c r="N19" s="47"/>
      <c r="O19" s="46">
        <f t="shared" si="4"/>
        <v>66.5</v>
      </c>
      <c r="P19" s="47"/>
      <c r="Q19" s="46">
        <f t="shared" si="5"/>
        <v>57</v>
      </c>
      <c r="R19" s="47"/>
      <c r="S19" s="46">
        <f t="shared" si="6"/>
        <v>70.3</v>
      </c>
      <c r="T19" s="47"/>
      <c r="U19" s="46">
        <f t="shared" si="7"/>
        <v>76</v>
      </c>
      <c r="V19" s="47"/>
      <c r="W19" s="46">
        <f t="shared" si="8"/>
        <v>76</v>
      </c>
      <c r="X19" s="47"/>
      <c r="Y19" s="46">
        <f t="shared" si="9"/>
        <v>104.5</v>
      </c>
      <c r="Z19" s="47"/>
      <c r="AA19" s="46">
        <f t="shared" si="10"/>
        <v>66.5</v>
      </c>
      <c r="AB19" s="47"/>
      <c r="AC19" s="46">
        <f t="shared" si="11"/>
        <v>95</v>
      </c>
      <c r="AD19" s="47"/>
      <c r="AE19" s="46">
        <f t="shared" si="12"/>
        <v>152</v>
      </c>
      <c r="AF19" s="47"/>
      <c r="AG19" s="46">
        <f t="shared" si="13"/>
        <v>76</v>
      </c>
      <c r="AH19" s="47"/>
      <c r="AI19" s="46">
        <f t="shared" si="14"/>
        <v>85.5</v>
      </c>
      <c r="AJ19" s="47"/>
      <c r="AK19" s="46">
        <f t="shared" si="15"/>
        <v>95</v>
      </c>
      <c r="AL19" s="47"/>
      <c r="AM19" s="46">
        <f t="shared" si="16"/>
        <v>123.5</v>
      </c>
      <c r="AN19" s="47"/>
      <c r="AO19" s="46">
        <f t="shared" si="17"/>
        <v>152</v>
      </c>
      <c r="AP19" s="47"/>
    </row>
    <row r="20" spans="5:42" ht="15.75" thickBot="1" x14ac:dyDescent="0.3">
      <c r="E20" s="3"/>
      <c r="F20" s="7">
        <v>0</v>
      </c>
      <c r="G20" s="50">
        <f t="shared" si="0"/>
        <v>75</v>
      </c>
      <c r="H20" s="51"/>
      <c r="I20" s="50">
        <f t="shared" si="1"/>
        <v>27</v>
      </c>
      <c r="J20" s="51"/>
      <c r="K20" s="50">
        <f t="shared" si="2"/>
        <v>90</v>
      </c>
      <c r="L20" s="51"/>
      <c r="M20" s="50">
        <f t="shared" si="3"/>
        <v>150</v>
      </c>
      <c r="N20" s="51"/>
      <c r="O20" s="50">
        <f t="shared" si="4"/>
        <v>70</v>
      </c>
      <c r="P20" s="51"/>
      <c r="Q20" s="50">
        <f t="shared" si="5"/>
        <v>60</v>
      </c>
      <c r="R20" s="51"/>
      <c r="S20" s="50">
        <f t="shared" si="6"/>
        <v>74</v>
      </c>
      <c r="T20" s="51"/>
      <c r="U20" s="50">
        <f t="shared" si="7"/>
        <v>80</v>
      </c>
      <c r="V20" s="51"/>
      <c r="W20" s="50">
        <f t="shared" si="8"/>
        <v>80</v>
      </c>
      <c r="X20" s="51"/>
      <c r="Y20" s="50">
        <f t="shared" si="9"/>
        <v>110</v>
      </c>
      <c r="Z20" s="51"/>
      <c r="AA20" s="50">
        <f t="shared" si="10"/>
        <v>70</v>
      </c>
      <c r="AB20" s="51"/>
      <c r="AC20" s="50">
        <f t="shared" si="11"/>
        <v>100</v>
      </c>
      <c r="AD20" s="51"/>
      <c r="AE20" s="50">
        <f t="shared" si="12"/>
        <v>160</v>
      </c>
      <c r="AF20" s="51"/>
      <c r="AG20" s="50">
        <f t="shared" si="13"/>
        <v>80</v>
      </c>
      <c r="AH20" s="51"/>
      <c r="AI20" s="50">
        <f t="shared" si="14"/>
        <v>90</v>
      </c>
      <c r="AJ20" s="51"/>
      <c r="AK20" s="50">
        <f t="shared" si="15"/>
        <v>100</v>
      </c>
      <c r="AL20" s="51"/>
      <c r="AM20" s="50">
        <f t="shared" si="16"/>
        <v>130</v>
      </c>
      <c r="AN20" s="51"/>
      <c r="AO20" s="50">
        <f t="shared" si="17"/>
        <v>160</v>
      </c>
      <c r="AP20" s="51"/>
    </row>
    <row r="21" spans="5:42" x14ac:dyDescent="0.25">
      <c r="E21" s="2" t="s">
        <v>1</v>
      </c>
      <c r="F21" s="5">
        <v>0.75</v>
      </c>
      <c r="G21" s="52">
        <f t="shared" ref="G21:G33" si="18">G$9*(1-$F21)</f>
        <v>12.5</v>
      </c>
      <c r="H21" s="53"/>
      <c r="I21" s="52">
        <f t="shared" ref="I21:I33" si="19">I$9*(1-$F21)</f>
        <v>4.5</v>
      </c>
      <c r="J21" s="53"/>
      <c r="K21" s="52">
        <f t="shared" ref="K21:K33" si="20">K$9*(1-$F21)</f>
        <v>15</v>
      </c>
      <c r="L21" s="53"/>
      <c r="M21" s="52">
        <f t="shared" ref="M21:M33" si="21">M$9*(1-$F21)</f>
        <v>25</v>
      </c>
      <c r="N21" s="53"/>
      <c r="O21" s="52">
        <f t="shared" ref="O21:O33" si="22">O$9*(1-$F21)</f>
        <v>8.75</v>
      </c>
      <c r="P21" s="53"/>
      <c r="Q21" s="52">
        <f t="shared" ref="Q21:Q33" si="23">Q$9*(1-$F21)</f>
        <v>7.5</v>
      </c>
      <c r="R21" s="53"/>
      <c r="S21" s="52">
        <f t="shared" ref="S21:S33" si="24">S$9*(1-$F21)</f>
        <v>9.25</v>
      </c>
      <c r="T21" s="53"/>
      <c r="U21" s="52">
        <f t="shared" ref="U21:U33" si="25">U$9*(1-$F21)</f>
        <v>10</v>
      </c>
      <c r="V21" s="53"/>
      <c r="W21" s="52">
        <f t="shared" ref="W21:W33" si="26">W$9*(1-$F21)</f>
        <v>10</v>
      </c>
      <c r="X21" s="53"/>
      <c r="Y21" s="52">
        <f t="shared" ref="Y21:Y33" si="27">Y$9*(1-$F21)</f>
        <v>13.75</v>
      </c>
      <c r="Z21" s="53"/>
      <c r="AA21" s="52">
        <f t="shared" ref="AA21:AA33" si="28">AA$9*(1-$F21)</f>
        <v>8.75</v>
      </c>
      <c r="AB21" s="53"/>
      <c r="AC21" s="52">
        <f t="shared" ref="AC21:AC33" si="29">AC$9*(1-$F21)</f>
        <v>12.5</v>
      </c>
      <c r="AD21" s="53"/>
      <c r="AE21" s="52">
        <f t="shared" ref="AE21:AE33" si="30">AE$9*(1-$F21)</f>
        <v>20</v>
      </c>
      <c r="AF21" s="53"/>
      <c r="AG21" s="52">
        <f t="shared" ref="AG21:AG33" si="31">AG$9*(1-$F21)</f>
        <v>10</v>
      </c>
      <c r="AH21" s="53"/>
      <c r="AI21" s="52">
        <f t="shared" ref="AI21:AI33" si="32">AI$9*(1-$F21)</f>
        <v>11.25</v>
      </c>
      <c r="AJ21" s="53"/>
      <c r="AK21" s="52">
        <f t="shared" ref="AK21:AK33" si="33">AK$9*(1-$F21)</f>
        <v>12.5</v>
      </c>
      <c r="AL21" s="53"/>
      <c r="AM21" s="52">
        <f t="shared" ref="AM21:AM33" si="34">AM$9*(1-$F21)</f>
        <v>16.25</v>
      </c>
      <c r="AN21" s="53"/>
      <c r="AO21" s="52">
        <f t="shared" ref="AO21:AO33" si="35">AO$9*(1-$F21)</f>
        <v>20</v>
      </c>
      <c r="AP21" s="53"/>
    </row>
    <row r="22" spans="5:42" x14ac:dyDescent="0.25">
      <c r="F22" s="6">
        <v>0.55000000000000004</v>
      </c>
      <c r="G22" s="46">
        <f t="shared" si="18"/>
        <v>22.499999999999996</v>
      </c>
      <c r="H22" s="47"/>
      <c r="I22" s="46">
        <f t="shared" si="19"/>
        <v>8.1</v>
      </c>
      <c r="J22" s="47"/>
      <c r="K22" s="46">
        <f t="shared" si="20"/>
        <v>26.999999999999996</v>
      </c>
      <c r="L22" s="47"/>
      <c r="M22" s="46">
        <f t="shared" si="21"/>
        <v>44.999999999999993</v>
      </c>
      <c r="N22" s="47"/>
      <c r="O22" s="46">
        <f t="shared" si="22"/>
        <v>15.749999999999998</v>
      </c>
      <c r="P22" s="47"/>
      <c r="Q22" s="46">
        <f t="shared" si="23"/>
        <v>13.499999999999998</v>
      </c>
      <c r="R22" s="47"/>
      <c r="S22" s="46">
        <f t="shared" si="24"/>
        <v>16.649999999999999</v>
      </c>
      <c r="T22" s="47"/>
      <c r="U22" s="46">
        <f t="shared" si="25"/>
        <v>18</v>
      </c>
      <c r="V22" s="47"/>
      <c r="W22" s="46">
        <f t="shared" si="26"/>
        <v>18</v>
      </c>
      <c r="X22" s="47"/>
      <c r="Y22" s="46">
        <f t="shared" si="27"/>
        <v>24.749999999999996</v>
      </c>
      <c r="Z22" s="47"/>
      <c r="AA22" s="46">
        <f t="shared" si="28"/>
        <v>15.749999999999998</v>
      </c>
      <c r="AB22" s="47"/>
      <c r="AC22" s="46">
        <f t="shared" si="29"/>
        <v>22.499999999999996</v>
      </c>
      <c r="AD22" s="47"/>
      <c r="AE22" s="46">
        <f t="shared" si="30"/>
        <v>36</v>
      </c>
      <c r="AF22" s="47"/>
      <c r="AG22" s="46">
        <f t="shared" si="31"/>
        <v>18</v>
      </c>
      <c r="AH22" s="47"/>
      <c r="AI22" s="46">
        <f t="shared" si="32"/>
        <v>20.249999999999996</v>
      </c>
      <c r="AJ22" s="47"/>
      <c r="AK22" s="46">
        <f t="shared" si="33"/>
        <v>22.499999999999996</v>
      </c>
      <c r="AL22" s="47"/>
      <c r="AM22" s="46">
        <f t="shared" si="34"/>
        <v>29.249999999999996</v>
      </c>
      <c r="AN22" s="47"/>
      <c r="AO22" s="46">
        <f t="shared" si="35"/>
        <v>36</v>
      </c>
      <c r="AP22" s="47"/>
    </row>
    <row r="23" spans="5:42" x14ac:dyDescent="0.25">
      <c r="F23" s="6">
        <v>0.5</v>
      </c>
      <c r="G23" s="46">
        <f t="shared" si="18"/>
        <v>25</v>
      </c>
      <c r="H23" s="47"/>
      <c r="I23" s="46">
        <f t="shared" si="19"/>
        <v>9</v>
      </c>
      <c r="J23" s="47"/>
      <c r="K23" s="46">
        <f t="shared" si="20"/>
        <v>30</v>
      </c>
      <c r="L23" s="47"/>
      <c r="M23" s="46">
        <f t="shared" si="21"/>
        <v>50</v>
      </c>
      <c r="N23" s="47"/>
      <c r="O23" s="46">
        <f t="shared" si="22"/>
        <v>17.5</v>
      </c>
      <c r="P23" s="47"/>
      <c r="Q23" s="46">
        <f t="shared" si="23"/>
        <v>15</v>
      </c>
      <c r="R23" s="47"/>
      <c r="S23" s="46">
        <f t="shared" si="24"/>
        <v>18.5</v>
      </c>
      <c r="T23" s="47"/>
      <c r="U23" s="46">
        <f t="shared" si="25"/>
        <v>20</v>
      </c>
      <c r="V23" s="47"/>
      <c r="W23" s="46">
        <f t="shared" si="26"/>
        <v>20</v>
      </c>
      <c r="X23" s="47"/>
      <c r="Y23" s="46">
        <f t="shared" si="27"/>
        <v>27.5</v>
      </c>
      <c r="Z23" s="47"/>
      <c r="AA23" s="46">
        <f t="shared" si="28"/>
        <v>17.5</v>
      </c>
      <c r="AB23" s="47"/>
      <c r="AC23" s="46">
        <f t="shared" si="29"/>
        <v>25</v>
      </c>
      <c r="AD23" s="47"/>
      <c r="AE23" s="46">
        <f t="shared" si="30"/>
        <v>40</v>
      </c>
      <c r="AF23" s="47"/>
      <c r="AG23" s="46">
        <f t="shared" si="31"/>
        <v>20</v>
      </c>
      <c r="AH23" s="47"/>
      <c r="AI23" s="46">
        <f t="shared" si="32"/>
        <v>22.5</v>
      </c>
      <c r="AJ23" s="47"/>
      <c r="AK23" s="46">
        <f t="shared" si="33"/>
        <v>25</v>
      </c>
      <c r="AL23" s="47"/>
      <c r="AM23" s="46">
        <f t="shared" si="34"/>
        <v>32.5</v>
      </c>
      <c r="AN23" s="47"/>
      <c r="AO23" s="46">
        <f t="shared" si="35"/>
        <v>40</v>
      </c>
      <c r="AP23" s="47"/>
    </row>
    <row r="24" spans="5:42" x14ac:dyDescent="0.25">
      <c r="F24" s="6">
        <v>0.45</v>
      </c>
      <c r="G24" s="46">
        <f t="shared" si="18"/>
        <v>27.500000000000004</v>
      </c>
      <c r="H24" s="47"/>
      <c r="I24" s="46">
        <f t="shared" si="19"/>
        <v>9.9</v>
      </c>
      <c r="J24" s="47"/>
      <c r="K24" s="46">
        <f t="shared" si="20"/>
        <v>33</v>
      </c>
      <c r="L24" s="47"/>
      <c r="M24" s="46">
        <f t="shared" si="21"/>
        <v>55.000000000000007</v>
      </c>
      <c r="N24" s="47"/>
      <c r="O24" s="46">
        <f t="shared" si="22"/>
        <v>19.25</v>
      </c>
      <c r="P24" s="47"/>
      <c r="Q24" s="46">
        <f t="shared" si="23"/>
        <v>16.5</v>
      </c>
      <c r="R24" s="47"/>
      <c r="S24" s="46">
        <f t="shared" si="24"/>
        <v>20.350000000000001</v>
      </c>
      <c r="T24" s="47"/>
      <c r="U24" s="46">
        <f t="shared" si="25"/>
        <v>22</v>
      </c>
      <c r="V24" s="47"/>
      <c r="W24" s="46">
        <f t="shared" si="26"/>
        <v>22</v>
      </c>
      <c r="X24" s="47"/>
      <c r="Y24" s="46">
        <f t="shared" si="27"/>
        <v>30.250000000000004</v>
      </c>
      <c r="Z24" s="47"/>
      <c r="AA24" s="46">
        <f t="shared" si="28"/>
        <v>19.25</v>
      </c>
      <c r="AB24" s="47"/>
      <c r="AC24" s="46">
        <f t="shared" si="29"/>
        <v>27.500000000000004</v>
      </c>
      <c r="AD24" s="47"/>
      <c r="AE24" s="46">
        <f t="shared" si="30"/>
        <v>44</v>
      </c>
      <c r="AF24" s="47"/>
      <c r="AG24" s="46">
        <f t="shared" si="31"/>
        <v>22</v>
      </c>
      <c r="AH24" s="47"/>
      <c r="AI24" s="46">
        <f t="shared" si="32"/>
        <v>24.750000000000004</v>
      </c>
      <c r="AJ24" s="47"/>
      <c r="AK24" s="46">
        <f t="shared" si="33"/>
        <v>27.500000000000004</v>
      </c>
      <c r="AL24" s="47"/>
      <c r="AM24" s="46">
        <f t="shared" si="34"/>
        <v>35.75</v>
      </c>
      <c r="AN24" s="47"/>
      <c r="AO24" s="46">
        <f t="shared" si="35"/>
        <v>44</v>
      </c>
      <c r="AP24" s="47"/>
    </row>
    <row r="25" spans="5:42" x14ac:dyDescent="0.25">
      <c r="F25" s="6">
        <v>0.4</v>
      </c>
      <c r="G25" s="46">
        <f t="shared" si="18"/>
        <v>30</v>
      </c>
      <c r="H25" s="47"/>
      <c r="I25" s="46">
        <f t="shared" si="19"/>
        <v>10.799999999999999</v>
      </c>
      <c r="J25" s="47"/>
      <c r="K25" s="46">
        <f t="shared" si="20"/>
        <v>36</v>
      </c>
      <c r="L25" s="47"/>
      <c r="M25" s="46">
        <f t="shared" si="21"/>
        <v>60</v>
      </c>
      <c r="N25" s="47"/>
      <c r="O25" s="46">
        <f t="shared" si="22"/>
        <v>21</v>
      </c>
      <c r="P25" s="47"/>
      <c r="Q25" s="46">
        <f t="shared" si="23"/>
        <v>18</v>
      </c>
      <c r="R25" s="47"/>
      <c r="S25" s="46">
        <f t="shared" si="24"/>
        <v>22.2</v>
      </c>
      <c r="T25" s="47"/>
      <c r="U25" s="46">
        <f t="shared" si="25"/>
        <v>24</v>
      </c>
      <c r="V25" s="47"/>
      <c r="W25" s="46">
        <f t="shared" si="26"/>
        <v>24</v>
      </c>
      <c r="X25" s="47"/>
      <c r="Y25" s="46">
        <f t="shared" si="27"/>
        <v>33</v>
      </c>
      <c r="Z25" s="47"/>
      <c r="AA25" s="46">
        <f t="shared" si="28"/>
        <v>21</v>
      </c>
      <c r="AB25" s="47"/>
      <c r="AC25" s="46">
        <f t="shared" si="29"/>
        <v>30</v>
      </c>
      <c r="AD25" s="47"/>
      <c r="AE25" s="46">
        <f t="shared" si="30"/>
        <v>48</v>
      </c>
      <c r="AF25" s="47"/>
      <c r="AG25" s="46">
        <f t="shared" si="31"/>
        <v>24</v>
      </c>
      <c r="AH25" s="47"/>
      <c r="AI25" s="46">
        <f t="shared" si="32"/>
        <v>27</v>
      </c>
      <c r="AJ25" s="47"/>
      <c r="AK25" s="46">
        <f t="shared" si="33"/>
        <v>30</v>
      </c>
      <c r="AL25" s="47"/>
      <c r="AM25" s="46">
        <f t="shared" si="34"/>
        <v>39</v>
      </c>
      <c r="AN25" s="47"/>
      <c r="AO25" s="46">
        <f t="shared" si="35"/>
        <v>48</v>
      </c>
      <c r="AP25" s="47"/>
    </row>
    <row r="26" spans="5:42" x14ac:dyDescent="0.25">
      <c r="F26" s="6">
        <v>0.35</v>
      </c>
      <c r="G26" s="46">
        <f t="shared" si="18"/>
        <v>32.5</v>
      </c>
      <c r="H26" s="47"/>
      <c r="I26" s="46">
        <f t="shared" si="19"/>
        <v>11.700000000000001</v>
      </c>
      <c r="J26" s="47"/>
      <c r="K26" s="46">
        <f t="shared" si="20"/>
        <v>39</v>
      </c>
      <c r="L26" s="47"/>
      <c r="M26" s="46">
        <f t="shared" si="21"/>
        <v>65</v>
      </c>
      <c r="N26" s="47"/>
      <c r="O26" s="46">
        <f t="shared" si="22"/>
        <v>22.75</v>
      </c>
      <c r="P26" s="47"/>
      <c r="Q26" s="46">
        <f t="shared" si="23"/>
        <v>19.5</v>
      </c>
      <c r="R26" s="47"/>
      <c r="S26" s="46">
        <f t="shared" si="24"/>
        <v>24.05</v>
      </c>
      <c r="T26" s="47"/>
      <c r="U26" s="46">
        <f t="shared" si="25"/>
        <v>26</v>
      </c>
      <c r="V26" s="47"/>
      <c r="W26" s="46">
        <f t="shared" si="26"/>
        <v>26</v>
      </c>
      <c r="X26" s="47"/>
      <c r="Y26" s="46">
        <f t="shared" si="27"/>
        <v>35.75</v>
      </c>
      <c r="Z26" s="47"/>
      <c r="AA26" s="46">
        <f t="shared" si="28"/>
        <v>22.75</v>
      </c>
      <c r="AB26" s="47"/>
      <c r="AC26" s="46">
        <f t="shared" si="29"/>
        <v>32.5</v>
      </c>
      <c r="AD26" s="47"/>
      <c r="AE26" s="46">
        <f t="shared" si="30"/>
        <v>52</v>
      </c>
      <c r="AF26" s="47"/>
      <c r="AG26" s="46">
        <f t="shared" si="31"/>
        <v>26</v>
      </c>
      <c r="AH26" s="47"/>
      <c r="AI26" s="46">
        <f t="shared" si="32"/>
        <v>29.25</v>
      </c>
      <c r="AJ26" s="47"/>
      <c r="AK26" s="46">
        <f t="shared" si="33"/>
        <v>32.5</v>
      </c>
      <c r="AL26" s="47"/>
      <c r="AM26" s="46">
        <f t="shared" si="34"/>
        <v>42.25</v>
      </c>
      <c r="AN26" s="47"/>
      <c r="AO26" s="46">
        <f t="shared" si="35"/>
        <v>52</v>
      </c>
      <c r="AP26" s="47"/>
    </row>
    <row r="27" spans="5:42" x14ac:dyDescent="0.25">
      <c r="F27" s="6">
        <v>0.3</v>
      </c>
      <c r="G27" s="46">
        <f t="shared" si="18"/>
        <v>35</v>
      </c>
      <c r="H27" s="47"/>
      <c r="I27" s="46">
        <f t="shared" si="19"/>
        <v>12.6</v>
      </c>
      <c r="J27" s="47"/>
      <c r="K27" s="46">
        <f t="shared" si="20"/>
        <v>42</v>
      </c>
      <c r="L27" s="47"/>
      <c r="M27" s="46">
        <f t="shared" si="21"/>
        <v>70</v>
      </c>
      <c r="N27" s="47"/>
      <c r="O27" s="46">
        <f t="shared" si="22"/>
        <v>24.5</v>
      </c>
      <c r="P27" s="47"/>
      <c r="Q27" s="46">
        <f t="shared" si="23"/>
        <v>21</v>
      </c>
      <c r="R27" s="47"/>
      <c r="S27" s="46">
        <f t="shared" si="24"/>
        <v>25.9</v>
      </c>
      <c r="T27" s="47"/>
      <c r="U27" s="46">
        <f t="shared" si="25"/>
        <v>28</v>
      </c>
      <c r="V27" s="47"/>
      <c r="W27" s="46">
        <f t="shared" si="26"/>
        <v>28</v>
      </c>
      <c r="X27" s="47"/>
      <c r="Y27" s="46">
        <f t="shared" si="27"/>
        <v>38.5</v>
      </c>
      <c r="Z27" s="47"/>
      <c r="AA27" s="46">
        <f t="shared" si="28"/>
        <v>24.5</v>
      </c>
      <c r="AB27" s="47"/>
      <c r="AC27" s="46">
        <f t="shared" si="29"/>
        <v>35</v>
      </c>
      <c r="AD27" s="47"/>
      <c r="AE27" s="46">
        <f t="shared" si="30"/>
        <v>56</v>
      </c>
      <c r="AF27" s="47"/>
      <c r="AG27" s="46">
        <f t="shared" si="31"/>
        <v>28</v>
      </c>
      <c r="AH27" s="47"/>
      <c r="AI27" s="46">
        <f t="shared" si="32"/>
        <v>31.499999999999996</v>
      </c>
      <c r="AJ27" s="47"/>
      <c r="AK27" s="46">
        <f t="shared" si="33"/>
        <v>35</v>
      </c>
      <c r="AL27" s="47"/>
      <c r="AM27" s="46">
        <f t="shared" si="34"/>
        <v>45.5</v>
      </c>
      <c r="AN27" s="47"/>
      <c r="AO27" s="46">
        <f t="shared" si="35"/>
        <v>56</v>
      </c>
      <c r="AP27" s="47"/>
    </row>
    <row r="28" spans="5:42" x14ac:dyDescent="0.25">
      <c r="F28" s="6">
        <v>0.25</v>
      </c>
      <c r="G28" s="46">
        <f t="shared" si="18"/>
        <v>37.5</v>
      </c>
      <c r="H28" s="47"/>
      <c r="I28" s="46">
        <f t="shared" si="19"/>
        <v>13.5</v>
      </c>
      <c r="J28" s="47"/>
      <c r="K28" s="46">
        <f t="shared" si="20"/>
        <v>45</v>
      </c>
      <c r="L28" s="47"/>
      <c r="M28" s="46">
        <f t="shared" si="21"/>
        <v>75</v>
      </c>
      <c r="N28" s="47"/>
      <c r="O28" s="46">
        <f t="shared" si="22"/>
        <v>26.25</v>
      </c>
      <c r="P28" s="47"/>
      <c r="Q28" s="46">
        <f t="shared" si="23"/>
        <v>22.5</v>
      </c>
      <c r="R28" s="47"/>
      <c r="S28" s="46">
        <f t="shared" si="24"/>
        <v>27.75</v>
      </c>
      <c r="T28" s="47"/>
      <c r="U28" s="46">
        <f t="shared" si="25"/>
        <v>30</v>
      </c>
      <c r="V28" s="47"/>
      <c r="W28" s="46">
        <f t="shared" si="26"/>
        <v>30</v>
      </c>
      <c r="X28" s="47"/>
      <c r="Y28" s="46">
        <f t="shared" si="27"/>
        <v>41.25</v>
      </c>
      <c r="Z28" s="47"/>
      <c r="AA28" s="46">
        <f t="shared" si="28"/>
        <v>26.25</v>
      </c>
      <c r="AB28" s="47"/>
      <c r="AC28" s="46">
        <f t="shared" si="29"/>
        <v>37.5</v>
      </c>
      <c r="AD28" s="47"/>
      <c r="AE28" s="46">
        <f t="shared" si="30"/>
        <v>60</v>
      </c>
      <c r="AF28" s="47"/>
      <c r="AG28" s="46">
        <f t="shared" si="31"/>
        <v>30</v>
      </c>
      <c r="AH28" s="47"/>
      <c r="AI28" s="46">
        <f t="shared" si="32"/>
        <v>33.75</v>
      </c>
      <c r="AJ28" s="47"/>
      <c r="AK28" s="46">
        <f t="shared" si="33"/>
        <v>37.5</v>
      </c>
      <c r="AL28" s="47"/>
      <c r="AM28" s="46">
        <f t="shared" si="34"/>
        <v>48.75</v>
      </c>
      <c r="AN28" s="47"/>
      <c r="AO28" s="46">
        <f t="shared" si="35"/>
        <v>60</v>
      </c>
      <c r="AP28" s="47"/>
    </row>
    <row r="29" spans="5:42" x14ac:dyDescent="0.25">
      <c r="F29" s="6">
        <v>0.2</v>
      </c>
      <c r="G29" s="46">
        <f t="shared" si="18"/>
        <v>40</v>
      </c>
      <c r="H29" s="47"/>
      <c r="I29" s="46">
        <f t="shared" si="19"/>
        <v>14.4</v>
      </c>
      <c r="J29" s="47"/>
      <c r="K29" s="46">
        <f t="shared" si="20"/>
        <v>48</v>
      </c>
      <c r="L29" s="47"/>
      <c r="M29" s="46">
        <f t="shared" si="21"/>
        <v>80</v>
      </c>
      <c r="N29" s="47"/>
      <c r="O29" s="46">
        <f t="shared" si="22"/>
        <v>28</v>
      </c>
      <c r="P29" s="47"/>
      <c r="Q29" s="46">
        <f t="shared" si="23"/>
        <v>24</v>
      </c>
      <c r="R29" s="47"/>
      <c r="S29" s="46">
        <f t="shared" si="24"/>
        <v>29.6</v>
      </c>
      <c r="T29" s="47"/>
      <c r="U29" s="46">
        <f t="shared" si="25"/>
        <v>32</v>
      </c>
      <c r="V29" s="47"/>
      <c r="W29" s="46">
        <f t="shared" si="26"/>
        <v>32</v>
      </c>
      <c r="X29" s="47"/>
      <c r="Y29" s="46">
        <f t="shared" si="27"/>
        <v>44</v>
      </c>
      <c r="Z29" s="47"/>
      <c r="AA29" s="46">
        <f t="shared" si="28"/>
        <v>28</v>
      </c>
      <c r="AB29" s="47"/>
      <c r="AC29" s="46">
        <f t="shared" si="29"/>
        <v>40</v>
      </c>
      <c r="AD29" s="47"/>
      <c r="AE29" s="46">
        <f t="shared" si="30"/>
        <v>64</v>
      </c>
      <c r="AF29" s="47"/>
      <c r="AG29" s="46">
        <f t="shared" si="31"/>
        <v>32</v>
      </c>
      <c r="AH29" s="47"/>
      <c r="AI29" s="46">
        <f t="shared" si="32"/>
        <v>36</v>
      </c>
      <c r="AJ29" s="47"/>
      <c r="AK29" s="46">
        <f t="shared" si="33"/>
        <v>40</v>
      </c>
      <c r="AL29" s="47"/>
      <c r="AM29" s="46">
        <f t="shared" si="34"/>
        <v>52</v>
      </c>
      <c r="AN29" s="47"/>
      <c r="AO29" s="46">
        <f t="shared" si="35"/>
        <v>64</v>
      </c>
      <c r="AP29" s="47"/>
    </row>
    <row r="30" spans="5:42" x14ac:dyDescent="0.25">
      <c r="F30" s="6">
        <v>0.15</v>
      </c>
      <c r="G30" s="46">
        <f t="shared" si="18"/>
        <v>42.5</v>
      </c>
      <c r="H30" s="47"/>
      <c r="I30" s="46">
        <f t="shared" si="19"/>
        <v>15.299999999999999</v>
      </c>
      <c r="J30" s="47"/>
      <c r="K30" s="46">
        <f t="shared" si="20"/>
        <v>51</v>
      </c>
      <c r="L30" s="47"/>
      <c r="M30" s="46">
        <f t="shared" si="21"/>
        <v>85</v>
      </c>
      <c r="N30" s="47"/>
      <c r="O30" s="46">
        <f t="shared" si="22"/>
        <v>29.75</v>
      </c>
      <c r="P30" s="47"/>
      <c r="Q30" s="46">
        <f t="shared" si="23"/>
        <v>25.5</v>
      </c>
      <c r="R30" s="47"/>
      <c r="S30" s="46">
        <f t="shared" si="24"/>
        <v>31.45</v>
      </c>
      <c r="T30" s="47"/>
      <c r="U30" s="46">
        <f t="shared" si="25"/>
        <v>34</v>
      </c>
      <c r="V30" s="47"/>
      <c r="W30" s="46">
        <f t="shared" si="26"/>
        <v>34</v>
      </c>
      <c r="X30" s="47"/>
      <c r="Y30" s="46">
        <f t="shared" si="27"/>
        <v>46.75</v>
      </c>
      <c r="Z30" s="47"/>
      <c r="AA30" s="46">
        <f t="shared" si="28"/>
        <v>29.75</v>
      </c>
      <c r="AB30" s="47"/>
      <c r="AC30" s="46">
        <f t="shared" si="29"/>
        <v>42.5</v>
      </c>
      <c r="AD30" s="47"/>
      <c r="AE30" s="46">
        <f t="shared" si="30"/>
        <v>68</v>
      </c>
      <c r="AF30" s="47"/>
      <c r="AG30" s="46">
        <f t="shared" si="31"/>
        <v>34</v>
      </c>
      <c r="AH30" s="47"/>
      <c r="AI30" s="46">
        <f t="shared" si="32"/>
        <v>38.25</v>
      </c>
      <c r="AJ30" s="47"/>
      <c r="AK30" s="46">
        <f t="shared" si="33"/>
        <v>42.5</v>
      </c>
      <c r="AL30" s="47"/>
      <c r="AM30" s="46">
        <f t="shared" si="34"/>
        <v>55.25</v>
      </c>
      <c r="AN30" s="47"/>
      <c r="AO30" s="46">
        <f t="shared" si="35"/>
        <v>68</v>
      </c>
      <c r="AP30" s="47"/>
    </row>
    <row r="31" spans="5:42" x14ac:dyDescent="0.25">
      <c r="F31" s="6">
        <v>0.1</v>
      </c>
      <c r="G31" s="46">
        <f t="shared" si="18"/>
        <v>45</v>
      </c>
      <c r="H31" s="47"/>
      <c r="I31" s="46">
        <f t="shared" si="19"/>
        <v>16.2</v>
      </c>
      <c r="J31" s="47"/>
      <c r="K31" s="46">
        <f t="shared" si="20"/>
        <v>54</v>
      </c>
      <c r="L31" s="47"/>
      <c r="M31" s="46">
        <f t="shared" si="21"/>
        <v>90</v>
      </c>
      <c r="N31" s="47"/>
      <c r="O31" s="46">
        <f t="shared" si="22"/>
        <v>31.5</v>
      </c>
      <c r="P31" s="47"/>
      <c r="Q31" s="46">
        <f t="shared" si="23"/>
        <v>27</v>
      </c>
      <c r="R31" s="47"/>
      <c r="S31" s="46">
        <f t="shared" si="24"/>
        <v>33.300000000000004</v>
      </c>
      <c r="T31" s="47"/>
      <c r="U31" s="46">
        <f t="shared" si="25"/>
        <v>36</v>
      </c>
      <c r="V31" s="47"/>
      <c r="W31" s="46">
        <f t="shared" si="26"/>
        <v>36</v>
      </c>
      <c r="X31" s="47"/>
      <c r="Y31" s="46">
        <f t="shared" si="27"/>
        <v>49.5</v>
      </c>
      <c r="Z31" s="47"/>
      <c r="AA31" s="46">
        <f t="shared" si="28"/>
        <v>31.5</v>
      </c>
      <c r="AB31" s="47"/>
      <c r="AC31" s="46">
        <f t="shared" si="29"/>
        <v>45</v>
      </c>
      <c r="AD31" s="47"/>
      <c r="AE31" s="46">
        <f t="shared" si="30"/>
        <v>72</v>
      </c>
      <c r="AF31" s="47"/>
      <c r="AG31" s="46">
        <f t="shared" si="31"/>
        <v>36</v>
      </c>
      <c r="AH31" s="47"/>
      <c r="AI31" s="46">
        <f t="shared" si="32"/>
        <v>40.5</v>
      </c>
      <c r="AJ31" s="47"/>
      <c r="AK31" s="46">
        <f t="shared" si="33"/>
        <v>45</v>
      </c>
      <c r="AL31" s="47"/>
      <c r="AM31" s="46">
        <f t="shared" si="34"/>
        <v>58.5</v>
      </c>
      <c r="AN31" s="47"/>
      <c r="AO31" s="46">
        <f t="shared" si="35"/>
        <v>72</v>
      </c>
      <c r="AP31" s="47"/>
    </row>
    <row r="32" spans="5:42" x14ac:dyDescent="0.25">
      <c r="F32" s="6">
        <v>0.05</v>
      </c>
      <c r="G32" s="46">
        <f t="shared" si="18"/>
        <v>47.5</v>
      </c>
      <c r="H32" s="47"/>
      <c r="I32" s="46">
        <f t="shared" si="19"/>
        <v>17.099999999999998</v>
      </c>
      <c r="J32" s="47"/>
      <c r="K32" s="46">
        <f t="shared" si="20"/>
        <v>57</v>
      </c>
      <c r="L32" s="47"/>
      <c r="M32" s="46">
        <f t="shared" si="21"/>
        <v>95</v>
      </c>
      <c r="N32" s="47"/>
      <c r="O32" s="46">
        <f t="shared" si="22"/>
        <v>33.25</v>
      </c>
      <c r="P32" s="47"/>
      <c r="Q32" s="46">
        <f t="shared" si="23"/>
        <v>28.5</v>
      </c>
      <c r="R32" s="47"/>
      <c r="S32" s="46">
        <f t="shared" si="24"/>
        <v>35.15</v>
      </c>
      <c r="T32" s="47"/>
      <c r="U32" s="46">
        <f t="shared" si="25"/>
        <v>38</v>
      </c>
      <c r="V32" s="47"/>
      <c r="W32" s="46">
        <f t="shared" si="26"/>
        <v>38</v>
      </c>
      <c r="X32" s="47"/>
      <c r="Y32" s="46">
        <f t="shared" si="27"/>
        <v>52.25</v>
      </c>
      <c r="Z32" s="47"/>
      <c r="AA32" s="46">
        <f t="shared" si="28"/>
        <v>33.25</v>
      </c>
      <c r="AB32" s="47"/>
      <c r="AC32" s="46">
        <f t="shared" si="29"/>
        <v>47.5</v>
      </c>
      <c r="AD32" s="47"/>
      <c r="AE32" s="46">
        <f t="shared" si="30"/>
        <v>76</v>
      </c>
      <c r="AF32" s="47"/>
      <c r="AG32" s="46">
        <f t="shared" si="31"/>
        <v>38</v>
      </c>
      <c r="AH32" s="47"/>
      <c r="AI32" s="46">
        <f t="shared" si="32"/>
        <v>42.75</v>
      </c>
      <c r="AJ32" s="47"/>
      <c r="AK32" s="46">
        <f t="shared" si="33"/>
        <v>47.5</v>
      </c>
      <c r="AL32" s="47"/>
      <c r="AM32" s="46">
        <f t="shared" si="34"/>
        <v>61.75</v>
      </c>
      <c r="AN32" s="47"/>
      <c r="AO32" s="46">
        <f t="shared" si="35"/>
        <v>76</v>
      </c>
      <c r="AP32" s="47"/>
    </row>
    <row r="33" spans="2:42" ht="15.75" thickBot="1" x14ac:dyDescent="0.3">
      <c r="E33" s="3"/>
      <c r="F33" s="7">
        <v>0</v>
      </c>
      <c r="G33" s="50">
        <f t="shared" si="18"/>
        <v>50</v>
      </c>
      <c r="H33" s="51"/>
      <c r="I33" s="50">
        <f t="shared" si="19"/>
        <v>18</v>
      </c>
      <c r="J33" s="51"/>
      <c r="K33" s="50">
        <f t="shared" si="20"/>
        <v>60</v>
      </c>
      <c r="L33" s="51"/>
      <c r="M33" s="50">
        <f t="shared" si="21"/>
        <v>100</v>
      </c>
      <c r="N33" s="51"/>
      <c r="O33" s="50">
        <f t="shared" si="22"/>
        <v>35</v>
      </c>
      <c r="P33" s="51"/>
      <c r="Q33" s="50">
        <f t="shared" si="23"/>
        <v>30</v>
      </c>
      <c r="R33" s="51"/>
      <c r="S33" s="50">
        <f t="shared" si="24"/>
        <v>37</v>
      </c>
      <c r="T33" s="51"/>
      <c r="U33" s="50">
        <f t="shared" si="25"/>
        <v>40</v>
      </c>
      <c r="V33" s="51"/>
      <c r="W33" s="50">
        <f t="shared" si="26"/>
        <v>40</v>
      </c>
      <c r="X33" s="51"/>
      <c r="Y33" s="50">
        <f t="shared" si="27"/>
        <v>55</v>
      </c>
      <c r="Z33" s="51"/>
      <c r="AA33" s="50">
        <f t="shared" si="28"/>
        <v>35</v>
      </c>
      <c r="AB33" s="51"/>
      <c r="AC33" s="50">
        <f t="shared" si="29"/>
        <v>50</v>
      </c>
      <c r="AD33" s="51"/>
      <c r="AE33" s="50">
        <f t="shared" si="30"/>
        <v>80</v>
      </c>
      <c r="AF33" s="51"/>
      <c r="AG33" s="50">
        <f t="shared" si="31"/>
        <v>40</v>
      </c>
      <c r="AH33" s="51"/>
      <c r="AI33" s="50">
        <f t="shared" si="32"/>
        <v>45</v>
      </c>
      <c r="AJ33" s="51"/>
      <c r="AK33" s="50">
        <f t="shared" si="33"/>
        <v>50</v>
      </c>
      <c r="AL33" s="51"/>
      <c r="AM33" s="50">
        <f t="shared" si="34"/>
        <v>65</v>
      </c>
      <c r="AN33" s="51"/>
      <c r="AO33" s="50">
        <f t="shared" si="35"/>
        <v>80</v>
      </c>
      <c r="AP33" s="51"/>
    </row>
    <row r="34" spans="2:42" x14ac:dyDescent="0.25">
      <c r="E34" s="2" t="s">
        <v>2</v>
      </c>
      <c r="F34" s="5">
        <v>0.75</v>
      </c>
      <c r="G34" s="52">
        <f t="shared" ref="G34:G44" si="36">G$9*(1-$F34)*$O$2</f>
        <v>9.375</v>
      </c>
      <c r="H34" s="53"/>
      <c r="I34" s="52">
        <f t="shared" ref="I34:I44" si="37">I$9*(1-$F34)*$O$2</f>
        <v>3.375</v>
      </c>
      <c r="J34" s="53"/>
      <c r="K34" s="52">
        <f t="shared" ref="K34:K44" si="38">K$9*(1-$F34)*$O$2</f>
        <v>11.25</v>
      </c>
      <c r="L34" s="53"/>
      <c r="M34" s="52">
        <f t="shared" ref="M34:M44" si="39">M$9*(1-$F34)*$O$2</f>
        <v>18.75</v>
      </c>
      <c r="N34" s="53"/>
      <c r="O34" s="52">
        <f t="shared" ref="O34:O44" si="40">O$9*(1-$F34)*$O$2</f>
        <v>6.5625</v>
      </c>
      <c r="P34" s="53"/>
      <c r="Q34" s="52">
        <f t="shared" ref="Q34:Q44" si="41">Q$9*(1-$F34)*$O$2</f>
        <v>5.625</v>
      </c>
      <c r="R34" s="53"/>
      <c r="S34" s="52">
        <f t="shared" ref="S34:S44" si="42">S$9*(1-$F34)*$O$2</f>
        <v>6.9375</v>
      </c>
      <c r="T34" s="53"/>
      <c r="U34" s="52">
        <f t="shared" ref="U34:U44" si="43">U$9*(1-$F34)*$O$2</f>
        <v>7.5</v>
      </c>
      <c r="V34" s="53"/>
      <c r="W34" s="52">
        <f t="shared" ref="W34:W44" si="44">W$9*(1-$F34)*$O$2</f>
        <v>7.5</v>
      </c>
      <c r="X34" s="53"/>
      <c r="Y34" s="52">
        <f t="shared" ref="Y34:Y44" si="45">Y$9*(1-$F34)*$O$2</f>
        <v>10.3125</v>
      </c>
      <c r="Z34" s="53"/>
      <c r="AA34" s="52">
        <f t="shared" ref="AA34:AA44" si="46">AA$9*(1-$F34)*$O$2</f>
        <v>6.5625</v>
      </c>
      <c r="AB34" s="53"/>
      <c r="AC34" s="52">
        <f t="shared" ref="AC34:AC44" si="47">AC$9*(1-$F34)*$O$2</f>
        <v>9.375</v>
      </c>
      <c r="AD34" s="53"/>
      <c r="AE34" s="52">
        <f t="shared" ref="AE34:AE44" si="48">AE$9*(1-$F34)*$O$2</f>
        <v>15</v>
      </c>
      <c r="AF34" s="53"/>
      <c r="AG34" s="52">
        <f t="shared" ref="AG34:AG44" si="49">AG$9*(1-$F34)*$O$2</f>
        <v>7.5</v>
      </c>
      <c r="AH34" s="53"/>
      <c r="AI34" s="52">
        <f t="shared" ref="AI34:AI44" si="50">AI$9*(1-$F34)*$O$2</f>
        <v>8.4375</v>
      </c>
      <c r="AJ34" s="53"/>
      <c r="AK34" s="52">
        <f t="shared" ref="AK34:AK44" si="51">AK$9*(1-$F34)*$O$2</f>
        <v>9.375</v>
      </c>
      <c r="AL34" s="53"/>
      <c r="AM34" s="52">
        <f t="shared" ref="AM34:AM44" si="52">AM$9*(1-$F34)*$O$2</f>
        <v>12.1875</v>
      </c>
      <c r="AN34" s="53"/>
      <c r="AO34" s="52">
        <f t="shared" ref="AO34:AO44" si="53">AO$9*(1-$F34)*$O$2</f>
        <v>15</v>
      </c>
      <c r="AP34" s="53"/>
    </row>
    <row r="35" spans="2:42" x14ac:dyDescent="0.25">
      <c r="F35" s="6">
        <v>0.45</v>
      </c>
      <c r="G35" s="46">
        <f t="shared" si="36"/>
        <v>20.625000000000004</v>
      </c>
      <c r="H35" s="47"/>
      <c r="I35" s="46">
        <f t="shared" si="37"/>
        <v>7.4250000000000007</v>
      </c>
      <c r="J35" s="47"/>
      <c r="K35" s="46">
        <f t="shared" si="38"/>
        <v>24.75</v>
      </c>
      <c r="L35" s="47"/>
      <c r="M35" s="46">
        <f t="shared" si="39"/>
        <v>41.250000000000007</v>
      </c>
      <c r="N35" s="47"/>
      <c r="O35" s="46">
        <f t="shared" si="40"/>
        <v>14.4375</v>
      </c>
      <c r="P35" s="47"/>
      <c r="Q35" s="46">
        <f t="shared" si="41"/>
        <v>12.375</v>
      </c>
      <c r="R35" s="47"/>
      <c r="S35" s="46">
        <f t="shared" si="42"/>
        <v>15.262500000000001</v>
      </c>
      <c r="T35" s="47"/>
      <c r="U35" s="46">
        <f t="shared" si="43"/>
        <v>16.5</v>
      </c>
      <c r="V35" s="47"/>
      <c r="W35" s="46">
        <f t="shared" si="44"/>
        <v>16.5</v>
      </c>
      <c r="X35" s="47"/>
      <c r="Y35" s="46">
        <f t="shared" si="45"/>
        <v>22.687500000000004</v>
      </c>
      <c r="Z35" s="47"/>
      <c r="AA35" s="46">
        <f t="shared" si="46"/>
        <v>14.4375</v>
      </c>
      <c r="AB35" s="47"/>
      <c r="AC35" s="46">
        <f t="shared" si="47"/>
        <v>20.625000000000004</v>
      </c>
      <c r="AD35" s="47"/>
      <c r="AE35" s="46">
        <f t="shared" si="48"/>
        <v>33</v>
      </c>
      <c r="AF35" s="47"/>
      <c r="AG35" s="46">
        <f t="shared" si="49"/>
        <v>16.5</v>
      </c>
      <c r="AH35" s="47"/>
      <c r="AI35" s="46">
        <f t="shared" si="50"/>
        <v>18.562500000000004</v>
      </c>
      <c r="AJ35" s="47"/>
      <c r="AK35" s="46">
        <f t="shared" si="51"/>
        <v>20.625000000000004</v>
      </c>
      <c r="AL35" s="47"/>
      <c r="AM35" s="46">
        <f t="shared" si="52"/>
        <v>26.8125</v>
      </c>
      <c r="AN35" s="47"/>
      <c r="AO35" s="46">
        <f t="shared" si="53"/>
        <v>33</v>
      </c>
      <c r="AP35" s="47"/>
    </row>
    <row r="36" spans="2:42" x14ac:dyDescent="0.25">
      <c r="F36" s="6">
        <v>0.4</v>
      </c>
      <c r="G36" s="46">
        <f t="shared" si="36"/>
        <v>22.5</v>
      </c>
      <c r="H36" s="47"/>
      <c r="I36" s="46">
        <f t="shared" si="37"/>
        <v>8.1</v>
      </c>
      <c r="J36" s="47"/>
      <c r="K36" s="46">
        <f t="shared" si="38"/>
        <v>27</v>
      </c>
      <c r="L36" s="47"/>
      <c r="M36" s="46">
        <f t="shared" si="39"/>
        <v>45</v>
      </c>
      <c r="N36" s="47"/>
      <c r="O36" s="46">
        <f t="shared" si="40"/>
        <v>15.75</v>
      </c>
      <c r="P36" s="47"/>
      <c r="Q36" s="46">
        <f t="shared" si="41"/>
        <v>13.5</v>
      </c>
      <c r="R36" s="47"/>
      <c r="S36" s="46">
        <f t="shared" si="42"/>
        <v>16.649999999999999</v>
      </c>
      <c r="T36" s="47"/>
      <c r="U36" s="46">
        <f t="shared" si="43"/>
        <v>18</v>
      </c>
      <c r="V36" s="47"/>
      <c r="W36" s="46">
        <f t="shared" si="44"/>
        <v>18</v>
      </c>
      <c r="X36" s="47"/>
      <c r="Y36" s="46">
        <f t="shared" si="45"/>
        <v>24.75</v>
      </c>
      <c r="Z36" s="47"/>
      <c r="AA36" s="46">
        <f t="shared" si="46"/>
        <v>15.75</v>
      </c>
      <c r="AB36" s="47"/>
      <c r="AC36" s="46">
        <f t="shared" si="47"/>
        <v>22.5</v>
      </c>
      <c r="AD36" s="47"/>
      <c r="AE36" s="46">
        <f t="shared" si="48"/>
        <v>36</v>
      </c>
      <c r="AF36" s="47"/>
      <c r="AG36" s="46">
        <f t="shared" si="49"/>
        <v>18</v>
      </c>
      <c r="AH36" s="47"/>
      <c r="AI36" s="46">
        <f t="shared" si="50"/>
        <v>20.25</v>
      </c>
      <c r="AJ36" s="47"/>
      <c r="AK36" s="46">
        <f t="shared" si="51"/>
        <v>22.5</v>
      </c>
      <c r="AL36" s="47"/>
      <c r="AM36" s="46">
        <f t="shared" si="52"/>
        <v>29.25</v>
      </c>
      <c r="AN36" s="47"/>
      <c r="AO36" s="46">
        <f t="shared" si="53"/>
        <v>36</v>
      </c>
      <c r="AP36" s="47"/>
    </row>
    <row r="37" spans="2:42" x14ac:dyDescent="0.25">
      <c r="F37" s="6">
        <v>0.35</v>
      </c>
      <c r="G37" s="46">
        <f t="shared" si="36"/>
        <v>24.375</v>
      </c>
      <c r="H37" s="47"/>
      <c r="I37" s="46">
        <f t="shared" si="37"/>
        <v>8.7750000000000004</v>
      </c>
      <c r="J37" s="47"/>
      <c r="K37" s="46">
        <f t="shared" si="38"/>
        <v>29.25</v>
      </c>
      <c r="L37" s="47"/>
      <c r="M37" s="46">
        <f t="shared" si="39"/>
        <v>48.75</v>
      </c>
      <c r="N37" s="47"/>
      <c r="O37" s="46">
        <f t="shared" si="40"/>
        <v>17.0625</v>
      </c>
      <c r="P37" s="47"/>
      <c r="Q37" s="46">
        <f t="shared" si="41"/>
        <v>14.625</v>
      </c>
      <c r="R37" s="47"/>
      <c r="S37" s="46">
        <f t="shared" si="42"/>
        <v>18.037500000000001</v>
      </c>
      <c r="T37" s="47"/>
      <c r="U37" s="46">
        <f t="shared" si="43"/>
        <v>19.5</v>
      </c>
      <c r="V37" s="47"/>
      <c r="W37" s="46">
        <f t="shared" si="44"/>
        <v>19.5</v>
      </c>
      <c r="X37" s="47"/>
      <c r="Y37" s="46">
        <f t="shared" si="45"/>
        <v>26.8125</v>
      </c>
      <c r="Z37" s="47"/>
      <c r="AA37" s="46">
        <f t="shared" si="46"/>
        <v>17.0625</v>
      </c>
      <c r="AB37" s="47"/>
      <c r="AC37" s="46">
        <f t="shared" si="47"/>
        <v>24.375</v>
      </c>
      <c r="AD37" s="47"/>
      <c r="AE37" s="46">
        <f t="shared" si="48"/>
        <v>39</v>
      </c>
      <c r="AF37" s="47"/>
      <c r="AG37" s="46">
        <f t="shared" si="49"/>
        <v>19.5</v>
      </c>
      <c r="AH37" s="47"/>
      <c r="AI37" s="46">
        <f t="shared" si="50"/>
        <v>21.9375</v>
      </c>
      <c r="AJ37" s="47"/>
      <c r="AK37" s="46">
        <f t="shared" si="51"/>
        <v>24.375</v>
      </c>
      <c r="AL37" s="47"/>
      <c r="AM37" s="46">
        <f t="shared" si="52"/>
        <v>31.6875</v>
      </c>
      <c r="AN37" s="47"/>
      <c r="AO37" s="46">
        <f t="shared" si="53"/>
        <v>39</v>
      </c>
      <c r="AP37" s="47"/>
    </row>
    <row r="38" spans="2:42" x14ac:dyDescent="0.25">
      <c r="F38" s="6">
        <v>0.3</v>
      </c>
      <c r="G38" s="46">
        <f t="shared" si="36"/>
        <v>26.25</v>
      </c>
      <c r="H38" s="47"/>
      <c r="I38" s="46">
        <f t="shared" si="37"/>
        <v>9.4499999999999993</v>
      </c>
      <c r="J38" s="47"/>
      <c r="K38" s="46">
        <f t="shared" si="38"/>
        <v>31.5</v>
      </c>
      <c r="L38" s="47"/>
      <c r="M38" s="46">
        <f t="shared" si="39"/>
        <v>52.5</v>
      </c>
      <c r="N38" s="47"/>
      <c r="O38" s="46">
        <f t="shared" si="40"/>
        <v>18.375</v>
      </c>
      <c r="P38" s="47"/>
      <c r="Q38" s="46">
        <f t="shared" si="41"/>
        <v>15.75</v>
      </c>
      <c r="R38" s="47"/>
      <c r="S38" s="46">
        <f t="shared" si="42"/>
        <v>19.424999999999997</v>
      </c>
      <c r="T38" s="47"/>
      <c r="U38" s="46">
        <f t="shared" si="43"/>
        <v>21</v>
      </c>
      <c r="V38" s="47"/>
      <c r="W38" s="46">
        <f t="shared" si="44"/>
        <v>21</v>
      </c>
      <c r="X38" s="47"/>
      <c r="Y38" s="46">
        <f t="shared" si="45"/>
        <v>28.875</v>
      </c>
      <c r="Z38" s="47"/>
      <c r="AA38" s="46">
        <f t="shared" si="46"/>
        <v>18.375</v>
      </c>
      <c r="AB38" s="47"/>
      <c r="AC38" s="46">
        <f t="shared" si="47"/>
        <v>26.25</v>
      </c>
      <c r="AD38" s="47"/>
      <c r="AE38" s="46">
        <f t="shared" si="48"/>
        <v>42</v>
      </c>
      <c r="AF38" s="47"/>
      <c r="AG38" s="46">
        <f t="shared" si="49"/>
        <v>21</v>
      </c>
      <c r="AH38" s="47"/>
      <c r="AI38" s="46">
        <f t="shared" si="50"/>
        <v>23.624999999999996</v>
      </c>
      <c r="AJ38" s="47"/>
      <c r="AK38" s="46">
        <f t="shared" si="51"/>
        <v>26.25</v>
      </c>
      <c r="AL38" s="47"/>
      <c r="AM38" s="46">
        <f t="shared" si="52"/>
        <v>34.125</v>
      </c>
      <c r="AN38" s="47"/>
      <c r="AO38" s="46">
        <f t="shared" si="53"/>
        <v>42</v>
      </c>
      <c r="AP38" s="47"/>
    </row>
    <row r="39" spans="2:42" x14ac:dyDescent="0.25">
      <c r="F39" s="6">
        <v>0.25</v>
      </c>
      <c r="G39" s="46">
        <f t="shared" si="36"/>
        <v>28.125</v>
      </c>
      <c r="H39" s="47"/>
      <c r="I39" s="46">
        <f t="shared" si="37"/>
        <v>10.125</v>
      </c>
      <c r="J39" s="47"/>
      <c r="K39" s="46">
        <f t="shared" si="38"/>
        <v>33.75</v>
      </c>
      <c r="L39" s="47"/>
      <c r="M39" s="46">
        <f t="shared" si="39"/>
        <v>56.25</v>
      </c>
      <c r="N39" s="47"/>
      <c r="O39" s="46">
        <f t="shared" si="40"/>
        <v>19.6875</v>
      </c>
      <c r="P39" s="47"/>
      <c r="Q39" s="46">
        <f t="shared" si="41"/>
        <v>16.875</v>
      </c>
      <c r="R39" s="47"/>
      <c r="S39" s="46">
        <f t="shared" si="42"/>
        <v>20.8125</v>
      </c>
      <c r="T39" s="47"/>
      <c r="U39" s="46">
        <f t="shared" si="43"/>
        <v>22.5</v>
      </c>
      <c r="V39" s="47"/>
      <c r="W39" s="46">
        <f t="shared" si="44"/>
        <v>22.5</v>
      </c>
      <c r="X39" s="47"/>
      <c r="Y39" s="46">
        <f t="shared" si="45"/>
        <v>30.9375</v>
      </c>
      <c r="Z39" s="47"/>
      <c r="AA39" s="46">
        <f t="shared" si="46"/>
        <v>19.6875</v>
      </c>
      <c r="AB39" s="47"/>
      <c r="AC39" s="46">
        <f t="shared" si="47"/>
        <v>28.125</v>
      </c>
      <c r="AD39" s="47"/>
      <c r="AE39" s="46">
        <f t="shared" si="48"/>
        <v>45</v>
      </c>
      <c r="AF39" s="47"/>
      <c r="AG39" s="46">
        <f t="shared" si="49"/>
        <v>22.5</v>
      </c>
      <c r="AH39" s="47"/>
      <c r="AI39" s="46">
        <f t="shared" si="50"/>
        <v>25.3125</v>
      </c>
      <c r="AJ39" s="47"/>
      <c r="AK39" s="46">
        <f t="shared" si="51"/>
        <v>28.125</v>
      </c>
      <c r="AL39" s="47"/>
      <c r="AM39" s="46">
        <f t="shared" si="52"/>
        <v>36.5625</v>
      </c>
      <c r="AN39" s="47"/>
      <c r="AO39" s="46">
        <f t="shared" si="53"/>
        <v>45</v>
      </c>
      <c r="AP39" s="47"/>
    </row>
    <row r="40" spans="2:42" x14ac:dyDescent="0.25">
      <c r="F40" s="6">
        <v>0.2</v>
      </c>
      <c r="G40" s="46">
        <f t="shared" si="36"/>
        <v>30</v>
      </c>
      <c r="H40" s="47"/>
      <c r="I40" s="46">
        <f t="shared" si="37"/>
        <v>10.8</v>
      </c>
      <c r="J40" s="47"/>
      <c r="K40" s="46">
        <f t="shared" si="38"/>
        <v>36</v>
      </c>
      <c r="L40" s="47"/>
      <c r="M40" s="46">
        <f t="shared" si="39"/>
        <v>60</v>
      </c>
      <c r="N40" s="47"/>
      <c r="O40" s="46">
        <f t="shared" si="40"/>
        <v>21</v>
      </c>
      <c r="P40" s="47"/>
      <c r="Q40" s="46">
        <f t="shared" si="41"/>
        <v>18</v>
      </c>
      <c r="R40" s="47"/>
      <c r="S40" s="46">
        <f t="shared" si="42"/>
        <v>22.200000000000003</v>
      </c>
      <c r="T40" s="47"/>
      <c r="U40" s="46">
        <f t="shared" si="43"/>
        <v>24</v>
      </c>
      <c r="V40" s="47"/>
      <c r="W40" s="46">
        <f t="shared" si="44"/>
        <v>24</v>
      </c>
      <c r="X40" s="47"/>
      <c r="Y40" s="46">
        <f t="shared" si="45"/>
        <v>33</v>
      </c>
      <c r="Z40" s="47"/>
      <c r="AA40" s="46">
        <f t="shared" si="46"/>
        <v>21</v>
      </c>
      <c r="AB40" s="47"/>
      <c r="AC40" s="46">
        <f t="shared" si="47"/>
        <v>30</v>
      </c>
      <c r="AD40" s="47"/>
      <c r="AE40" s="46">
        <f t="shared" si="48"/>
        <v>48</v>
      </c>
      <c r="AF40" s="47"/>
      <c r="AG40" s="46">
        <f t="shared" si="49"/>
        <v>24</v>
      </c>
      <c r="AH40" s="47"/>
      <c r="AI40" s="46">
        <f t="shared" si="50"/>
        <v>27</v>
      </c>
      <c r="AJ40" s="47"/>
      <c r="AK40" s="46">
        <f t="shared" si="51"/>
        <v>30</v>
      </c>
      <c r="AL40" s="47"/>
      <c r="AM40" s="46">
        <f t="shared" si="52"/>
        <v>39</v>
      </c>
      <c r="AN40" s="47"/>
      <c r="AO40" s="46">
        <f t="shared" si="53"/>
        <v>48</v>
      </c>
      <c r="AP40" s="47"/>
    </row>
    <row r="41" spans="2:42" x14ac:dyDescent="0.25">
      <c r="F41" s="6">
        <v>0.15</v>
      </c>
      <c r="G41" s="46">
        <f t="shared" si="36"/>
        <v>31.875</v>
      </c>
      <c r="H41" s="47"/>
      <c r="I41" s="46">
        <f t="shared" si="37"/>
        <v>11.475</v>
      </c>
      <c r="J41" s="47"/>
      <c r="K41" s="46">
        <f t="shared" si="38"/>
        <v>38.25</v>
      </c>
      <c r="L41" s="47"/>
      <c r="M41" s="46">
        <f t="shared" si="39"/>
        <v>63.75</v>
      </c>
      <c r="N41" s="47"/>
      <c r="O41" s="46">
        <f t="shared" si="40"/>
        <v>22.3125</v>
      </c>
      <c r="P41" s="47"/>
      <c r="Q41" s="46">
        <f t="shared" si="41"/>
        <v>19.125</v>
      </c>
      <c r="R41" s="47"/>
      <c r="S41" s="46">
        <f t="shared" si="42"/>
        <v>23.587499999999999</v>
      </c>
      <c r="T41" s="47"/>
      <c r="U41" s="46">
        <f t="shared" si="43"/>
        <v>25.5</v>
      </c>
      <c r="V41" s="47"/>
      <c r="W41" s="46">
        <f t="shared" si="44"/>
        <v>25.5</v>
      </c>
      <c r="X41" s="47"/>
      <c r="Y41" s="46">
        <f t="shared" si="45"/>
        <v>35.0625</v>
      </c>
      <c r="Z41" s="47"/>
      <c r="AA41" s="46">
        <f t="shared" si="46"/>
        <v>22.3125</v>
      </c>
      <c r="AB41" s="47"/>
      <c r="AC41" s="46">
        <f t="shared" si="47"/>
        <v>31.875</v>
      </c>
      <c r="AD41" s="47"/>
      <c r="AE41" s="46">
        <f t="shared" si="48"/>
        <v>51</v>
      </c>
      <c r="AF41" s="47"/>
      <c r="AG41" s="46">
        <f t="shared" si="49"/>
        <v>25.5</v>
      </c>
      <c r="AH41" s="47"/>
      <c r="AI41" s="46">
        <f t="shared" si="50"/>
        <v>28.6875</v>
      </c>
      <c r="AJ41" s="47"/>
      <c r="AK41" s="46">
        <f t="shared" si="51"/>
        <v>31.875</v>
      </c>
      <c r="AL41" s="47"/>
      <c r="AM41" s="46">
        <f t="shared" si="52"/>
        <v>41.4375</v>
      </c>
      <c r="AN41" s="47"/>
      <c r="AO41" s="46">
        <f t="shared" si="53"/>
        <v>51</v>
      </c>
      <c r="AP41" s="47"/>
    </row>
    <row r="42" spans="2:42" x14ac:dyDescent="0.25">
      <c r="F42" s="6">
        <v>0.1</v>
      </c>
      <c r="G42" s="46">
        <f t="shared" si="36"/>
        <v>33.75</v>
      </c>
      <c r="H42" s="47"/>
      <c r="I42" s="46">
        <f t="shared" si="37"/>
        <v>12.149999999999999</v>
      </c>
      <c r="J42" s="47"/>
      <c r="K42" s="46">
        <f t="shared" si="38"/>
        <v>40.5</v>
      </c>
      <c r="L42" s="47"/>
      <c r="M42" s="46">
        <f t="shared" si="39"/>
        <v>67.5</v>
      </c>
      <c r="N42" s="47"/>
      <c r="O42" s="46">
        <f t="shared" si="40"/>
        <v>23.625</v>
      </c>
      <c r="P42" s="47"/>
      <c r="Q42" s="46">
        <f t="shared" si="41"/>
        <v>20.25</v>
      </c>
      <c r="R42" s="47"/>
      <c r="S42" s="46">
        <f t="shared" si="42"/>
        <v>24.975000000000001</v>
      </c>
      <c r="T42" s="47"/>
      <c r="U42" s="46">
        <f t="shared" si="43"/>
        <v>27</v>
      </c>
      <c r="V42" s="47"/>
      <c r="W42" s="46">
        <f t="shared" si="44"/>
        <v>27</v>
      </c>
      <c r="X42" s="47"/>
      <c r="Y42" s="46">
        <f t="shared" si="45"/>
        <v>37.125</v>
      </c>
      <c r="Z42" s="47"/>
      <c r="AA42" s="46">
        <f t="shared" si="46"/>
        <v>23.625</v>
      </c>
      <c r="AB42" s="47"/>
      <c r="AC42" s="46">
        <f t="shared" si="47"/>
        <v>33.75</v>
      </c>
      <c r="AD42" s="47"/>
      <c r="AE42" s="46">
        <f t="shared" si="48"/>
        <v>54</v>
      </c>
      <c r="AF42" s="47"/>
      <c r="AG42" s="46">
        <f t="shared" si="49"/>
        <v>27</v>
      </c>
      <c r="AH42" s="47"/>
      <c r="AI42" s="46">
        <f t="shared" si="50"/>
        <v>30.375</v>
      </c>
      <c r="AJ42" s="47"/>
      <c r="AK42" s="46">
        <f t="shared" si="51"/>
        <v>33.75</v>
      </c>
      <c r="AL42" s="47"/>
      <c r="AM42" s="46">
        <f t="shared" si="52"/>
        <v>43.875</v>
      </c>
      <c r="AN42" s="47"/>
      <c r="AO42" s="46">
        <f t="shared" si="53"/>
        <v>54</v>
      </c>
      <c r="AP42" s="47"/>
    </row>
    <row r="43" spans="2:42" x14ac:dyDescent="0.25">
      <c r="F43" s="6">
        <v>0.05</v>
      </c>
      <c r="G43" s="46">
        <f t="shared" si="36"/>
        <v>35.625</v>
      </c>
      <c r="H43" s="47"/>
      <c r="I43" s="46">
        <f t="shared" si="37"/>
        <v>12.824999999999999</v>
      </c>
      <c r="J43" s="47"/>
      <c r="K43" s="46">
        <f t="shared" si="38"/>
        <v>42.75</v>
      </c>
      <c r="L43" s="47"/>
      <c r="M43" s="46">
        <f t="shared" si="39"/>
        <v>71.25</v>
      </c>
      <c r="N43" s="47"/>
      <c r="O43" s="46">
        <f t="shared" si="40"/>
        <v>24.9375</v>
      </c>
      <c r="P43" s="47"/>
      <c r="Q43" s="46">
        <f t="shared" si="41"/>
        <v>21.375</v>
      </c>
      <c r="R43" s="47"/>
      <c r="S43" s="46">
        <f t="shared" si="42"/>
        <v>26.362499999999997</v>
      </c>
      <c r="T43" s="47"/>
      <c r="U43" s="46">
        <f t="shared" si="43"/>
        <v>28.5</v>
      </c>
      <c r="V43" s="47"/>
      <c r="W43" s="46">
        <f t="shared" si="44"/>
        <v>28.5</v>
      </c>
      <c r="X43" s="47"/>
      <c r="Y43" s="46">
        <f t="shared" si="45"/>
        <v>39.1875</v>
      </c>
      <c r="Z43" s="47"/>
      <c r="AA43" s="46">
        <f t="shared" si="46"/>
        <v>24.9375</v>
      </c>
      <c r="AB43" s="47"/>
      <c r="AC43" s="46">
        <f t="shared" si="47"/>
        <v>35.625</v>
      </c>
      <c r="AD43" s="47"/>
      <c r="AE43" s="46">
        <f t="shared" si="48"/>
        <v>57</v>
      </c>
      <c r="AF43" s="47"/>
      <c r="AG43" s="46">
        <f t="shared" si="49"/>
        <v>28.5</v>
      </c>
      <c r="AH43" s="47"/>
      <c r="AI43" s="46">
        <f t="shared" si="50"/>
        <v>32.0625</v>
      </c>
      <c r="AJ43" s="47"/>
      <c r="AK43" s="46">
        <f t="shared" si="51"/>
        <v>35.625</v>
      </c>
      <c r="AL43" s="47"/>
      <c r="AM43" s="46">
        <f t="shared" si="52"/>
        <v>46.3125</v>
      </c>
      <c r="AN43" s="47"/>
      <c r="AO43" s="46">
        <f t="shared" si="53"/>
        <v>57</v>
      </c>
      <c r="AP43" s="47"/>
    </row>
    <row r="44" spans="2:42" ht="15.75" thickBot="1" x14ac:dyDescent="0.3">
      <c r="B44" s="11"/>
      <c r="C44" s="11"/>
      <c r="D44" s="11"/>
      <c r="E44" s="11"/>
      <c r="F44" s="12">
        <v>0</v>
      </c>
      <c r="G44" s="48">
        <f t="shared" si="36"/>
        <v>37.5</v>
      </c>
      <c r="H44" s="49"/>
      <c r="I44" s="48">
        <f t="shared" si="37"/>
        <v>13.5</v>
      </c>
      <c r="J44" s="49"/>
      <c r="K44" s="48">
        <f t="shared" si="38"/>
        <v>45</v>
      </c>
      <c r="L44" s="49"/>
      <c r="M44" s="48">
        <f t="shared" si="39"/>
        <v>75</v>
      </c>
      <c r="N44" s="49"/>
      <c r="O44" s="48">
        <f t="shared" si="40"/>
        <v>26.25</v>
      </c>
      <c r="P44" s="49"/>
      <c r="Q44" s="48">
        <f t="shared" si="41"/>
        <v>22.5</v>
      </c>
      <c r="R44" s="49"/>
      <c r="S44" s="48">
        <f t="shared" si="42"/>
        <v>27.75</v>
      </c>
      <c r="T44" s="49"/>
      <c r="U44" s="48">
        <f t="shared" si="43"/>
        <v>30</v>
      </c>
      <c r="V44" s="49"/>
      <c r="W44" s="48">
        <f t="shared" si="44"/>
        <v>30</v>
      </c>
      <c r="X44" s="49"/>
      <c r="Y44" s="48">
        <f t="shared" si="45"/>
        <v>41.25</v>
      </c>
      <c r="Z44" s="49"/>
      <c r="AA44" s="48">
        <f t="shared" si="46"/>
        <v>26.25</v>
      </c>
      <c r="AB44" s="49"/>
      <c r="AC44" s="48">
        <f t="shared" si="47"/>
        <v>37.5</v>
      </c>
      <c r="AD44" s="49"/>
      <c r="AE44" s="48">
        <f t="shared" si="48"/>
        <v>60</v>
      </c>
      <c r="AF44" s="49"/>
      <c r="AG44" s="48">
        <f t="shared" si="49"/>
        <v>30</v>
      </c>
      <c r="AH44" s="49"/>
      <c r="AI44" s="48">
        <f t="shared" si="50"/>
        <v>33.75</v>
      </c>
      <c r="AJ44" s="49"/>
      <c r="AK44" s="48">
        <f t="shared" si="51"/>
        <v>37.5</v>
      </c>
      <c r="AL44" s="49"/>
      <c r="AM44" s="48">
        <f t="shared" si="52"/>
        <v>48.75</v>
      </c>
      <c r="AN44" s="49"/>
      <c r="AO44" s="48">
        <f t="shared" si="53"/>
        <v>60</v>
      </c>
      <c r="AP44" s="49"/>
    </row>
    <row r="45" spans="2:42" ht="15.75" thickTop="1" x14ac:dyDescent="0.25">
      <c r="B45" s="69" t="s">
        <v>59</v>
      </c>
      <c r="C45" s="69"/>
      <c r="D45" s="69"/>
      <c r="E45" s="10" t="s">
        <v>0</v>
      </c>
      <c r="F45" s="5">
        <v>0.9</v>
      </c>
      <c r="G45" s="46">
        <f>ROUNDUP(100/G11,0)</f>
        <v>14</v>
      </c>
      <c r="H45" s="47"/>
      <c r="I45" s="54">
        <f>ROUNDUP(100/I11,0)</f>
        <v>38</v>
      </c>
      <c r="J45" s="55"/>
      <c r="K45" s="46">
        <f>ROUNDUP(100/K11,0)</f>
        <v>12</v>
      </c>
      <c r="L45" s="47"/>
      <c r="M45" s="54">
        <f>ROUNDUP(100/M11,0)</f>
        <v>7</v>
      </c>
      <c r="N45" s="55"/>
      <c r="O45" s="54">
        <f>ROUNDUP(100/O11,0)</f>
        <v>15</v>
      </c>
      <c r="P45" s="55"/>
      <c r="Q45" s="54">
        <f t="shared" ref="Q45" si="54">ROUNDUP(100/Q11,0)</f>
        <v>17</v>
      </c>
      <c r="R45" s="55"/>
      <c r="S45" s="54">
        <f t="shared" ref="S45" si="55">ROUNDUP(100/S11,0)</f>
        <v>14</v>
      </c>
      <c r="T45" s="55"/>
      <c r="U45" s="54">
        <f>ROUNDUP(100/U11,0)</f>
        <v>13</v>
      </c>
      <c r="V45" s="55"/>
      <c r="W45" s="54">
        <f>ROUNDUP(100/W11,0)</f>
        <v>13</v>
      </c>
      <c r="X45" s="55"/>
      <c r="Y45" s="54">
        <f>ROUNDUP(100/Y11,0)</f>
        <v>10</v>
      </c>
      <c r="Z45" s="55"/>
      <c r="AA45" s="54">
        <f t="shared" ref="AA45" si="56">ROUNDUP(100/AA11,0)</f>
        <v>15</v>
      </c>
      <c r="AB45" s="55"/>
      <c r="AC45" s="54">
        <f t="shared" ref="AC45" si="57">ROUNDUP(100/AC11,0)</f>
        <v>10</v>
      </c>
      <c r="AD45" s="55"/>
      <c r="AE45" s="54">
        <f t="shared" ref="AE45" si="58">ROUNDUP(100/AE11,0)</f>
        <v>7</v>
      </c>
      <c r="AF45" s="55"/>
      <c r="AG45" s="54">
        <f t="shared" ref="AG45" si="59">ROUNDUP(100/AG11,0)</f>
        <v>13</v>
      </c>
      <c r="AH45" s="55"/>
      <c r="AI45" s="54">
        <f t="shared" ref="AI45" si="60">ROUNDUP(100/AI11,0)</f>
        <v>12</v>
      </c>
      <c r="AJ45" s="55"/>
      <c r="AK45" s="54">
        <f t="shared" ref="AK45" si="61">ROUNDUP(100/AK11,0)</f>
        <v>10</v>
      </c>
      <c r="AL45" s="55"/>
      <c r="AM45" s="54">
        <f t="shared" ref="AM45" si="62">ROUNDUP(100/AM11,0)</f>
        <v>8</v>
      </c>
      <c r="AN45" s="55"/>
      <c r="AO45" s="54">
        <f t="shared" ref="AO45" si="63">ROUNDUP(100/AO11,0)</f>
        <v>7</v>
      </c>
      <c r="AP45" s="55"/>
    </row>
    <row r="46" spans="2:42" x14ac:dyDescent="0.25">
      <c r="B46" s="70"/>
      <c r="C46" s="70"/>
      <c r="D46" s="70"/>
      <c r="F46" s="5">
        <v>0.5</v>
      </c>
      <c r="G46" s="46">
        <f t="shared" ref="G46:G54" si="64">ROUNDUP(100/G12,0)</f>
        <v>3</v>
      </c>
      <c r="H46" s="47"/>
      <c r="I46" s="46">
        <f t="shared" ref="I46" si="65">ROUNDUP(100/I12,0)</f>
        <v>8</v>
      </c>
      <c r="J46" s="47"/>
      <c r="K46" s="46">
        <f t="shared" ref="K46" si="66">ROUNDUP(100/K12,0)</f>
        <v>3</v>
      </c>
      <c r="L46" s="47"/>
      <c r="M46" s="46">
        <f t="shared" ref="M46" si="67">ROUNDUP(100/M12,0)</f>
        <v>2</v>
      </c>
      <c r="N46" s="47"/>
      <c r="O46" s="46">
        <f t="shared" ref="O46" si="68">ROUNDUP(100/O12,0)</f>
        <v>3</v>
      </c>
      <c r="P46" s="47"/>
      <c r="Q46" s="46">
        <f t="shared" ref="Q46" si="69">ROUNDUP(100/Q12,0)</f>
        <v>4</v>
      </c>
      <c r="R46" s="47"/>
      <c r="S46" s="46">
        <f t="shared" ref="S46" si="70">ROUNDUP(100/S12,0)</f>
        <v>3</v>
      </c>
      <c r="T46" s="47"/>
      <c r="U46" s="46">
        <f t="shared" ref="U46" si="71">ROUNDUP(100/U12,0)</f>
        <v>3</v>
      </c>
      <c r="V46" s="47"/>
      <c r="W46" s="46">
        <f t="shared" ref="W46" si="72">ROUNDUP(100/W12,0)</f>
        <v>3</v>
      </c>
      <c r="X46" s="47"/>
      <c r="Y46" s="46">
        <f t="shared" ref="Y46" si="73">ROUNDUP(100/Y12,0)</f>
        <v>2</v>
      </c>
      <c r="Z46" s="47"/>
      <c r="AA46" s="46">
        <f t="shared" ref="AA46" si="74">ROUNDUP(100/AA12,0)</f>
        <v>3</v>
      </c>
      <c r="AB46" s="47"/>
      <c r="AC46" s="46">
        <f t="shared" ref="AC46" si="75">ROUNDUP(100/AC12,0)</f>
        <v>2</v>
      </c>
      <c r="AD46" s="47"/>
      <c r="AE46" s="46">
        <f t="shared" ref="AE46" si="76">ROUNDUP(100/AE12,0)</f>
        <v>2</v>
      </c>
      <c r="AF46" s="47"/>
      <c r="AG46" s="46">
        <f t="shared" ref="AG46" si="77">ROUNDUP(100/AG12,0)</f>
        <v>3</v>
      </c>
      <c r="AH46" s="47"/>
      <c r="AI46" s="46">
        <f t="shared" ref="AI46" si="78">ROUNDUP(100/AI12,0)</f>
        <v>3</v>
      </c>
      <c r="AJ46" s="47"/>
      <c r="AK46" s="46">
        <f t="shared" ref="AK46" si="79">ROUNDUP(100/AK12,0)</f>
        <v>2</v>
      </c>
      <c r="AL46" s="47"/>
      <c r="AM46" s="46">
        <f t="shared" ref="AM46" si="80">ROUNDUP(100/AM12,0)</f>
        <v>2</v>
      </c>
      <c r="AN46" s="47"/>
      <c r="AO46" s="46">
        <f t="shared" ref="AO46" si="81">ROUNDUP(100/AO12,0)</f>
        <v>2</v>
      </c>
      <c r="AP46" s="47"/>
    </row>
    <row r="47" spans="2:42" x14ac:dyDescent="0.25">
      <c r="F47" s="6">
        <v>0.35</v>
      </c>
      <c r="G47" s="46">
        <f t="shared" si="64"/>
        <v>3</v>
      </c>
      <c r="H47" s="47"/>
      <c r="I47" s="46">
        <f t="shared" ref="I47" si="82">ROUNDUP(100/I13,0)</f>
        <v>6</v>
      </c>
      <c r="J47" s="47"/>
      <c r="K47" s="46">
        <f t="shared" ref="K47" si="83">ROUNDUP(100/K13,0)</f>
        <v>2</v>
      </c>
      <c r="L47" s="47"/>
      <c r="M47" s="46">
        <f t="shared" ref="M47" si="84">ROUNDUP(100/M13,0)</f>
        <v>2</v>
      </c>
      <c r="N47" s="47"/>
      <c r="O47" s="46">
        <f t="shared" ref="O47" si="85">ROUNDUP(100/O13,0)</f>
        <v>3</v>
      </c>
      <c r="P47" s="47"/>
      <c r="Q47" s="46">
        <f t="shared" ref="Q47" si="86">ROUNDUP(100/Q13,0)</f>
        <v>3</v>
      </c>
      <c r="R47" s="47"/>
      <c r="S47" s="46">
        <f t="shared" ref="S47" si="87">ROUNDUP(100/S13,0)</f>
        <v>3</v>
      </c>
      <c r="T47" s="47"/>
      <c r="U47" s="46">
        <f t="shared" ref="U47" si="88">ROUNDUP(100/U13,0)</f>
        <v>2</v>
      </c>
      <c r="V47" s="47"/>
      <c r="W47" s="46">
        <f t="shared" ref="W47" si="89">ROUNDUP(100/W13,0)</f>
        <v>2</v>
      </c>
      <c r="X47" s="47"/>
      <c r="Y47" s="46">
        <f t="shared" ref="Y47" si="90">ROUNDUP(100/Y13,0)</f>
        <v>2</v>
      </c>
      <c r="Z47" s="47"/>
      <c r="AA47" s="46">
        <f t="shared" ref="AA47" si="91">ROUNDUP(100/AA13,0)</f>
        <v>3</v>
      </c>
      <c r="AB47" s="47"/>
      <c r="AC47" s="46">
        <f t="shared" ref="AC47" si="92">ROUNDUP(100/AC13,0)</f>
        <v>2</v>
      </c>
      <c r="AD47" s="47"/>
      <c r="AE47" s="46">
        <f t="shared" ref="AE47" si="93">ROUNDUP(100/AE13,0)</f>
        <v>1</v>
      </c>
      <c r="AF47" s="47"/>
      <c r="AG47" s="46">
        <f t="shared" ref="AG47" si="94">ROUNDUP(100/AG13,0)</f>
        <v>2</v>
      </c>
      <c r="AH47" s="47"/>
      <c r="AI47" s="46">
        <f t="shared" ref="AI47" si="95">ROUNDUP(100/AI13,0)</f>
        <v>2</v>
      </c>
      <c r="AJ47" s="47"/>
      <c r="AK47" s="46">
        <f t="shared" ref="AK47" si="96">ROUNDUP(100/AK13,0)</f>
        <v>2</v>
      </c>
      <c r="AL47" s="47"/>
      <c r="AM47" s="46">
        <f t="shared" ref="AM47" si="97">ROUNDUP(100/AM13,0)</f>
        <v>2</v>
      </c>
      <c r="AN47" s="47"/>
      <c r="AO47" s="46">
        <f t="shared" ref="AO47" si="98">ROUNDUP(100/AO13,0)</f>
        <v>1</v>
      </c>
      <c r="AP47" s="47"/>
    </row>
    <row r="48" spans="2:42" x14ac:dyDescent="0.25">
      <c r="F48" s="6">
        <v>0.3</v>
      </c>
      <c r="G48" s="46">
        <f t="shared" si="64"/>
        <v>2</v>
      </c>
      <c r="H48" s="47"/>
      <c r="I48" s="46">
        <f t="shared" ref="I48" si="99">ROUNDUP(100/I14,0)</f>
        <v>6</v>
      </c>
      <c r="J48" s="47"/>
      <c r="K48" s="46">
        <f t="shared" ref="K48" si="100">ROUNDUP(100/K14,0)</f>
        <v>2</v>
      </c>
      <c r="L48" s="47"/>
      <c r="M48" s="46">
        <f t="shared" ref="M48" si="101">ROUNDUP(100/M14,0)</f>
        <v>1</v>
      </c>
      <c r="N48" s="47"/>
      <c r="O48" s="46">
        <f t="shared" ref="O48" si="102">ROUNDUP(100/O14,0)</f>
        <v>3</v>
      </c>
      <c r="P48" s="47"/>
      <c r="Q48" s="46">
        <f t="shared" ref="Q48" si="103">ROUNDUP(100/Q14,0)</f>
        <v>3</v>
      </c>
      <c r="R48" s="47"/>
      <c r="S48" s="46">
        <f t="shared" ref="S48" si="104">ROUNDUP(100/S14,0)</f>
        <v>2</v>
      </c>
      <c r="T48" s="47"/>
      <c r="U48" s="46">
        <f t="shared" ref="U48" si="105">ROUNDUP(100/U14,0)</f>
        <v>2</v>
      </c>
      <c r="V48" s="47"/>
      <c r="W48" s="46">
        <f t="shared" ref="W48" si="106">ROUNDUP(100/W14,0)</f>
        <v>2</v>
      </c>
      <c r="X48" s="47"/>
      <c r="Y48" s="46">
        <f t="shared" ref="Y48" si="107">ROUNDUP(100/Y14,0)</f>
        <v>2</v>
      </c>
      <c r="Z48" s="47"/>
      <c r="AA48" s="46">
        <f t="shared" ref="AA48" si="108">ROUNDUP(100/AA14,0)</f>
        <v>3</v>
      </c>
      <c r="AB48" s="47"/>
      <c r="AC48" s="46">
        <f t="shared" ref="AC48" si="109">ROUNDUP(100/AC14,0)</f>
        <v>2</v>
      </c>
      <c r="AD48" s="47"/>
      <c r="AE48" s="46">
        <f t="shared" ref="AE48" si="110">ROUNDUP(100/AE14,0)</f>
        <v>1</v>
      </c>
      <c r="AF48" s="47"/>
      <c r="AG48" s="46">
        <f t="shared" ref="AG48" si="111">ROUNDUP(100/AG14,0)</f>
        <v>2</v>
      </c>
      <c r="AH48" s="47"/>
      <c r="AI48" s="46">
        <f t="shared" ref="AI48" si="112">ROUNDUP(100/AI14,0)</f>
        <v>2</v>
      </c>
      <c r="AJ48" s="47"/>
      <c r="AK48" s="46">
        <f t="shared" ref="AK48" si="113">ROUNDUP(100/AK14,0)</f>
        <v>2</v>
      </c>
      <c r="AL48" s="47"/>
      <c r="AM48" s="46">
        <f t="shared" ref="AM48" si="114">ROUNDUP(100/AM14,0)</f>
        <v>2</v>
      </c>
      <c r="AN48" s="47"/>
      <c r="AO48" s="46">
        <f t="shared" ref="AO48" si="115">ROUNDUP(100/AO14,0)</f>
        <v>1</v>
      </c>
      <c r="AP48" s="47"/>
    </row>
    <row r="49" spans="5:42" x14ac:dyDescent="0.25">
      <c r="F49" s="6">
        <v>0.25</v>
      </c>
      <c r="G49" s="46">
        <f t="shared" si="64"/>
        <v>2</v>
      </c>
      <c r="H49" s="47"/>
      <c r="I49" s="46">
        <f t="shared" ref="I49" si="116">ROUNDUP(100/I15,0)</f>
        <v>5</v>
      </c>
      <c r="J49" s="47"/>
      <c r="K49" s="46">
        <f t="shared" ref="K49" si="117">ROUNDUP(100/K15,0)</f>
        <v>2</v>
      </c>
      <c r="L49" s="47"/>
      <c r="M49" s="46">
        <f t="shared" ref="M49" si="118">ROUNDUP(100/M15,0)</f>
        <v>1</v>
      </c>
      <c r="N49" s="47"/>
      <c r="O49" s="46">
        <f t="shared" ref="O49" si="119">ROUNDUP(100/O15,0)</f>
        <v>2</v>
      </c>
      <c r="P49" s="47"/>
      <c r="Q49" s="46">
        <f t="shared" ref="Q49" si="120">ROUNDUP(100/Q15,0)</f>
        <v>3</v>
      </c>
      <c r="R49" s="47"/>
      <c r="S49" s="46">
        <f t="shared" ref="S49" si="121">ROUNDUP(100/S15,0)</f>
        <v>2</v>
      </c>
      <c r="T49" s="47"/>
      <c r="U49" s="46">
        <f t="shared" ref="U49" si="122">ROUNDUP(100/U15,0)</f>
        <v>2</v>
      </c>
      <c r="V49" s="47"/>
      <c r="W49" s="46">
        <f t="shared" ref="W49" si="123">ROUNDUP(100/W15,0)</f>
        <v>2</v>
      </c>
      <c r="X49" s="47"/>
      <c r="Y49" s="46">
        <f t="shared" ref="Y49" si="124">ROUNDUP(100/Y15,0)</f>
        <v>2</v>
      </c>
      <c r="Z49" s="47"/>
      <c r="AA49" s="46">
        <f t="shared" ref="AA49" si="125">ROUNDUP(100/AA15,0)</f>
        <v>2</v>
      </c>
      <c r="AB49" s="47"/>
      <c r="AC49" s="46">
        <f t="shared" ref="AC49" si="126">ROUNDUP(100/AC15,0)</f>
        <v>2</v>
      </c>
      <c r="AD49" s="47"/>
      <c r="AE49" s="46">
        <f t="shared" ref="AE49" si="127">ROUNDUP(100/AE15,0)</f>
        <v>1</v>
      </c>
      <c r="AF49" s="47"/>
      <c r="AG49" s="46">
        <f t="shared" ref="AG49" si="128">ROUNDUP(100/AG15,0)</f>
        <v>2</v>
      </c>
      <c r="AH49" s="47"/>
      <c r="AI49" s="46">
        <f t="shared" ref="AI49" si="129">ROUNDUP(100/AI15,0)</f>
        <v>2</v>
      </c>
      <c r="AJ49" s="47"/>
      <c r="AK49" s="46">
        <f t="shared" ref="AK49" si="130">ROUNDUP(100/AK15,0)</f>
        <v>2</v>
      </c>
      <c r="AL49" s="47"/>
      <c r="AM49" s="46">
        <f t="shared" ref="AM49" si="131">ROUNDUP(100/AM15,0)</f>
        <v>2</v>
      </c>
      <c r="AN49" s="47"/>
      <c r="AO49" s="46">
        <f t="shared" ref="AO49" si="132">ROUNDUP(100/AO15,0)</f>
        <v>1</v>
      </c>
      <c r="AP49" s="47"/>
    </row>
    <row r="50" spans="5:42" x14ac:dyDescent="0.25">
      <c r="F50" s="6">
        <v>0.2</v>
      </c>
      <c r="G50" s="46">
        <f t="shared" si="64"/>
        <v>2</v>
      </c>
      <c r="H50" s="47"/>
      <c r="I50" s="46">
        <f t="shared" ref="I50" si="133">ROUNDUP(100/I16,0)</f>
        <v>5</v>
      </c>
      <c r="J50" s="47"/>
      <c r="K50" s="46">
        <f t="shared" ref="K50" si="134">ROUNDUP(100/K16,0)</f>
        <v>2</v>
      </c>
      <c r="L50" s="47"/>
      <c r="M50" s="46">
        <f t="shared" ref="M50" si="135">ROUNDUP(100/M16,0)</f>
        <v>1</v>
      </c>
      <c r="N50" s="47"/>
      <c r="O50" s="46">
        <f t="shared" ref="O50" si="136">ROUNDUP(100/O16,0)</f>
        <v>2</v>
      </c>
      <c r="P50" s="47"/>
      <c r="Q50" s="46">
        <f t="shared" ref="Q50" si="137">ROUNDUP(100/Q16,0)</f>
        <v>3</v>
      </c>
      <c r="R50" s="47"/>
      <c r="S50" s="46">
        <f t="shared" ref="S50" si="138">ROUNDUP(100/S16,0)</f>
        <v>2</v>
      </c>
      <c r="T50" s="47"/>
      <c r="U50" s="46">
        <f t="shared" ref="U50" si="139">ROUNDUP(100/U16,0)</f>
        <v>2</v>
      </c>
      <c r="V50" s="47"/>
      <c r="W50" s="46">
        <f t="shared" ref="W50" si="140">ROUNDUP(100/W16,0)</f>
        <v>2</v>
      </c>
      <c r="X50" s="47"/>
      <c r="Y50" s="46">
        <f t="shared" ref="Y50" si="141">ROUNDUP(100/Y16,0)</f>
        <v>2</v>
      </c>
      <c r="Z50" s="47"/>
      <c r="AA50" s="46">
        <f t="shared" ref="AA50" si="142">ROUNDUP(100/AA16,0)</f>
        <v>2</v>
      </c>
      <c r="AB50" s="47"/>
      <c r="AC50" s="46">
        <f t="shared" ref="AC50" si="143">ROUNDUP(100/AC16,0)</f>
        <v>2</v>
      </c>
      <c r="AD50" s="47"/>
      <c r="AE50" s="46">
        <f t="shared" ref="AE50" si="144">ROUNDUP(100/AE16,0)</f>
        <v>1</v>
      </c>
      <c r="AF50" s="47"/>
      <c r="AG50" s="46">
        <f t="shared" ref="AG50" si="145">ROUNDUP(100/AG16,0)</f>
        <v>2</v>
      </c>
      <c r="AH50" s="47"/>
      <c r="AI50" s="46">
        <f t="shared" ref="AI50" si="146">ROUNDUP(100/AI16,0)</f>
        <v>2</v>
      </c>
      <c r="AJ50" s="47"/>
      <c r="AK50" s="46">
        <f t="shared" ref="AK50" si="147">ROUNDUP(100/AK16,0)</f>
        <v>2</v>
      </c>
      <c r="AL50" s="47"/>
      <c r="AM50" s="46">
        <f t="shared" ref="AM50" si="148">ROUNDUP(100/AM16,0)</f>
        <v>1</v>
      </c>
      <c r="AN50" s="47"/>
      <c r="AO50" s="46">
        <f t="shared" ref="AO50" si="149">ROUNDUP(100/AO16,0)</f>
        <v>1</v>
      </c>
      <c r="AP50" s="47"/>
    </row>
    <row r="51" spans="5:42" x14ac:dyDescent="0.25">
      <c r="F51" s="6">
        <v>0.15</v>
      </c>
      <c r="G51" s="46">
        <f t="shared" si="64"/>
        <v>2</v>
      </c>
      <c r="H51" s="47"/>
      <c r="I51" s="46">
        <f t="shared" ref="I51" si="150">ROUNDUP(100/I17,0)</f>
        <v>5</v>
      </c>
      <c r="J51" s="47"/>
      <c r="K51" s="46">
        <f t="shared" ref="K51" si="151">ROUNDUP(100/K17,0)</f>
        <v>2</v>
      </c>
      <c r="L51" s="47"/>
      <c r="M51" s="46">
        <f t="shared" ref="M51" si="152">ROUNDUP(100/M17,0)</f>
        <v>1</v>
      </c>
      <c r="N51" s="47"/>
      <c r="O51" s="46">
        <f t="shared" ref="O51" si="153">ROUNDUP(100/O17,0)</f>
        <v>2</v>
      </c>
      <c r="P51" s="47"/>
      <c r="Q51" s="46">
        <f t="shared" ref="Q51" si="154">ROUNDUP(100/Q17,0)</f>
        <v>2</v>
      </c>
      <c r="R51" s="47"/>
      <c r="S51" s="46">
        <f t="shared" ref="S51" si="155">ROUNDUP(100/S17,0)</f>
        <v>2</v>
      </c>
      <c r="T51" s="47"/>
      <c r="U51" s="46">
        <f t="shared" ref="U51" si="156">ROUNDUP(100/U17,0)</f>
        <v>2</v>
      </c>
      <c r="V51" s="47"/>
      <c r="W51" s="46">
        <f t="shared" ref="W51" si="157">ROUNDUP(100/W17,0)</f>
        <v>2</v>
      </c>
      <c r="X51" s="47"/>
      <c r="Y51" s="46">
        <f t="shared" ref="Y51" si="158">ROUNDUP(100/Y17,0)</f>
        <v>2</v>
      </c>
      <c r="Z51" s="47"/>
      <c r="AA51" s="46">
        <f t="shared" ref="AA51" si="159">ROUNDUP(100/AA17,0)</f>
        <v>2</v>
      </c>
      <c r="AB51" s="47"/>
      <c r="AC51" s="46">
        <f t="shared" ref="AC51" si="160">ROUNDUP(100/AC17,0)</f>
        <v>2</v>
      </c>
      <c r="AD51" s="47"/>
      <c r="AE51" s="46">
        <f t="shared" ref="AE51" si="161">ROUNDUP(100/AE17,0)</f>
        <v>1</v>
      </c>
      <c r="AF51" s="47"/>
      <c r="AG51" s="46">
        <f t="shared" ref="AG51" si="162">ROUNDUP(100/AG17,0)</f>
        <v>2</v>
      </c>
      <c r="AH51" s="47"/>
      <c r="AI51" s="46">
        <f t="shared" ref="AI51" si="163">ROUNDUP(100/AI17,0)</f>
        <v>2</v>
      </c>
      <c r="AJ51" s="47"/>
      <c r="AK51" s="46">
        <f t="shared" ref="AK51" si="164">ROUNDUP(100/AK17,0)</f>
        <v>2</v>
      </c>
      <c r="AL51" s="47"/>
      <c r="AM51" s="46">
        <f t="shared" ref="AM51" si="165">ROUNDUP(100/AM17,0)</f>
        <v>1</v>
      </c>
      <c r="AN51" s="47"/>
      <c r="AO51" s="46">
        <f t="shared" ref="AO51" si="166">ROUNDUP(100/AO17,0)</f>
        <v>1</v>
      </c>
      <c r="AP51" s="47"/>
    </row>
    <row r="52" spans="5:42" x14ac:dyDescent="0.25">
      <c r="F52" s="6">
        <v>0.1</v>
      </c>
      <c r="G52" s="46">
        <f t="shared" si="64"/>
        <v>2</v>
      </c>
      <c r="H52" s="47"/>
      <c r="I52" s="46">
        <f t="shared" ref="I52" si="167">ROUNDUP(100/I18,0)</f>
        <v>5</v>
      </c>
      <c r="J52" s="47"/>
      <c r="K52" s="46">
        <f t="shared" ref="K52" si="168">ROUNDUP(100/K18,0)</f>
        <v>2</v>
      </c>
      <c r="L52" s="47"/>
      <c r="M52" s="46">
        <f t="shared" ref="M52" si="169">ROUNDUP(100/M18,0)</f>
        <v>1</v>
      </c>
      <c r="N52" s="47"/>
      <c r="O52" s="46">
        <f t="shared" ref="O52" si="170">ROUNDUP(100/O18,0)</f>
        <v>2</v>
      </c>
      <c r="P52" s="47"/>
      <c r="Q52" s="46">
        <f t="shared" ref="Q52" si="171">ROUNDUP(100/Q18,0)</f>
        <v>2</v>
      </c>
      <c r="R52" s="47"/>
      <c r="S52" s="46">
        <f t="shared" ref="S52" si="172">ROUNDUP(100/S18,0)</f>
        <v>2</v>
      </c>
      <c r="T52" s="47"/>
      <c r="U52" s="46">
        <f t="shared" ref="U52" si="173">ROUNDUP(100/U18,0)</f>
        <v>2</v>
      </c>
      <c r="V52" s="47"/>
      <c r="W52" s="46">
        <f t="shared" ref="W52" si="174">ROUNDUP(100/W18,0)</f>
        <v>2</v>
      </c>
      <c r="X52" s="47"/>
      <c r="Y52" s="46">
        <f t="shared" ref="Y52" si="175">ROUNDUP(100/Y18,0)</f>
        <v>2</v>
      </c>
      <c r="Z52" s="47"/>
      <c r="AA52" s="46">
        <f t="shared" ref="AA52" si="176">ROUNDUP(100/AA18,0)</f>
        <v>2</v>
      </c>
      <c r="AB52" s="47"/>
      <c r="AC52" s="46">
        <f t="shared" ref="AC52" si="177">ROUNDUP(100/AC18,0)</f>
        <v>2</v>
      </c>
      <c r="AD52" s="47"/>
      <c r="AE52" s="46">
        <f t="shared" ref="AE52" si="178">ROUNDUP(100/AE18,0)</f>
        <v>1</v>
      </c>
      <c r="AF52" s="47"/>
      <c r="AG52" s="46">
        <f t="shared" ref="AG52" si="179">ROUNDUP(100/AG18,0)</f>
        <v>2</v>
      </c>
      <c r="AH52" s="47"/>
      <c r="AI52" s="46">
        <f t="shared" ref="AI52" si="180">ROUNDUP(100/AI18,0)</f>
        <v>2</v>
      </c>
      <c r="AJ52" s="47"/>
      <c r="AK52" s="46">
        <f t="shared" ref="AK52" si="181">ROUNDUP(100/AK18,0)</f>
        <v>2</v>
      </c>
      <c r="AL52" s="47"/>
      <c r="AM52" s="46">
        <f t="shared" ref="AM52" si="182">ROUNDUP(100/AM18,0)</f>
        <v>1</v>
      </c>
      <c r="AN52" s="47"/>
      <c r="AO52" s="46">
        <f t="shared" ref="AO52" si="183">ROUNDUP(100/AO18,0)</f>
        <v>1</v>
      </c>
      <c r="AP52" s="47"/>
    </row>
    <row r="53" spans="5:42" x14ac:dyDescent="0.25">
      <c r="F53" s="6">
        <v>0.05</v>
      </c>
      <c r="G53" s="46">
        <f t="shared" si="64"/>
        <v>2</v>
      </c>
      <c r="H53" s="47"/>
      <c r="I53" s="46">
        <f t="shared" ref="I53" si="184">ROUNDUP(100/I19,0)</f>
        <v>4</v>
      </c>
      <c r="J53" s="47"/>
      <c r="K53" s="46">
        <f t="shared" ref="K53" si="185">ROUNDUP(100/K19,0)</f>
        <v>2</v>
      </c>
      <c r="L53" s="47"/>
      <c r="M53" s="46">
        <f t="shared" ref="M53" si="186">ROUNDUP(100/M19,0)</f>
        <v>1</v>
      </c>
      <c r="N53" s="47"/>
      <c r="O53" s="46">
        <f t="shared" ref="O53" si="187">ROUNDUP(100/O19,0)</f>
        <v>2</v>
      </c>
      <c r="P53" s="47"/>
      <c r="Q53" s="46">
        <f t="shared" ref="Q53" si="188">ROUNDUP(100/Q19,0)</f>
        <v>2</v>
      </c>
      <c r="R53" s="47"/>
      <c r="S53" s="46">
        <f t="shared" ref="S53" si="189">ROUNDUP(100/S19,0)</f>
        <v>2</v>
      </c>
      <c r="T53" s="47"/>
      <c r="U53" s="46">
        <f t="shared" ref="U53" si="190">ROUNDUP(100/U19,0)</f>
        <v>2</v>
      </c>
      <c r="V53" s="47"/>
      <c r="W53" s="46">
        <f t="shared" ref="W53" si="191">ROUNDUP(100/W19,0)</f>
        <v>2</v>
      </c>
      <c r="X53" s="47"/>
      <c r="Y53" s="46">
        <f t="shared" ref="Y53" si="192">ROUNDUP(100/Y19,0)</f>
        <v>1</v>
      </c>
      <c r="Z53" s="47"/>
      <c r="AA53" s="46">
        <f t="shared" ref="AA53" si="193">ROUNDUP(100/AA19,0)</f>
        <v>2</v>
      </c>
      <c r="AB53" s="47"/>
      <c r="AC53" s="46">
        <f t="shared" ref="AC53" si="194">ROUNDUP(100/AC19,0)</f>
        <v>2</v>
      </c>
      <c r="AD53" s="47"/>
      <c r="AE53" s="46">
        <f t="shared" ref="AE53" si="195">ROUNDUP(100/AE19,0)</f>
        <v>1</v>
      </c>
      <c r="AF53" s="47"/>
      <c r="AG53" s="46">
        <f t="shared" ref="AG53" si="196">ROUNDUP(100/AG19,0)</f>
        <v>2</v>
      </c>
      <c r="AH53" s="47"/>
      <c r="AI53" s="46">
        <f t="shared" ref="AI53" si="197">ROUNDUP(100/AI19,0)</f>
        <v>2</v>
      </c>
      <c r="AJ53" s="47"/>
      <c r="AK53" s="46">
        <f t="shared" ref="AK53" si="198">ROUNDUP(100/AK19,0)</f>
        <v>2</v>
      </c>
      <c r="AL53" s="47"/>
      <c r="AM53" s="46">
        <f t="shared" ref="AM53" si="199">ROUNDUP(100/AM19,0)</f>
        <v>1</v>
      </c>
      <c r="AN53" s="47"/>
      <c r="AO53" s="46">
        <f t="shared" ref="AO53" si="200">ROUNDUP(100/AO19,0)</f>
        <v>1</v>
      </c>
      <c r="AP53" s="47"/>
    </row>
    <row r="54" spans="5:42" ht="15.75" thickBot="1" x14ac:dyDescent="0.3">
      <c r="E54" s="3"/>
      <c r="F54" s="7">
        <v>0</v>
      </c>
      <c r="G54" s="50">
        <f t="shared" si="64"/>
        <v>2</v>
      </c>
      <c r="H54" s="51"/>
      <c r="I54" s="50">
        <f t="shared" ref="I54" si="201">ROUNDUP(100/I20,0)</f>
        <v>4</v>
      </c>
      <c r="J54" s="51"/>
      <c r="K54" s="50">
        <f t="shared" ref="K54" si="202">ROUNDUP(100/K20,0)</f>
        <v>2</v>
      </c>
      <c r="L54" s="51"/>
      <c r="M54" s="50">
        <f t="shared" ref="M54" si="203">ROUNDUP(100/M20,0)</f>
        <v>1</v>
      </c>
      <c r="N54" s="51"/>
      <c r="O54" s="50">
        <f t="shared" ref="O54" si="204">ROUNDUP(100/O20,0)</f>
        <v>2</v>
      </c>
      <c r="P54" s="51"/>
      <c r="Q54" s="50">
        <f t="shared" ref="Q54" si="205">ROUNDUP(100/Q20,0)</f>
        <v>2</v>
      </c>
      <c r="R54" s="51"/>
      <c r="S54" s="50">
        <f t="shared" ref="S54" si="206">ROUNDUP(100/S20,0)</f>
        <v>2</v>
      </c>
      <c r="T54" s="51"/>
      <c r="U54" s="50">
        <f t="shared" ref="U54" si="207">ROUNDUP(100/U20,0)</f>
        <v>2</v>
      </c>
      <c r="V54" s="51"/>
      <c r="W54" s="50">
        <f t="shared" ref="W54" si="208">ROUNDUP(100/W20,0)</f>
        <v>2</v>
      </c>
      <c r="X54" s="51"/>
      <c r="Y54" s="50">
        <f t="shared" ref="Y54" si="209">ROUNDUP(100/Y20,0)</f>
        <v>1</v>
      </c>
      <c r="Z54" s="51"/>
      <c r="AA54" s="50">
        <f t="shared" ref="AA54" si="210">ROUNDUP(100/AA20,0)</f>
        <v>2</v>
      </c>
      <c r="AB54" s="51"/>
      <c r="AC54" s="50">
        <f t="shared" ref="AC54" si="211">ROUNDUP(100/AC20,0)</f>
        <v>1</v>
      </c>
      <c r="AD54" s="51"/>
      <c r="AE54" s="50">
        <f t="shared" ref="AE54" si="212">ROUNDUP(100/AE20,0)</f>
        <v>1</v>
      </c>
      <c r="AF54" s="51"/>
      <c r="AG54" s="50">
        <f t="shared" ref="AG54" si="213">ROUNDUP(100/AG20,0)</f>
        <v>2</v>
      </c>
      <c r="AH54" s="51"/>
      <c r="AI54" s="50">
        <f t="shared" ref="AI54" si="214">ROUNDUP(100/AI20,0)</f>
        <v>2</v>
      </c>
      <c r="AJ54" s="51"/>
      <c r="AK54" s="50">
        <f t="shared" ref="AK54" si="215">ROUNDUP(100/AK20,0)</f>
        <v>1</v>
      </c>
      <c r="AL54" s="51"/>
      <c r="AM54" s="50">
        <f t="shared" ref="AM54" si="216">ROUNDUP(100/AM20,0)</f>
        <v>1</v>
      </c>
      <c r="AN54" s="51"/>
      <c r="AO54" s="50">
        <f t="shared" ref="AO54" si="217">ROUNDUP(100/AO20,0)</f>
        <v>1</v>
      </c>
      <c r="AP54" s="51"/>
    </row>
    <row r="55" spans="5:42" x14ac:dyDescent="0.25">
      <c r="E55" s="2" t="s">
        <v>1</v>
      </c>
      <c r="F55" s="5">
        <v>0.75</v>
      </c>
      <c r="G55" s="52">
        <f t="shared" ref="G55" si="218">ROUNDUP(100/G21,0)</f>
        <v>8</v>
      </c>
      <c r="H55" s="53"/>
      <c r="I55" s="52">
        <f t="shared" ref="I55" si="219">ROUNDUP(100/I21,0)</f>
        <v>23</v>
      </c>
      <c r="J55" s="53"/>
      <c r="K55" s="52">
        <f t="shared" ref="K55" si="220">ROUNDUP(100/K21,0)</f>
        <v>7</v>
      </c>
      <c r="L55" s="53"/>
      <c r="M55" s="52">
        <f t="shared" ref="M55" si="221">ROUNDUP(100/M21,0)</f>
        <v>4</v>
      </c>
      <c r="N55" s="53"/>
      <c r="O55" s="52">
        <f t="shared" ref="O55" si="222">ROUNDUP(100/O21,0)</f>
        <v>12</v>
      </c>
      <c r="P55" s="53"/>
      <c r="Q55" s="52">
        <f t="shared" ref="Q55" si="223">ROUNDUP(100/Q21,0)</f>
        <v>14</v>
      </c>
      <c r="R55" s="53"/>
      <c r="S55" s="52">
        <f t="shared" ref="S55" si="224">ROUNDUP(100/S21,0)</f>
        <v>11</v>
      </c>
      <c r="T55" s="53"/>
      <c r="U55" s="52">
        <f t="shared" ref="U55" si="225">ROUNDUP(100/U21,0)</f>
        <v>10</v>
      </c>
      <c r="V55" s="53"/>
      <c r="W55" s="52">
        <f t="shared" ref="W55" si="226">ROUNDUP(100/W21,0)</f>
        <v>10</v>
      </c>
      <c r="X55" s="53"/>
      <c r="Y55" s="52">
        <f t="shared" ref="Y55" si="227">ROUNDUP(100/Y21,0)</f>
        <v>8</v>
      </c>
      <c r="Z55" s="53"/>
      <c r="AA55" s="52">
        <f t="shared" ref="AA55" si="228">ROUNDUP(100/AA21,0)</f>
        <v>12</v>
      </c>
      <c r="AB55" s="53"/>
      <c r="AC55" s="52">
        <f t="shared" ref="AC55" si="229">ROUNDUP(100/AC21,0)</f>
        <v>8</v>
      </c>
      <c r="AD55" s="53"/>
      <c r="AE55" s="52">
        <f t="shared" ref="AE55" si="230">ROUNDUP(100/AE21,0)</f>
        <v>5</v>
      </c>
      <c r="AF55" s="53"/>
      <c r="AG55" s="52">
        <f t="shared" ref="AG55" si="231">ROUNDUP(100/AG21,0)</f>
        <v>10</v>
      </c>
      <c r="AH55" s="53"/>
      <c r="AI55" s="52">
        <f t="shared" ref="AI55" si="232">ROUNDUP(100/AI21,0)</f>
        <v>9</v>
      </c>
      <c r="AJ55" s="53"/>
      <c r="AK55" s="52">
        <f t="shared" ref="AK55" si="233">ROUNDUP(100/AK21,0)</f>
        <v>8</v>
      </c>
      <c r="AL55" s="53"/>
      <c r="AM55" s="52">
        <f t="shared" ref="AM55" si="234">ROUNDUP(100/AM21,0)</f>
        <v>7</v>
      </c>
      <c r="AN55" s="53"/>
      <c r="AO55" s="52">
        <f t="shared" ref="AO55" si="235">ROUNDUP(100/AO21,0)</f>
        <v>5</v>
      </c>
      <c r="AP55" s="53"/>
    </row>
    <row r="56" spans="5:42" x14ac:dyDescent="0.25">
      <c r="F56" s="6">
        <v>0.55000000000000004</v>
      </c>
      <c r="G56" s="46">
        <f t="shared" ref="G56" si="236">ROUNDUP(100/G22,0)</f>
        <v>5</v>
      </c>
      <c r="H56" s="47"/>
      <c r="I56" s="46">
        <f t="shared" ref="I56" si="237">ROUNDUP(100/I22,0)</f>
        <v>13</v>
      </c>
      <c r="J56" s="47"/>
      <c r="K56" s="46">
        <f t="shared" ref="K56" si="238">ROUNDUP(100/K22,0)</f>
        <v>4</v>
      </c>
      <c r="L56" s="47"/>
      <c r="M56" s="46">
        <f t="shared" ref="M56" si="239">ROUNDUP(100/M22,0)</f>
        <v>3</v>
      </c>
      <c r="N56" s="47"/>
      <c r="O56" s="46">
        <f t="shared" ref="O56" si="240">ROUNDUP(100/O22,0)</f>
        <v>7</v>
      </c>
      <c r="P56" s="47"/>
      <c r="Q56" s="46">
        <f t="shared" ref="Q56" si="241">ROUNDUP(100/Q22,0)</f>
        <v>8</v>
      </c>
      <c r="R56" s="47"/>
      <c r="S56" s="46">
        <f t="shared" ref="S56" si="242">ROUNDUP(100/S22,0)</f>
        <v>7</v>
      </c>
      <c r="T56" s="47"/>
      <c r="U56" s="46">
        <f t="shared" ref="U56" si="243">ROUNDUP(100/U22,0)</f>
        <v>6</v>
      </c>
      <c r="V56" s="47"/>
      <c r="W56" s="46">
        <f t="shared" ref="W56" si="244">ROUNDUP(100/W22,0)</f>
        <v>6</v>
      </c>
      <c r="X56" s="47"/>
      <c r="Y56" s="46">
        <f t="shared" ref="Y56" si="245">ROUNDUP(100/Y22,0)</f>
        <v>5</v>
      </c>
      <c r="Z56" s="47"/>
      <c r="AA56" s="46">
        <f t="shared" ref="AA56" si="246">ROUNDUP(100/AA22,0)</f>
        <v>7</v>
      </c>
      <c r="AB56" s="47"/>
      <c r="AC56" s="46">
        <f t="shared" ref="AC56" si="247">ROUNDUP(100/AC22,0)</f>
        <v>5</v>
      </c>
      <c r="AD56" s="47"/>
      <c r="AE56" s="46">
        <f t="shared" ref="AE56" si="248">ROUNDUP(100/AE22,0)</f>
        <v>3</v>
      </c>
      <c r="AF56" s="47"/>
      <c r="AG56" s="46">
        <f t="shared" ref="AG56" si="249">ROUNDUP(100/AG22,0)</f>
        <v>6</v>
      </c>
      <c r="AH56" s="47"/>
      <c r="AI56" s="46">
        <f t="shared" ref="AI56" si="250">ROUNDUP(100/AI22,0)</f>
        <v>5</v>
      </c>
      <c r="AJ56" s="47"/>
      <c r="AK56" s="46">
        <f t="shared" ref="AK56" si="251">ROUNDUP(100/AK22,0)</f>
        <v>5</v>
      </c>
      <c r="AL56" s="47"/>
      <c r="AM56" s="46">
        <f t="shared" ref="AM56" si="252">ROUNDUP(100/AM22,0)</f>
        <v>4</v>
      </c>
      <c r="AN56" s="47"/>
      <c r="AO56" s="46">
        <f t="shared" ref="AO56" si="253">ROUNDUP(100/AO22,0)</f>
        <v>3</v>
      </c>
      <c r="AP56" s="47"/>
    </row>
    <row r="57" spans="5:42" x14ac:dyDescent="0.25">
      <c r="F57" s="6">
        <v>0.5</v>
      </c>
      <c r="G57" s="46">
        <f t="shared" ref="G57" si="254">ROUNDUP(100/G23,0)</f>
        <v>4</v>
      </c>
      <c r="H57" s="47"/>
      <c r="I57" s="46">
        <f t="shared" ref="I57" si="255">ROUNDUP(100/I23,0)</f>
        <v>12</v>
      </c>
      <c r="J57" s="47"/>
      <c r="K57" s="46">
        <f t="shared" ref="K57" si="256">ROUNDUP(100/K23,0)</f>
        <v>4</v>
      </c>
      <c r="L57" s="47"/>
      <c r="M57" s="46">
        <f t="shared" ref="M57" si="257">ROUNDUP(100/M23,0)</f>
        <v>2</v>
      </c>
      <c r="N57" s="47"/>
      <c r="O57" s="46">
        <f t="shared" ref="O57" si="258">ROUNDUP(100/O23,0)</f>
        <v>6</v>
      </c>
      <c r="P57" s="47"/>
      <c r="Q57" s="46">
        <f t="shared" ref="Q57" si="259">ROUNDUP(100/Q23,0)</f>
        <v>7</v>
      </c>
      <c r="R57" s="47"/>
      <c r="S57" s="46">
        <f t="shared" ref="S57" si="260">ROUNDUP(100/S23,0)</f>
        <v>6</v>
      </c>
      <c r="T57" s="47"/>
      <c r="U57" s="46">
        <f t="shared" ref="U57" si="261">ROUNDUP(100/U23,0)</f>
        <v>5</v>
      </c>
      <c r="V57" s="47"/>
      <c r="W57" s="46">
        <f t="shared" ref="W57" si="262">ROUNDUP(100/W23,0)</f>
        <v>5</v>
      </c>
      <c r="X57" s="47"/>
      <c r="Y57" s="46">
        <f t="shared" ref="Y57" si="263">ROUNDUP(100/Y23,0)</f>
        <v>4</v>
      </c>
      <c r="Z57" s="47"/>
      <c r="AA57" s="46">
        <f t="shared" ref="AA57" si="264">ROUNDUP(100/AA23,0)</f>
        <v>6</v>
      </c>
      <c r="AB57" s="47"/>
      <c r="AC57" s="46">
        <f t="shared" ref="AC57" si="265">ROUNDUP(100/AC23,0)</f>
        <v>4</v>
      </c>
      <c r="AD57" s="47"/>
      <c r="AE57" s="46">
        <f t="shared" ref="AE57" si="266">ROUNDUP(100/AE23,0)</f>
        <v>3</v>
      </c>
      <c r="AF57" s="47"/>
      <c r="AG57" s="46">
        <f t="shared" ref="AG57" si="267">ROUNDUP(100/AG23,0)</f>
        <v>5</v>
      </c>
      <c r="AH57" s="47"/>
      <c r="AI57" s="46">
        <f t="shared" ref="AI57" si="268">ROUNDUP(100/AI23,0)</f>
        <v>5</v>
      </c>
      <c r="AJ57" s="47"/>
      <c r="AK57" s="46">
        <f t="shared" ref="AK57" si="269">ROUNDUP(100/AK23,0)</f>
        <v>4</v>
      </c>
      <c r="AL57" s="47"/>
      <c r="AM57" s="46">
        <f t="shared" ref="AM57" si="270">ROUNDUP(100/AM23,0)</f>
        <v>4</v>
      </c>
      <c r="AN57" s="47"/>
      <c r="AO57" s="46">
        <f t="shared" ref="AO57" si="271">ROUNDUP(100/AO23,0)</f>
        <v>3</v>
      </c>
      <c r="AP57" s="47"/>
    </row>
    <row r="58" spans="5:42" x14ac:dyDescent="0.25">
      <c r="F58" s="6">
        <v>0.45</v>
      </c>
      <c r="G58" s="46">
        <f t="shared" ref="G58" si="272">ROUNDUP(100/G24,0)</f>
        <v>4</v>
      </c>
      <c r="H58" s="47"/>
      <c r="I58" s="46">
        <f t="shared" ref="I58" si="273">ROUNDUP(100/I24,0)</f>
        <v>11</v>
      </c>
      <c r="J58" s="47"/>
      <c r="K58" s="46">
        <f t="shared" ref="K58" si="274">ROUNDUP(100/K24,0)</f>
        <v>4</v>
      </c>
      <c r="L58" s="47"/>
      <c r="M58" s="46">
        <f t="shared" ref="M58" si="275">ROUNDUP(100/M24,0)</f>
        <v>2</v>
      </c>
      <c r="N58" s="47"/>
      <c r="O58" s="46">
        <f t="shared" ref="O58" si="276">ROUNDUP(100/O24,0)</f>
        <v>6</v>
      </c>
      <c r="P58" s="47"/>
      <c r="Q58" s="46">
        <f t="shared" ref="Q58" si="277">ROUNDUP(100/Q24,0)</f>
        <v>7</v>
      </c>
      <c r="R58" s="47"/>
      <c r="S58" s="46">
        <f t="shared" ref="S58" si="278">ROUNDUP(100/S24,0)</f>
        <v>5</v>
      </c>
      <c r="T58" s="47"/>
      <c r="U58" s="46">
        <f t="shared" ref="U58" si="279">ROUNDUP(100/U24,0)</f>
        <v>5</v>
      </c>
      <c r="V58" s="47"/>
      <c r="W58" s="46">
        <f t="shared" ref="W58" si="280">ROUNDUP(100/W24,0)</f>
        <v>5</v>
      </c>
      <c r="X58" s="47"/>
      <c r="Y58" s="46">
        <f t="shared" ref="Y58" si="281">ROUNDUP(100/Y24,0)</f>
        <v>4</v>
      </c>
      <c r="Z58" s="47"/>
      <c r="AA58" s="46">
        <f t="shared" ref="AA58" si="282">ROUNDUP(100/AA24,0)</f>
        <v>6</v>
      </c>
      <c r="AB58" s="47"/>
      <c r="AC58" s="46">
        <f t="shared" ref="AC58" si="283">ROUNDUP(100/AC24,0)</f>
        <v>4</v>
      </c>
      <c r="AD58" s="47"/>
      <c r="AE58" s="46">
        <f t="shared" ref="AE58" si="284">ROUNDUP(100/AE24,0)</f>
        <v>3</v>
      </c>
      <c r="AF58" s="47"/>
      <c r="AG58" s="46">
        <f t="shared" ref="AG58" si="285">ROUNDUP(100/AG24,0)</f>
        <v>5</v>
      </c>
      <c r="AH58" s="47"/>
      <c r="AI58" s="46">
        <f t="shared" ref="AI58" si="286">ROUNDUP(100/AI24,0)</f>
        <v>5</v>
      </c>
      <c r="AJ58" s="47"/>
      <c r="AK58" s="46">
        <f t="shared" ref="AK58" si="287">ROUNDUP(100/AK24,0)</f>
        <v>4</v>
      </c>
      <c r="AL58" s="47"/>
      <c r="AM58" s="46">
        <f t="shared" ref="AM58" si="288">ROUNDUP(100/AM24,0)</f>
        <v>3</v>
      </c>
      <c r="AN58" s="47"/>
      <c r="AO58" s="46">
        <f t="shared" ref="AO58" si="289">ROUNDUP(100/AO24,0)</f>
        <v>3</v>
      </c>
      <c r="AP58" s="47"/>
    </row>
    <row r="59" spans="5:42" x14ac:dyDescent="0.25">
      <c r="F59" s="6">
        <v>0.4</v>
      </c>
      <c r="G59" s="46">
        <f t="shared" ref="G59" si="290">ROUNDUP(100/G25,0)</f>
        <v>4</v>
      </c>
      <c r="H59" s="47"/>
      <c r="I59" s="46">
        <f t="shared" ref="I59" si="291">ROUNDUP(100/I25,0)</f>
        <v>10</v>
      </c>
      <c r="J59" s="47"/>
      <c r="K59" s="46">
        <f t="shared" ref="K59" si="292">ROUNDUP(100/K25,0)</f>
        <v>3</v>
      </c>
      <c r="L59" s="47"/>
      <c r="M59" s="46">
        <f t="shared" ref="M59" si="293">ROUNDUP(100/M25,0)</f>
        <v>2</v>
      </c>
      <c r="N59" s="47"/>
      <c r="O59" s="46">
        <f t="shared" ref="O59" si="294">ROUNDUP(100/O25,0)</f>
        <v>5</v>
      </c>
      <c r="P59" s="47"/>
      <c r="Q59" s="46">
        <f t="shared" ref="Q59" si="295">ROUNDUP(100/Q25,0)</f>
        <v>6</v>
      </c>
      <c r="R59" s="47"/>
      <c r="S59" s="46">
        <f t="shared" ref="S59" si="296">ROUNDUP(100/S25,0)</f>
        <v>5</v>
      </c>
      <c r="T59" s="47"/>
      <c r="U59" s="46">
        <f t="shared" ref="U59" si="297">ROUNDUP(100/U25,0)</f>
        <v>5</v>
      </c>
      <c r="V59" s="47"/>
      <c r="W59" s="46">
        <f t="shared" ref="W59" si="298">ROUNDUP(100/W25,0)</f>
        <v>5</v>
      </c>
      <c r="X59" s="47"/>
      <c r="Y59" s="46">
        <f t="shared" ref="Y59" si="299">ROUNDUP(100/Y25,0)</f>
        <v>4</v>
      </c>
      <c r="Z59" s="47"/>
      <c r="AA59" s="46">
        <f t="shared" ref="AA59" si="300">ROUNDUP(100/AA25,0)</f>
        <v>5</v>
      </c>
      <c r="AB59" s="47"/>
      <c r="AC59" s="46">
        <f t="shared" ref="AC59" si="301">ROUNDUP(100/AC25,0)</f>
        <v>4</v>
      </c>
      <c r="AD59" s="47"/>
      <c r="AE59" s="46">
        <f t="shared" ref="AE59" si="302">ROUNDUP(100/AE25,0)</f>
        <v>3</v>
      </c>
      <c r="AF59" s="47"/>
      <c r="AG59" s="46">
        <f t="shared" ref="AG59" si="303">ROUNDUP(100/AG25,0)</f>
        <v>5</v>
      </c>
      <c r="AH59" s="47"/>
      <c r="AI59" s="46">
        <f t="shared" ref="AI59" si="304">ROUNDUP(100/AI25,0)</f>
        <v>4</v>
      </c>
      <c r="AJ59" s="47"/>
      <c r="AK59" s="46">
        <f t="shared" ref="AK59" si="305">ROUNDUP(100/AK25,0)</f>
        <v>4</v>
      </c>
      <c r="AL59" s="47"/>
      <c r="AM59" s="46">
        <f t="shared" ref="AM59" si="306">ROUNDUP(100/AM25,0)</f>
        <v>3</v>
      </c>
      <c r="AN59" s="47"/>
      <c r="AO59" s="46">
        <f t="shared" ref="AO59" si="307">ROUNDUP(100/AO25,0)</f>
        <v>3</v>
      </c>
      <c r="AP59" s="47"/>
    </row>
    <row r="60" spans="5:42" x14ac:dyDescent="0.25">
      <c r="F60" s="6">
        <v>0.35</v>
      </c>
      <c r="G60" s="46">
        <f t="shared" ref="G60" si="308">ROUNDUP(100/G26,0)</f>
        <v>4</v>
      </c>
      <c r="H60" s="47"/>
      <c r="I60" s="46">
        <f t="shared" ref="I60" si="309">ROUNDUP(100/I26,0)</f>
        <v>9</v>
      </c>
      <c r="J60" s="47"/>
      <c r="K60" s="46">
        <f t="shared" ref="K60" si="310">ROUNDUP(100/K26,0)</f>
        <v>3</v>
      </c>
      <c r="L60" s="47"/>
      <c r="M60" s="46">
        <f t="shared" ref="M60" si="311">ROUNDUP(100/M26,0)</f>
        <v>2</v>
      </c>
      <c r="N60" s="47"/>
      <c r="O60" s="46">
        <f t="shared" ref="O60" si="312">ROUNDUP(100/O26,0)</f>
        <v>5</v>
      </c>
      <c r="P60" s="47"/>
      <c r="Q60" s="46">
        <f t="shared" ref="Q60" si="313">ROUNDUP(100/Q26,0)</f>
        <v>6</v>
      </c>
      <c r="R60" s="47"/>
      <c r="S60" s="46">
        <f t="shared" ref="S60" si="314">ROUNDUP(100/S26,0)</f>
        <v>5</v>
      </c>
      <c r="T60" s="47"/>
      <c r="U60" s="46">
        <f t="shared" ref="U60" si="315">ROUNDUP(100/U26,0)</f>
        <v>4</v>
      </c>
      <c r="V60" s="47"/>
      <c r="W60" s="46">
        <f t="shared" ref="W60" si="316">ROUNDUP(100/W26,0)</f>
        <v>4</v>
      </c>
      <c r="X60" s="47"/>
      <c r="Y60" s="46">
        <f t="shared" ref="Y60" si="317">ROUNDUP(100/Y26,0)</f>
        <v>3</v>
      </c>
      <c r="Z60" s="47"/>
      <c r="AA60" s="46">
        <f t="shared" ref="AA60" si="318">ROUNDUP(100/AA26,0)</f>
        <v>5</v>
      </c>
      <c r="AB60" s="47"/>
      <c r="AC60" s="46">
        <f t="shared" ref="AC60" si="319">ROUNDUP(100/AC26,0)</f>
        <v>4</v>
      </c>
      <c r="AD60" s="47"/>
      <c r="AE60" s="46">
        <f t="shared" ref="AE60" si="320">ROUNDUP(100/AE26,0)</f>
        <v>2</v>
      </c>
      <c r="AF60" s="47"/>
      <c r="AG60" s="46">
        <f t="shared" ref="AG60" si="321">ROUNDUP(100/AG26,0)</f>
        <v>4</v>
      </c>
      <c r="AH60" s="47"/>
      <c r="AI60" s="46">
        <f t="shared" ref="AI60" si="322">ROUNDUP(100/AI26,0)</f>
        <v>4</v>
      </c>
      <c r="AJ60" s="47"/>
      <c r="AK60" s="46">
        <f t="shared" ref="AK60" si="323">ROUNDUP(100/AK26,0)</f>
        <v>4</v>
      </c>
      <c r="AL60" s="47"/>
      <c r="AM60" s="46">
        <f t="shared" ref="AM60" si="324">ROUNDUP(100/AM26,0)</f>
        <v>3</v>
      </c>
      <c r="AN60" s="47"/>
      <c r="AO60" s="46">
        <f t="shared" ref="AO60" si="325">ROUNDUP(100/AO26,0)</f>
        <v>2</v>
      </c>
      <c r="AP60" s="47"/>
    </row>
    <row r="61" spans="5:42" x14ac:dyDescent="0.25">
      <c r="F61" s="6">
        <v>0.3</v>
      </c>
      <c r="G61" s="46">
        <f t="shared" ref="G61" si="326">ROUNDUP(100/G27,0)</f>
        <v>3</v>
      </c>
      <c r="H61" s="47"/>
      <c r="I61" s="46">
        <f t="shared" ref="I61" si="327">ROUNDUP(100/I27,0)</f>
        <v>8</v>
      </c>
      <c r="J61" s="47"/>
      <c r="K61" s="46">
        <f t="shared" ref="K61" si="328">ROUNDUP(100/K27,0)</f>
        <v>3</v>
      </c>
      <c r="L61" s="47"/>
      <c r="M61" s="46">
        <f t="shared" ref="M61" si="329">ROUNDUP(100/M27,0)</f>
        <v>2</v>
      </c>
      <c r="N61" s="47"/>
      <c r="O61" s="46">
        <f t="shared" ref="O61" si="330">ROUNDUP(100/O27,0)</f>
        <v>5</v>
      </c>
      <c r="P61" s="47"/>
      <c r="Q61" s="46">
        <f t="shared" ref="Q61" si="331">ROUNDUP(100/Q27,0)</f>
        <v>5</v>
      </c>
      <c r="R61" s="47"/>
      <c r="S61" s="46">
        <f t="shared" ref="S61" si="332">ROUNDUP(100/S27,0)</f>
        <v>4</v>
      </c>
      <c r="T61" s="47"/>
      <c r="U61" s="46">
        <f t="shared" ref="U61" si="333">ROUNDUP(100/U27,0)</f>
        <v>4</v>
      </c>
      <c r="V61" s="47"/>
      <c r="W61" s="46">
        <f t="shared" ref="W61" si="334">ROUNDUP(100/W27,0)</f>
        <v>4</v>
      </c>
      <c r="X61" s="47"/>
      <c r="Y61" s="46">
        <f t="shared" ref="Y61" si="335">ROUNDUP(100/Y27,0)</f>
        <v>3</v>
      </c>
      <c r="Z61" s="47"/>
      <c r="AA61" s="46">
        <f t="shared" ref="AA61" si="336">ROUNDUP(100/AA27,0)</f>
        <v>5</v>
      </c>
      <c r="AB61" s="47"/>
      <c r="AC61" s="46">
        <f t="shared" ref="AC61" si="337">ROUNDUP(100/AC27,0)</f>
        <v>3</v>
      </c>
      <c r="AD61" s="47"/>
      <c r="AE61" s="46">
        <f t="shared" ref="AE61" si="338">ROUNDUP(100/AE27,0)</f>
        <v>2</v>
      </c>
      <c r="AF61" s="47"/>
      <c r="AG61" s="46">
        <f t="shared" ref="AG61" si="339">ROUNDUP(100/AG27,0)</f>
        <v>4</v>
      </c>
      <c r="AH61" s="47"/>
      <c r="AI61" s="46">
        <f t="shared" ref="AI61" si="340">ROUNDUP(100/AI27,0)</f>
        <v>4</v>
      </c>
      <c r="AJ61" s="47"/>
      <c r="AK61" s="46">
        <f t="shared" ref="AK61" si="341">ROUNDUP(100/AK27,0)</f>
        <v>3</v>
      </c>
      <c r="AL61" s="47"/>
      <c r="AM61" s="46">
        <f t="shared" ref="AM61" si="342">ROUNDUP(100/AM27,0)</f>
        <v>3</v>
      </c>
      <c r="AN61" s="47"/>
      <c r="AO61" s="46">
        <f t="shared" ref="AO61" si="343">ROUNDUP(100/AO27,0)</f>
        <v>2</v>
      </c>
      <c r="AP61" s="47"/>
    </row>
    <row r="62" spans="5:42" x14ac:dyDescent="0.25">
      <c r="F62" s="6">
        <v>0.25</v>
      </c>
      <c r="G62" s="46">
        <f t="shared" ref="G62" si="344">ROUNDUP(100/G28,0)</f>
        <v>3</v>
      </c>
      <c r="H62" s="47"/>
      <c r="I62" s="46">
        <f t="shared" ref="I62" si="345">ROUNDUP(100/I28,0)</f>
        <v>8</v>
      </c>
      <c r="J62" s="47"/>
      <c r="K62" s="46">
        <f t="shared" ref="K62" si="346">ROUNDUP(100/K28,0)</f>
        <v>3</v>
      </c>
      <c r="L62" s="47"/>
      <c r="M62" s="46">
        <f t="shared" ref="M62" si="347">ROUNDUP(100/M28,0)</f>
        <v>2</v>
      </c>
      <c r="N62" s="47"/>
      <c r="O62" s="46">
        <f t="shared" ref="O62" si="348">ROUNDUP(100/O28,0)</f>
        <v>4</v>
      </c>
      <c r="P62" s="47"/>
      <c r="Q62" s="46">
        <f t="shared" ref="Q62" si="349">ROUNDUP(100/Q28,0)</f>
        <v>5</v>
      </c>
      <c r="R62" s="47"/>
      <c r="S62" s="46">
        <f t="shared" ref="S62" si="350">ROUNDUP(100/S28,0)</f>
        <v>4</v>
      </c>
      <c r="T62" s="47"/>
      <c r="U62" s="46">
        <f t="shared" ref="U62" si="351">ROUNDUP(100/U28,0)</f>
        <v>4</v>
      </c>
      <c r="V62" s="47"/>
      <c r="W62" s="46">
        <f t="shared" ref="W62" si="352">ROUNDUP(100/W28,0)</f>
        <v>4</v>
      </c>
      <c r="X62" s="47"/>
      <c r="Y62" s="46">
        <f t="shared" ref="Y62" si="353">ROUNDUP(100/Y28,0)</f>
        <v>3</v>
      </c>
      <c r="Z62" s="47"/>
      <c r="AA62" s="46">
        <f t="shared" ref="AA62" si="354">ROUNDUP(100/AA28,0)</f>
        <v>4</v>
      </c>
      <c r="AB62" s="47"/>
      <c r="AC62" s="46">
        <f t="shared" ref="AC62" si="355">ROUNDUP(100/AC28,0)</f>
        <v>3</v>
      </c>
      <c r="AD62" s="47"/>
      <c r="AE62" s="46">
        <f t="shared" ref="AE62" si="356">ROUNDUP(100/AE28,0)</f>
        <v>2</v>
      </c>
      <c r="AF62" s="47"/>
      <c r="AG62" s="46">
        <f t="shared" ref="AG62" si="357">ROUNDUP(100/AG28,0)</f>
        <v>4</v>
      </c>
      <c r="AH62" s="47"/>
      <c r="AI62" s="46">
        <f t="shared" ref="AI62" si="358">ROUNDUP(100/AI28,0)</f>
        <v>3</v>
      </c>
      <c r="AJ62" s="47"/>
      <c r="AK62" s="46">
        <f t="shared" ref="AK62" si="359">ROUNDUP(100/AK28,0)</f>
        <v>3</v>
      </c>
      <c r="AL62" s="47"/>
      <c r="AM62" s="46">
        <f t="shared" ref="AM62" si="360">ROUNDUP(100/AM28,0)</f>
        <v>3</v>
      </c>
      <c r="AN62" s="47"/>
      <c r="AO62" s="46">
        <f t="shared" ref="AO62" si="361">ROUNDUP(100/AO28,0)</f>
        <v>2</v>
      </c>
      <c r="AP62" s="47"/>
    </row>
    <row r="63" spans="5:42" x14ac:dyDescent="0.25">
      <c r="F63" s="6">
        <v>0.2</v>
      </c>
      <c r="G63" s="46">
        <f t="shared" ref="G63" si="362">ROUNDUP(100/G29,0)</f>
        <v>3</v>
      </c>
      <c r="H63" s="47"/>
      <c r="I63" s="46">
        <f t="shared" ref="I63" si="363">ROUNDUP(100/I29,0)</f>
        <v>7</v>
      </c>
      <c r="J63" s="47"/>
      <c r="K63" s="46">
        <f t="shared" ref="K63" si="364">ROUNDUP(100/K29,0)</f>
        <v>3</v>
      </c>
      <c r="L63" s="47"/>
      <c r="M63" s="46">
        <f t="shared" ref="M63" si="365">ROUNDUP(100/M29,0)</f>
        <v>2</v>
      </c>
      <c r="N63" s="47"/>
      <c r="O63" s="46">
        <f t="shared" ref="O63" si="366">ROUNDUP(100/O29,0)</f>
        <v>4</v>
      </c>
      <c r="P63" s="47"/>
      <c r="Q63" s="46">
        <f t="shared" ref="Q63" si="367">ROUNDUP(100/Q29,0)</f>
        <v>5</v>
      </c>
      <c r="R63" s="47"/>
      <c r="S63" s="46">
        <f t="shared" ref="S63" si="368">ROUNDUP(100/S29,0)</f>
        <v>4</v>
      </c>
      <c r="T63" s="47"/>
      <c r="U63" s="46">
        <f t="shared" ref="U63" si="369">ROUNDUP(100/U29,0)</f>
        <v>4</v>
      </c>
      <c r="V63" s="47"/>
      <c r="W63" s="46">
        <f t="shared" ref="W63" si="370">ROUNDUP(100/W29,0)</f>
        <v>4</v>
      </c>
      <c r="X63" s="47"/>
      <c r="Y63" s="46">
        <f t="shared" ref="Y63" si="371">ROUNDUP(100/Y29,0)</f>
        <v>3</v>
      </c>
      <c r="Z63" s="47"/>
      <c r="AA63" s="46">
        <f t="shared" ref="AA63" si="372">ROUNDUP(100/AA29,0)</f>
        <v>4</v>
      </c>
      <c r="AB63" s="47"/>
      <c r="AC63" s="46">
        <f t="shared" ref="AC63" si="373">ROUNDUP(100/AC29,0)</f>
        <v>3</v>
      </c>
      <c r="AD63" s="47"/>
      <c r="AE63" s="46">
        <f t="shared" ref="AE63" si="374">ROUNDUP(100/AE29,0)</f>
        <v>2</v>
      </c>
      <c r="AF63" s="47"/>
      <c r="AG63" s="46">
        <f t="shared" ref="AG63" si="375">ROUNDUP(100/AG29,0)</f>
        <v>4</v>
      </c>
      <c r="AH63" s="47"/>
      <c r="AI63" s="46">
        <f t="shared" ref="AI63" si="376">ROUNDUP(100/AI29,0)</f>
        <v>3</v>
      </c>
      <c r="AJ63" s="47"/>
      <c r="AK63" s="46">
        <f t="shared" ref="AK63" si="377">ROUNDUP(100/AK29,0)</f>
        <v>3</v>
      </c>
      <c r="AL63" s="47"/>
      <c r="AM63" s="46">
        <f t="shared" ref="AM63" si="378">ROUNDUP(100/AM29,0)</f>
        <v>2</v>
      </c>
      <c r="AN63" s="47"/>
      <c r="AO63" s="46">
        <f t="shared" ref="AO63" si="379">ROUNDUP(100/AO29,0)</f>
        <v>2</v>
      </c>
      <c r="AP63" s="47"/>
    </row>
    <row r="64" spans="5:42" x14ac:dyDescent="0.25">
      <c r="F64" s="6">
        <v>0.15</v>
      </c>
      <c r="G64" s="46">
        <f t="shared" ref="G64" si="380">ROUNDUP(100/G30,0)</f>
        <v>3</v>
      </c>
      <c r="H64" s="47"/>
      <c r="I64" s="46">
        <f t="shared" ref="I64" si="381">ROUNDUP(100/I30,0)</f>
        <v>7</v>
      </c>
      <c r="J64" s="47"/>
      <c r="K64" s="46">
        <f t="shared" ref="K64" si="382">ROUNDUP(100/K30,0)</f>
        <v>2</v>
      </c>
      <c r="L64" s="47"/>
      <c r="M64" s="46">
        <f t="shared" ref="M64" si="383">ROUNDUP(100/M30,0)</f>
        <v>2</v>
      </c>
      <c r="N64" s="47"/>
      <c r="O64" s="46">
        <f t="shared" ref="O64" si="384">ROUNDUP(100/O30,0)</f>
        <v>4</v>
      </c>
      <c r="P64" s="47"/>
      <c r="Q64" s="46">
        <f t="shared" ref="Q64" si="385">ROUNDUP(100/Q30,0)</f>
        <v>4</v>
      </c>
      <c r="R64" s="47"/>
      <c r="S64" s="46">
        <f t="shared" ref="S64" si="386">ROUNDUP(100/S30,0)</f>
        <v>4</v>
      </c>
      <c r="T64" s="47"/>
      <c r="U64" s="46">
        <f t="shared" ref="U64" si="387">ROUNDUP(100/U30,0)</f>
        <v>3</v>
      </c>
      <c r="V64" s="47"/>
      <c r="W64" s="46">
        <f t="shared" ref="W64" si="388">ROUNDUP(100/W30,0)</f>
        <v>3</v>
      </c>
      <c r="X64" s="47"/>
      <c r="Y64" s="46">
        <f t="shared" ref="Y64" si="389">ROUNDUP(100/Y30,0)</f>
        <v>3</v>
      </c>
      <c r="Z64" s="47"/>
      <c r="AA64" s="46">
        <f t="shared" ref="AA64" si="390">ROUNDUP(100/AA30,0)</f>
        <v>4</v>
      </c>
      <c r="AB64" s="47"/>
      <c r="AC64" s="46">
        <f t="shared" ref="AC64" si="391">ROUNDUP(100/AC30,0)</f>
        <v>3</v>
      </c>
      <c r="AD64" s="47"/>
      <c r="AE64" s="46">
        <f t="shared" ref="AE64" si="392">ROUNDUP(100/AE30,0)</f>
        <v>2</v>
      </c>
      <c r="AF64" s="47"/>
      <c r="AG64" s="46">
        <f t="shared" ref="AG64" si="393">ROUNDUP(100/AG30,0)</f>
        <v>3</v>
      </c>
      <c r="AH64" s="47"/>
      <c r="AI64" s="46">
        <f t="shared" ref="AI64" si="394">ROUNDUP(100/AI30,0)</f>
        <v>3</v>
      </c>
      <c r="AJ64" s="47"/>
      <c r="AK64" s="46">
        <f t="shared" ref="AK64" si="395">ROUNDUP(100/AK30,0)</f>
        <v>3</v>
      </c>
      <c r="AL64" s="47"/>
      <c r="AM64" s="46">
        <f t="shared" ref="AM64" si="396">ROUNDUP(100/AM30,0)</f>
        <v>2</v>
      </c>
      <c r="AN64" s="47"/>
      <c r="AO64" s="46">
        <f t="shared" ref="AO64" si="397">ROUNDUP(100/AO30,0)</f>
        <v>2</v>
      </c>
      <c r="AP64" s="47"/>
    </row>
    <row r="65" spans="2:42" x14ac:dyDescent="0.25">
      <c r="F65" s="6">
        <v>0.1</v>
      </c>
      <c r="G65" s="46">
        <f t="shared" ref="G65" si="398">ROUNDUP(100/G31,0)</f>
        <v>3</v>
      </c>
      <c r="H65" s="47"/>
      <c r="I65" s="46">
        <f t="shared" ref="I65" si="399">ROUNDUP(100/I31,0)</f>
        <v>7</v>
      </c>
      <c r="J65" s="47"/>
      <c r="K65" s="46">
        <f t="shared" ref="K65" si="400">ROUNDUP(100/K31,0)</f>
        <v>2</v>
      </c>
      <c r="L65" s="47"/>
      <c r="M65" s="46">
        <f t="shared" ref="M65" si="401">ROUNDUP(100/M31,0)</f>
        <v>2</v>
      </c>
      <c r="N65" s="47"/>
      <c r="O65" s="46">
        <f t="shared" ref="O65" si="402">ROUNDUP(100/O31,0)</f>
        <v>4</v>
      </c>
      <c r="P65" s="47"/>
      <c r="Q65" s="46">
        <f t="shared" ref="Q65" si="403">ROUNDUP(100/Q31,0)</f>
        <v>4</v>
      </c>
      <c r="R65" s="47"/>
      <c r="S65" s="46">
        <f t="shared" ref="S65" si="404">ROUNDUP(100/S31,0)</f>
        <v>4</v>
      </c>
      <c r="T65" s="47"/>
      <c r="U65" s="46">
        <f t="shared" ref="U65" si="405">ROUNDUP(100/U31,0)</f>
        <v>3</v>
      </c>
      <c r="V65" s="47"/>
      <c r="W65" s="46">
        <f t="shared" ref="W65" si="406">ROUNDUP(100/W31,0)</f>
        <v>3</v>
      </c>
      <c r="X65" s="47"/>
      <c r="Y65" s="46">
        <f t="shared" ref="Y65" si="407">ROUNDUP(100/Y31,0)</f>
        <v>3</v>
      </c>
      <c r="Z65" s="47"/>
      <c r="AA65" s="46">
        <f t="shared" ref="AA65" si="408">ROUNDUP(100/AA31,0)</f>
        <v>4</v>
      </c>
      <c r="AB65" s="47"/>
      <c r="AC65" s="46">
        <f t="shared" ref="AC65" si="409">ROUNDUP(100/AC31,0)</f>
        <v>3</v>
      </c>
      <c r="AD65" s="47"/>
      <c r="AE65" s="46">
        <f t="shared" ref="AE65" si="410">ROUNDUP(100/AE31,0)</f>
        <v>2</v>
      </c>
      <c r="AF65" s="47"/>
      <c r="AG65" s="46">
        <f t="shared" ref="AG65" si="411">ROUNDUP(100/AG31,0)</f>
        <v>3</v>
      </c>
      <c r="AH65" s="47"/>
      <c r="AI65" s="46">
        <f t="shared" ref="AI65" si="412">ROUNDUP(100/AI31,0)</f>
        <v>3</v>
      </c>
      <c r="AJ65" s="47"/>
      <c r="AK65" s="46">
        <f t="shared" ref="AK65" si="413">ROUNDUP(100/AK31,0)</f>
        <v>3</v>
      </c>
      <c r="AL65" s="47"/>
      <c r="AM65" s="46">
        <f t="shared" ref="AM65" si="414">ROUNDUP(100/AM31,0)</f>
        <v>2</v>
      </c>
      <c r="AN65" s="47"/>
      <c r="AO65" s="46">
        <f t="shared" ref="AO65" si="415">ROUNDUP(100/AO31,0)</f>
        <v>2</v>
      </c>
      <c r="AP65" s="47"/>
    </row>
    <row r="66" spans="2:42" x14ac:dyDescent="0.25">
      <c r="F66" s="6">
        <v>0.05</v>
      </c>
      <c r="G66" s="46">
        <f t="shared" ref="G66" si="416">ROUNDUP(100/G32,0)</f>
        <v>3</v>
      </c>
      <c r="H66" s="47"/>
      <c r="I66" s="46">
        <f t="shared" ref="I66" si="417">ROUNDUP(100/I32,0)</f>
        <v>6</v>
      </c>
      <c r="J66" s="47"/>
      <c r="K66" s="46">
        <f t="shared" ref="K66" si="418">ROUNDUP(100/K32,0)</f>
        <v>2</v>
      </c>
      <c r="L66" s="47"/>
      <c r="M66" s="46">
        <f t="shared" ref="M66" si="419">ROUNDUP(100/M32,0)</f>
        <v>2</v>
      </c>
      <c r="N66" s="47"/>
      <c r="O66" s="46">
        <f t="shared" ref="O66" si="420">ROUNDUP(100/O32,0)</f>
        <v>4</v>
      </c>
      <c r="P66" s="47"/>
      <c r="Q66" s="46">
        <f t="shared" ref="Q66" si="421">ROUNDUP(100/Q32,0)</f>
        <v>4</v>
      </c>
      <c r="R66" s="47"/>
      <c r="S66" s="46">
        <f t="shared" ref="S66" si="422">ROUNDUP(100/S32,0)</f>
        <v>3</v>
      </c>
      <c r="T66" s="47"/>
      <c r="U66" s="46">
        <f t="shared" ref="U66" si="423">ROUNDUP(100/U32,0)</f>
        <v>3</v>
      </c>
      <c r="V66" s="47"/>
      <c r="W66" s="46">
        <f t="shared" ref="W66" si="424">ROUNDUP(100/W32,0)</f>
        <v>3</v>
      </c>
      <c r="X66" s="47"/>
      <c r="Y66" s="46">
        <f t="shared" ref="Y66" si="425">ROUNDUP(100/Y32,0)</f>
        <v>2</v>
      </c>
      <c r="Z66" s="47"/>
      <c r="AA66" s="46">
        <f t="shared" ref="AA66" si="426">ROUNDUP(100/AA32,0)</f>
        <v>4</v>
      </c>
      <c r="AB66" s="47"/>
      <c r="AC66" s="46">
        <f t="shared" ref="AC66" si="427">ROUNDUP(100/AC32,0)</f>
        <v>3</v>
      </c>
      <c r="AD66" s="47"/>
      <c r="AE66" s="46">
        <f t="shared" ref="AE66" si="428">ROUNDUP(100/AE32,0)</f>
        <v>2</v>
      </c>
      <c r="AF66" s="47"/>
      <c r="AG66" s="46">
        <f t="shared" ref="AG66" si="429">ROUNDUP(100/AG32,0)</f>
        <v>3</v>
      </c>
      <c r="AH66" s="47"/>
      <c r="AI66" s="46">
        <f t="shared" ref="AI66" si="430">ROUNDUP(100/AI32,0)</f>
        <v>3</v>
      </c>
      <c r="AJ66" s="47"/>
      <c r="AK66" s="46">
        <f t="shared" ref="AK66" si="431">ROUNDUP(100/AK32,0)</f>
        <v>3</v>
      </c>
      <c r="AL66" s="47"/>
      <c r="AM66" s="46">
        <f t="shared" ref="AM66" si="432">ROUNDUP(100/AM32,0)</f>
        <v>2</v>
      </c>
      <c r="AN66" s="47"/>
      <c r="AO66" s="46">
        <f t="shared" ref="AO66" si="433">ROUNDUP(100/AO32,0)</f>
        <v>2</v>
      </c>
      <c r="AP66" s="47"/>
    </row>
    <row r="67" spans="2:42" ht="15.75" thickBot="1" x14ac:dyDescent="0.3">
      <c r="E67" s="3"/>
      <c r="F67" s="7">
        <v>0</v>
      </c>
      <c r="G67" s="50">
        <f t="shared" ref="G67" si="434">ROUNDUP(100/G33,0)</f>
        <v>2</v>
      </c>
      <c r="H67" s="51"/>
      <c r="I67" s="50">
        <f t="shared" ref="I67" si="435">ROUNDUP(100/I33,0)</f>
        <v>6</v>
      </c>
      <c r="J67" s="51"/>
      <c r="K67" s="50">
        <f t="shared" ref="K67" si="436">ROUNDUP(100/K33,0)</f>
        <v>2</v>
      </c>
      <c r="L67" s="51"/>
      <c r="M67" s="50">
        <f t="shared" ref="M67" si="437">ROUNDUP(100/M33,0)</f>
        <v>1</v>
      </c>
      <c r="N67" s="51"/>
      <c r="O67" s="50">
        <f t="shared" ref="O67" si="438">ROUNDUP(100/O33,0)</f>
        <v>3</v>
      </c>
      <c r="P67" s="51"/>
      <c r="Q67" s="50">
        <f t="shared" ref="Q67" si="439">ROUNDUP(100/Q33,0)</f>
        <v>4</v>
      </c>
      <c r="R67" s="51"/>
      <c r="S67" s="50">
        <f t="shared" ref="S67" si="440">ROUNDUP(100/S33,0)</f>
        <v>3</v>
      </c>
      <c r="T67" s="51"/>
      <c r="U67" s="50">
        <f t="shared" ref="U67" si="441">ROUNDUP(100/U33,0)</f>
        <v>3</v>
      </c>
      <c r="V67" s="51"/>
      <c r="W67" s="50">
        <f t="shared" ref="W67" si="442">ROUNDUP(100/W33,0)</f>
        <v>3</v>
      </c>
      <c r="X67" s="51"/>
      <c r="Y67" s="50">
        <f t="shared" ref="Y67" si="443">ROUNDUP(100/Y33,0)</f>
        <v>2</v>
      </c>
      <c r="Z67" s="51"/>
      <c r="AA67" s="50">
        <f t="shared" ref="AA67" si="444">ROUNDUP(100/AA33,0)</f>
        <v>3</v>
      </c>
      <c r="AB67" s="51"/>
      <c r="AC67" s="50">
        <f t="shared" ref="AC67" si="445">ROUNDUP(100/AC33,0)</f>
        <v>2</v>
      </c>
      <c r="AD67" s="51"/>
      <c r="AE67" s="50">
        <f t="shared" ref="AE67" si="446">ROUNDUP(100/AE33,0)</f>
        <v>2</v>
      </c>
      <c r="AF67" s="51"/>
      <c r="AG67" s="50">
        <f t="shared" ref="AG67" si="447">ROUNDUP(100/AG33,0)</f>
        <v>3</v>
      </c>
      <c r="AH67" s="51"/>
      <c r="AI67" s="50">
        <f t="shared" ref="AI67" si="448">ROUNDUP(100/AI33,0)</f>
        <v>3</v>
      </c>
      <c r="AJ67" s="51"/>
      <c r="AK67" s="50">
        <f t="shared" ref="AK67" si="449">ROUNDUP(100/AK33,0)</f>
        <v>2</v>
      </c>
      <c r="AL67" s="51"/>
      <c r="AM67" s="50">
        <f t="shared" ref="AM67" si="450">ROUNDUP(100/AM33,0)</f>
        <v>2</v>
      </c>
      <c r="AN67" s="51"/>
      <c r="AO67" s="50">
        <f t="shared" ref="AO67" si="451">ROUNDUP(100/AO33,0)</f>
        <v>2</v>
      </c>
      <c r="AP67" s="51"/>
    </row>
    <row r="68" spans="2:42" x14ac:dyDescent="0.25">
      <c r="E68" s="2" t="s">
        <v>2</v>
      </c>
      <c r="F68" s="5">
        <v>0.75</v>
      </c>
      <c r="G68" s="52">
        <f t="shared" ref="G68" si="452">ROUNDUP(100/G34,0)</f>
        <v>11</v>
      </c>
      <c r="H68" s="53"/>
      <c r="I68" s="52">
        <f t="shared" ref="I68" si="453">ROUNDUP(100/I34,0)</f>
        <v>30</v>
      </c>
      <c r="J68" s="53"/>
      <c r="K68" s="52">
        <f t="shared" ref="K68" si="454">ROUNDUP(100/K34,0)</f>
        <v>9</v>
      </c>
      <c r="L68" s="53"/>
      <c r="M68" s="52">
        <f t="shared" ref="M68" si="455">ROUNDUP(100/M34,0)</f>
        <v>6</v>
      </c>
      <c r="N68" s="53"/>
      <c r="O68" s="52">
        <f t="shared" ref="O68" si="456">ROUNDUP(100/O34,0)</f>
        <v>16</v>
      </c>
      <c r="P68" s="53"/>
      <c r="Q68" s="52">
        <f t="shared" ref="Q68" si="457">ROUNDUP(100/Q34,0)</f>
        <v>18</v>
      </c>
      <c r="R68" s="53"/>
      <c r="S68" s="52">
        <f t="shared" ref="S68" si="458">ROUNDUP(100/S34,0)</f>
        <v>15</v>
      </c>
      <c r="T68" s="53"/>
      <c r="U68" s="52">
        <f t="shared" ref="U68" si="459">ROUNDUP(100/U34,0)</f>
        <v>14</v>
      </c>
      <c r="V68" s="53"/>
      <c r="W68" s="52">
        <f t="shared" ref="W68" si="460">ROUNDUP(100/W34,0)</f>
        <v>14</v>
      </c>
      <c r="X68" s="53"/>
      <c r="Y68" s="52">
        <f t="shared" ref="Y68" si="461">ROUNDUP(100/Y34,0)</f>
        <v>10</v>
      </c>
      <c r="Z68" s="53"/>
      <c r="AA68" s="52">
        <f t="shared" ref="AA68" si="462">ROUNDUP(100/AA34,0)</f>
        <v>16</v>
      </c>
      <c r="AB68" s="53"/>
      <c r="AC68" s="52">
        <f t="shared" ref="AC68" si="463">ROUNDUP(100/AC34,0)</f>
        <v>11</v>
      </c>
      <c r="AD68" s="53"/>
      <c r="AE68" s="52">
        <f t="shared" ref="AE68" si="464">ROUNDUP(100/AE34,0)</f>
        <v>7</v>
      </c>
      <c r="AF68" s="53"/>
      <c r="AG68" s="52">
        <f t="shared" ref="AG68" si="465">ROUNDUP(100/AG34,0)</f>
        <v>14</v>
      </c>
      <c r="AH68" s="53"/>
      <c r="AI68" s="52">
        <f t="shared" ref="AI68" si="466">ROUNDUP(100/AI34,0)</f>
        <v>12</v>
      </c>
      <c r="AJ68" s="53"/>
      <c r="AK68" s="52">
        <f t="shared" ref="AK68" si="467">ROUNDUP(100/AK34,0)</f>
        <v>11</v>
      </c>
      <c r="AL68" s="53"/>
      <c r="AM68" s="52">
        <f t="shared" ref="AM68" si="468">ROUNDUP(100/AM34,0)</f>
        <v>9</v>
      </c>
      <c r="AN68" s="53"/>
      <c r="AO68" s="52">
        <f t="shared" ref="AO68" si="469">ROUNDUP(100/AO34,0)</f>
        <v>7</v>
      </c>
      <c r="AP68" s="53"/>
    </row>
    <row r="69" spans="2:42" x14ac:dyDescent="0.25">
      <c r="F69" s="6">
        <v>0.45</v>
      </c>
      <c r="G69" s="46">
        <f t="shared" ref="G69" si="470">ROUNDUP(100/G35,0)</f>
        <v>5</v>
      </c>
      <c r="H69" s="47"/>
      <c r="I69" s="46">
        <f t="shared" ref="I69" si="471">ROUNDUP(100/I35,0)</f>
        <v>14</v>
      </c>
      <c r="J69" s="47"/>
      <c r="K69" s="46">
        <f t="shared" ref="K69" si="472">ROUNDUP(100/K35,0)</f>
        <v>5</v>
      </c>
      <c r="L69" s="47"/>
      <c r="M69" s="46">
        <f t="shared" ref="M69" si="473">ROUNDUP(100/M35,0)</f>
        <v>3</v>
      </c>
      <c r="N69" s="47"/>
      <c r="O69" s="46">
        <f t="shared" ref="O69" si="474">ROUNDUP(100/O35,0)</f>
        <v>7</v>
      </c>
      <c r="P69" s="47"/>
      <c r="Q69" s="46">
        <f t="shared" ref="Q69" si="475">ROUNDUP(100/Q35,0)</f>
        <v>9</v>
      </c>
      <c r="R69" s="47"/>
      <c r="S69" s="46">
        <f t="shared" ref="S69" si="476">ROUNDUP(100/S35,0)</f>
        <v>7</v>
      </c>
      <c r="T69" s="47"/>
      <c r="U69" s="46">
        <f t="shared" ref="U69" si="477">ROUNDUP(100/U35,0)</f>
        <v>7</v>
      </c>
      <c r="V69" s="47"/>
      <c r="W69" s="46">
        <f t="shared" ref="W69" si="478">ROUNDUP(100/W35,0)</f>
        <v>7</v>
      </c>
      <c r="X69" s="47"/>
      <c r="Y69" s="46">
        <f t="shared" ref="Y69" si="479">ROUNDUP(100/Y35,0)</f>
        <v>5</v>
      </c>
      <c r="Z69" s="47"/>
      <c r="AA69" s="46">
        <f t="shared" ref="AA69" si="480">ROUNDUP(100/AA35,0)</f>
        <v>7</v>
      </c>
      <c r="AB69" s="47"/>
      <c r="AC69" s="46">
        <f t="shared" ref="AC69" si="481">ROUNDUP(100/AC35,0)</f>
        <v>5</v>
      </c>
      <c r="AD69" s="47"/>
      <c r="AE69" s="46">
        <f t="shared" ref="AE69" si="482">ROUNDUP(100/AE35,0)</f>
        <v>4</v>
      </c>
      <c r="AF69" s="47"/>
      <c r="AG69" s="46">
        <f t="shared" ref="AG69" si="483">ROUNDUP(100/AG35,0)</f>
        <v>7</v>
      </c>
      <c r="AH69" s="47"/>
      <c r="AI69" s="46">
        <f t="shared" ref="AI69" si="484">ROUNDUP(100/AI35,0)</f>
        <v>6</v>
      </c>
      <c r="AJ69" s="47"/>
      <c r="AK69" s="46">
        <f t="shared" ref="AK69" si="485">ROUNDUP(100/AK35,0)</f>
        <v>5</v>
      </c>
      <c r="AL69" s="47"/>
      <c r="AM69" s="46">
        <f t="shared" ref="AM69" si="486">ROUNDUP(100/AM35,0)</f>
        <v>4</v>
      </c>
      <c r="AN69" s="47"/>
      <c r="AO69" s="46">
        <f t="shared" ref="AO69" si="487">ROUNDUP(100/AO35,0)</f>
        <v>4</v>
      </c>
      <c r="AP69" s="47"/>
    </row>
    <row r="70" spans="2:42" x14ac:dyDescent="0.25">
      <c r="F70" s="6">
        <v>0.4</v>
      </c>
      <c r="G70" s="46">
        <f t="shared" ref="G70" si="488">ROUNDUP(100/G36,0)</f>
        <v>5</v>
      </c>
      <c r="H70" s="47"/>
      <c r="I70" s="46">
        <f t="shared" ref="I70" si="489">ROUNDUP(100/I36,0)</f>
        <v>13</v>
      </c>
      <c r="J70" s="47"/>
      <c r="K70" s="46">
        <f t="shared" ref="K70" si="490">ROUNDUP(100/K36,0)</f>
        <v>4</v>
      </c>
      <c r="L70" s="47"/>
      <c r="M70" s="46">
        <f t="shared" ref="M70" si="491">ROUNDUP(100/M36,0)</f>
        <v>3</v>
      </c>
      <c r="N70" s="47"/>
      <c r="O70" s="46">
        <f t="shared" ref="O70" si="492">ROUNDUP(100/O36,0)</f>
        <v>7</v>
      </c>
      <c r="P70" s="47"/>
      <c r="Q70" s="46">
        <f t="shared" ref="Q70" si="493">ROUNDUP(100/Q36,0)</f>
        <v>8</v>
      </c>
      <c r="R70" s="47"/>
      <c r="S70" s="46">
        <f t="shared" ref="S70" si="494">ROUNDUP(100/S36,0)</f>
        <v>7</v>
      </c>
      <c r="T70" s="47"/>
      <c r="U70" s="46">
        <f t="shared" ref="U70" si="495">ROUNDUP(100/U36,0)</f>
        <v>6</v>
      </c>
      <c r="V70" s="47"/>
      <c r="W70" s="46">
        <f t="shared" ref="W70" si="496">ROUNDUP(100/W36,0)</f>
        <v>6</v>
      </c>
      <c r="X70" s="47"/>
      <c r="Y70" s="46">
        <f t="shared" ref="Y70" si="497">ROUNDUP(100/Y36,0)</f>
        <v>5</v>
      </c>
      <c r="Z70" s="47"/>
      <c r="AA70" s="46">
        <f t="shared" ref="AA70" si="498">ROUNDUP(100/AA36,0)</f>
        <v>7</v>
      </c>
      <c r="AB70" s="47"/>
      <c r="AC70" s="46">
        <f t="shared" ref="AC70" si="499">ROUNDUP(100/AC36,0)</f>
        <v>5</v>
      </c>
      <c r="AD70" s="47"/>
      <c r="AE70" s="46">
        <f t="shared" ref="AE70" si="500">ROUNDUP(100/AE36,0)</f>
        <v>3</v>
      </c>
      <c r="AF70" s="47"/>
      <c r="AG70" s="46">
        <f t="shared" ref="AG70" si="501">ROUNDUP(100/AG36,0)</f>
        <v>6</v>
      </c>
      <c r="AH70" s="47"/>
      <c r="AI70" s="46">
        <f t="shared" ref="AI70" si="502">ROUNDUP(100/AI36,0)</f>
        <v>5</v>
      </c>
      <c r="AJ70" s="47"/>
      <c r="AK70" s="46">
        <f t="shared" ref="AK70" si="503">ROUNDUP(100/AK36,0)</f>
        <v>5</v>
      </c>
      <c r="AL70" s="47"/>
      <c r="AM70" s="46">
        <f t="shared" ref="AM70" si="504">ROUNDUP(100/AM36,0)</f>
        <v>4</v>
      </c>
      <c r="AN70" s="47"/>
      <c r="AO70" s="46">
        <f t="shared" ref="AO70" si="505">ROUNDUP(100/AO36,0)</f>
        <v>3</v>
      </c>
      <c r="AP70" s="47"/>
    </row>
    <row r="71" spans="2:42" x14ac:dyDescent="0.25">
      <c r="F71" s="6">
        <v>0.35</v>
      </c>
      <c r="G71" s="46">
        <f t="shared" ref="G71" si="506">ROUNDUP(100/G37,0)</f>
        <v>5</v>
      </c>
      <c r="H71" s="47"/>
      <c r="I71" s="46">
        <f t="shared" ref="I71" si="507">ROUNDUP(100/I37,0)</f>
        <v>12</v>
      </c>
      <c r="J71" s="47"/>
      <c r="K71" s="46">
        <f t="shared" ref="K71" si="508">ROUNDUP(100/K37,0)</f>
        <v>4</v>
      </c>
      <c r="L71" s="47"/>
      <c r="M71" s="46">
        <f t="shared" ref="M71" si="509">ROUNDUP(100/M37,0)</f>
        <v>3</v>
      </c>
      <c r="N71" s="47"/>
      <c r="O71" s="46">
        <f t="shared" ref="O71" si="510">ROUNDUP(100/O37,0)</f>
        <v>6</v>
      </c>
      <c r="P71" s="47"/>
      <c r="Q71" s="46">
        <f t="shared" ref="Q71" si="511">ROUNDUP(100/Q37,0)</f>
        <v>7</v>
      </c>
      <c r="R71" s="47"/>
      <c r="S71" s="46">
        <f t="shared" ref="S71" si="512">ROUNDUP(100/S37,0)</f>
        <v>6</v>
      </c>
      <c r="T71" s="47"/>
      <c r="U71" s="46">
        <f t="shared" ref="U71" si="513">ROUNDUP(100/U37,0)</f>
        <v>6</v>
      </c>
      <c r="V71" s="47"/>
      <c r="W71" s="46">
        <f t="shared" ref="W71" si="514">ROUNDUP(100/W37,0)</f>
        <v>6</v>
      </c>
      <c r="X71" s="47"/>
      <c r="Y71" s="46">
        <f t="shared" ref="Y71" si="515">ROUNDUP(100/Y37,0)</f>
        <v>4</v>
      </c>
      <c r="Z71" s="47"/>
      <c r="AA71" s="46">
        <f t="shared" ref="AA71" si="516">ROUNDUP(100/AA37,0)</f>
        <v>6</v>
      </c>
      <c r="AB71" s="47"/>
      <c r="AC71" s="46">
        <f t="shared" ref="AC71" si="517">ROUNDUP(100/AC37,0)</f>
        <v>5</v>
      </c>
      <c r="AD71" s="47"/>
      <c r="AE71" s="46">
        <f t="shared" ref="AE71" si="518">ROUNDUP(100/AE37,0)</f>
        <v>3</v>
      </c>
      <c r="AF71" s="47"/>
      <c r="AG71" s="46">
        <f t="shared" ref="AG71" si="519">ROUNDUP(100/AG37,0)</f>
        <v>6</v>
      </c>
      <c r="AH71" s="47"/>
      <c r="AI71" s="46">
        <f t="shared" ref="AI71" si="520">ROUNDUP(100/AI37,0)</f>
        <v>5</v>
      </c>
      <c r="AJ71" s="47"/>
      <c r="AK71" s="46">
        <f t="shared" ref="AK71" si="521">ROUNDUP(100/AK37,0)</f>
        <v>5</v>
      </c>
      <c r="AL71" s="47"/>
      <c r="AM71" s="46">
        <f t="shared" ref="AM71" si="522">ROUNDUP(100/AM37,0)</f>
        <v>4</v>
      </c>
      <c r="AN71" s="47"/>
      <c r="AO71" s="46">
        <f t="shared" ref="AO71" si="523">ROUNDUP(100/AO37,0)</f>
        <v>3</v>
      </c>
      <c r="AP71" s="47"/>
    </row>
    <row r="72" spans="2:42" x14ac:dyDescent="0.25">
      <c r="F72" s="6">
        <v>0.3</v>
      </c>
      <c r="G72" s="46">
        <f t="shared" ref="G72" si="524">ROUNDUP(100/G38,0)</f>
        <v>4</v>
      </c>
      <c r="H72" s="47"/>
      <c r="I72" s="46">
        <f t="shared" ref="I72" si="525">ROUNDUP(100/I38,0)</f>
        <v>11</v>
      </c>
      <c r="J72" s="47"/>
      <c r="K72" s="46">
        <f t="shared" ref="K72" si="526">ROUNDUP(100/K38,0)</f>
        <v>4</v>
      </c>
      <c r="L72" s="47"/>
      <c r="M72" s="46">
        <f t="shared" ref="M72" si="527">ROUNDUP(100/M38,0)</f>
        <v>2</v>
      </c>
      <c r="N72" s="47"/>
      <c r="O72" s="46">
        <f t="shared" ref="O72" si="528">ROUNDUP(100/O38,0)</f>
        <v>6</v>
      </c>
      <c r="P72" s="47"/>
      <c r="Q72" s="46">
        <f t="shared" ref="Q72" si="529">ROUNDUP(100/Q38,0)</f>
        <v>7</v>
      </c>
      <c r="R72" s="47"/>
      <c r="S72" s="46">
        <f t="shared" ref="S72" si="530">ROUNDUP(100/S38,0)</f>
        <v>6</v>
      </c>
      <c r="T72" s="47"/>
      <c r="U72" s="46">
        <f t="shared" ref="U72" si="531">ROUNDUP(100/U38,0)</f>
        <v>5</v>
      </c>
      <c r="V72" s="47"/>
      <c r="W72" s="46">
        <f t="shared" ref="W72" si="532">ROUNDUP(100/W38,0)</f>
        <v>5</v>
      </c>
      <c r="X72" s="47"/>
      <c r="Y72" s="46">
        <f t="shared" ref="Y72" si="533">ROUNDUP(100/Y38,0)</f>
        <v>4</v>
      </c>
      <c r="Z72" s="47"/>
      <c r="AA72" s="46">
        <f t="shared" ref="AA72" si="534">ROUNDUP(100/AA38,0)</f>
        <v>6</v>
      </c>
      <c r="AB72" s="47"/>
      <c r="AC72" s="46">
        <f t="shared" ref="AC72" si="535">ROUNDUP(100/AC38,0)</f>
        <v>4</v>
      </c>
      <c r="AD72" s="47"/>
      <c r="AE72" s="46">
        <f t="shared" ref="AE72" si="536">ROUNDUP(100/AE38,0)</f>
        <v>3</v>
      </c>
      <c r="AF72" s="47"/>
      <c r="AG72" s="46">
        <f t="shared" ref="AG72" si="537">ROUNDUP(100/AG38,0)</f>
        <v>5</v>
      </c>
      <c r="AH72" s="47"/>
      <c r="AI72" s="46">
        <f t="shared" ref="AI72" si="538">ROUNDUP(100/AI38,0)</f>
        <v>5</v>
      </c>
      <c r="AJ72" s="47"/>
      <c r="AK72" s="46">
        <f t="shared" ref="AK72" si="539">ROUNDUP(100/AK38,0)</f>
        <v>4</v>
      </c>
      <c r="AL72" s="47"/>
      <c r="AM72" s="46">
        <f t="shared" ref="AM72" si="540">ROUNDUP(100/AM38,0)</f>
        <v>3</v>
      </c>
      <c r="AN72" s="47"/>
      <c r="AO72" s="46">
        <f t="shared" ref="AO72" si="541">ROUNDUP(100/AO38,0)</f>
        <v>3</v>
      </c>
      <c r="AP72" s="47"/>
    </row>
    <row r="73" spans="2:42" x14ac:dyDescent="0.25">
      <c r="F73" s="6">
        <v>0.25</v>
      </c>
      <c r="G73" s="46">
        <f t="shared" ref="G73" si="542">ROUNDUP(100/G39,0)</f>
        <v>4</v>
      </c>
      <c r="H73" s="47"/>
      <c r="I73" s="46">
        <f t="shared" ref="I73" si="543">ROUNDUP(100/I39,0)</f>
        <v>10</v>
      </c>
      <c r="J73" s="47"/>
      <c r="K73" s="46">
        <f t="shared" ref="K73" si="544">ROUNDUP(100/K39,0)</f>
        <v>3</v>
      </c>
      <c r="L73" s="47"/>
      <c r="M73" s="46">
        <f t="shared" ref="M73" si="545">ROUNDUP(100/M39,0)</f>
        <v>2</v>
      </c>
      <c r="N73" s="47"/>
      <c r="O73" s="46">
        <f t="shared" ref="O73" si="546">ROUNDUP(100/O39,0)</f>
        <v>6</v>
      </c>
      <c r="P73" s="47"/>
      <c r="Q73" s="46">
        <f t="shared" ref="Q73" si="547">ROUNDUP(100/Q39,0)</f>
        <v>6</v>
      </c>
      <c r="R73" s="47"/>
      <c r="S73" s="46">
        <f t="shared" ref="S73" si="548">ROUNDUP(100/S39,0)</f>
        <v>5</v>
      </c>
      <c r="T73" s="47"/>
      <c r="U73" s="46">
        <f t="shared" ref="U73" si="549">ROUNDUP(100/U39,0)</f>
        <v>5</v>
      </c>
      <c r="V73" s="47"/>
      <c r="W73" s="46">
        <f t="shared" ref="W73" si="550">ROUNDUP(100/W39,0)</f>
        <v>5</v>
      </c>
      <c r="X73" s="47"/>
      <c r="Y73" s="46">
        <f t="shared" ref="Y73" si="551">ROUNDUP(100/Y39,0)</f>
        <v>4</v>
      </c>
      <c r="Z73" s="47"/>
      <c r="AA73" s="46">
        <f t="shared" ref="AA73" si="552">ROUNDUP(100/AA39,0)</f>
        <v>6</v>
      </c>
      <c r="AB73" s="47"/>
      <c r="AC73" s="46">
        <f t="shared" ref="AC73" si="553">ROUNDUP(100/AC39,0)</f>
        <v>4</v>
      </c>
      <c r="AD73" s="47"/>
      <c r="AE73" s="46">
        <f t="shared" ref="AE73" si="554">ROUNDUP(100/AE39,0)</f>
        <v>3</v>
      </c>
      <c r="AF73" s="47"/>
      <c r="AG73" s="46">
        <f t="shared" ref="AG73" si="555">ROUNDUP(100/AG39,0)</f>
        <v>5</v>
      </c>
      <c r="AH73" s="47"/>
      <c r="AI73" s="46">
        <f t="shared" ref="AI73" si="556">ROUNDUP(100/AI39,0)</f>
        <v>4</v>
      </c>
      <c r="AJ73" s="47"/>
      <c r="AK73" s="46">
        <f t="shared" ref="AK73" si="557">ROUNDUP(100/AK39,0)</f>
        <v>4</v>
      </c>
      <c r="AL73" s="47"/>
      <c r="AM73" s="46">
        <f t="shared" ref="AM73" si="558">ROUNDUP(100/AM39,0)</f>
        <v>3</v>
      </c>
      <c r="AN73" s="47"/>
      <c r="AO73" s="46">
        <f t="shared" ref="AO73" si="559">ROUNDUP(100/AO39,0)</f>
        <v>3</v>
      </c>
      <c r="AP73" s="47"/>
    </row>
    <row r="74" spans="2:42" x14ac:dyDescent="0.25">
      <c r="F74" s="6">
        <v>0.2</v>
      </c>
      <c r="G74" s="46">
        <f t="shared" ref="G74" si="560">ROUNDUP(100/G40,0)</f>
        <v>4</v>
      </c>
      <c r="H74" s="47"/>
      <c r="I74" s="46">
        <f t="shared" ref="I74" si="561">ROUNDUP(100/I40,0)</f>
        <v>10</v>
      </c>
      <c r="J74" s="47"/>
      <c r="K74" s="46">
        <f t="shared" ref="K74" si="562">ROUNDUP(100/K40,0)</f>
        <v>3</v>
      </c>
      <c r="L74" s="47"/>
      <c r="M74" s="46">
        <f t="shared" ref="M74" si="563">ROUNDUP(100/M40,0)</f>
        <v>2</v>
      </c>
      <c r="N74" s="47"/>
      <c r="O74" s="46">
        <f t="shared" ref="O74" si="564">ROUNDUP(100/O40,0)</f>
        <v>5</v>
      </c>
      <c r="P74" s="47"/>
      <c r="Q74" s="46">
        <f t="shared" ref="Q74" si="565">ROUNDUP(100/Q40,0)</f>
        <v>6</v>
      </c>
      <c r="R74" s="47"/>
      <c r="S74" s="46">
        <f t="shared" ref="S74" si="566">ROUNDUP(100/S40,0)</f>
        <v>5</v>
      </c>
      <c r="T74" s="47"/>
      <c r="U74" s="46">
        <f t="shared" ref="U74" si="567">ROUNDUP(100/U40,0)</f>
        <v>5</v>
      </c>
      <c r="V74" s="47"/>
      <c r="W74" s="46">
        <f t="shared" ref="W74" si="568">ROUNDUP(100/W40,0)</f>
        <v>5</v>
      </c>
      <c r="X74" s="47"/>
      <c r="Y74" s="46">
        <f t="shared" ref="Y74" si="569">ROUNDUP(100/Y40,0)</f>
        <v>4</v>
      </c>
      <c r="Z74" s="47"/>
      <c r="AA74" s="46">
        <f t="shared" ref="AA74" si="570">ROUNDUP(100/AA40,0)</f>
        <v>5</v>
      </c>
      <c r="AB74" s="47"/>
      <c r="AC74" s="46">
        <f t="shared" ref="AC74" si="571">ROUNDUP(100/AC40,0)</f>
        <v>4</v>
      </c>
      <c r="AD74" s="47"/>
      <c r="AE74" s="46">
        <f t="shared" ref="AE74" si="572">ROUNDUP(100/AE40,0)</f>
        <v>3</v>
      </c>
      <c r="AF74" s="47"/>
      <c r="AG74" s="46">
        <f t="shared" ref="AG74" si="573">ROUNDUP(100/AG40,0)</f>
        <v>5</v>
      </c>
      <c r="AH74" s="47"/>
      <c r="AI74" s="46">
        <f t="shared" ref="AI74" si="574">ROUNDUP(100/AI40,0)</f>
        <v>4</v>
      </c>
      <c r="AJ74" s="47"/>
      <c r="AK74" s="46">
        <f t="shared" ref="AK74" si="575">ROUNDUP(100/AK40,0)</f>
        <v>4</v>
      </c>
      <c r="AL74" s="47"/>
      <c r="AM74" s="46">
        <f t="shared" ref="AM74" si="576">ROUNDUP(100/AM40,0)</f>
        <v>3</v>
      </c>
      <c r="AN74" s="47"/>
      <c r="AO74" s="46">
        <f t="shared" ref="AO74" si="577">ROUNDUP(100/AO40,0)</f>
        <v>3</v>
      </c>
      <c r="AP74" s="47"/>
    </row>
    <row r="75" spans="2:42" x14ac:dyDescent="0.25">
      <c r="F75" s="6">
        <v>0.15</v>
      </c>
      <c r="G75" s="46">
        <f t="shared" ref="G75" si="578">ROUNDUP(100/G41,0)</f>
        <v>4</v>
      </c>
      <c r="H75" s="47"/>
      <c r="I75" s="46">
        <f t="shared" ref="I75" si="579">ROUNDUP(100/I41,0)</f>
        <v>9</v>
      </c>
      <c r="J75" s="47"/>
      <c r="K75" s="46">
        <f t="shared" ref="K75" si="580">ROUNDUP(100/K41,0)</f>
        <v>3</v>
      </c>
      <c r="L75" s="47"/>
      <c r="M75" s="46">
        <f t="shared" ref="M75" si="581">ROUNDUP(100/M41,0)</f>
        <v>2</v>
      </c>
      <c r="N75" s="47"/>
      <c r="O75" s="46">
        <f t="shared" ref="O75" si="582">ROUNDUP(100/O41,0)</f>
        <v>5</v>
      </c>
      <c r="P75" s="47"/>
      <c r="Q75" s="46">
        <f t="shared" ref="Q75" si="583">ROUNDUP(100/Q41,0)</f>
        <v>6</v>
      </c>
      <c r="R75" s="47"/>
      <c r="S75" s="46">
        <f t="shared" ref="S75" si="584">ROUNDUP(100/S41,0)</f>
        <v>5</v>
      </c>
      <c r="T75" s="47"/>
      <c r="U75" s="46">
        <f t="shared" ref="U75" si="585">ROUNDUP(100/U41,0)</f>
        <v>4</v>
      </c>
      <c r="V75" s="47"/>
      <c r="W75" s="46">
        <f t="shared" ref="W75" si="586">ROUNDUP(100/W41,0)</f>
        <v>4</v>
      </c>
      <c r="X75" s="47"/>
      <c r="Y75" s="46">
        <f t="shared" ref="Y75" si="587">ROUNDUP(100/Y41,0)</f>
        <v>3</v>
      </c>
      <c r="Z75" s="47"/>
      <c r="AA75" s="46">
        <f t="shared" ref="AA75" si="588">ROUNDUP(100/AA41,0)</f>
        <v>5</v>
      </c>
      <c r="AB75" s="47"/>
      <c r="AC75" s="46">
        <f t="shared" ref="AC75" si="589">ROUNDUP(100/AC41,0)</f>
        <v>4</v>
      </c>
      <c r="AD75" s="47"/>
      <c r="AE75" s="46">
        <f t="shared" ref="AE75" si="590">ROUNDUP(100/AE41,0)</f>
        <v>2</v>
      </c>
      <c r="AF75" s="47"/>
      <c r="AG75" s="46">
        <f t="shared" ref="AG75" si="591">ROUNDUP(100/AG41,0)</f>
        <v>4</v>
      </c>
      <c r="AH75" s="47"/>
      <c r="AI75" s="46">
        <f t="shared" ref="AI75" si="592">ROUNDUP(100/AI41,0)</f>
        <v>4</v>
      </c>
      <c r="AJ75" s="47"/>
      <c r="AK75" s="46">
        <f t="shared" ref="AK75" si="593">ROUNDUP(100/AK41,0)</f>
        <v>4</v>
      </c>
      <c r="AL75" s="47"/>
      <c r="AM75" s="46">
        <f t="shared" ref="AM75" si="594">ROUNDUP(100/AM41,0)</f>
        <v>3</v>
      </c>
      <c r="AN75" s="47"/>
      <c r="AO75" s="46">
        <f t="shared" ref="AO75" si="595">ROUNDUP(100/AO41,0)</f>
        <v>2</v>
      </c>
      <c r="AP75" s="47"/>
    </row>
    <row r="76" spans="2:42" x14ac:dyDescent="0.25">
      <c r="F76" s="6">
        <v>0.1</v>
      </c>
      <c r="G76" s="46">
        <f t="shared" ref="G76" si="596">ROUNDUP(100/G42,0)</f>
        <v>3</v>
      </c>
      <c r="H76" s="47"/>
      <c r="I76" s="46">
        <f t="shared" ref="I76" si="597">ROUNDUP(100/I42,0)</f>
        <v>9</v>
      </c>
      <c r="J76" s="47"/>
      <c r="K76" s="46">
        <f t="shared" ref="K76" si="598">ROUNDUP(100/K42,0)</f>
        <v>3</v>
      </c>
      <c r="L76" s="47"/>
      <c r="M76" s="46">
        <f t="shared" ref="M76" si="599">ROUNDUP(100/M42,0)</f>
        <v>2</v>
      </c>
      <c r="N76" s="47"/>
      <c r="O76" s="46">
        <f t="shared" ref="O76" si="600">ROUNDUP(100/O42,0)</f>
        <v>5</v>
      </c>
      <c r="P76" s="47"/>
      <c r="Q76" s="46">
        <f t="shared" ref="Q76" si="601">ROUNDUP(100/Q42,0)</f>
        <v>5</v>
      </c>
      <c r="R76" s="47"/>
      <c r="S76" s="46">
        <f t="shared" ref="S76" si="602">ROUNDUP(100/S42,0)</f>
        <v>5</v>
      </c>
      <c r="T76" s="47"/>
      <c r="U76" s="46">
        <f t="shared" ref="U76" si="603">ROUNDUP(100/U42,0)</f>
        <v>4</v>
      </c>
      <c r="V76" s="47"/>
      <c r="W76" s="46">
        <f t="shared" ref="W76" si="604">ROUNDUP(100/W42,0)</f>
        <v>4</v>
      </c>
      <c r="X76" s="47"/>
      <c r="Y76" s="46">
        <f t="shared" ref="Y76" si="605">ROUNDUP(100/Y42,0)</f>
        <v>3</v>
      </c>
      <c r="Z76" s="47"/>
      <c r="AA76" s="46">
        <f t="shared" ref="AA76" si="606">ROUNDUP(100/AA42,0)</f>
        <v>5</v>
      </c>
      <c r="AB76" s="47"/>
      <c r="AC76" s="46">
        <f t="shared" ref="AC76" si="607">ROUNDUP(100/AC42,0)</f>
        <v>3</v>
      </c>
      <c r="AD76" s="47"/>
      <c r="AE76" s="46">
        <f t="shared" ref="AE76" si="608">ROUNDUP(100/AE42,0)</f>
        <v>2</v>
      </c>
      <c r="AF76" s="47"/>
      <c r="AG76" s="46">
        <f t="shared" ref="AG76" si="609">ROUNDUP(100/AG42,0)</f>
        <v>4</v>
      </c>
      <c r="AH76" s="47"/>
      <c r="AI76" s="46">
        <f t="shared" ref="AI76" si="610">ROUNDUP(100/AI42,0)</f>
        <v>4</v>
      </c>
      <c r="AJ76" s="47"/>
      <c r="AK76" s="46">
        <f t="shared" ref="AK76" si="611">ROUNDUP(100/AK42,0)</f>
        <v>3</v>
      </c>
      <c r="AL76" s="47"/>
      <c r="AM76" s="46">
        <f t="shared" ref="AM76" si="612">ROUNDUP(100/AM42,0)</f>
        <v>3</v>
      </c>
      <c r="AN76" s="47"/>
      <c r="AO76" s="46">
        <f t="shared" ref="AO76" si="613">ROUNDUP(100/AO42,0)</f>
        <v>2</v>
      </c>
      <c r="AP76" s="47"/>
    </row>
    <row r="77" spans="2:42" x14ac:dyDescent="0.25">
      <c r="F77" s="6">
        <v>0.05</v>
      </c>
      <c r="G77" s="46">
        <f t="shared" ref="G77" si="614">ROUNDUP(100/G43,0)</f>
        <v>3</v>
      </c>
      <c r="H77" s="47"/>
      <c r="I77" s="46">
        <f t="shared" ref="I77" si="615">ROUNDUP(100/I43,0)</f>
        <v>8</v>
      </c>
      <c r="J77" s="47"/>
      <c r="K77" s="46">
        <f t="shared" ref="K77" si="616">ROUNDUP(100/K43,0)</f>
        <v>3</v>
      </c>
      <c r="L77" s="47"/>
      <c r="M77" s="46">
        <f t="shared" ref="M77" si="617">ROUNDUP(100/M43,0)</f>
        <v>2</v>
      </c>
      <c r="N77" s="47"/>
      <c r="O77" s="46">
        <f t="shared" ref="O77" si="618">ROUNDUP(100/O43,0)</f>
        <v>5</v>
      </c>
      <c r="P77" s="47"/>
      <c r="Q77" s="46">
        <f t="shared" ref="Q77" si="619">ROUNDUP(100/Q43,0)</f>
        <v>5</v>
      </c>
      <c r="R77" s="47"/>
      <c r="S77" s="46">
        <f t="shared" ref="S77" si="620">ROUNDUP(100/S43,0)</f>
        <v>4</v>
      </c>
      <c r="T77" s="47"/>
      <c r="U77" s="46">
        <f t="shared" ref="U77" si="621">ROUNDUP(100/U43,0)</f>
        <v>4</v>
      </c>
      <c r="V77" s="47"/>
      <c r="W77" s="46">
        <f t="shared" ref="W77" si="622">ROUNDUP(100/W43,0)</f>
        <v>4</v>
      </c>
      <c r="X77" s="47"/>
      <c r="Y77" s="46">
        <f t="shared" ref="Y77" si="623">ROUNDUP(100/Y43,0)</f>
        <v>3</v>
      </c>
      <c r="Z77" s="47"/>
      <c r="AA77" s="46">
        <f t="shared" ref="AA77" si="624">ROUNDUP(100/AA43,0)</f>
        <v>5</v>
      </c>
      <c r="AB77" s="47"/>
      <c r="AC77" s="46">
        <f t="shared" ref="AC77" si="625">ROUNDUP(100/AC43,0)</f>
        <v>3</v>
      </c>
      <c r="AD77" s="47"/>
      <c r="AE77" s="46">
        <f t="shared" ref="AE77" si="626">ROUNDUP(100/AE43,0)</f>
        <v>2</v>
      </c>
      <c r="AF77" s="47"/>
      <c r="AG77" s="46">
        <f t="shared" ref="AG77" si="627">ROUNDUP(100/AG43,0)</f>
        <v>4</v>
      </c>
      <c r="AH77" s="47"/>
      <c r="AI77" s="46">
        <f t="shared" ref="AI77" si="628">ROUNDUP(100/AI43,0)</f>
        <v>4</v>
      </c>
      <c r="AJ77" s="47"/>
      <c r="AK77" s="46">
        <f t="shared" ref="AK77" si="629">ROUNDUP(100/AK43,0)</f>
        <v>3</v>
      </c>
      <c r="AL77" s="47"/>
      <c r="AM77" s="46">
        <f t="shared" ref="AM77" si="630">ROUNDUP(100/AM43,0)</f>
        <v>3</v>
      </c>
      <c r="AN77" s="47"/>
      <c r="AO77" s="46">
        <f t="shared" ref="AO77" si="631">ROUNDUP(100/AO43,0)</f>
        <v>2</v>
      </c>
      <c r="AP77" s="47"/>
    </row>
    <row r="78" spans="2:42" ht="15.75" thickBot="1" x14ac:dyDescent="0.3">
      <c r="B78" s="11"/>
      <c r="C78" s="11"/>
      <c r="D78" s="11"/>
      <c r="E78" s="11"/>
      <c r="F78" s="12">
        <v>0</v>
      </c>
      <c r="G78" s="48">
        <f t="shared" ref="G78" si="632">ROUNDUP(100/G44,0)</f>
        <v>3</v>
      </c>
      <c r="H78" s="49"/>
      <c r="I78" s="48">
        <f t="shared" ref="I78" si="633">ROUNDUP(100/I44,0)</f>
        <v>8</v>
      </c>
      <c r="J78" s="49"/>
      <c r="K78" s="48">
        <f t="shared" ref="K78" si="634">ROUNDUP(100/K44,0)</f>
        <v>3</v>
      </c>
      <c r="L78" s="49"/>
      <c r="M78" s="48">
        <f t="shared" ref="M78" si="635">ROUNDUP(100/M44,0)</f>
        <v>2</v>
      </c>
      <c r="N78" s="49"/>
      <c r="O78" s="48">
        <f t="shared" ref="O78" si="636">ROUNDUP(100/O44,0)</f>
        <v>4</v>
      </c>
      <c r="P78" s="49"/>
      <c r="Q78" s="48">
        <f t="shared" ref="Q78" si="637">ROUNDUP(100/Q44,0)</f>
        <v>5</v>
      </c>
      <c r="R78" s="49"/>
      <c r="S78" s="48">
        <f t="shared" ref="S78" si="638">ROUNDUP(100/S44,0)</f>
        <v>4</v>
      </c>
      <c r="T78" s="49"/>
      <c r="U78" s="48">
        <f t="shared" ref="U78" si="639">ROUNDUP(100/U44,0)</f>
        <v>4</v>
      </c>
      <c r="V78" s="49"/>
      <c r="W78" s="48">
        <f t="shared" ref="W78" si="640">ROUNDUP(100/W44,0)</f>
        <v>4</v>
      </c>
      <c r="X78" s="49"/>
      <c r="Y78" s="48">
        <f t="shared" ref="Y78" si="641">ROUNDUP(100/Y44,0)</f>
        <v>3</v>
      </c>
      <c r="Z78" s="49"/>
      <c r="AA78" s="48">
        <f t="shared" ref="AA78" si="642">ROUNDUP(100/AA44,0)</f>
        <v>4</v>
      </c>
      <c r="AB78" s="49"/>
      <c r="AC78" s="48">
        <f t="shared" ref="AC78" si="643">ROUNDUP(100/AC44,0)</f>
        <v>3</v>
      </c>
      <c r="AD78" s="49"/>
      <c r="AE78" s="48">
        <f t="shared" ref="AE78" si="644">ROUNDUP(100/AE44,0)</f>
        <v>2</v>
      </c>
      <c r="AF78" s="49"/>
      <c r="AG78" s="48">
        <f t="shared" ref="AG78" si="645">ROUNDUP(100/AG44,0)</f>
        <v>4</v>
      </c>
      <c r="AH78" s="49"/>
      <c r="AI78" s="48">
        <f t="shared" ref="AI78" si="646">ROUNDUP(100/AI44,0)</f>
        <v>3</v>
      </c>
      <c r="AJ78" s="49"/>
      <c r="AK78" s="48">
        <f t="shared" ref="AK78" si="647">ROUNDUP(100/AK44,0)</f>
        <v>3</v>
      </c>
      <c r="AL78" s="49"/>
      <c r="AM78" s="48">
        <f t="shared" ref="AM78" si="648">ROUNDUP(100/AM44,0)</f>
        <v>3</v>
      </c>
      <c r="AN78" s="49"/>
      <c r="AO78" s="48">
        <f t="shared" ref="AO78" si="649">ROUNDUP(100/AO44,0)</f>
        <v>2</v>
      </c>
      <c r="AP78" s="49"/>
    </row>
    <row r="79" spans="2:42" ht="15.75" thickTop="1" x14ac:dyDescent="0.25">
      <c r="B79" s="69" t="s">
        <v>58</v>
      </c>
      <c r="C79" s="69"/>
      <c r="D79" s="69"/>
      <c r="E79" s="10" t="s">
        <v>0</v>
      </c>
      <c r="F79" s="5">
        <v>0.9</v>
      </c>
      <c r="G79" s="46">
        <f>ROUND(G11*(G$7/60),3)</f>
        <v>7.5</v>
      </c>
      <c r="H79" s="47"/>
      <c r="I79" s="54">
        <f>ROUND(I11*(I$7/60),3)</f>
        <v>18</v>
      </c>
      <c r="J79" s="55"/>
      <c r="K79" s="46">
        <f>ROUND(K11*(K$7/60),3)</f>
        <v>2.5499999999999998</v>
      </c>
      <c r="L79" s="47"/>
      <c r="M79" s="54">
        <f>ROUND(M11*(M$7/60),3)</f>
        <v>3.75</v>
      </c>
      <c r="N79" s="55"/>
      <c r="O79" s="54">
        <f>ROUND(O11*(O$7/60),3)</f>
        <v>40.017000000000003</v>
      </c>
      <c r="P79" s="55"/>
      <c r="Q79" s="54">
        <f t="shared" ref="Q79" si="650">ROUND(Q11*(Q$7/60),3)</f>
        <v>60</v>
      </c>
      <c r="R79" s="55"/>
      <c r="S79" s="54">
        <f t="shared" ref="S79" si="651">ROUND(S11*(S$7/60),3)</f>
        <v>56.98</v>
      </c>
      <c r="T79" s="55"/>
      <c r="U79" s="54">
        <f>ROUND(U11*(U$7/60),3)</f>
        <v>45.732999999999997</v>
      </c>
      <c r="V79" s="55"/>
      <c r="W79" s="54">
        <f>ROUND(W11*(W$7/60),3)</f>
        <v>53.332999999999998</v>
      </c>
      <c r="X79" s="55"/>
      <c r="Y79" s="54">
        <f>ROUND(Y11*(Y$7/60),3)</f>
        <v>73.332999999999998</v>
      </c>
      <c r="Z79" s="55"/>
      <c r="AA79" s="54">
        <f t="shared" ref="AA79" si="652">ROUND(AA11*(AA$7/60),3)</f>
        <v>70</v>
      </c>
      <c r="AB79" s="55"/>
      <c r="AC79" s="54">
        <f t="shared" ref="AC79" si="653">ROUND(AC11*(AC$7/60),3)</f>
        <v>75</v>
      </c>
      <c r="AD79" s="55"/>
      <c r="AE79" s="54">
        <f t="shared" ref="AE79" si="654">ROUND(AE11*(AE$7/60),3)</f>
        <v>9.3330000000000002</v>
      </c>
      <c r="AF79" s="55"/>
      <c r="AG79" s="54">
        <f t="shared" ref="AG79" si="655">ROUND(AG11*(AG$7/60),3)</f>
        <v>66.667000000000002</v>
      </c>
      <c r="AH79" s="55"/>
      <c r="AI79" s="54">
        <f t="shared" ref="AI79" si="656">ROUND(AI11*(AI$7/60),3)</f>
        <v>60</v>
      </c>
      <c r="AJ79" s="55"/>
      <c r="AK79" s="54">
        <f t="shared" ref="AK79" si="657">ROUND(AK11*(AK$7/60),3)</f>
        <v>50</v>
      </c>
      <c r="AL79" s="55"/>
      <c r="AM79" s="54">
        <f t="shared" ref="AM79" si="658">ROUND(AM11*(AM$7/60),3)</f>
        <v>108.333</v>
      </c>
      <c r="AN79" s="55"/>
      <c r="AO79" s="54">
        <f t="shared" ref="AO79" si="659">ROUND(AO11*(AO$7/60),3)</f>
        <v>6.133</v>
      </c>
      <c r="AP79" s="55"/>
    </row>
    <row r="80" spans="2:42" x14ac:dyDescent="0.25">
      <c r="B80" s="70"/>
      <c r="C80" s="70"/>
      <c r="D80" s="70"/>
      <c r="F80" s="5">
        <v>0.5</v>
      </c>
      <c r="G80" s="46">
        <f t="shared" ref="G80:G112" si="660">ROUND(G12*(G$7/60),3)</f>
        <v>37.5</v>
      </c>
      <c r="H80" s="47"/>
      <c r="I80" s="46">
        <f t="shared" ref="I80" si="661">ROUND(I12*(I$7/60),3)</f>
        <v>90</v>
      </c>
      <c r="J80" s="47"/>
      <c r="K80" s="46">
        <f t="shared" ref="K80" si="662">ROUND(K12*(K$7/60),3)</f>
        <v>12.75</v>
      </c>
      <c r="L80" s="47"/>
      <c r="M80" s="46">
        <f t="shared" ref="M80" si="663">ROUND(M12*(M$7/60),3)</f>
        <v>18.75</v>
      </c>
      <c r="N80" s="47"/>
      <c r="O80" s="46">
        <f t="shared" ref="O80" si="664">ROUND(O12*(O$7/60),3)</f>
        <v>200.083</v>
      </c>
      <c r="P80" s="47"/>
      <c r="Q80" s="46">
        <f t="shared" ref="Q80" si="665">ROUND(Q12*(Q$7/60),3)</f>
        <v>300</v>
      </c>
      <c r="R80" s="47"/>
      <c r="S80" s="46">
        <f t="shared" ref="S80" si="666">ROUND(S12*(S$7/60),3)</f>
        <v>284.89999999999998</v>
      </c>
      <c r="T80" s="47"/>
      <c r="U80" s="46">
        <f t="shared" ref="U80" si="667">ROUND(U12*(U$7/60),3)</f>
        <v>228.667</v>
      </c>
      <c r="V80" s="47"/>
      <c r="W80" s="46">
        <f t="shared" ref="W80" si="668">ROUND(W12*(W$7/60),3)</f>
        <v>266.66699999999997</v>
      </c>
      <c r="X80" s="47"/>
      <c r="Y80" s="46">
        <f t="shared" ref="Y80" si="669">ROUND(Y12*(Y$7/60),3)</f>
        <v>366.66699999999997</v>
      </c>
      <c r="Z80" s="47"/>
      <c r="AA80" s="46">
        <f t="shared" ref="AA80" si="670">ROUND(AA12*(AA$7/60),3)</f>
        <v>350</v>
      </c>
      <c r="AB80" s="47"/>
      <c r="AC80" s="46">
        <f t="shared" ref="AC80" si="671">ROUND(AC12*(AC$7/60),3)</f>
        <v>375</v>
      </c>
      <c r="AD80" s="47"/>
      <c r="AE80" s="46">
        <f t="shared" ref="AE80" si="672">ROUND(AE12*(AE$7/60),3)</f>
        <v>46.667000000000002</v>
      </c>
      <c r="AF80" s="47"/>
      <c r="AG80" s="46">
        <f t="shared" ref="AG80" si="673">ROUND(AG12*(AG$7/60),3)</f>
        <v>333.33300000000003</v>
      </c>
      <c r="AH80" s="47"/>
      <c r="AI80" s="46">
        <f t="shared" ref="AI80" si="674">ROUND(AI12*(AI$7/60),3)</f>
        <v>300</v>
      </c>
      <c r="AJ80" s="47"/>
      <c r="AK80" s="46">
        <f t="shared" ref="AK80" si="675">ROUND(AK12*(AK$7/60),3)</f>
        <v>250</v>
      </c>
      <c r="AL80" s="47"/>
      <c r="AM80" s="46">
        <f t="shared" ref="AM80" si="676">ROUND(AM12*(AM$7/60),3)</f>
        <v>541.66700000000003</v>
      </c>
      <c r="AN80" s="47"/>
      <c r="AO80" s="46">
        <f t="shared" ref="AO80" si="677">ROUND(AO12*(AO$7/60),3)</f>
        <v>30.667000000000002</v>
      </c>
      <c r="AP80" s="47"/>
    </row>
    <row r="81" spans="5:42" x14ac:dyDescent="0.25">
      <c r="F81" s="6">
        <v>0.35</v>
      </c>
      <c r="G81" s="46">
        <f t="shared" si="660"/>
        <v>48.75</v>
      </c>
      <c r="H81" s="47"/>
      <c r="I81" s="46">
        <f t="shared" ref="I81" si="678">ROUND(I13*(I$7/60),3)</f>
        <v>117</v>
      </c>
      <c r="J81" s="47"/>
      <c r="K81" s="46">
        <f t="shared" ref="K81" si="679">ROUND(K13*(K$7/60),3)</f>
        <v>16.574999999999999</v>
      </c>
      <c r="L81" s="47"/>
      <c r="M81" s="46">
        <f t="shared" ref="M81" si="680">ROUND(M13*(M$7/60),3)</f>
        <v>24.375</v>
      </c>
      <c r="N81" s="47"/>
      <c r="O81" s="46">
        <f t="shared" ref="O81" si="681">ROUND(O13*(O$7/60),3)</f>
        <v>260.108</v>
      </c>
      <c r="P81" s="47"/>
      <c r="Q81" s="46">
        <f t="shared" ref="Q81" si="682">ROUND(Q13*(Q$7/60),3)</f>
        <v>390</v>
      </c>
      <c r="R81" s="47"/>
      <c r="S81" s="46">
        <f t="shared" ref="S81" si="683">ROUND(S13*(S$7/60),3)</f>
        <v>370.37</v>
      </c>
      <c r="T81" s="47"/>
      <c r="U81" s="46">
        <f t="shared" ref="U81" si="684">ROUND(U13*(U$7/60),3)</f>
        <v>297.267</v>
      </c>
      <c r="V81" s="47"/>
      <c r="W81" s="46">
        <f t="shared" ref="W81" si="685">ROUND(W13*(W$7/60),3)</f>
        <v>346.66699999999997</v>
      </c>
      <c r="X81" s="47"/>
      <c r="Y81" s="46">
        <f t="shared" ref="Y81" si="686">ROUND(Y13*(Y$7/60),3)</f>
        <v>476.66699999999997</v>
      </c>
      <c r="Z81" s="47"/>
      <c r="AA81" s="46">
        <f t="shared" ref="AA81" si="687">ROUND(AA13*(AA$7/60),3)</f>
        <v>455</v>
      </c>
      <c r="AB81" s="47"/>
      <c r="AC81" s="46">
        <f t="shared" ref="AC81" si="688">ROUND(AC13*(AC$7/60),3)</f>
        <v>487.5</v>
      </c>
      <c r="AD81" s="47"/>
      <c r="AE81" s="46">
        <f t="shared" ref="AE81" si="689">ROUND(AE13*(AE$7/60),3)</f>
        <v>60.667000000000002</v>
      </c>
      <c r="AF81" s="47"/>
      <c r="AG81" s="46">
        <f t="shared" ref="AG81" si="690">ROUND(AG13*(AG$7/60),3)</f>
        <v>433.33300000000003</v>
      </c>
      <c r="AH81" s="47"/>
      <c r="AI81" s="46">
        <f t="shared" ref="AI81" si="691">ROUND(AI13*(AI$7/60),3)</f>
        <v>390</v>
      </c>
      <c r="AJ81" s="47"/>
      <c r="AK81" s="46">
        <f t="shared" ref="AK81" si="692">ROUND(AK13*(AK$7/60),3)</f>
        <v>325</v>
      </c>
      <c r="AL81" s="47"/>
      <c r="AM81" s="46">
        <f t="shared" ref="AM81" si="693">ROUND(AM13*(AM$7/60),3)</f>
        <v>704.16700000000003</v>
      </c>
      <c r="AN81" s="47"/>
      <c r="AO81" s="46">
        <f t="shared" ref="AO81" si="694">ROUND(AO13*(AO$7/60),3)</f>
        <v>39.866999999999997</v>
      </c>
      <c r="AP81" s="47"/>
    </row>
    <row r="82" spans="5:42" x14ac:dyDescent="0.25">
      <c r="F82" s="6">
        <v>0.3</v>
      </c>
      <c r="G82" s="46">
        <f t="shared" si="660"/>
        <v>52.5</v>
      </c>
      <c r="H82" s="47"/>
      <c r="I82" s="46">
        <f t="shared" ref="I82" si="695">ROUND(I14*(I$7/60),3)</f>
        <v>126</v>
      </c>
      <c r="J82" s="47"/>
      <c r="K82" s="46">
        <f t="shared" ref="K82" si="696">ROUND(K14*(K$7/60),3)</f>
        <v>17.850000000000001</v>
      </c>
      <c r="L82" s="47"/>
      <c r="M82" s="46">
        <f t="shared" ref="M82" si="697">ROUND(M14*(M$7/60),3)</f>
        <v>26.25</v>
      </c>
      <c r="N82" s="47"/>
      <c r="O82" s="46">
        <f t="shared" ref="O82" si="698">ROUND(O14*(O$7/60),3)</f>
        <v>280.11700000000002</v>
      </c>
      <c r="P82" s="47"/>
      <c r="Q82" s="46">
        <f t="shared" ref="Q82" si="699">ROUND(Q14*(Q$7/60),3)</f>
        <v>420</v>
      </c>
      <c r="R82" s="47"/>
      <c r="S82" s="46">
        <f t="shared" ref="S82" si="700">ROUND(S14*(S$7/60),3)</f>
        <v>398.86</v>
      </c>
      <c r="T82" s="47"/>
      <c r="U82" s="46">
        <f t="shared" ref="U82" si="701">ROUND(U14*(U$7/60),3)</f>
        <v>320.13299999999998</v>
      </c>
      <c r="V82" s="47"/>
      <c r="W82" s="46">
        <f t="shared" ref="W82" si="702">ROUND(W14*(W$7/60),3)</f>
        <v>373.33300000000003</v>
      </c>
      <c r="X82" s="47"/>
      <c r="Y82" s="46">
        <f t="shared" ref="Y82" si="703">ROUND(Y14*(Y$7/60),3)</f>
        <v>513.33299999999997</v>
      </c>
      <c r="Z82" s="47"/>
      <c r="AA82" s="46">
        <f t="shared" ref="AA82" si="704">ROUND(AA14*(AA$7/60),3)</f>
        <v>490</v>
      </c>
      <c r="AB82" s="47"/>
      <c r="AC82" s="46">
        <f t="shared" ref="AC82" si="705">ROUND(AC14*(AC$7/60),3)</f>
        <v>525</v>
      </c>
      <c r="AD82" s="47"/>
      <c r="AE82" s="46">
        <f t="shared" ref="AE82" si="706">ROUND(AE14*(AE$7/60),3)</f>
        <v>65.332999999999998</v>
      </c>
      <c r="AF82" s="47"/>
      <c r="AG82" s="46">
        <f t="shared" ref="AG82" si="707">ROUND(AG14*(AG$7/60),3)</f>
        <v>466.66699999999997</v>
      </c>
      <c r="AH82" s="47"/>
      <c r="AI82" s="46">
        <f t="shared" ref="AI82" si="708">ROUND(AI14*(AI$7/60),3)</f>
        <v>420</v>
      </c>
      <c r="AJ82" s="47"/>
      <c r="AK82" s="46">
        <f t="shared" ref="AK82" si="709">ROUND(AK14*(AK$7/60),3)</f>
        <v>350</v>
      </c>
      <c r="AL82" s="47"/>
      <c r="AM82" s="46">
        <f t="shared" ref="AM82" si="710">ROUND(AM14*(AM$7/60),3)</f>
        <v>758.33299999999997</v>
      </c>
      <c r="AN82" s="47"/>
      <c r="AO82" s="46">
        <f t="shared" ref="AO82" si="711">ROUND(AO14*(AO$7/60),3)</f>
        <v>42.933</v>
      </c>
      <c r="AP82" s="47"/>
    </row>
    <row r="83" spans="5:42" x14ac:dyDescent="0.25">
      <c r="F83" s="6">
        <v>0.25</v>
      </c>
      <c r="G83" s="46">
        <f t="shared" si="660"/>
        <v>56.25</v>
      </c>
      <c r="H83" s="47"/>
      <c r="I83" s="46">
        <f t="shared" ref="I83" si="712">ROUND(I15*(I$7/60),3)</f>
        <v>135</v>
      </c>
      <c r="J83" s="47"/>
      <c r="K83" s="46">
        <f t="shared" ref="K83" si="713">ROUND(K15*(K$7/60),3)</f>
        <v>19.125</v>
      </c>
      <c r="L83" s="47"/>
      <c r="M83" s="46">
        <f t="shared" ref="M83" si="714">ROUND(M15*(M$7/60),3)</f>
        <v>28.125</v>
      </c>
      <c r="N83" s="47"/>
      <c r="O83" s="46">
        <f t="shared" ref="O83" si="715">ROUND(O15*(O$7/60),3)</f>
        <v>300.125</v>
      </c>
      <c r="P83" s="47"/>
      <c r="Q83" s="46">
        <f t="shared" ref="Q83" si="716">ROUND(Q15*(Q$7/60),3)</f>
        <v>450</v>
      </c>
      <c r="R83" s="47"/>
      <c r="S83" s="46">
        <f t="shared" ref="S83" si="717">ROUND(S15*(S$7/60),3)</f>
        <v>427.35</v>
      </c>
      <c r="T83" s="47"/>
      <c r="U83" s="46">
        <f t="shared" ref="U83" si="718">ROUND(U15*(U$7/60),3)</f>
        <v>343</v>
      </c>
      <c r="V83" s="47"/>
      <c r="W83" s="46">
        <f t="shared" ref="W83" si="719">ROUND(W15*(W$7/60),3)</f>
        <v>400</v>
      </c>
      <c r="X83" s="47"/>
      <c r="Y83" s="46">
        <f t="shared" ref="Y83" si="720">ROUND(Y15*(Y$7/60),3)</f>
        <v>550</v>
      </c>
      <c r="Z83" s="47"/>
      <c r="AA83" s="46">
        <f t="shared" ref="AA83" si="721">ROUND(AA15*(AA$7/60),3)</f>
        <v>525</v>
      </c>
      <c r="AB83" s="47"/>
      <c r="AC83" s="46">
        <f t="shared" ref="AC83" si="722">ROUND(AC15*(AC$7/60),3)</f>
        <v>562.5</v>
      </c>
      <c r="AD83" s="47"/>
      <c r="AE83" s="46">
        <f t="shared" ref="AE83" si="723">ROUND(AE15*(AE$7/60),3)</f>
        <v>70</v>
      </c>
      <c r="AF83" s="47"/>
      <c r="AG83" s="46">
        <f t="shared" ref="AG83" si="724">ROUND(AG15*(AG$7/60),3)</f>
        <v>500</v>
      </c>
      <c r="AH83" s="47"/>
      <c r="AI83" s="46">
        <f t="shared" ref="AI83" si="725">ROUND(AI15*(AI$7/60),3)</f>
        <v>450</v>
      </c>
      <c r="AJ83" s="47"/>
      <c r="AK83" s="46">
        <f t="shared" ref="AK83" si="726">ROUND(AK15*(AK$7/60),3)</f>
        <v>375</v>
      </c>
      <c r="AL83" s="47"/>
      <c r="AM83" s="46">
        <f t="shared" ref="AM83" si="727">ROUND(AM15*(AM$7/60),3)</f>
        <v>812.5</v>
      </c>
      <c r="AN83" s="47"/>
      <c r="AO83" s="46">
        <f t="shared" ref="AO83" si="728">ROUND(AO15*(AO$7/60),3)</f>
        <v>46</v>
      </c>
      <c r="AP83" s="47"/>
    </row>
    <row r="84" spans="5:42" x14ac:dyDescent="0.25">
      <c r="F84" s="6">
        <v>0.2</v>
      </c>
      <c r="G84" s="46">
        <f t="shared" si="660"/>
        <v>60</v>
      </c>
      <c r="H84" s="47"/>
      <c r="I84" s="46">
        <f t="shared" ref="I84" si="729">ROUND(I16*(I$7/60),3)</f>
        <v>144</v>
      </c>
      <c r="J84" s="47"/>
      <c r="K84" s="46">
        <f t="shared" ref="K84" si="730">ROUND(K16*(K$7/60),3)</f>
        <v>20.399999999999999</v>
      </c>
      <c r="L84" s="47"/>
      <c r="M84" s="46">
        <f t="shared" ref="M84" si="731">ROUND(M16*(M$7/60),3)</f>
        <v>30</v>
      </c>
      <c r="N84" s="47"/>
      <c r="O84" s="46">
        <f t="shared" ref="O84" si="732">ROUND(O16*(O$7/60),3)</f>
        <v>320.13299999999998</v>
      </c>
      <c r="P84" s="47"/>
      <c r="Q84" s="46">
        <f t="shared" ref="Q84" si="733">ROUND(Q16*(Q$7/60),3)</f>
        <v>480</v>
      </c>
      <c r="R84" s="47"/>
      <c r="S84" s="46">
        <f t="shared" ref="S84" si="734">ROUND(S16*(S$7/60),3)</f>
        <v>455.84</v>
      </c>
      <c r="T84" s="47"/>
      <c r="U84" s="46">
        <f t="shared" ref="U84" si="735">ROUND(U16*(U$7/60),3)</f>
        <v>365.86700000000002</v>
      </c>
      <c r="V84" s="47"/>
      <c r="W84" s="46">
        <f t="shared" ref="W84" si="736">ROUND(W16*(W$7/60),3)</f>
        <v>426.66699999999997</v>
      </c>
      <c r="X84" s="47"/>
      <c r="Y84" s="46">
        <f t="shared" ref="Y84" si="737">ROUND(Y16*(Y$7/60),3)</f>
        <v>586.66700000000003</v>
      </c>
      <c r="Z84" s="47"/>
      <c r="AA84" s="46">
        <f t="shared" ref="AA84" si="738">ROUND(AA16*(AA$7/60),3)</f>
        <v>560</v>
      </c>
      <c r="AB84" s="47"/>
      <c r="AC84" s="46">
        <f t="shared" ref="AC84" si="739">ROUND(AC16*(AC$7/60),3)</f>
        <v>600</v>
      </c>
      <c r="AD84" s="47"/>
      <c r="AE84" s="46">
        <f t="shared" ref="AE84" si="740">ROUND(AE16*(AE$7/60),3)</f>
        <v>74.667000000000002</v>
      </c>
      <c r="AF84" s="47"/>
      <c r="AG84" s="46">
        <f t="shared" ref="AG84" si="741">ROUND(AG16*(AG$7/60),3)</f>
        <v>533.33299999999997</v>
      </c>
      <c r="AH84" s="47"/>
      <c r="AI84" s="46">
        <f t="shared" ref="AI84" si="742">ROUND(AI16*(AI$7/60),3)</f>
        <v>480</v>
      </c>
      <c r="AJ84" s="47"/>
      <c r="AK84" s="46">
        <f t="shared" ref="AK84" si="743">ROUND(AK16*(AK$7/60),3)</f>
        <v>400</v>
      </c>
      <c r="AL84" s="47"/>
      <c r="AM84" s="46">
        <f t="shared" ref="AM84" si="744">ROUND(AM16*(AM$7/60),3)</f>
        <v>866.66700000000003</v>
      </c>
      <c r="AN84" s="47"/>
      <c r="AO84" s="46">
        <f t="shared" ref="AO84" si="745">ROUND(AO16*(AO$7/60),3)</f>
        <v>49.067</v>
      </c>
      <c r="AP84" s="47"/>
    </row>
    <row r="85" spans="5:42" x14ac:dyDescent="0.25">
      <c r="F85" s="6">
        <v>0.15</v>
      </c>
      <c r="G85" s="46">
        <f t="shared" si="660"/>
        <v>63.75</v>
      </c>
      <c r="H85" s="47"/>
      <c r="I85" s="46">
        <f t="shared" ref="I85" si="746">ROUND(I17*(I$7/60),3)</f>
        <v>153</v>
      </c>
      <c r="J85" s="47"/>
      <c r="K85" s="46">
        <f t="shared" ref="K85" si="747">ROUND(K17*(K$7/60),3)</f>
        <v>21.675000000000001</v>
      </c>
      <c r="L85" s="47"/>
      <c r="M85" s="46">
        <f t="shared" ref="M85" si="748">ROUND(M17*(M$7/60),3)</f>
        <v>31.875</v>
      </c>
      <c r="N85" s="47"/>
      <c r="O85" s="46">
        <f t="shared" ref="O85" si="749">ROUND(O17*(O$7/60),3)</f>
        <v>340.142</v>
      </c>
      <c r="P85" s="47"/>
      <c r="Q85" s="46">
        <f t="shared" ref="Q85" si="750">ROUND(Q17*(Q$7/60),3)</f>
        <v>510</v>
      </c>
      <c r="R85" s="47"/>
      <c r="S85" s="46">
        <f t="shared" ref="S85" si="751">ROUND(S17*(S$7/60),3)</f>
        <v>484.33</v>
      </c>
      <c r="T85" s="47"/>
      <c r="U85" s="46">
        <f t="shared" ref="U85" si="752">ROUND(U17*(U$7/60),3)</f>
        <v>388.733</v>
      </c>
      <c r="V85" s="47"/>
      <c r="W85" s="46">
        <f t="shared" ref="W85" si="753">ROUND(W17*(W$7/60),3)</f>
        <v>453.33300000000003</v>
      </c>
      <c r="X85" s="47"/>
      <c r="Y85" s="46">
        <f t="shared" ref="Y85" si="754">ROUND(Y17*(Y$7/60),3)</f>
        <v>623.33299999999997</v>
      </c>
      <c r="Z85" s="47"/>
      <c r="AA85" s="46">
        <f t="shared" ref="AA85" si="755">ROUND(AA17*(AA$7/60),3)</f>
        <v>595</v>
      </c>
      <c r="AB85" s="47"/>
      <c r="AC85" s="46">
        <f t="shared" ref="AC85" si="756">ROUND(AC17*(AC$7/60),3)</f>
        <v>637.5</v>
      </c>
      <c r="AD85" s="47"/>
      <c r="AE85" s="46">
        <f t="shared" ref="AE85" si="757">ROUND(AE17*(AE$7/60),3)</f>
        <v>79.332999999999998</v>
      </c>
      <c r="AF85" s="47"/>
      <c r="AG85" s="46">
        <f t="shared" ref="AG85" si="758">ROUND(AG17*(AG$7/60),3)</f>
        <v>566.66700000000003</v>
      </c>
      <c r="AH85" s="47"/>
      <c r="AI85" s="46">
        <f t="shared" ref="AI85" si="759">ROUND(AI17*(AI$7/60),3)</f>
        <v>510</v>
      </c>
      <c r="AJ85" s="47"/>
      <c r="AK85" s="46">
        <f t="shared" ref="AK85" si="760">ROUND(AK17*(AK$7/60),3)</f>
        <v>425</v>
      </c>
      <c r="AL85" s="47"/>
      <c r="AM85" s="46">
        <f t="shared" ref="AM85" si="761">ROUND(AM17*(AM$7/60),3)</f>
        <v>920.83299999999997</v>
      </c>
      <c r="AN85" s="47"/>
      <c r="AO85" s="46">
        <f t="shared" ref="AO85" si="762">ROUND(AO17*(AO$7/60),3)</f>
        <v>52.133000000000003</v>
      </c>
      <c r="AP85" s="47"/>
    </row>
    <row r="86" spans="5:42" x14ac:dyDescent="0.25">
      <c r="F86" s="6">
        <v>0.1</v>
      </c>
      <c r="G86" s="46">
        <f t="shared" si="660"/>
        <v>67.5</v>
      </c>
      <c r="H86" s="47"/>
      <c r="I86" s="46">
        <f t="shared" ref="I86" si="763">ROUND(I18*(I$7/60),3)</f>
        <v>162</v>
      </c>
      <c r="J86" s="47"/>
      <c r="K86" s="46">
        <f t="shared" ref="K86" si="764">ROUND(K18*(K$7/60),3)</f>
        <v>22.95</v>
      </c>
      <c r="L86" s="47"/>
      <c r="M86" s="46">
        <f t="shared" ref="M86" si="765">ROUND(M18*(M$7/60),3)</f>
        <v>33.75</v>
      </c>
      <c r="N86" s="47"/>
      <c r="O86" s="46">
        <f t="shared" ref="O86" si="766">ROUND(O18*(O$7/60),3)</f>
        <v>360.15</v>
      </c>
      <c r="P86" s="47"/>
      <c r="Q86" s="46">
        <f t="shared" ref="Q86" si="767">ROUND(Q18*(Q$7/60),3)</f>
        <v>540</v>
      </c>
      <c r="R86" s="47"/>
      <c r="S86" s="46">
        <f t="shared" ref="S86" si="768">ROUND(S18*(S$7/60),3)</f>
        <v>512.82000000000005</v>
      </c>
      <c r="T86" s="47"/>
      <c r="U86" s="46">
        <f t="shared" ref="U86" si="769">ROUND(U18*(U$7/60),3)</f>
        <v>411.6</v>
      </c>
      <c r="V86" s="47"/>
      <c r="W86" s="46">
        <f t="shared" ref="W86" si="770">ROUND(W18*(W$7/60),3)</f>
        <v>480</v>
      </c>
      <c r="X86" s="47"/>
      <c r="Y86" s="46">
        <f t="shared" ref="Y86" si="771">ROUND(Y18*(Y$7/60),3)</f>
        <v>660</v>
      </c>
      <c r="Z86" s="47"/>
      <c r="AA86" s="46">
        <f t="shared" ref="AA86" si="772">ROUND(AA18*(AA$7/60),3)</f>
        <v>630</v>
      </c>
      <c r="AB86" s="47"/>
      <c r="AC86" s="46">
        <f t="shared" ref="AC86" si="773">ROUND(AC18*(AC$7/60),3)</f>
        <v>675</v>
      </c>
      <c r="AD86" s="47"/>
      <c r="AE86" s="46">
        <f t="shared" ref="AE86" si="774">ROUND(AE18*(AE$7/60),3)</f>
        <v>84</v>
      </c>
      <c r="AF86" s="47"/>
      <c r="AG86" s="46">
        <f t="shared" ref="AG86" si="775">ROUND(AG18*(AG$7/60),3)</f>
        <v>600</v>
      </c>
      <c r="AH86" s="47"/>
      <c r="AI86" s="46">
        <f t="shared" ref="AI86" si="776">ROUND(AI18*(AI$7/60),3)</f>
        <v>540</v>
      </c>
      <c r="AJ86" s="47"/>
      <c r="AK86" s="46">
        <f t="shared" ref="AK86" si="777">ROUND(AK18*(AK$7/60),3)</f>
        <v>450</v>
      </c>
      <c r="AL86" s="47"/>
      <c r="AM86" s="46">
        <f t="shared" ref="AM86" si="778">ROUND(AM18*(AM$7/60),3)</f>
        <v>975</v>
      </c>
      <c r="AN86" s="47"/>
      <c r="AO86" s="46">
        <f t="shared" ref="AO86" si="779">ROUND(AO18*(AO$7/60),3)</f>
        <v>55.2</v>
      </c>
      <c r="AP86" s="47"/>
    </row>
    <row r="87" spans="5:42" x14ac:dyDescent="0.25">
      <c r="F87" s="6">
        <v>0.05</v>
      </c>
      <c r="G87" s="46">
        <f t="shared" si="660"/>
        <v>71.25</v>
      </c>
      <c r="H87" s="47"/>
      <c r="I87" s="46">
        <f t="shared" ref="I87" si="780">ROUND(I19*(I$7/60),3)</f>
        <v>171</v>
      </c>
      <c r="J87" s="47"/>
      <c r="K87" s="46">
        <f t="shared" ref="K87" si="781">ROUND(K19*(K$7/60),3)</f>
        <v>24.225000000000001</v>
      </c>
      <c r="L87" s="47"/>
      <c r="M87" s="46">
        <f t="shared" ref="M87" si="782">ROUND(M19*(M$7/60),3)</f>
        <v>35.625</v>
      </c>
      <c r="N87" s="47"/>
      <c r="O87" s="46">
        <f t="shared" ref="O87" si="783">ROUND(O19*(O$7/60),3)</f>
        <v>380.15800000000002</v>
      </c>
      <c r="P87" s="47"/>
      <c r="Q87" s="46">
        <f t="shared" ref="Q87" si="784">ROUND(Q19*(Q$7/60),3)</f>
        <v>570</v>
      </c>
      <c r="R87" s="47"/>
      <c r="S87" s="46">
        <f t="shared" ref="S87" si="785">ROUND(S19*(S$7/60),3)</f>
        <v>541.30999999999995</v>
      </c>
      <c r="T87" s="47"/>
      <c r="U87" s="46">
        <f t="shared" ref="U87" si="786">ROUND(U19*(U$7/60),3)</f>
        <v>434.46699999999998</v>
      </c>
      <c r="V87" s="47"/>
      <c r="W87" s="46">
        <f t="shared" ref="W87" si="787">ROUND(W19*(W$7/60),3)</f>
        <v>506.66699999999997</v>
      </c>
      <c r="X87" s="47"/>
      <c r="Y87" s="46">
        <f t="shared" ref="Y87" si="788">ROUND(Y19*(Y$7/60),3)</f>
        <v>696.66700000000003</v>
      </c>
      <c r="Z87" s="47"/>
      <c r="AA87" s="46">
        <f t="shared" ref="AA87" si="789">ROUND(AA19*(AA$7/60),3)</f>
        <v>665</v>
      </c>
      <c r="AB87" s="47"/>
      <c r="AC87" s="46">
        <f t="shared" ref="AC87" si="790">ROUND(AC19*(AC$7/60),3)</f>
        <v>712.5</v>
      </c>
      <c r="AD87" s="47"/>
      <c r="AE87" s="46">
        <f t="shared" ref="AE87" si="791">ROUND(AE19*(AE$7/60),3)</f>
        <v>88.667000000000002</v>
      </c>
      <c r="AF87" s="47"/>
      <c r="AG87" s="46">
        <f t="shared" ref="AG87" si="792">ROUND(AG19*(AG$7/60),3)</f>
        <v>633.33299999999997</v>
      </c>
      <c r="AH87" s="47"/>
      <c r="AI87" s="46">
        <f t="shared" ref="AI87" si="793">ROUND(AI19*(AI$7/60),3)</f>
        <v>570</v>
      </c>
      <c r="AJ87" s="47"/>
      <c r="AK87" s="46">
        <f t="shared" ref="AK87" si="794">ROUND(AK19*(AK$7/60),3)</f>
        <v>475</v>
      </c>
      <c r="AL87" s="47"/>
      <c r="AM87" s="46">
        <f t="shared" ref="AM87" si="795">ROUND(AM19*(AM$7/60),3)</f>
        <v>1029.1669999999999</v>
      </c>
      <c r="AN87" s="47"/>
      <c r="AO87" s="46">
        <f t="shared" ref="AO87" si="796">ROUND(AO19*(AO$7/60),3)</f>
        <v>58.267000000000003</v>
      </c>
      <c r="AP87" s="47"/>
    </row>
    <row r="88" spans="5:42" ht="15.75" thickBot="1" x14ac:dyDescent="0.3">
      <c r="E88" s="3"/>
      <c r="F88" s="7">
        <v>0</v>
      </c>
      <c r="G88" s="50">
        <f t="shared" si="660"/>
        <v>75</v>
      </c>
      <c r="H88" s="51"/>
      <c r="I88" s="50">
        <f t="shared" ref="I88" si="797">ROUND(I20*(I$7/60),3)</f>
        <v>180</v>
      </c>
      <c r="J88" s="51"/>
      <c r="K88" s="50">
        <f t="shared" ref="K88" si="798">ROUND(K20*(K$7/60),3)</f>
        <v>25.5</v>
      </c>
      <c r="L88" s="51"/>
      <c r="M88" s="50">
        <f t="shared" ref="M88" si="799">ROUND(M20*(M$7/60),3)</f>
        <v>37.5</v>
      </c>
      <c r="N88" s="51"/>
      <c r="O88" s="50">
        <f t="shared" ref="O88" si="800">ROUND(O20*(O$7/60),3)</f>
        <v>400.16699999999997</v>
      </c>
      <c r="P88" s="51"/>
      <c r="Q88" s="50">
        <f t="shared" ref="Q88" si="801">ROUND(Q20*(Q$7/60),3)</f>
        <v>600</v>
      </c>
      <c r="R88" s="51"/>
      <c r="S88" s="50">
        <f t="shared" ref="S88" si="802">ROUND(S20*(S$7/60),3)</f>
        <v>569.79999999999995</v>
      </c>
      <c r="T88" s="51"/>
      <c r="U88" s="50">
        <f t="shared" ref="U88" si="803">ROUND(U20*(U$7/60),3)</f>
        <v>457.33300000000003</v>
      </c>
      <c r="V88" s="51"/>
      <c r="W88" s="50">
        <f t="shared" ref="W88" si="804">ROUND(W20*(W$7/60),3)</f>
        <v>533.33299999999997</v>
      </c>
      <c r="X88" s="51"/>
      <c r="Y88" s="50">
        <f t="shared" ref="Y88" si="805">ROUND(Y20*(Y$7/60),3)</f>
        <v>733.33299999999997</v>
      </c>
      <c r="Z88" s="51"/>
      <c r="AA88" s="50">
        <f t="shared" ref="AA88" si="806">ROUND(AA20*(AA$7/60),3)</f>
        <v>700</v>
      </c>
      <c r="AB88" s="51"/>
      <c r="AC88" s="50">
        <f t="shared" ref="AC88" si="807">ROUND(AC20*(AC$7/60),3)</f>
        <v>750</v>
      </c>
      <c r="AD88" s="51"/>
      <c r="AE88" s="50">
        <f t="shared" ref="AE88" si="808">ROUND(AE20*(AE$7/60),3)</f>
        <v>93.332999999999998</v>
      </c>
      <c r="AF88" s="51"/>
      <c r="AG88" s="50">
        <f t="shared" ref="AG88" si="809">ROUND(AG20*(AG$7/60),3)</f>
        <v>666.66700000000003</v>
      </c>
      <c r="AH88" s="51"/>
      <c r="AI88" s="50">
        <f t="shared" ref="AI88" si="810">ROUND(AI20*(AI$7/60),3)</f>
        <v>600</v>
      </c>
      <c r="AJ88" s="51"/>
      <c r="AK88" s="50">
        <f t="shared" ref="AK88" si="811">ROUND(AK20*(AK$7/60),3)</f>
        <v>500</v>
      </c>
      <c r="AL88" s="51"/>
      <c r="AM88" s="50">
        <f t="shared" ref="AM88" si="812">ROUND(AM20*(AM$7/60),3)</f>
        <v>1083.3330000000001</v>
      </c>
      <c r="AN88" s="51"/>
      <c r="AO88" s="50">
        <f t="shared" ref="AO88" si="813">ROUND(AO20*(AO$7/60),3)</f>
        <v>61.332999999999998</v>
      </c>
      <c r="AP88" s="51"/>
    </row>
    <row r="89" spans="5:42" x14ac:dyDescent="0.25">
      <c r="E89" s="2" t="s">
        <v>1</v>
      </c>
      <c r="F89" s="5">
        <v>0.75</v>
      </c>
      <c r="G89" s="52">
        <f t="shared" si="660"/>
        <v>12.5</v>
      </c>
      <c r="H89" s="53"/>
      <c r="I89" s="52">
        <f t="shared" ref="I89" si="814">ROUND(I21*(I$7/60),3)</f>
        <v>30</v>
      </c>
      <c r="J89" s="53"/>
      <c r="K89" s="52">
        <f t="shared" ref="K89" si="815">ROUND(K21*(K$7/60),3)</f>
        <v>4.25</v>
      </c>
      <c r="L89" s="53"/>
      <c r="M89" s="52">
        <f t="shared" ref="M89" si="816">ROUND(M21*(M$7/60),3)</f>
        <v>6.25</v>
      </c>
      <c r="N89" s="53"/>
      <c r="O89" s="52">
        <f t="shared" ref="O89" si="817">ROUND(O21*(O$7/60),3)</f>
        <v>50.021000000000001</v>
      </c>
      <c r="P89" s="53"/>
      <c r="Q89" s="52">
        <f t="shared" ref="Q89" si="818">ROUND(Q21*(Q$7/60),3)</f>
        <v>75</v>
      </c>
      <c r="R89" s="53"/>
      <c r="S89" s="52">
        <f t="shared" ref="S89" si="819">ROUND(S21*(S$7/60),3)</f>
        <v>71.224999999999994</v>
      </c>
      <c r="T89" s="53"/>
      <c r="U89" s="52">
        <f t="shared" ref="U89" si="820">ROUND(U21*(U$7/60),3)</f>
        <v>57.167000000000002</v>
      </c>
      <c r="V89" s="53"/>
      <c r="W89" s="52">
        <f t="shared" ref="W89" si="821">ROUND(W21*(W$7/60),3)</f>
        <v>66.667000000000002</v>
      </c>
      <c r="X89" s="53"/>
      <c r="Y89" s="52">
        <f t="shared" ref="Y89" si="822">ROUND(Y21*(Y$7/60),3)</f>
        <v>91.667000000000002</v>
      </c>
      <c r="Z89" s="53"/>
      <c r="AA89" s="52">
        <f t="shared" ref="AA89" si="823">ROUND(AA21*(AA$7/60),3)</f>
        <v>87.5</v>
      </c>
      <c r="AB89" s="53"/>
      <c r="AC89" s="52">
        <f t="shared" ref="AC89" si="824">ROUND(AC21*(AC$7/60),3)</f>
        <v>93.75</v>
      </c>
      <c r="AD89" s="53"/>
      <c r="AE89" s="52">
        <f t="shared" ref="AE89" si="825">ROUND(AE21*(AE$7/60),3)</f>
        <v>11.667</v>
      </c>
      <c r="AF89" s="53"/>
      <c r="AG89" s="52">
        <f t="shared" ref="AG89" si="826">ROUND(AG21*(AG$7/60),3)</f>
        <v>83.332999999999998</v>
      </c>
      <c r="AH89" s="53"/>
      <c r="AI89" s="52">
        <f t="shared" ref="AI89" si="827">ROUND(AI21*(AI$7/60),3)</f>
        <v>75</v>
      </c>
      <c r="AJ89" s="53"/>
      <c r="AK89" s="52">
        <f t="shared" ref="AK89" si="828">ROUND(AK21*(AK$7/60),3)</f>
        <v>62.5</v>
      </c>
      <c r="AL89" s="53"/>
      <c r="AM89" s="52">
        <f t="shared" ref="AM89" si="829">ROUND(AM21*(AM$7/60),3)</f>
        <v>135.417</v>
      </c>
      <c r="AN89" s="53"/>
      <c r="AO89" s="52">
        <f t="shared" ref="AO89" si="830">ROUND(AO21*(AO$7/60),3)</f>
        <v>7.6669999999999998</v>
      </c>
      <c r="AP89" s="53"/>
    </row>
    <row r="90" spans="5:42" x14ac:dyDescent="0.25">
      <c r="F90" s="6">
        <v>0.55000000000000004</v>
      </c>
      <c r="G90" s="46">
        <f t="shared" si="660"/>
        <v>22.5</v>
      </c>
      <c r="H90" s="47"/>
      <c r="I90" s="46">
        <f t="shared" ref="I90" si="831">ROUND(I22*(I$7/60),3)</f>
        <v>54</v>
      </c>
      <c r="J90" s="47"/>
      <c r="K90" s="46">
        <f t="shared" ref="K90" si="832">ROUND(K22*(K$7/60),3)</f>
        <v>7.65</v>
      </c>
      <c r="L90" s="47"/>
      <c r="M90" s="46">
        <f t="shared" ref="M90" si="833">ROUND(M22*(M$7/60),3)</f>
        <v>11.25</v>
      </c>
      <c r="N90" s="47"/>
      <c r="O90" s="46">
        <f t="shared" ref="O90" si="834">ROUND(O22*(O$7/60),3)</f>
        <v>90.037999999999997</v>
      </c>
      <c r="P90" s="47"/>
      <c r="Q90" s="46">
        <f t="shared" ref="Q90" si="835">ROUND(Q22*(Q$7/60),3)</f>
        <v>135</v>
      </c>
      <c r="R90" s="47"/>
      <c r="S90" s="46">
        <f t="shared" ref="S90" si="836">ROUND(S22*(S$7/60),3)</f>
        <v>128.20500000000001</v>
      </c>
      <c r="T90" s="47"/>
      <c r="U90" s="46">
        <f t="shared" ref="U90" si="837">ROUND(U22*(U$7/60),3)</f>
        <v>102.9</v>
      </c>
      <c r="V90" s="47"/>
      <c r="W90" s="46">
        <f t="shared" ref="W90" si="838">ROUND(W22*(W$7/60),3)</f>
        <v>120</v>
      </c>
      <c r="X90" s="47"/>
      <c r="Y90" s="46">
        <f t="shared" ref="Y90" si="839">ROUND(Y22*(Y$7/60),3)</f>
        <v>165</v>
      </c>
      <c r="Z90" s="47"/>
      <c r="AA90" s="46">
        <f t="shared" ref="AA90" si="840">ROUND(AA22*(AA$7/60),3)</f>
        <v>157.5</v>
      </c>
      <c r="AB90" s="47"/>
      <c r="AC90" s="46">
        <f t="shared" ref="AC90" si="841">ROUND(AC22*(AC$7/60),3)</f>
        <v>168.75</v>
      </c>
      <c r="AD90" s="47"/>
      <c r="AE90" s="46">
        <f t="shared" ref="AE90" si="842">ROUND(AE22*(AE$7/60),3)</f>
        <v>21</v>
      </c>
      <c r="AF90" s="47"/>
      <c r="AG90" s="46">
        <f t="shared" ref="AG90" si="843">ROUND(AG22*(AG$7/60),3)</f>
        <v>150</v>
      </c>
      <c r="AH90" s="47"/>
      <c r="AI90" s="46">
        <f t="shared" ref="AI90" si="844">ROUND(AI22*(AI$7/60),3)</f>
        <v>135</v>
      </c>
      <c r="AJ90" s="47"/>
      <c r="AK90" s="46">
        <f t="shared" ref="AK90" si="845">ROUND(AK22*(AK$7/60),3)</f>
        <v>112.5</v>
      </c>
      <c r="AL90" s="47"/>
      <c r="AM90" s="46">
        <f t="shared" ref="AM90" si="846">ROUND(AM22*(AM$7/60),3)</f>
        <v>243.75</v>
      </c>
      <c r="AN90" s="47"/>
      <c r="AO90" s="46">
        <f t="shared" ref="AO90" si="847">ROUND(AO22*(AO$7/60),3)</f>
        <v>13.8</v>
      </c>
      <c r="AP90" s="47"/>
    </row>
    <row r="91" spans="5:42" x14ac:dyDescent="0.25">
      <c r="F91" s="6">
        <v>0.5</v>
      </c>
      <c r="G91" s="46">
        <f t="shared" si="660"/>
        <v>25</v>
      </c>
      <c r="H91" s="47"/>
      <c r="I91" s="46">
        <f t="shared" ref="I91" si="848">ROUND(I23*(I$7/60),3)</f>
        <v>60</v>
      </c>
      <c r="J91" s="47"/>
      <c r="K91" s="46">
        <f t="shared" ref="K91" si="849">ROUND(K23*(K$7/60),3)</f>
        <v>8.5</v>
      </c>
      <c r="L91" s="47"/>
      <c r="M91" s="46">
        <f t="shared" ref="M91" si="850">ROUND(M23*(M$7/60),3)</f>
        <v>12.5</v>
      </c>
      <c r="N91" s="47"/>
      <c r="O91" s="46">
        <f t="shared" ref="O91" si="851">ROUND(O23*(O$7/60),3)</f>
        <v>100.042</v>
      </c>
      <c r="P91" s="47"/>
      <c r="Q91" s="46">
        <f t="shared" ref="Q91" si="852">ROUND(Q23*(Q$7/60),3)</f>
        <v>150</v>
      </c>
      <c r="R91" s="47"/>
      <c r="S91" s="46">
        <f t="shared" ref="S91" si="853">ROUND(S23*(S$7/60),3)</f>
        <v>142.44999999999999</v>
      </c>
      <c r="T91" s="47"/>
      <c r="U91" s="46">
        <f t="shared" ref="U91" si="854">ROUND(U23*(U$7/60),3)</f>
        <v>114.333</v>
      </c>
      <c r="V91" s="47"/>
      <c r="W91" s="46">
        <f t="shared" ref="W91" si="855">ROUND(W23*(W$7/60),3)</f>
        <v>133.333</v>
      </c>
      <c r="X91" s="47"/>
      <c r="Y91" s="46">
        <f t="shared" ref="Y91" si="856">ROUND(Y23*(Y$7/60),3)</f>
        <v>183.333</v>
      </c>
      <c r="Z91" s="47"/>
      <c r="AA91" s="46">
        <f t="shared" ref="AA91" si="857">ROUND(AA23*(AA$7/60),3)</f>
        <v>175</v>
      </c>
      <c r="AB91" s="47"/>
      <c r="AC91" s="46">
        <f t="shared" ref="AC91" si="858">ROUND(AC23*(AC$7/60),3)</f>
        <v>187.5</v>
      </c>
      <c r="AD91" s="47"/>
      <c r="AE91" s="46">
        <f t="shared" ref="AE91" si="859">ROUND(AE23*(AE$7/60),3)</f>
        <v>23.332999999999998</v>
      </c>
      <c r="AF91" s="47"/>
      <c r="AG91" s="46">
        <f t="shared" ref="AG91" si="860">ROUND(AG23*(AG$7/60),3)</f>
        <v>166.667</v>
      </c>
      <c r="AH91" s="47"/>
      <c r="AI91" s="46">
        <f t="shared" ref="AI91" si="861">ROUND(AI23*(AI$7/60),3)</f>
        <v>150</v>
      </c>
      <c r="AJ91" s="47"/>
      <c r="AK91" s="46">
        <f t="shared" ref="AK91" si="862">ROUND(AK23*(AK$7/60),3)</f>
        <v>125</v>
      </c>
      <c r="AL91" s="47"/>
      <c r="AM91" s="46">
        <f t="shared" ref="AM91" si="863">ROUND(AM23*(AM$7/60),3)</f>
        <v>270.83300000000003</v>
      </c>
      <c r="AN91" s="47"/>
      <c r="AO91" s="46">
        <f t="shared" ref="AO91" si="864">ROUND(AO23*(AO$7/60),3)</f>
        <v>15.333</v>
      </c>
      <c r="AP91" s="47"/>
    </row>
    <row r="92" spans="5:42" x14ac:dyDescent="0.25">
      <c r="F92" s="6">
        <v>0.45</v>
      </c>
      <c r="G92" s="46">
        <f t="shared" si="660"/>
        <v>27.5</v>
      </c>
      <c r="H92" s="47"/>
      <c r="I92" s="46">
        <f t="shared" ref="I92" si="865">ROUND(I24*(I$7/60),3)</f>
        <v>66</v>
      </c>
      <c r="J92" s="47"/>
      <c r="K92" s="46">
        <f t="shared" ref="K92" si="866">ROUND(K24*(K$7/60),3)</f>
        <v>9.35</v>
      </c>
      <c r="L92" s="47"/>
      <c r="M92" s="46">
        <f t="shared" ref="M92" si="867">ROUND(M24*(M$7/60),3)</f>
        <v>13.75</v>
      </c>
      <c r="N92" s="47"/>
      <c r="O92" s="46">
        <f t="shared" ref="O92" si="868">ROUND(O24*(O$7/60),3)</f>
        <v>110.04600000000001</v>
      </c>
      <c r="P92" s="47"/>
      <c r="Q92" s="46">
        <f t="shared" ref="Q92" si="869">ROUND(Q24*(Q$7/60),3)</f>
        <v>165</v>
      </c>
      <c r="R92" s="47"/>
      <c r="S92" s="46">
        <f t="shared" ref="S92" si="870">ROUND(S24*(S$7/60),3)</f>
        <v>156.69499999999999</v>
      </c>
      <c r="T92" s="47"/>
      <c r="U92" s="46">
        <f t="shared" ref="U92" si="871">ROUND(U24*(U$7/60),3)</f>
        <v>125.767</v>
      </c>
      <c r="V92" s="47"/>
      <c r="W92" s="46">
        <f t="shared" ref="W92" si="872">ROUND(W24*(W$7/60),3)</f>
        <v>146.667</v>
      </c>
      <c r="X92" s="47"/>
      <c r="Y92" s="46">
        <f t="shared" ref="Y92" si="873">ROUND(Y24*(Y$7/60),3)</f>
        <v>201.667</v>
      </c>
      <c r="Z92" s="47"/>
      <c r="AA92" s="46">
        <f t="shared" ref="AA92" si="874">ROUND(AA24*(AA$7/60),3)</f>
        <v>192.5</v>
      </c>
      <c r="AB92" s="47"/>
      <c r="AC92" s="46">
        <f t="shared" ref="AC92" si="875">ROUND(AC24*(AC$7/60),3)</f>
        <v>206.25</v>
      </c>
      <c r="AD92" s="47"/>
      <c r="AE92" s="46">
        <f t="shared" ref="AE92" si="876">ROUND(AE24*(AE$7/60),3)</f>
        <v>25.667000000000002</v>
      </c>
      <c r="AF92" s="47"/>
      <c r="AG92" s="46">
        <f t="shared" ref="AG92" si="877">ROUND(AG24*(AG$7/60),3)</f>
        <v>183.333</v>
      </c>
      <c r="AH92" s="47"/>
      <c r="AI92" s="46">
        <f t="shared" ref="AI92" si="878">ROUND(AI24*(AI$7/60),3)</f>
        <v>165</v>
      </c>
      <c r="AJ92" s="47"/>
      <c r="AK92" s="46">
        <f t="shared" ref="AK92" si="879">ROUND(AK24*(AK$7/60),3)</f>
        <v>137.5</v>
      </c>
      <c r="AL92" s="47"/>
      <c r="AM92" s="46">
        <f t="shared" ref="AM92" si="880">ROUND(AM24*(AM$7/60),3)</f>
        <v>297.91699999999997</v>
      </c>
      <c r="AN92" s="47"/>
      <c r="AO92" s="46">
        <f t="shared" ref="AO92" si="881">ROUND(AO24*(AO$7/60),3)</f>
        <v>16.867000000000001</v>
      </c>
      <c r="AP92" s="47"/>
    </row>
    <row r="93" spans="5:42" x14ac:dyDescent="0.25">
      <c r="F93" s="6">
        <v>0.4</v>
      </c>
      <c r="G93" s="46">
        <f t="shared" si="660"/>
        <v>30</v>
      </c>
      <c r="H93" s="47"/>
      <c r="I93" s="46">
        <f t="shared" ref="I93" si="882">ROUND(I25*(I$7/60),3)</f>
        <v>72</v>
      </c>
      <c r="J93" s="47"/>
      <c r="K93" s="46">
        <f t="shared" ref="K93" si="883">ROUND(K25*(K$7/60),3)</f>
        <v>10.199999999999999</v>
      </c>
      <c r="L93" s="47"/>
      <c r="M93" s="46">
        <f t="shared" ref="M93" si="884">ROUND(M25*(M$7/60),3)</f>
        <v>15</v>
      </c>
      <c r="N93" s="47"/>
      <c r="O93" s="46">
        <f t="shared" ref="O93" si="885">ROUND(O25*(O$7/60),3)</f>
        <v>120.05</v>
      </c>
      <c r="P93" s="47"/>
      <c r="Q93" s="46">
        <f t="shared" ref="Q93" si="886">ROUND(Q25*(Q$7/60),3)</f>
        <v>180</v>
      </c>
      <c r="R93" s="47"/>
      <c r="S93" s="46">
        <f t="shared" ref="S93" si="887">ROUND(S25*(S$7/60),3)</f>
        <v>170.94</v>
      </c>
      <c r="T93" s="47"/>
      <c r="U93" s="46">
        <f t="shared" ref="U93" si="888">ROUND(U25*(U$7/60),3)</f>
        <v>137.19999999999999</v>
      </c>
      <c r="V93" s="47"/>
      <c r="W93" s="46">
        <f t="shared" ref="W93" si="889">ROUND(W25*(W$7/60),3)</f>
        <v>160</v>
      </c>
      <c r="X93" s="47"/>
      <c r="Y93" s="46">
        <f t="shared" ref="Y93" si="890">ROUND(Y25*(Y$7/60),3)</f>
        <v>220</v>
      </c>
      <c r="Z93" s="47"/>
      <c r="AA93" s="46">
        <f t="shared" ref="AA93" si="891">ROUND(AA25*(AA$7/60),3)</f>
        <v>210</v>
      </c>
      <c r="AB93" s="47"/>
      <c r="AC93" s="46">
        <f t="shared" ref="AC93" si="892">ROUND(AC25*(AC$7/60),3)</f>
        <v>225</v>
      </c>
      <c r="AD93" s="47"/>
      <c r="AE93" s="46">
        <f t="shared" ref="AE93" si="893">ROUND(AE25*(AE$7/60),3)</f>
        <v>28</v>
      </c>
      <c r="AF93" s="47"/>
      <c r="AG93" s="46">
        <f t="shared" ref="AG93" si="894">ROUND(AG25*(AG$7/60),3)</f>
        <v>200</v>
      </c>
      <c r="AH93" s="47"/>
      <c r="AI93" s="46">
        <f t="shared" ref="AI93" si="895">ROUND(AI25*(AI$7/60),3)</f>
        <v>180</v>
      </c>
      <c r="AJ93" s="47"/>
      <c r="AK93" s="46">
        <f t="shared" ref="AK93" si="896">ROUND(AK25*(AK$7/60),3)</f>
        <v>150</v>
      </c>
      <c r="AL93" s="47"/>
      <c r="AM93" s="46">
        <f t="shared" ref="AM93" si="897">ROUND(AM25*(AM$7/60),3)</f>
        <v>325</v>
      </c>
      <c r="AN93" s="47"/>
      <c r="AO93" s="46">
        <f t="shared" ref="AO93" si="898">ROUND(AO25*(AO$7/60),3)</f>
        <v>18.399999999999999</v>
      </c>
      <c r="AP93" s="47"/>
    </row>
    <row r="94" spans="5:42" x14ac:dyDescent="0.25">
      <c r="F94" s="6">
        <v>0.35</v>
      </c>
      <c r="G94" s="46">
        <f t="shared" si="660"/>
        <v>32.5</v>
      </c>
      <c r="H94" s="47"/>
      <c r="I94" s="46">
        <f t="shared" ref="I94" si="899">ROUND(I26*(I$7/60),3)</f>
        <v>78</v>
      </c>
      <c r="J94" s="47"/>
      <c r="K94" s="46">
        <f t="shared" ref="K94" si="900">ROUND(K26*(K$7/60),3)</f>
        <v>11.05</v>
      </c>
      <c r="L94" s="47"/>
      <c r="M94" s="46">
        <f t="shared" ref="M94" si="901">ROUND(M26*(M$7/60),3)</f>
        <v>16.25</v>
      </c>
      <c r="N94" s="47"/>
      <c r="O94" s="46">
        <f t="shared" ref="O94" si="902">ROUND(O26*(O$7/60),3)</f>
        <v>130.054</v>
      </c>
      <c r="P94" s="47"/>
      <c r="Q94" s="46">
        <f t="shared" ref="Q94" si="903">ROUND(Q26*(Q$7/60),3)</f>
        <v>195</v>
      </c>
      <c r="R94" s="47"/>
      <c r="S94" s="46">
        <f t="shared" ref="S94" si="904">ROUND(S26*(S$7/60),3)</f>
        <v>185.185</v>
      </c>
      <c r="T94" s="47"/>
      <c r="U94" s="46">
        <f t="shared" ref="U94" si="905">ROUND(U26*(U$7/60),3)</f>
        <v>148.63300000000001</v>
      </c>
      <c r="V94" s="47"/>
      <c r="W94" s="46">
        <f t="shared" ref="W94" si="906">ROUND(W26*(W$7/60),3)</f>
        <v>173.333</v>
      </c>
      <c r="X94" s="47"/>
      <c r="Y94" s="46">
        <f t="shared" ref="Y94" si="907">ROUND(Y26*(Y$7/60),3)</f>
        <v>238.333</v>
      </c>
      <c r="Z94" s="47"/>
      <c r="AA94" s="46">
        <f t="shared" ref="AA94" si="908">ROUND(AA26*(AA$7/60),3)</f>
        <v>227.5</v>
      </c>
      <c r="AB94" s="47"/>
      <c r="AC94" s="46">
        <f t="shared" ref="AC94" si="909">ROUND(AC26*(AC$7/60),3)</f>
        <v>243.75</v>
      </c>
      <c r="AD94" s="47"/>
      <c r="AE94" s="46">
        <f t="shared" ref="AE94" si="910">ROUND(AE26*(AE$7/60),3)</f>
        <v>30.332999999999998</v>
      </c>
      <c r="AF94" s="47"/>
      <c r="AG94" s="46">
        <f t="shared" ref="AG94" si="911">ROUND(AG26*(AG$7/60),3)</f>
        <v>216.667</v>
      </c>
      <c r="AH94" s="47"/>
      <c r="AI94" s="46">
        <f t="shared" ref="AI94" si="912">ROUND(AI26*(AI$7/60),3)</f>
        <v>195</v>
      </c>
      <c r="AJ94" s="47"/>
      <c r="AK94" s="46">
        <f t="shared" ref="AK94" si="913">ROUND(AK26*(AK$7/60),3)</f>
        <v>162.5</v>
      </c>
      <c r="AL94" s="47"/>
      <c r="AM94" s="46">
        <f t="shared" ref="AM94" si="914">ROUND(AM26*(AM$7/60),3)</f>
        <v>352.08300000000003</v>
      </c>
      <c r="AN94" s="47"/>
      <c r="AO94" s="46">
        <f t="shared" ref="AO94" si="915">ROUND(AO26*(AO$7/60),3)</f>
        <v>19.933</v>
      </c>
      <c r="AP94" s="47"/>
    </row>
    <row r="95" spans="5:42" x14ac:dyDescent="0.25">
      <c r="F95" s="6">
        <v>0.3</v>
      </c>
      <c r="G95" s="46">
        <f t="shared" si="660"/>
        <v>35</v>
      </c>
      <c r="H95" s="47"/>
      <c r="I95" s="46">
        <f t="shared" ref="I95" si="916">ROUND(I27*(I$7/60),3)</f>
        <v>84</v>
      </c>
      <c r="J95" s="47"/>
      <c r="K95" s="46">
        <f t="shared" ref="K95" si="917">ROUND(K27*(K$7/60),3)</f>
        <v>11.9</v>
      </c>
      <c r="L95" s="47"/>
      <c r="M95" s="46">
        <f t="shared" ref="M95" si="918">ROUND(M27*(M$7/60),3)</f>
        <v>17.5</v>
      </c>
      <c r="N95" s="47"/>
      <c r="O95" s="46">
        <f t="shared" ref="O95" si="919">ROUND(O27*(O$7/60),3)</f>
        <v>140.05799999999999</v>
      </c>
      <c r="P95" s="47"/>
      <c r="Q95" s="46">
        <f t="shared" ref="Q95" si="920">ROUND(Q27*(Q$7/60),3)</f>
        <v>210</v>
      </c>
      <c r="R95" s="47"/>
      <c r="S95" s="46">
        <f t="shared" ref="S95" si="921">ROUND(S27*(S$7/60),3)</f>
        <v>199.43</v>
      </c>
      <c r="T95" s="47"/>
      <c r="U95" s="46">
        <f t="shared" ref="U95" si="922">ROUND(U27*(U$7/60),3)</f>
        <v>160.06700000000001</v>
      </c>
      <c r="V95" s="47"/>
      <c r="W95" s="46">
        <f t="shared" ref="W95" si="923">ROUND(W27*(W$7/60),3)</f>
        <v>186.667</v>
      </c>
      <c r="X95" s="47"/>
      <c r="Y95" s="46">
        <f t="shared" ref="Y95" si="924">ROUND(Y27*(Y$7/60),3)</f>
        <v>256.66699999999997</v>
      </c>
      <c r="Z95" s="47"/>
      <c r="AA95" s="46">
        <f t="shared" ref="AA95" si="925">ROUND(AA27*(AA$7/60),3)</f>
        <v>245</v>
      </c>
      <c r="AB95" s="47"/>
      <c r="AC95" s="46">
        <f t="shared" ref="AC95" si="926">ROUND(AC27*(AC$7/60),3)</f>
        <v>262.5</v>
      </c>
      <c r="AD95" s="47"/>
      <c r="AE95" s="46">
        <f t="shared" ref="AE95" si="927">ROUND(AE27*(AE$7/60),3)</f>
        <v>32.667000000000002</v>
      </c>
      <c r="AF95" s="47"/>
      <c r="AG95" s="46">
        <f t="shared" ref="AG95" si="928">ROUND(AG27*(AG$7/60),3)</f>
        <v>233.333</v>
      </c>
      <c r="AH95" s="47"/>
      <c r="AI95" s="46">
        <f t="shared" ref="AI95" si="929">ROUND(AI27*(AI$7/60),3)</f>
        <v>210</v>
      </c>
      <c r="AJ95" s="47"/>
      <c r="AK95" s="46">
        <f t="shared" ref="AK95" si="930">ROUND(AK27*(AK$7/60),3)</f>
        <v>175</v>
      </c>
      <c r="AL95" s="47"/>
      <c r="AM95" s="46">
        <f t="shared" ref="AM95" si="931">ROUND(AM27*(AM$7/60),3)</f>
        <v>379.16699999999997</v>
      </c>
      <c r="AN95" s="47"/>
      <c r="AO95" s="46">
        <f t="shared" ref="AO95" si="932">ROUND(AO27*(AO$7/60),3)</f>
        <v>21.466999999999999</v>
      </c>
      <c r="AP95" s="47"/>
    </row>
    <row r="96" spans="5:42" x14ac:dyDescent="0.25">
      <c r="F96" s="6">
        <v>0.25</v>
      </c>
      <c r="G96" s="46">
        <f t="shared" si="660"/>
        <v>37.5</v>
      </c>
      <c r="H96" s="47"/>
      <c r="I96" s="46">
        <f t="shared" ref="I96" si="933">ROUND(I28*(I$7/60),3)</f>
        <v>90</v>
      </c>
      <c r="J96" s="47"/>
      <c r="K96" s="46">
        <f t="shared" ref="K96" si="934">ROUND(K28*(K$7/60),3)</f>
        <v>12.75</v>
      </c>
      <c r="L96" s="47"/>
      <c r="M96" s="46">
        <f t="shared" ref="M96" si="935">ROUND(M28*(M$7/60),3)</f>
        <v>18.75</v>
      </c>
      <c r="N96" s="47"/>
      <c r="O96" s="46">
        <f t="shared" ref="O96" si="936">ROUND(O28*(O$7/60),3)</f>
        <v>150.06299999999999</v>
      </c>
      <c r="P96" s="47"/>
      <c r="Q96" s="46">
        <f t="shared" ref="Q96" si="937">ROUND(Q28*(Q$7/60),3)</f>
        <v>225</v>
      </c>
      <c r="R96" s="47"/>
      <c r="S96" s="46">
        <f t="shared" ref="S96" si="938">ROUND(S28*(S$7/60),3)</f>
        <v>213.67500000000001</v>
      </c>
      <c r="T96" s="47"/>
      <c r="U96" s="46">
        <f t="shared" ref="U96" si="939">ROUND(U28*(U$7/60),3)</f>
        <v>171.5</v>
      </c>
      <c r="V96" s="47"/>
      <c r="W96" s="46">
        <f t="shared" ref="W96" si="940">ROUND(W28*(W$7/60),3)</f>
        <v>200</v>
      </c>
      <c r="X96" s="47"/>
      <c r="Y96" s="46">
        <f t="shared" ref="Y96" si="941">ROUND(Y28*(Y$7/60),3)</f>
        <v>275</v>
      </c>
      <c r="Z96" s="47"/>
      <c r="AA96" s="46">
        <f t="shared" ref="AA96" si="942">ROUND(AA28*(AA$7/60),3)</f>
        <v>262.5</v>
      </c>
      <c r="AB96" s="47"/>
      <c r="AC96" s="46">
        <f t="shared" ref="AC96" si="943">ROUND(AC28*(AC$7/60),3)</f>
        <v>281.25</v>
      </c>
      <c r="AD96" s="47"/>
      <c r="AE96" s="46">
        <f t="shared" ref="AE96" si="944">ROUND(AE28*(AE$7/60),3)</f>
        <v>35</v>
      </c>
      <c r="AF96" s="47"/>
      <c r="AG96" s="46">
        <f t="shared" ref="AG96" si="945">ROUND(AG28*(AG$7/60),3)</f>
        <v>250</v>
      </c>
      <c r="AH96" s="47"/>
      <c r="AI96" s="46">
        <f t="shared" ref="AI96" si="946">ROUND(AI28*(AI$7/60),3)</f>
        <v>225</v>
      </c>
      <c r="AJ96" s="47"/>
      <c r="AK96" s="46">
        <f t="shared" ref="AK96" si="947">ROUND(AK28*(AK$7/60),3)</f>
        <v>187.5</v>
      </c>
      <c r="AL96" s="47"/>
      <c r="AM96" s="46">
        <f t="shared" ref="AM96" si="948">ROUND(AM28*(AM$7/60),3)</f>
        <v>406.25</v>
      </c>
      <c r="AN96" s="47"/>
      <c r="AO96" s="46">
        <f t="shared" ref="AO96" si="949">ROUND(AO28*(AO$7/60),3)</f>
        <v>23</v>
      </c>
      <c r="AP96" s="47"/>
    </row>
    <row r="97" spans="2:42" x14ac:dyDescent="0.25">
      <c r="F97" s="6">
        <v>0.2</v>
      </c>
      <c r="G97" s="46">
        <f t="shared" si="660"/>
        <v>40</v>
      </c>
      <c r="H97" s="47"/>
      <c r="I97" s="46">
        <f t="shared" ref="I97" si="950">ROUND(I29*(I$7/60),3)</f>
        <v>96</v>
      </c>
      <c r="J97" s="47"/>
      <c r="K97" s="46">
        <f t="shared" ref="K97" si="951">ROUND(K29*(K$7/60),3)</f>
        <v>13.6</v>
      </c>
      <c r="L97" s="47"/>
      <c r="M97" s="46">
        <f t="shared" ref="M97" si="952">ROUND(M29*(M$7/60),3)</f>
        <v>20</v>
      </c>
      <c r="N97" s="47"/>
      <c r="O97" s="46">
        <f t="shared" ref="O97" si="953">ROUND(O29*(O$7/60),3)</f>
        <v>160.06700000000001</v>
      </c>
      <c r="P97" s="47"/>
      <c r="Q97" s="46">
        <f t="shared" ref="Q97" si="954">ROUND(Q29*(Q$7/60),3)</f>
        <v>240</v>
      </c>
      <c r="R97" s="47"/>
      <c r="S97" s="46">
        <f t="shared" ref="S97" si="955">ROUND(S29*(S$7/60),3)</f>
        <v>227.92</v>
      </c>
      <c r="T97" s="47"/>
      <c r="U97" s="46">
        <f t="shared" ref="U97" si="956">ROUND(U29*(U$7/60),3)</f>
        <v>182.93299999999999</v>
      </c>
      <c r="V97" s="47"/>
      <c r="W97" s="46">
        <f t="shared" ref="W97" si="957">ROUND(W29*(W$7/60),3)</f>
        <v>213.333</v>
      </c>
      <c r="X97" s="47"/>
      <c r="Y97" s="46">
        <f t="shared" ref="Y97" si="958">ROUND(Y29*(Y$7/60),3)</f>
        <v>293.33300000000003</v>
      </c>
      <c r="Z97" s="47"/>
      <c r="AA97" s="46">
        <f t="shared" ref="AA97" si="959">ROUND(AA29*(AA$7/60),3)</f>
        <v>280</v>
      </c>
      <c r="AB97" s="47"/>
      <c r="AC97" s="46">
        <f t="shared" ref="AC97" si="960">ROUND(AC29*(AC$7/60),3)</f>
        <v>300</v>
      </c>
      <c r="AD97" s="47"/>
      <c r="AE97" s="46">
        <f t="shared" ref="AE97" si="961">ROUND(AE29*(AE$7/60),3)</f>
        <v>37.332999999999998</v>
      </c>
      <c r="AF97" s="47"/>
      <c r="AG97" s="46">
        <f t="shared" ref="AG97" si="962">ROUND(AG29*(AG$7/60),3)</f>
        <v>266.66699999999997</v>
      </c>
      <c r="AH97" s="47"/>
      <c r="AI97" s="46">
        <f t="shared" ref="AI97" si="963">ROUND(AI29*(AI$7/60),3)</f>
        <v>240</v>
      </c>
      <c r="AJ97" s="47"/>
      <c r="AK97" s="46">
        <f t="shared" ref="AK97" si="964">ROUND(AK29*(AK$7/60),3)</f>
        <v>200</v>
      </c>
      <c r="AL97" s="47"/>
      <c r="AM97" s="46">
        <f t="shared" ref="AM97" si="965">ROUND(AM29*(AM$7/60),3)</f>
        <v>433.33300000000003</v>
      </c>
      <c r="AN97" s="47"/>
      <c r="AO97" s="46">
        <f t="shared" ref="AO97" si="966">ROUND(AO29*(AO$7/60),3)</f>
        <v>24.533000000000001</v>
      </c>
      <c r="AP97" s="47"/>
    </row>
    <row r="98" spans="2:42" x14ac:dyDescent="0.25">
      <c r="F98" s="6">
        <v>0.15</v>
      </c>
      <c r="G98" s="46">
        <f t="shared" si="660"/>
        <v>42.5</v>
      </c>
      <c r="H98" s="47"/>
      <c r="I98" s="46">
        <f t="shared" ref="I98" si="967">ROUND(I30*(I$7/60),3)</f>
        <v>102</v>
      </c>
      <c r="J98" s="47"/>
      <c r="K98" s="46">
        <f t="shared" ref="K98" si="968">ROUND(K30*(K$7/60),3)</f>
        <v>14.45</v>
      </c>
      <c r="L98" s="47"/>
      <c r="M98" s="46">
        <f t="shared" ref="M98" si="969">ROUND(M30*(M$7/60),3)</f>
        <v>21.25</v>
      </c>
      <c r="N98" s="47"/>
      <c r="O98" s="46">
        <f t="shared" ref="O98" si="970">ROUND(O30*(O$7/60),3)</f>
        <v>170.071</v>
      </c>
      <c r="P98" s="47"/>
      <c r="Q98" s="46">
        <f t="shared" ref="Q98" si="971">ROUND(Q30*(Q$7/60),3)</f>
        <v>255</v>
      </c>
      <c r="R98" s="47"/>
      <c r="S98" s="46">
        <f t="shared" ref="S98" si="972">ROUND(S30*(S$7/60),3)</f>
        <v>242.16499999999999</v>
      </c>
      <c r="T98" s="47"/>
      <c r="U98" s="46">
        <f t="shared" ref="U98" si="973">ROUND(U30*(U$7/60),3)</f>
        <v>194.36699999999999</v>
      </c>
      <c r="V98" s="47"/>
      <c r="W98" s="46">
        <f t="shared" ref="W98" si="974">ROUND(W30*(W$7/60),3)</f>
        <v>226.667</v>
      </c>
      <c r="X98" s="47"/>
      <c r="Y98" s="46">
        <f t="shared" ref="Y98" si="975">ROUND(Y30*(Y$7/60),3)</f>
        <v>311.66699999999997</v>
      </c>
      <c r="Z98" s="47"/>
      <c r="AA98" s="46">
        <f t="shared" ref="AA98" si="976">ROUND(AA30*(AA$7/60),3)</f>
        <v>297.5</v>
      </c>
      <c r="AB98" s="47"/>
      <c r="AC98" s="46">
        <f t="shared" ref="AC98" si="977">ROUND(AC30*(AC$7/60),3)</f>
        <v>318.75</v>
      </c>
      <c r="AD98" s="47"/>
      <c r="AE98" s="46">
        <f t="shared" ref="AE98" si="978">ROUND(AE30*(AE$7/60),3)</f>
        <v>39.667000000000002</v>
      </c>
      <c r="AF98" s="47"/>
      <c r="AG98" s="46">
        <f t="shared" ref="AG98" si="979">ROUND(AG30*(AG$7/60),3)</f>
        <v>283.33300000000003</v>
      </c>
      <c r="AH98" s="47"/>
      <c r="AI98" s="46">
        <f t="shared" ref="AI98" si="980">ROUND(AI30*(AI$7/60),3)</f>
        <v>255</v>
      </c>
      <c r="AJ98" s="47"/>
      <c r="AK98" s="46">
        <f t="shared" ref="AK98" si="981">ROUND(AK30*(AK$7/60),3)</f>
        <v>212.5</v>
      </c>
      <c r="AL98" s="47"/>
      <c r="AM98" s="46">
        <f t="shared" ref="AM98" si="982">ROUND(AM30*(AM$7/60),3)</f>
        <v>460.41699999999997</v>
      </c>
      <c r="AN98" s="47"/>
      <c r="AO98" s="46">
        <f t="shared" ref="AO98" si="983">ROUND(AO30*(AO$7/60),3)</f>
        <v>26.067</v>
      </c>
      <c r="AP98" s="47"/>
    </row>
    <row r="99" spans="2:42" x14ac:dyDescent="0.25">
      <c r="F99" s="6">
        <v>0.1</v>
      </c>
      <c r="G99" s="46">
        <f t="shared" si="660"/>
        <v>45</v>
      </c>
      <c r="H99" s="47"/>
      <c r="I99" s="46">
        <f t="shared" ref="I99" si="984">ROUND(I31*(I$7/60),3)</f>
        <v>108</v>
      </c>
      <c r="J99" s="47"/>
      <c r="K99" s="46">
        <f t="shared" ref="K99" si="985">ROUND(K31*(K$7/60),3)</f>
        <v>15.3</v>
      </c>
      <c r="L99" s="47"/>
      <c r="M99" s="46">
        <f t="shared" ref="M99" si="986">ROUND(M31*(M$7/60),3)</f>
        <v>22.5</v>
      </c>
      <c r="N99" s="47"/>
      <c r="O99" s="46">
        <f t="shared" ref="O99" si="987">ROUND(O31*(O$7/60),3)</f>
        <v>180.07499999999999</v>
      </c>
      <c r="P99" s="47"/>
      <c r="Q99" s="46">
        <f t="shared" ref="Q99" si="988">ROUND(Q31*(Q$7/60),3)</f>
        <v>270</v>
      </c>
      <c r="R99" s="47"/>
      <c r="S99" s="46">
        <f t="shared" ref="S99" si="989">ROUND(S31*(S$7/60),3)</f>
        <v>256.41000000000003</v>
      </c>
      <c r="T99" s="47"/>
      <c r="U99" s="46">
        <f t="shared" ref="U99" si="990">ROUND(U31*(U$7/60),3)</f>
        <v>205.8</v>
      </c>
      <c r="V99" s="47"/>
      <c r="W99" s="46">
        <f t="shared" ref="W99" si="991">ROUND(W31*(W$7/60),3)</f>
        <v>240</v>
      </c>
      <c r="X99" s="47"/>
      <c r="Y99" s="46">
        <f t="shared" ref="Y99" si="992">ROUND(Y31*(Y$7/60),3)</f>
        <v>330</v>
      </c>
      <c r="Z99" s="47"/>
      <c r="AA99" s="46">
        <f t="shared" ref="AA99" si="993">ROUND(AA31*(AA$7/60),3)</f>
        <v>315</v>
      </c>
      <c r="AB99" s="47"/>
      <c r="AC99" s="46">
        <f t="shared" ref="AC99" si="994">ROUND(AC31*(AC$7/60),3)</f>
        <v>337.5</v>
      </c>
      <c r="AD99" s="47"/>
      <c r="AE99" s="46">
        <f t="shared" ref="AE99" si="995">ROUND(AE31*(AE$7/60),3)</f>
        <v>42</v>
      </c>
      <c r="AF99" s="47"/>
      <c r="AG99" s="46">
        <f t="shared" ref="AG99" si="996">ROUND(AG31*(AG$7/60),3)</f>
        <v>300</v>
      </c>
      <c r="AH99" s="47"/>
      <c r="AI99" s="46">
        <f t="shared" ref="AI99" si="997">ROUND(AI31*(AI$7/60),3)</f>
        <v>270</v>
      </c>
      <c r="AJ99" s="47"/>
      <c r="AK99" s="46">
        <f t="shared" ref="AK99" si="998">ROUND(AK31*(AK$7/60),3)</f>
        <v>225</v>
      </c>
      <c r="AL99" s="47"/>
      <c r="AM99" s="46">
        <f t="shared" ref="AM99" si="999">ROUND(AM31*(AM$7/60),3)</f>
        <v>487.5</v>
      </c>
      <c r="AN99" s="47"/>
      <c r="AO99" s="46">
        <f t="shared" ref="AO99" si="1000">ROUND(AO31*(AO$7/60),3)</f>
        <v>27.6</v>
      </c>
      <c r="AP99" s="47"/>
    </row>
    <row r="100" spans="2:42" x14ac:dyDescent="0.25">
      <c r="F100" s="6">
        <v>0.05</v>
      </c>
      <c r="G100" s="46">
        <f t="shared" si="660"/>
        <v>47.5</v>
      </c>
      <c r="H100" s="47"/>
      <c r="I100" s="46">
        <f t="shared" ref="I100" si="1001">ROUND(I32*(I$7/60),3)</f>
        <v>114</v>
      </c>
      <c r="J100" s="47"/>
      <c r="K100" s="46">
        <f t="shared" ref="K100" si="1002">ROUND(K32*(K$7/60),3)</f>
        <v>16.149999999999999</v>
      </c>
      <c r="L100" s="47"/>
      <c r="M100" s="46">
        <f t="shared" ref="M100" si="1003">ROUND(M32*(M$7/60),3)</f>
        <v>23.75</v>
      </c>
      <c r="N100" s="47"/>
      <c r="O100" s="46">
        <f t="shared" ref="O100" si="1004">ROUND(O32*(O$7/60),3)</f>
        <v>190.07900000000001</v>
      </c>
      <c r="P100" s="47"/>
      <c r="Q100" s="46">
        <f t="shared" ref="Q100" si="1005">ROUND(Q32*(Q$7/60),3)</f>
        <v>285</v>
      </c>
      <c r="R100" s="47"/>
      <c r="S100" s="46">
        <f t="shared" ref="S100" si="1006">ROUND(S32*(S$7/60),3)</f>
        <v>270.65499999999997</v>
      </c>
      <c r="T100" s="47"/>
      <c r="U100" s="46">
        <f t="shared" ref="U100" si="1007">ROUND(U32*(U$7/60),3)</f>
        <v>217.233</v>
      </c>
      <c r="V100" s="47"/>
      <c r="W100" s="46">
        <f t="shared" ref="W100" si="1008">ROUND(W32*(W$7/60),3)</f>
        <v>253.333</v>
      </c>
      <c r="X100" s="47"/>
      <c r="Y100" s="46">
        <f t="shared" ref="Y100" si="1009">ROUND(Y32*(Y$7/60),3)</f>
        <v>348.33300000000003</v>
      </c>
      <c r="Z100" s="47"/>
      <c r="AA100" s="46">
        <f t="shared" ref="AA100" si="1010">ROUND(AA32*(AA$7/60),3)</f>
        <v>332.5</v>
      </c>
      <c r="AB100" s="47"/>
      <c r="AC100" s="46">
        <f t="shared" ref="AC100" si="1011">ROUND(AC32*(AC$7/60),3)</f>
        <v>356.25</v>
      </c>
      <c r="AD100" s="47"/>
      <c r="AE100" s="46">
        <f t="shared" ref="AE100" si="1012">ROUND(AE32*(AE$7/60),3)</f>
        <v>44.332999999999998</v>
      </c>
      <c r="AF100" s="47"/>
      <c r="AG100" s="46">
        <f t="shared" ref="AG100" si="1013">ROUND(AG32*(AG$7/60),3)</f>
        <v>316.66699999999997</v>
      </c>
      <c r="AH100" s="47"/>
      <c r="AI100" s="46">
        <f t="shared" ref="AI100" si="1014">ROUND(AI32*(AI$7/60),3)</f>
        <v>285</v>
      </c>
      <c r="AJ100" s="47"/>
      <c r="AK100" s="46">
        <f t="shared" ref="AK100" si="1015">ROUND(AK32*(AK$7/60),3)</f>
        <v>237.5</v>
      </c>
      <c r="AL100" s="47"/>
      <c r="AM100" s="46">
        <f t="shared" ref="AM100" si="1016">ROUND(AM32*(AM$7/60),3)</f>
        <v>514.58299999999997</v>
      </c>
      <c r="AN100" s="47"/>
      <c r="AO100" s="46">
        <f t="shared" ref="AO100" si="1017">ROUND(AO32*(AO$7/60),3)</f>
        <v>29.132999999999999</v>
      </c>
      <c r="AP100" s="47"/>
    </row>
    <row r="101" spans="2:42" ht="15.75" thickBot="1" x14ac:dyDescent="0.3">
      <c r="E101" s="3"/>
      <c r="F101" s="7">
        <v>0</v>
      </c>
      <c r="G101" s="50">
        <f t="shared" si="660"/>
        <v>50</v>
      </c>
      <c r="H101" s="51"/>
      <c r="I101" s="50">
        <f t="shared" ref="I101" si="1018">ROUND(I33*(I$7/60),3)</f>
        <v>120</v>
      </c>
      <c r="J101" s="51"/>
      <c r="K101" s="50">
        <f t="shared" ref="K101" si="1019">ROUND(K33*(K$7/60),3)</f>
        <v>17</v>
      </c>
      <c r="L101" s="51"/>
      <c r="M101" s="50">
        <f t="shared" ref="M101" si="1020">ROUND(M33*(M$7/60),3)</f>
        <v>25</v>
      </c>
      <c r="N101" s="51"/>
      <c r="O101" s="50">
        <f t="shared" ref="O101" si="1021">ROUND(O33*(O$7/60),3)</f>
        <v>200.083</v>
      </c>
      <c r="P101" s="51"/>
      <c r="Q101" s="50">
        <f t="shared" ref="Q101" si="1022">ROUND(Q33*(Q$7/60),3)</f>
        <v>300</v>
      </c>
      <c r="R101" s="51"/>
      <c r="S101" s="50">
        <f t="shared" ref="S101" si="1023">ROUND(S33*(S$7/60),3)</f>
        <v>284.89999999999998</v>
      </c>
      <c r="T101" s="51"/>
      <c r="U101" s="50">
        <f t="shared" ref="U101" si="1024">ROUND(U33*(U$7/60),3)</f>
        <v>228.667</v>
      </c>
      <c r="V101" s="51"/>
      <c r="W101" s="50">
        <f t="shared" ref="W101" si="1025">ROUND(W33*(W$7/60),3)</f>
        <v>266.66699999999997</v>
      </c>
      <c r="X101" s="51"/>
      <c r="Y101" s="50">
        <f t="shared" ref="Y101" si="1026">ROUND(Y33*(Y$7/60),3)</f>
        <v>366.66699999999997</v>
      </c>
      <c r="Z101" s="51"/>
      <c r="AA101" s="50">
        <f t="shared" ref="AA101" si="1027">ROUND(AA33*(AA$7/60),3)</f>
        <v>350</v>
      </c>
      <c r="AB101" s="51"/>
      <c r="AC101" s="50">
        <f t="shared" ref="AC101" si="1028">ROUND(AC33*(AC$7/60),3)</f>
        <v>375</v>
      </c>
      <c r="AD101" s="51"/>
      <c r="AE101" s="50">
        <f t="shared" ref="AE101" si="1029">ROUND(AE33*(AE$7/60),3)</f>
        <v>46.667000000000002</v>
      </c>
      <c r="AF101" s="51"/>
      <c r="AG101" s="50">
        <f t="shared" ref="AG101" si="1030">ROUND(AG33*(AG$7/60),3)</f>
        <v>333.33300000000003</v>
      </c>
      <c r="AH101" s="51"/>
      <c r="AI101" s="50">
        <f t="shared" ref="AI101" si="1031">ROUND(AI33*(AI$7/60),3)</f>
        <v>300</v>
      </c>
      <c r="AJ101" s="51"/>
      <c r="AK101" s="50">
        <f t="shared" ref="AK101" si="1032">ROUND(AK33*(AK$7/60),3)</f>
        <v>250</v>
      </c>
      <c r="AL101" s="51"/>
      <c r="AM101" s="50">
        <f t="shared" ref="AM101" si="1033">ROUND(AM33*(AM$7/60),3)</f>
        <v>541.66700000000003</v>
      </c>
      <c r="AN101" s="51"/>
      <c r="AO101" s="50">
        <f t="shared" ref="AO101" si="1034">ROUND(AO33*(AO$7/60),3)</f>
        <v>30.667000000000002</v>
      </c>
      <c r="AP101" s="51"/>
    </row>
    <row r="102" spans="2:42" x14ac:dyDescent="0.25">
      <c r="E102" s="2" t="s">
        <v>2</v>
      </c>
      <c r="F102" s="5">
        <v>0.75</v>
      </c>
      <c r="G102" s="52">
        <f t="shared" si="660"/>
        <v>9.375</v>
      </c>
      <c r="H102" s="53"/>
      <c r="I102" s="52">
        <f t="shared" ref="I102" si="1035">ROUND(I34*(I$7/60),3)</f>
        <v>22.5</v>
      </c>
      <c r="J102" s="53"/>
      <c r="K102" s="52">
        <f t="shared" ref="K102" si="1036">ROUND(K34*(K$7/60),3)</f>
        <v>3.1880000000000002</v>
      </c>
      <c r="L102" s="53"/>
      <c r="M102" s="52">
        <f t="shared" ref="M102" si="1037">ROUND(M34*(M$7/60),3)</f>
        <v>4.6879999999999997</v>
      </c>
      <c r="N102" s="53"/>
      <c r="O102" s="52">
        <f t="shared" ref="O102" si="1038">ROUND(O34*(O$7/60),3)</f>
        <v>37.515999999999998</v>
      </c>
      <c r="P102" s="53"/>
      <c r="Q102" s="52">
        <f t="shared" ref="Q102" si="1039">ROUND(Q34*(Q$7/60),3)</f>
        <v>56.25</v>
      </c>
      <c r="R102" s="53"/>
      <c r="S102" s="52">
        <f t="shared" ref="S102" si="1040">ROUND(S34*(S$7/60),3)</f>
        <v>53.418999999999997</v>
      </c>
      <c r="T102" s="53"/>
      <c r="U102" s="52">
        <f t="shared" ref="U102" si="1041">ROUND(U34*(U$7/60),3)</f>
        <v>42.875</v>
      </c>
      <c r="V102" s="53"/>
      <c r="W102" s="52">
        <f t="shared" ref="W102" si="1042">ROUND(W34*(W$7/60),3)</f>
        <v>50</v>
      </c>
      <c r="X102" s="53"/>
      <c r="Y102" s="52">
        <f t="shared" ref="Y102" si="1043">ROUND(Y34*(Y$7/60),3)</f>
        <v>68.75</v>
      </c>
      <c r="Z102" s="53"/>
      <c r="AA102" s="52">
        <f t="shared" ref="AA102" si="1044">ROUND(AA34*(AA$7/60),3)</f>
        <v>65.625</v>
      </c>
      <c r="AB102" s="53"/>
      <c r="AC102" s="52">
        <f t="shared" ref="AC102" si="1045">ROUND(AC34*(AC$7/60),3)</f>
        <v>70.313000000000002</v>
      </c>
      <c r="AD102" s="53"/>
      <c r="AE102" s="52">
        <f t="shared" ref="AE102" si="1046">ROUND(AE34*(AE$7/60),3)</f>
        <v>8.75</v>
      </c>
      <c r="AF102" s="53"/>
      <c r="AG102" s="52">
        <f t="shared" ref="AG102" si="1047">ROUND(AG34*(AG$7/60),3)</f>
        <v>62.5</v>
      </c>
      <c r="AH102" s="53"/>
      <c r="AI102" s="52">
        <f t="shared" ref="AI102" si="1048">ROUND(AI34*(AI$7/60),3)</f>
        <v>56.25</v>
      </c>
      <c r="AJ102" s="53"/>
      <c r="AK102" s="52">
        <f t="shared" ref="AK102" si="1049">ROUND(AK34*(AK$7/60),3)</f>
        <v>46.875</v>
      </c>
      <c r="AL102" s="53"/>
      <c r="AM102" s="52">
        <f t="shared" ref="AM102" si="1050">ROUND(AM34*(AM$7/60),3)</f>
        <v>101.563</v>
      </c>
      <c r="AN102" s="53"/>
      <c r="AO102" s="52">
        <f t="shared" ref="AO102" si="1051">ROUND(AO34*(AO$7/60),3)</f>
        <v>5.75</v>
      </c>
      <c r="AP102" s="53"/>
    </row>
    <row r="103" spans="2:42" x14ac:dyDescent="0.25">
      <c r="F103" s="6">
        <v>0.45</v>
      </c>
      <c r="G103" s="46">
        <f t="shared" si="660"/>
        <v>20.625</v>
      </c>
      <c r="H103" s="47"/>
      <c r="I103" s="46">
        <f t="shared" ref="I103" si="1052">ROUND(I35*(I$7/60),3)</f>
        <v>49.5</v>
      </c>
      <c r="J103" s="47"/>
      <c r="K103" s="46">
        <f t="shared" ref="K103" si="1053">ROUND(K35*(K$7/60),3)</f>
        <v>7.0129999999999999</v>
      </c>
      <c r="L103" s="47"/>
      <c r="M103" s="46">
        <f t="shared" ref="M103" si="1054">ROUND(M35*(M$7/60),3)</f>
        <v>10.313000000000001</v>
      </c>
      <c r="N103" s="47"/>
      <c r="O103" s="46">
        <f t="shared" ref="O103" si="1055">ROUND(O35*(O$7/60),3)</f>
        <v>82.534000000000006</v>
      </c>
      <c r="P103" s="47"/>
      <c r="Q103" s="46">
        <f t="shared" ref="Q103" si="1056">ROUND(Q35*(Q$7/60),3)</f>
        <v>123.75</v>
      </c>
      <c r="R103" s="47"/>
      <c r="S103" s="46">
        <f t="shared" ref="S103" si="1057">ROUND(S35*(S$7/60),3)</f>
        <v>117.521</v>
      </c>
      <c r="T103" s="47"/>
      <c r="U103" s="46">
        <f t="shared" ref="U103" si="1058">ROUND(U35*(U$7/60),3)</f>
        <v>94.325000000000003</v>
      </c>
      <c r="V103" s="47"/>
      <c r="W103" s="46">
        <f t="shared" ref="W103" si="1059">ROUND(W35*(W$7/60),3)</f>
        <v>110</v>
      </c>
      <c r="X103" s="47"/>
      <c r="Y103" s="46">
        <f t="shared" ref="Y103" si="1060">ROUND(Y35*(Y$7/60),3)</f>
        <v>151.25</v>
      </c>
      <c r="Z103" s="47"/>
      <c r="AA103" s="46">
        <f t="shared" ref="AA103" si="1061">ROUND(AA35*(AA$7/60),3)</f>
        <v>144.375</v>
      </c>
      <c r="AB103" s="47"/>
      <c r="AC103" s="46">
        <f t="shared" ref="AC103" si="1062">ROUND(AC35*(AC$7/60),3)</f>
        <v>154.68799999999999</v>
      </c>
      <c r="AD103" s="47"/>
      <c r="AE103" s="46">
        <f t="shared" ref="AE103" si="1063">ROUND(AE35*(AE$7/60),3)</f>
        <v>19.25</v>
      </c>
      <c r="AF103" s="47"/>
      <c r="AG103" s="46">
        <f t="shared" ref="AG103" si="1064">ROUND(AG35*(AG$7/60),3)</f>
        <v>137.5</v>
      </c>
      <c r="AH103" s="47"/>
      <c r="AI103" s="46">
        <f t="shared" ref="AI103" si="1065">ROUND(AI35*(AI$7/60),3)</f>
        <v>123.75</v>
      </c>
      <c r="AJ103" s="47"/>
      <c r="AK103" s="46">
        <f t="shared" ref="AK103" si="1066">ROUND(AK35*(AK$7/60),3)</f>
        <v>103.125</v>
      </c>
      <c r="AL103" s="47"/>
      <c r="AM103" s="46">
        <f t="shared" ref="AM103" si="1067">ROUND(AM35*(AM$7/60),3)</f>
        <v>223.43799999999999</v>
      </c>
      <c r="AN103" s="47"/>
      <c r="AO103" s="46">
        <f t="shared" ref="AO103" si="1068">ROUND(AO35*(AO$7/60),3)</f>
        <v>12.65</v>
      </c>
      <c r="AP103" s="47"/>
    </row>
    <row r="104" spans="2:42" x14ac:dyDescent="0.25">
      <c r="F104" s="6">
        <v>0.4</v>
      </c>
      <c r="G104" s="46">
        <f t="shared" si="660"/>
        <v>22.5</v>
      </c>
      <c r="H104" s="47"/>
      <c r="I104" s="46">
        <f t="shared" ref="I104" si="1069">ROUND(I36*(I$7/60),3)</f>
        <v>54</v>
      </c>
      <c r="J104" s="47"/>
      <c r="K104" s="46">
        <f t="shared" ref="K104" si="1070">ROUND(K36*(K$7/60),3)</f>
        <v>7.65</v>
      </c>
      <c r="L104" s="47"/>
      <c r="M104" s="46">
        <f t="shared" ref="M104" si="1071">ROUND(M36*(M$7/60),3)</f>
        <v>11.25</v>
      </c>
      <c r="N104" s="47"/>
      <c r="O104" s="46">
        <f t="shared" ref="O104" si="1072">ROUND(O36*(O$7/60),3)</f>
        <v>90.037999999999997</v>
      </c>
      <c r="P104" s="47"/>
      <c r="Q104" s="46">
        <f t="shared" ref="Q104" si="1073">ROUND(Q36*(Q$7/60),3)</f>
        <v>135</v>
      </c>
      <c r="R104" s="47"/>
      <c r="S104" s="46">
        <f t="shared" ref="S104" si="1074">ROUND(S36*(S$7/60),3)</f>
        <v>128.20500000000001</v>
      </c>
      <c r="T104" s="47"/>
      <c r="U104" s="46">
        <f t="shared" ref="U104" si="1075">ROUND(U36*(U$7/60),3)</f>
        <v>102.9</v>
      </c>
      <c r="V104" s="47"/>
      <c r="W104" s="46">
        <f t="shared" ref="W104" si="1076">ROUND(W36*(W$7/60),3)</f>
        <v>120</v>
      </c>
      <c r="X104" s="47"/>
      <c r="Y104" s="46">
        <f t="shared" ref="Y104" si="1077">ROUND(Y36*(Y$7/60),3)</f>
        <v>165</v>
      </c>
      <c r="Z104" s="47"/>
      <c r="AA104" s="46">
        <f t="shared" ref="AA104" si="1078">ROUND(AA36*(AA$7/60),3)</f>
        <v>157.5</v>
      </c>
      <c r="AB104" s="47"/>
      <c r="AC104" s="46">
        <f t="shared" ref="AC104" si="1079">ROUND(AC36*(AC$7/60),3)</f>
        <v>168.75</v>
      </c>
      <c r="AD104" s="47"/>
      <c r="AE104" s="46">
        <f t="shared" ref="AE104" si="1080">ROUND(AE36*(AE$7/60),3)</f>
        <v>21</v>
      </c>
      <c r="AF104" s="47"/>
      <c r="AG104" s="46">
        <f t="shared" ref="AG104" si="1081">ROUND(AG36*(AG$7/60),3)</f>
        <v>150</v>
      </c>
      <c r="AH104" s="47"/>
      <c r="AI104" s="46">
        <f t="shared" ref="AI104" si="1082">ROUND(AI36*(AI$7/60),3)</f>
        <v>135</v>
      </c>
      <c r="AJ104" s="47"/>
      <c r="AK104" s="46">
        <f t="shared" ref="AK104" si="1083">ROUND(AK36*(AK$7/60),3)</f>
        <v>112.5</v>
      </c>
      <c r="AL104" s="47"/>
      <c r="AM104" s="46">
        <f t="shared" ref="AM104" si="1084">ROUND(AM36*(AM$7/60),3)</f>
        <v>243.75</v>
      </c>
      <c r="AN104" s="47"/>
      <c r="AO104" s="46">
        <f t="shared" ref="AO104" si="1085">ROUND(AO36*(AO$7/60),3)</f>
        <v>13.8</v>
      </c>
      <c r="AP104" s="47"/>
    </row>
    <row r="105" spans="2:42" x14ac:dyDescent="0.25">
      <c r="F105" s="6">
        <v>0.35</v>
      </c>
      <c r="G105" s="46">
        <f t="shared" si="660"/>
        <v>24.375</v>
      </c>
      <c r="H105" s="47"/>
      <c r="I105" s="46">
        <f t="shared" ref="I105" si="1086">ROUND(I37*(I$7/60),3)</f>
        <v>58.5</v>
      </c>
      <c r="J105" s="47"/>
      <c r="K105" s="46">
        <f t="shared" ref="K105" si="1087">ROUND(K37*(K$7/60),3)</f>
        <v>8.2880000000000003</v>
      </c>
      <c r="L105" s="47"/>
      <c r="M105" s="46">
        <f t="shared" ref="M105" si="1088">ROUND(M37*(M$7/60),3)</f>
        <v>12.188000000000001</v>
      </c>
      <c r="N105" s="47"/>
      <c r="O105" s="46">
        <f t="shared" ref="O105" si="1089">ROUND(O37*(O$7/60),3)</f>
        <v>97.540999999999997</v>
      </c>
      <c r="P105" s="47"/>
      <c r="Q105" s="46">
        <f t="shared" ref="Q105" si="1090">ROUND(Q37*(Q$7/60),3)</f>
        <v>146.25</v>
      </c>
      <c r="R105" s="47"/>
      <c r="S105" s="46">
        <f t="shared" ref="S105" si="1091">ROUND(S37*(S$7/60),3)</f>
        <v>138.88900000000001</v>
      </c>
      <c r="T105" s="47"/>
      <c r="U105" s="46">
        <f t="shared" ref="U105" si="1092">ROUND(U37*(U$7/60),3)</f>
        <v>111.47499999999999</v>
      </c>
      <c r="V105" s="47"/>
      <c r="W105" s="46">
        <f t="shared" ref="W105" si="1093">ROUND(W37*(W$7/60),3)</f>
        <v>130</v>
      </c>
      <c r="X105" s="47"/>
      <c r="Y105" s="46">
        <f t="shared" ref="Y105" si="1094">ROUND(Y37*(Y$7/60),3)</f>
        <v>178.75</v>
      </c>
      <c r="Z105" s="47"/>
      <c r="AA105" s="46">
        <f t="shared" ref="AA105" si="1095">ROUND(AA37*(AA$7/60),3)</f>
        <v>170.625</v>
      </c>
      <c r="AB105" s="47"/>
      <c r="AC105" s="46">
        <f t="shared" ref="AC105" si="1096">ROUND(AC37*(AC$7/60),3)</f>
        <v>182.81299999999999</v>
      </c>
      <c r="AD105" s="47"/>
      <c r="AE105" s="46">
        <f t="shared" ref="AE105" si="1097">ROUND(AE37*(AE$7/60),3)</f>
        <v>22.75</v>
      </c>
      <c r="AF105" s="47"/>
      <c r="AG105" s="46">
        <f t="shared" ref="AG105" si="1098">ROUND(AG37*(AG$7/60),3)</f>
        <v>162.5</v>
      </c>
      <c r="AH105" s="47"/>
      <c r="AI105" s="46">
        <f t="shared" ref="AI105" si="1099">ROUND(AI37*(AI$7/60),3)</f>
        <v>146.25</v>
      </c>
      <c r="AJ105" s="47"/>
      <c r="AK105" s="46">
        <f t="shared" ref="AK105" si="1100">ROUND(AK37*(AK$7/60),3)</f>
        <v>121.875</v>
      </c>
      <c r="AL105" s="47"/>
      <c r="AM105" s="46">
        <f t="shared" ref="AM105" si="1101">ROUND(AM37*(AM$7/60),3)</f>
        <v>264.06299999999999</v>
      </c>
      <c r="AN105" s="47"/>
      <c r="AO105" s="46">
        <f t="shared" ref="AO105" si="1102">ROUND(AO37*(AO$7/60),3)</f>
        <v>14.95</v>
      </c>
      <c r="AP105" s="47"/>
    </row>
    <row r="106" spans="2:42" x14ac:dyDescent="0.25">
      <c r="F106" s="6">
        <v>0.3</v>
      </c>
      <c r="G106" s="46">
        <f t="shared" si="660"/>
        <v>26.25</v>
      </c>
      <c r="H106" s="47"/>
      <c r="I106" s="46">
        <f t="shared" ref="I106" si="1103">ROUND(I38*(I$7/60),3)</f>
        <v>63</v>
      </c>
      <c r="J106" s="47"/>
      <c r="K106" s="46">
        <f t="shared" ref="K106" si="1104">ROUND(K38*(K$7/60),3)</f>
        <v>8.9250000000000007</v>
      </c>
      <c r="L106" s="47"/>
      <c r="M106" s="46">
        <f t="shared" ref="M106" si="1105">ROUND(M38*(M$7/60),3)</f>
        <v>13.125</v>
      </c>
      <c r="N106" s="47"/>
      <c r="O106" s="46">
        <f t="shared" ref="O106" si="1106">ROUND(O38*(O$7/60),3)</f>
        <v>105.044</v>
      </c>
      <c r="P106" s="47"/>
      <c r="Q106" s="46">
        <f t="shared" ref="Q106" si="1107">ROUND(Q38*(Q$7/60),3)</f>
        <v>157.5</v>
      </c>
      <c r="R106" s="47"/>
      <c r="S106" s="46">
        <f t="shared" ref="S106" si="1108">ROUND(S38*(S$7/60),3)</f>
        <v>149.57300000000001</v>
      </c>
      <c r="T106" s="47"/>
      <c r="U106" s="46">
        <f t="shared" ref="U106" si="1109">ROUND(U38*(U$7/60),3)</f>
        <v>120.05</v>
      </c>
      <c r="V106" s="47"/>
      <c r="W106" s="46">
        <f t="shared" ref="W106" si="1110">ROUND(W38*(W$7/60),3)</f>
        <v>140</v>
      </c>
      <c r="X106" s="47"/>
      <c r="Y106" s="46">
        <f t="shared" ref="Y106" si="1111">ROUND(Y38*(Y$7/60),3)</f>
        <v>192.5</v>
      </c>
      <c r="Z106" s="47"/>
      <c r="AA106" s="46">
        <f t="shared" ref="AA106" si="1112">ROUND(AA38*(AA$7/60),3)</f>
        <v>183.75</v>
      </c>
      <c r="AB106" s="47"/>
      <c r="AC106" s="46">
        <f t="shared" ref="AC106" si="1113">ROUND(AC38*(AC$7/60),3)</f>
        <v>196.875</v>
      </c>
      <c r="AD106" s="47"/>
      <c r="AE106" s="46">
        <f t="shared" ref="AE106" si="1114">ROUND(AE38*(AE$7/60),3)</f>
        <v>24.5</v>
      </c>
      <c r="AF106" s="47"/>
      <c r="AG106" s="46">
        <f t="shared" ref="AG106" si="1115">ROUND(AG38*(AG$7/60),3)</f>
        <v>175</v>
      </c>
      <c r="AH106" s="47"/>
      <c r="AI106" s="46">
        <f t="shared" ref="AI106" si="1116">ROUND(AI38*(AI$7/60),3)</f>
        <v>157.5</v>
      </c>
      <c r="AJ106" s="47"/>
      <c r="AK106" s="46">
        <f t="shared" ref="AK106" si="1117">ROUND(AK38*(AK$7/60),3)</f>
        <v>131.25</v>
      </c>
      <c r="AL106" s="47"/>
      <c r="AM106" s="46">
        <f t="shared" ref="AM106" si="1118">ROUND(AM38*(AM$7/60),3)</f>
        <v>284.375</v>
      </c>
      <c r="AN106" s="47"/>
      <c r="AO106" s="46">
        <f t="shared" ref="AO106" si="1119">ROUND(AO38*(AO$7/60),3)</f>
        <v>16.100000000000001</v>
      </c>
      <c r="AP106" s="47"/>
    </row>
    <row r="107" spans="2:42" x14ac:dyDescent="0.25">
      <c r="F107" s="6">
        <v>0.25</v>
      </c>
      <c r="G107" s="46">
        <f t="shared" si="660"/>
        <v>28.125</v>
      </c>
      <c r="H107" s="47"/>
      <c r="I107" s="46">
        <f t="shared" ref="I107" si="1120">ROUND(I39*(I$7/60),3)</f>
        <v>67.5</v>
      </c>
      <c r="J107" s="47"/>
      <c r="K107" s="46">
        <f t="shared" ref="K107" si="1121">ROUND(K39*(K$7/60),3)</f>
        <v>9.5630000000000006</v>
      </c>
      <c r="L107" s="47"/>
      <c r="M107" s="46">
        <f t="shared" ref="M107" si="1122">ROUND(M39*(M$7/60),3)</f>
        <v>14.063000000000001</v>
      </c>
      <c r="N107" s="47"/>
      <c r="O107" s="46">
        <f t="shared" ref="O107" si="1123">ROUND(O39*(O$7/60),3)</f>
        <v>112.547</v>
      </c>
      <c r="P107" s="47"/>
      <c r="Q107" s="46">
        <f t="shared" ref="Q107" si="1124">ROUND(Q39*(Q$7/60),3)</f>
        <v>168.75</v>
      </c>
      <c r="R107" s="47"/>
      <c r="S107" s="46">
        <f t="shared" ref="S107" si="1125">ROUND(S39*(S$7/60),3)</f>
        <v>160.256</v>
      </c>
      <c r="T107" s="47"/>
      <c r="U107" s="46">
        <f t="shared" ref="U107" si="1126">ROUND(U39*(U$7/60),3)</f>
        <v>128.625</v>
      </c>
      <c r="V107" s="47"/>
      <c r="W107" s="46">
        <f t="shared" ref="W107" si="1127">ROUND(W39*(W$7/60),3)</f>
        <v>150</v>
      </c>
      <c r="X107" s="47"/>
      <c r="Y107" s="46">
        <f t="shared" ref="Y107" si="1128">ROUND(Y39*(Y$7/60),3)</f>
        <v>206.25</v>
      </c>
      <c r="Z107" s="47"/>
      <c r="AA107" s="46">
        <f t="shared" ref="AA107" si="1129">ROUND(AA39*(AA$7/60),3)</f>
        <v>196.875</v>
      </c>
      <c r="AB107" s="47"/>
      <c r="AC107" s="46">
        <f t="shared" ref="AC107" si="1130">ROUND(AC39*(AC$7/60),3)</f>
        <v>210.93799999999999</v>
      </c>
      <c r="AD107" s="47"/>
      <c r="AE107" s="46">
        <f t="shared" ref="AE107" si="1131">ROUND(AE39*(AE$7/60),3)</f>
        <v>26.25</v>
      </c>
      <c r="AF107" s="47"/>
      <c r="AG107" s="46">
        <f t="shared" ref="AG107" si="1132">ROUND(AG39*(AG$7/60),3)</f>
        <v>187.5</v>
      </c>
      <c r="AH107" s="47"/>
      <c r="AI107" s="46">
        <f t="shared" ref="AI107" si="1133">ROUND(AI39*(AI$7/60),3)</f>
        <v>168.75</v>
      </c>
      <c r="AJ107" s="47"/>
      <c r="AK107" s="46">
        <f t="shared" ref="AK107" si="1134">ROUND(AK39*(AK$7/60),3)</f>
        <v>140.625</v>
      </c>
      <c r="AL107" s="47"/>
      <c r="AM107" s="46">
        <f t="shared" ref="AM107" si="1135">ROUND(AM39*(AM$7/60),3)</f>
        <v>304.68799999999999</v>
      </c>
      <c r="AN107" s="47"/>
      <c r="AO107" s="46">
        <f t="shared" ref="AO107" si="1136">ROUND(AO39*(AO$7/60),3)</f>
        <v>17.25</v>
      </c>
      <c r="AP107" s="47"/>
    </row>
    <row r="108" spans="2:42" x14ac:dyDescent="0.25">
      <c r="F108" s="6">
        <v>0.2</v>
      </c>
      <c r="G108" s="46">
        <f t="shared" si="660"/>
        <v>30</v>
      </c>
      <c r="H108" s="47"/>
      <c r="I108" s="46">
        <f t="shared" ref="I108" si="1137">ROUND(I40*(I$7/60),3)</f>
        <v>72</v>
      </c>
      <c r="J108" s="47"/>
      <c r="K108" s="46">
        <f t="shared" ref="K108" si="1138">ROUND(K40*(K$7/60),3)</f>
        <v>10.199999999999999</v>
      </c>
      <c r="L108" s="47"/>
      <c r="M108" s="46">
        <f t="shared" ref="M108" si="1139">ROUND(M40*(M$7/60),3)</f>
        <v>15</v>
      </c>
      <c r="N108" s="47"/>
      <c r="O108" s="46">
        <f t="shared" ref="O108" si="1140">ROUND(O40*(O$7/60),3)</f>
        <v>120.05</v>
      </c>
      <c r="P108" s="47"/>
      <c r="Q108" s="46">
        <f t="shared" ref="Q108" si="1141">ROUND(Q40*(Q$7/60),3)</f>
        <v>180</v>
      </c>
      <c r="R108" s="47"/>
      <c r="S108" s="46">
        <f t="shared" ref="S108" si="1142">ROUND(S40*(S$7/60),3)</f>
        <v>170.94</v>
      </c>
      <c r="T108" s="47"/>
      <c r="U108" s="46">
        <f t="shared" ref="U108" si="1143">ROUND(U40*(U$7/60),3)</f>
        <v>137.19999999999999</v>
      </c>
      <c r="V108" s="47"/>
      <c r="W108" s="46">
        <f t="shared" ref="W108" si="1144">ROUND(W40*(W$7/60),3)</f>
        <v>160</v>
      </c>
      <c r="X108" s="47"/>
      <c r="Y108" s="46">
        <f t="shared" ref="Y108" si="1145">ROUND(Y40*(Y$7/60),3)</f>
        <v>220</v>
      </c>
      <c r="Z108" s="47"/>
      <c r="AA108" s="46">
        <f t="shared" ref="AA108" si="1146">ROUND(AA40*(AA$7/60),3)</f>
        <v>210</v>
      </c>
      <c r="AB108" s="47"/>
      <c r="AC108" s="46">
        <f t="shared" ref="AC108" si="1147">ROUND(AC40*(AC$7/60),3)</f>
        <v>225</v>
      </c>
      <c r="AD108" s="47"/>
      <c r="AE108" s="46">
        <f t="shared" ref="AE108" si="1148">ROUND(AE40*(AE$7/60),3)</f>
        <v>28</v>
      </c>
      <c r="AF108" s="47"/>
      <c r="AG108" s="46">
        <f t="shared" ref="AG108" si="1149">ROUND(AG40*(AG$7/60),3)</f>
        <v>200</v>
      </c>
      <c r="AH108" s="47"/>
      <c r="AI108" s="46">
        <f t="shared" ref="AI108" si="1150">ROUND(AI40*(AI$7/60),3)</f>
        <v>180</v>
      </c>
      <c r="AJ108" s="47"/>
      <c r="AK108" s="46">
        <f t="shared" ref="AK108" si="1151">ROUND(AK40*(AK$7/60),3)</f>
        <v>150</v>
      </c>
      <c r="AL108" s="47"/>
      <c r="AM108" s="46">
        <f t="shared" ref="AM108" si="1152">ROUND(AM40*(AM$7/60),3)</f>
        <v>325</v>
      </c>
      <c r="AN108" s="47"/>
      <c r="AO108" s="46">
        <f t="shared" ref="AO108" si="1153">ROUND(AO40*(AO$7/60),3)</f>
        <v>18.399999999999999</v>
      </c>
      <c r="AP108" s="47"/>
    </row>
    <row r="109" spans="2:42" x14ac:dyDescent="0.25">
      <c r="F109" s="6">
        <v>0.15</v>
      </c>
      <c r="G109" s="46">
        <f t="shared" si="660"/>
        <v>31.875</v>
      </c>
      <c r="H109" s="47"/>
      <c r="I109" s="46">
        <f t="shared" ref="I109" si="1154">ROUND(I41*(I$7/60),3)</f>
        <v>76.5</v>
      </c>
      <c r="J109" s="47"/>
      <c r="K109" s="46">
        <f t="shared" ref="K109" si="1155">ROUND(K41*(K$7/60),3)</f>
        <v>10.837999999999999</v>
      </c>
      <c r="L109" s="47"/>
      <c r="M109" s="46">
        <f t="shared" ref="M109" si="1156">ROUND(M41*(M$7/60),3)</f>
        <v>15.938000000000001</v>
      </c>
      <c r="N109" s="47"/>
      <c r="O109" s="46">
        <f t="shared" ref="O109" si="1157">ROUND(O41*(O$7/60),3)</f>
        <v>127.553</v>
      </c>
      <c r="P109" s="47"/>
      <c r="Q109" s="46">
        <f t="shared" ref="Q109" si="1158">ROUND(Q41*(Q$7/60),3)</f>
        <v>191.25</v>
      </c>
      <c r="R109" s="47"/>
      <c r="S109" s="46">
        <f t="shared" ref="S109" si="1159">ROUND(S41*(S$7/60),3)</f>
        <v>181.624</v>
      </c>
      <c r="T109" s="47"/>
      <c r="U109" s="46">
        <f t="shared" ref="U109" si="1160">ROUND(U41*(U$7/60),3)</f>
        <v>145.77500000000001</v>
      </c>
      <c r="V109" s="47"/>
      <c r="W109" s="46">
        <f t="shared" ref="W109" si="1161">ROUND(W41*(W$7/60),3)</f>
        <v>170</v>
      </c>
      <c r="X109" s="47"/>
      <c r="Y109" s="46">
        <f t="shared" ref="Y109" si="1162">ROUND(Y41*(Y$7/60),3)</f>
        <v>233.75</v>
      </c>
      <c r="Z109" s="47"/>
      <c r="AA109" s="46">
        <f t="shared" ref="AA109" si="1163">ROUND(AA41*(AA$7/60),3)</f>
        <v>223.125</v>
      </c>
      <c r="AB109" s="47"/>
      <c r="AC109" s="46">
        <f t="shared" ref="AC109" si="1164">ROUND(AC41*(AC$7/60),3)</f>
        <v>239.06299999999999</v>
      </c>
      <c r="AD109" s="47"/>
      <c r="AE109" s="46">
        <f t="shared" ref="AE109" si="1165">ROUND(AE41*(AE$7/60),3)</f>
        <v>29.75</v>
      </c>
      <c r="AF109" s="47"/>
      <c r="AG109" s="46">
        <f t="shared" ref="AG109" si="1166">ROUND(AG41*(AG$7/60),3)</f>
        <v>212.5</v>
      </c>
      <c r="AH109" s="47"/>
      <c r="AI109" s="46">
        <f t="shared" ref="AI109" si="1167">ROUND(AI41*(AI$7/60),3)</f>
        <v>191.25</v>
      </c>
      <c r="AJ109" s="47"/>
      <c r="AK109" s="46">
        <f t="shared" ref="AK109" si="1168">ROUND(AK41*(AK$7/60),3)</f>
        <v>159.375</v>
      </c>
      <c r="AL109" s="47"/>
      <c r="AM109" s="46">
        <f t="shared" ref="AM109" si="1169">ROUND(AM41*(AM$7/60),3)</f>
        <v>345.31299999999999</v>
      </c>
      <c r="AN109" s="47"/>
      <c r="AO109" s="46">
        <f t="shared" ref="AO109" si="1170">ROUND(AO41*(AO$7/60),3)</f>
        <v>19.55</v>
      </c>
      <c r="AP109" s="47"/>
    </row>
    <row r="110" spans="2:42" x14ac:dyDescent="0.25">
      <c r="F110" s="6">
        <v>0.1</v>
      </c>
      <c r="G110" s="46">
        <f t="shared" si="660"/>
        <v>33.75</v>
      </c>
      <c r="H110" s="47"/>
      <c r="I110" s="46">
        <f t="shared" ref="I110" si="1171">ROUND(I42*(I$7/60),3)</f>
        <v>81</v>
      </c>
      <c r="J110" s="47"/>
      <c r="K110" s="46">
        <f t="shared" ref="K110" si="1172">ROUND(K42*(K$7/60),3)</f>
        <v>11.475</v>
      </c>
      <c r="L110" s="47"/>
      <c r="M110" s="46">
        <f t="shared" ref="M110" si="1173">ROUND(M42*(M$7/60),3)</f>
        <v>16.875</v>
      </c>
      <c r="N110" s="47"/>
      <c r="O110" s="46">
        <f t="shared" ref="O110" si="1174">ROUND(O42*(O$7/60),3)</f>
        <v>135.05600000000001</v>
      </c>
      <c r="P110" s="47"/>
      <c r="Q110" s="46">
        <f t="shared" ref="Q110" si="1175">ROUND(Q42*(Q$7/60),3)</f>
        <v>202.5</v>
      </c>
      <c r="R110" s="47"/>
      <c r="S110" s="46">
        <f t="shared" ref="S110" si="1176">ROUND(S42*(S$7/60),3)</f>
        <v>192.30799999999999</v>
      </c>
      <c r="T110" s="47"/>
      <c r="U110" s="46">
        <f t="shared" ref="U110" si="1177">ROUND(U42*(U$7/60),3)</f>
        <v>154.35</v>
      </c>
      <c r="V110" s="47"/>
      <c r="W110" s="46">
        <f t="shared" ref="W110" si="1178">ROUND(W42*(W$7/60),3)</f>
        <v>180</v>
      </c>
      <c r="X110" s="47"/>
      <c r="Y110" s="46">
        <f t="shared" ref="Y110" si="1179">ROUND(Y42*(Y$7/60),3)</f>
        <v>247.5</v>
      </c>
      <c r="Z110" s="47"/>
      <c r="AA110" s="46">
        <f t="shared" ref="AA110" si="1180">ROUND(AA42*(AA$7/60),3)</f>
        <v>236.25</v>
      </c>
      <c r="AB110" s="47"/>
      <c r="AC110" s="46">
        <f t="shared" ref="AC110" si="1181">ROUND(AC42*(AC$7/60),3)</f>
        <v>253.125</v>
      </c>
      <c r="AD110" s="47"/>
      <c r="AE110" s="46">
        <f t="shared" ref="AE110" si="1182">ROUND(AE42*(AE$7/60),3)</f>
        <v>31.5</v>
      </c>
      <c r="AF110" s="47"/>
      <c r="AG110" s="46">
        <f t="shared" ref="AG110" si="1183">ROUND(AG42*(AG$7/60),3)</f>
        <v>225</v>
      </c>
      <c r="AH110" s="47"/>
      <c r="AI110" s="46">
        <f t="shared" ref="AI110" si="1184">ROUND(AI42*(AI$7/60),3)</f>
        <v>202.5</v>
      </c>
      <c r="AJ110" s="47"/>
      <c r="AK110" s="46">
        <f t="shared" ref="AK110" si="1185">ROUND(AK42*(AK$7/60),3)</f>
        <v>168.75</v>
      </c>
      <c r="AL110" s="47"/>
      <c r="AM110" s="46">
        <f t="shared" ref="AM110" si="1186">ROUND(AM42*(AM$7/60),3)</f>
        <v>365.625</v>
      </c>
      <c r="AN110" s="47"/>
      <c r="AO110" s="46">
        <f t="shared" ref="AO110" si="1187">ROUND(AO42*(AO$7/60),3)</f>
        <v>20.7</v>
      </c>
      <c r="AP110" s="47"/>
    </row>
    <row r="111" spans="2:42" x14ac:dyDescent="0.25">
      <c r="F111" s="6">
        <v>0.05</v>
      </c>
      <c r="G111" s="46">
        <f t="shared" si="660"/>
        <v>35.625</v>
      </c>
      <c r="H111" s="47"/>
      <c r="I111" s="46">
        <f t="shared" ref="I111" si="1188">ROUND(I43*(I$7/60),3)</f>
        <v>85.5</v>
      </c>
      <c r="J111" s="47"/>
      <c r="K111" s="46">
        <f t="shared" ref="K111" si="1189">ROUND(K43*(K$7/60),3)</f>
        <v>12.113</v>
      </c>
      <c r="L111" s="47"/>
      <c r="M111" s="46">
        <f t="shared" ref="M111" si="1190">ROUND(M43*(M$7/60),3)</f>
        <v>17.812999999999999</v>
      </c>
      <c r="N111" s="47"/>
      <c r="O111" s="46">
        <f t="shared" ref="O111" si="1191">ROUND(O43*(O$7/60),3)</f>
        <v>142.559</v>
      </c>
      <c r="P111" s="47"/>
      <c r="Q111" s="46">
        <f t="shared" ref="Q111" si="1192">ROUND(Q43*(Q$7/60),3)</f>
        <v>213.75</v>
      </c>
      <c r="R111" s="47"/>
      <c r="S111" s="46">
        <f t="shared" ref="S111" si="1193">ROUND(S43*(S$7/60),3)</f>
        <v>202.99100000000001</v>
      </c>
      <c r="T111" s="47"/>
      <c r="U111" s="46">
        <f t="shared" ref="U111" si="1194">ROUND(U43*(U$7/60),3)</f>
        <v>162.92500000000001</v>
      </c>
      <c r="V111" s="47"/>
      <c r="W111" s="46">
        <f t="shared" ref="W111" si="1195">ROUND(W43*(W$7/60),3)</f>
        <v>190</v>
      </c>
      <c r="X111" s="47"/>
      <c r="Y111" s="46">
        <f t="shared" ref="Y111" si="1196">ROUND(Y43*(Y$7/60),3)</f>
        <v>261.25</v>
      </c>
      <c r="Z111" s="47"/>
      <c r="AA111" s="46">
        <f t="shared" ref="AA111" si="1197">ROUND(AA43*(AA$7/60),3)</f>
        <v>249.375</v>
      </c>
      <c r="AB111" s="47"/>
      <c r="AC111" s="46">
        <f t="shared" ref="AC111" si="1198">ROUND(AC43*(AC$7/60),3)</f>
        <v>267.18799999999999</v>
      </c>
      <c r="AD111" s="47"/>
      <c r="AE111" s="46">
        <f t="shared" ref="AE111" si="1199">ROUND(AE43*(AE$7/60),3)</f>
        <v>33.25</v>
      </c>
      <c r="AF111" s="47"/>
      <c r="AG111" s="46">
        <f t="shared" ref="AG111" si="1200">ROUND(AG43*(AG$7/60),3)</f>
        <v>237.5</v>
      </c>
      <c r="AH111" s="47"/>
      <c r="AI111" s="46">
        <f t="shared" ref="AI111" si="1201">ROUND(AI43*(AI$7/60),3)</f>
        <v>213.75</v>
      </c>
      <c r="AJ111" s="47"/>
      <c r="AK111" s="46">
        <f t="shared" ref="AK111" si="1202">ROUND(AK43*(AK$7/60),3)</f>
        <v>178.125</v>
      </c>
      <c r="AL111" s="47"/>
      <c r="AM111" s="46">
        <f t="shared" ref="AM111" si="1203">ROUND(AM43*(AM$7/60),3)</f>
        <v>385.93799999999999</v>
      </c>
      <c r="AN111" s="47"/>
      <c r="AO111" s="46">
        <f t="shared" ref="AO111" si="1204">ROUND(AO43*(AO$7/60),3)</f>
        <v>21.85</v>
      </c>
      <c r="AP111" s="47"/>
    </row>
    <row r="112" spans="2:42" ht="15.75" thickBot="1" x14ac:dyDescent="0.3">
      <c r="B112" s="11"/>
      <c r="C112" s="11"/>
      <c r="D112" s="11"/>
      <c r="E112" s="11"/>
      <c r="F112" s="12">
        <v>0</v>
      </c>
      <c r="G112" s="48">
        <f t="shared" si="660"/>
        <v>37.5</v>
      </c>
      <c r="H112" s="49"/>
      <c r="I112" s="48">
        <f t="shared" ref="I112" si="1205">ROUND(I44*(I$7/60),3)</f>
        <v>90</v>
      </c>
      <c r="J112" s="49"/>
      <c r="K112" s="48">
        <f t="shared" ref="K112" si="1206">ROUND(K44*(K$7/60),3)</f>
        <v>12.75</v>
      </c>
      <c r="L112" s="49"/>
      <c r="M112" s="48">
        <f t="shared" ref="M112" si="1207">ROUND(M44*(M$7/60),3)</f>
        <v>18.75</v>
      </c>
      <c r="N112" s="49"/>
      <c r="O112" s="48">
        <f t="shared" ref="O112" si="1208">ROUND(O44*(O$7/60),3)</f>
        <v>150.06299999999999</v>
      </c>
      <c r="P112" s="49"/>
      <c r="Q112" s="48">
        <f t="shared" ref="Q112" si="1209">ROUND(Q44*(Q$7/60),3)</f>
        <v>225</v>
      </c>
      <c r="R112" s="49"/>
      <c r="S112" s="48">
        <f t="shared" ref="S112" si="1210">ROUND(S44*(S$7/60),3)</f>
        <v>213.67500000000001</v>
      </c>
      <c r="T112" s="49"/>
      <c r="U112" s="48">
        <f t="shared" ref="U112" si="1211">ROUND(U44*(U$7/60),3)</f>
        <v>171.5</v>
      </c>
      <c r="V112" s="49"/>
      <c r="W112" s="48">
        <f t="shared" ref="W112" si="1212">ROUND(W44*(W$7/60),3)</f>
        <v>200</v>
      </c>
      <c r="X112" s="49"/>
      <c r="Y112" s="48">
        <f t="shared" ref="Y112" si="1213">ROUND(Y44*(Y$7/60),3)</f>
        <v>275</v>
      </c>
      <c r="Z112" s="49"/>
      <c r="AA112" s="48">
        <f t="shared" ref="AA112" si="1214">ROUND(AA44*(AA$7/60),3)</f>
        <v>262.5</v>
      </c>
      <c r="AB112" s="49"/>
      <c r="AC112" s="48">
        <f t="shared" ref="AC112" si="1215">ROUND(AC44*(AC$7/60),3)</f>
        <v>281.25</v>
      </c>
      <c r="AD112" s="49"/>
      <c r="AE112" s="48">
        <f t="shared" ref="AE112" si="1216">ROUND(AE44*(AE$7/60),3)</f>
        <v>35</v>
      </c>
      <c r="AF112" s="49"/>
      <c r="AG112" s="48">
        <f t="shared" ref="AG112" si="1217">ROUND(AG44*(AG$7/60),3)</f>
        <v>250</v>
      </c>
      <c r="AH112" s="49"/>
      <c r="AI112" s="48">
        <f t="shared" ref="AI112" si="1218">ROUND(AI44*(AI$7/60),3)</f>
        <v>225</v>
      </c>
      <c r="AJ112" s="49"/>
      <c r="AK112" s="48">
        <f t="shared" ref="AK112" si="1219">ROUND(AK44*(AK$7/60),3)</f>
        <v>187.5</v>
      </c>
      <c r="AL112" s="49"/>
      <c r="AM112" s="48">
        <f t="shared" ref="AM112" si="1220">ROUND(AM44*(AM$7/60),3)</f>
        <v>406.25</v>
      </c>
      <c r="AN112" s="49"/>
      <c r="AO112" s="48">
        <f t="shared" ref="AO112" si="1221">ROUND(AO44*(AO$7/60),3)</f>
        <v>23</v>
      </c>
      <c r="AP112" s="49"/>
    </row>
    <row r="113" spans="2:42" ht="15.75" thickTop="1" x14ac:dyDescent="0.25">
      <c r="B113" s="69" t="s">
        <v>35</v>
      </c>
      <c r="C113" s="69"/>
      <c r="D113" s="69"/>
      <c r="E113" s="10" t="s">
        <v>0</v>
      </c>
      <c r="F113" s="5">
        <v>0.9</v>
      </c>
      <c r="G113" s="44">
        <f>G45*(1/(G$7/60))</f>
        <v>14</v>
      </c>
      <c r="H113" s="45"/>
      <c r="I113" s="44">
        <f>I45*(1/(I$7/60))-(1/(I$7/60))</f>
        <v>5.55</v>
      </c>
      <c r="J113" s="45"/>
      <c r="K113" s="44">
        <f>K45*(1/(K$7/60))-(1/(K$7/60))</f>
        <v>38.823529411764703</v>
      </c>
      <c r="L113" s="45"/>
      <c r="M113" s="44">
        <f t="shared" ref="M113" si="1222">M45*(1/(M$7/60))</f>
        <v>28</v>
      </c>
      <c r="N113" s="45"/>
      <c r="O113" s="44">
        <f>O45*(1/(O$7/60))-(1/(O$7/60))</f>
        <v>2.4489795918367343</v>
      </c>
      <c r="P113" s="45"/>
      <c r="Q113" s="44">
        <f t="shared" ref="Q113" si="1223">Q45*(1/(Q$7/60))-(1/(Q$7/60))</f>
        <v>1.6</v>
      </c>
      <c r="R113" s="45"/>
      <c r="S113" s="44">
        <f t="shared" ref="S113" si="1224">S45*(1/(S$7/60))-(1/(S$7/60))</f>
        <v>1.688311688311688</v>
      </c>
      <c r="T113" s="45"/>
      <c r="U113" s="44">
        <f t="shared" ref="U113" si="1225">U45*(1/(U$7/60))-(1/(U$7/60))</f>
        <v>2.0991253644314867</v>
      </c>
      <c r="V113" s="45"/>
      <c r="W113" s="44">
        <f t="shared" ref="W113" si="1226">W45*(1/(W$7/60))-(1/(W$7/60))</f>
        <v>1.8</v>
      </c>
      <c r="X113" s="45"/>
      <c r="Y113" s="44">
        <f t="shared" ref="Y113" si="1227">Y45*(1/(Y$7/60))-(1/(Y$7/60))</f>
        <v>1.35</v>
      </c>
      <c r="Z113" s="45"/>
      <c r="AA113" s="44">
        <f t="shared" ref="AA113" si="1228">AA45*(1/(AA$7/60))-(1/(AA$7/60))</f>
        <v>1.4</v>
      </c>
      <c r="AB113" s="45"/>
      <c r="AC113" s="44">
        <f t="shared" ref="AC113" si="1229">AC45*(1/(AC$7/60))-(1/(AC$7/60))</f>
        <v>1.2</v>
      </c>
      <c r="AD113" s="45"/>
      <c r="AE113" s="44">
        <f t="shared" ref="AE113" si="1230">AE45*(1/(AE$7/60))-(1/(AE$7/60))</f>
        <v>10.285714285714286</v>
      </c>
      <c r="AF113" s="45"/>
      <c r="AG113" s="44">
        <f t="shared" ref="AG113" si="1231">AG45*(1/(AG$7/60))-(1/(AG$7/60))</f>
        <v>1.44</v>
      </c>
      <c r="AH113" s="45"/>
      <c r="AI113" s="44">
        <f t="shared" ref="AI113" si="1232">AI45*(1/(AI$7/60))-(1/(AI$7/60))</f>
        <v>1.65</v>
      </c>
      <c r="AJ113" s="45"/>
      <c r="AK113" s="44">
        <f t="shared" ref="AK113" si="1233">AK45*(1/(AK$7/60))-(1/(AK$7/60))</f>
        <v>1.8</v>
      </c>
      <c r="AL113" s="45"/>
      <c r="AM113" s="44">
        <f t="shared" ref="AM113" si="1234">AM45*(1/(AM$7/60))-(1/(AM$7/60))</f>
        <v>0.84</v>
      </c>
      <c r="AN113" s="45"/>
      <c r="AO113" s="44">
        <f t="shared" ref="AO113" si="1235">AO45*(1/(AO$7/60))-(1/(AO$7/60))</f>
        <v>15.652173913043477</v>
      </c>
      <c r="AP113" s="45"/>
    </row>
    <row r="114" spans="2:42" x14ac:dyDescent="0.25">
      <c r="B114" s="70"/>
      <c r="C114" s="70"/>
      <c r="D114" s="70"/>
      <c r="F114" s="5">
        <v>0.5</v>
      </c>
      <c r="G114" s="36">
        <f t="shared" ref="G114" si="1236">G46*(1/(G$7/60))</f>
        <v>3</v>
      </c>
      <c r="H114" s="37"/>
      <c r="I114" s="36">
        <f t="shared" ref="I114:I146" si="1237">I46*(1/(I$7/60))-(1/(I$7/60))</f>
        <v>1.05</v>
      </c>
      <c r="J114" s="37"/>
      <c r="K114" s="36">
        <f t="shared" ref="K114" si="1238">K46*(1/(K$7/60))-(1/(K$7/60))</f>
        <v>7.0588235294117645</v>
      </c>
      <c r="L114" s="37"/>
      <c r="M114" s="36">
        <f t="shared" ref="M114" si="1239">M46*(1/(M$7/60))</f>
        <v>8</v>
      </c>
      <c r="N114" s="37"/>
      <c r="O114" s="36">
        <f t="shared" ref="O114:O146" si="1240">O46*(1/(O$7/60))-(1/(O$7/60))</f>
        <v>0.34985422740524774</v>
      </c>
      <c r="P114" s="37"/>
      <c r="Q114" s="36">
        <f t="shared" ref="Q114" si="1241">Q46*(1/(Q$7/60))-(1/(Q$7/60))</f>
        <v>0.30000000000000004</v>
      </c>
      <c r="R114" s="37"/>
      <c r="S114" s="36">
        <f t="shared" ref="S114" si="1242">S46*(1/(S$7/60))-(1/(S$7/60))</f>
        <v>0.25974025974025972</v>
      </c>
      <c r="T114" s="37"/>
      <c r="U114" s="36">
        <f t="shared" ref="U114" si="1243">U46*(1/(U$7/60))-(1/(U$7/60))</f>
        <v>0.34985422740524774</v>
      </c>
      <c r="V114" s="37"/>
      <c r="W114" s="36">
        <f t="shared" ref="W114" si="1244">W46*(1/(W$7/60))-(1/(W$7/60))</f>
        <v>0.29999999999999993</v>
      </c>
      <c r="X114" s="37"/>
      <c r="Y114" s="36">
        <f t="shared" ref="Y114" si="1245">Y46*(1/(Y$7/60))-(1/(Y$7/60))</f>
        <v>0.15</v>
      </c>
      <c r="Z114" s="37"/>
      <c r="AA114" s="36">
        <f t="shared" ref="AA114" si="1246">AA46*(1/(AA$7/60))-(1/(AA$7/60))</f>
        <v>0.20000000000000004</v>
      </c>
      <c r="AB114" s="37"/>
      <c r="AC114" s="36">
        <f>AC46*(1/(AC$7/60))-(1/(AC$7/60))</f>
        <v>0.13333333333333333</v>
      </c>
      <c r="AD114" s="37"/>
      <c r="AE114" s="36">
        <f t="shared" ref="AE114" si="1247">AE46*(1/(AE$7/60))-(1/(AE$7/60))</f>
        <v>1.7142857142857142</v>
      </c>
      <c r="AF114" s="37"/>
      <c r="AG114" s="36">
        <f t="shared" ref="AG114" si="1248">AG46*(1/(AG$7/60))-(1/(AG$7/60))</f>
        <v>0.24</v>
      </c>
      <c r="AH114" s="37"/>
      <c r="AI114" s="36">
        <f t="shared" ref="AI114" si="1249">AI46*(1/(AI$7/60))-(1/(AI$7/60))</f>
        <v>0.29999999999999993</v>
      </c>
      <c r="AJ114" s="37"/>
      <c r="AK114" s="36">
        <f t="shared" ref="AK114" si="1250">AK46*(1/(AK$7/60))-(1/(AK$7/60))</f>
        <v>0.2</v>
      </c>
      <c r="AL114" s="37"/>
      <c r="AM114" s="36">
        <f t="shared" ref="AM114" si="1251">AM46*(1/(AM$7/60))-(1/(AM$7/60))</f>
        <v>0.12</v>
      </c>
      <c r="AN114" s="37"/>
      <c r="AO114" s="36">
        <f t="shared" ref="AO114" si="1252">AO46*(1/(AO$7/60))-(1/(AO$7/60))</f>
        <v>2.6086956521739131</v>
      </c>
      <c r="AP114" s="37"/>
    </row>
    <row r="115" spans="2:42" x14ac:dyDescent="0.25">
      <c r="F115" s="6">
        <v>0.35</v>
      </c>
      <c r="G115" s="36">
        <f t="shared" ref="G115" si="1253">G47*(1/(G$7/60))</f>
        <v>3</v>
      </c>
      <c r="H115" s="37"/>
      <c r="I115" s="36">
        <f t="shared" si="1237"/>
        <v>0.74999999999999989</v>
      </c>
      <c r="J115" s="37"/>
      <c r="K115" s="36">
        <f t="shared" ref="K115" si="1254">K47*(1/(K$7/60))-(1/(K$7/60))</f>
        <v>3.5294117647058822</v>
      </c>
      <c r="L115" s="37"/>
      <c r="M115" s="36">
        <f t="shared" ref="M115" si="1255">M47*(1/(M$7/60))</f>
        <v>8</v>
      </c>
      <c r="N115" s="37"/>
      <c r="O115" s="36">
        <f t="shared" si="1240"/>
        <v>0.34985422740524774</v>
      </c>
      <c r="P115" s="37"/>
      <c r="Q115" s="36">
        <f t="shared" ref="Q115" si="1256">Q47*(1/(Q$7/60))-(1/(Q$7/60))</f>
        <v>0.20000000000000004</v>
      </c>
      <c r="R115" s="37"/>
      <c r="S115" s="36">
        <f t="shared" ref="S115" si="1257">S47*(1/(S$7/60))-(1/(S$7/60))</f>
        <v>0.25974025974025972</v>
      </c>
      <c r="T115" s="37"/>
      <c r="U115" s="36">
        <f t="shared" ref="U115" si="1258">U47*(1/(U$7/60))-(1/(U$7/60))</f>
        <v>0.1749271137026239</v>
      </c>
      <c r="V115" s="37"/>
      <c r="W115" s="36">
        <f t="shared" ref="W115" si="1259">W47*(1/(W$7/60))-(1/(W$7/60))</f>
        <v>0.15</v>
      </c>
      <c r="X115" s="37"/>
      <c r="Y115" s="36">
        <f t="shared" ref="Y115" si="1260">Y47*(1/(Y$7/60))-(1/(Y$7/60))</f>
        <v>0.15</v>
      </c>
      <c r="Z115" s="37"/>
      <c r="AA115" s="36">
        <f t="shared" ref="AA115" si="1261">AA47*(1/(AA$7/60))-(1/(AA$7/60))</f>
        <v>0.20000000000000004</v>
      </c>
      <c r="AB115" s="37"/>
      <c r="AC115" s="36">
        <f t="shared" ref="AC115" si="1262">AC47*(1/(AC$7/60))-(1/(AC$7/60))</f>
        <v>0.13333333333333333</v>
      </c>
      <c r="AD115" s="37"/>
      <c r="AE115" s="36">
        <f t="shared" ref="AE115" si="1263">AE47*(1/(AE$7/60))-(1/(AE$7/60))</f>
        <v>0</v>
      </c>
      <c r="AF115" s="37"/>
      <c r="AG115" s="36">
        <f t="shared" ref="AG115" si="1264">AG47*(1/(AG$7/60))-(1/(AG$7/60))</f>
        <v>0.12</v>
      </c>
      <c r="AH115" s="37"/>
      <c r="AI115" s="36">
        <f t="shared" ref="AI115" si="1265">AI47*(1/(AI$7/60))-(1/(AI$7/60))</f>
        <v>0.15</v>
      </c>
      <c r="AJ115" s="37"/>
      <c r="AK115" s="36">
        <f t="shared" ref="AK115" si="1266">AK47*(1/(AK$7/60))-(1/(AK$7/60))</f>
        <v>0.2</v>
      </c>
      <c r="AL115" s="37"/>
      <c r="AM115" s="36">
        <f t="shared" ref="AM115" si="1267">AM47*(1/(AM$7/60))-(1/(AM$7/60))</f>
        <v>0.12</v>
      </c>
      <c r="AN115" s="37"/>
      <c r="AO115" s="36">
        <f t="shared" ref="AO115" si="1268">AO47*(1/(AO$7/60))-(1/(AO$7/60))</f>
        <v>0</v>
      </c>
      <c r="AP115" s="37"/>
    </row>
    <row r="116" spans="2:42" x14ac:dyDescent="0.25">
      <c r="F116" s="6">
        <v>0.3</v>
      </c>
      <c r="G116" s="36">
        <f t="shared" ref="G116" si="1269">G48*(1/(G$7/60))</f>
        <v>2</v>
      </c>
      <c r="H116" s="37"/>
      <c r="I116" s="36">
        <f t="shared" si="1237"/>
        <v>0.74999999999999989</v>
      </c>
      <c r="J116" s="37"/>
      <c r="K116" s="36">
        <f t="shared" ref="K116" si="1270">K48*(1/(K$7/60))-(1/(K$7/60))</f>
        <v>3.5294117647058822</v>
      </c>
      <c r="L116" s="37"/>
      <c r="M116" s="36">
        <f t="shared" ref="M116" si="1271">M48*(1/(M$7/60))</f>
        <v>4</v>
      </c>
      <c r="N116" s="37"/>
      <c r="O116" s="36">
        <f t="shared" si="1240"/>
        <v>0.34985422740524774</v>
      </c>
      <c r="P116" s="37"/>
      <c r="Q116" s="36">
        <f t="shared" ref="Q116" si="1272">Q48*(1/(Q$7/60))-(1/(Q$7/60))</f>
        <v>0.20000000000000004</v>
      </c>
      <c r="R116" s="37"/>
      <c r="S116" s="36">
        <f t="shared" ref="S116" si="1273">S48*(1/(S$7/60))-(1/(S$7/60))</f>
        <v>0.12987012987012986</v>
      </c>
      <c r="T116" s="37"/>
      <c r="U116" s="36">
        <f t="shared" ref="U116" si="1274">U48*(1/(U$7/60))-(1/(U$7/60))</f>
        <v>0.1749271137026239</v>
      </c>
      <c r="V116" s="37"/>
      <c r="W116" s="36">
        <f t="shared" ref="W116" si="1275">W48*(1/(W$7/60))-(1/(W$7/60))</f>
        <v>0.15</v>
      </c>
      <c r="X116" s="37"/>
      <c r="Y116" s="36">
        <f t="shared" ref="Y116" si="1276">Y48*(1/(Y$7/60))-(1/(Y$7/60))</f>
        <v>0.15</v>
      </c>
      <c r="Z116" s="37"/>
      <c r="AA116" s="36">
        <f t="shared" ref="AA116" si="1277">AA48*(1/(AA$7/60))-(1/(AA$7/60))</f>
        <v>0.20000000000000004</v>
      </c>
      <c r="AB116" s="37"/>
      <c r="AC116" s="36">
        <f t="shared" ref="AC116" si="1278">AC48*(1/(AC$7/60))-(1/(AC$7/60))</f>
        <v>0.13333333333333333</v>
      </c>
      <c r="AD116" s="37"/>
      <c r="AE116" s="36">
        <f t="shared" ref="AE116" si="1279">AE48*(1/(AE$7/60))-(1/(AE$7/60))</f>
        <v>0</v>
      </c>
      <c r="AF116" s="37"/>
      <c r="AG116" s="36">
        <f t="shared" ref="AG116" si="1280">AG48*(1/(AG$7/60))-(1/(AG$7/60))</f>
        <v>0.12</v>
      </c>
      <c r="AH116" s="37"/>
      <c r="AI116" s="36">
        <f t="shared" ref="AI116" si="1281">AI48*(1/(AI$7/60))-(1/(AI$7/60))</f>
        <v>0.15</v>
      </c>
      <c r="AJ116" s="37"/>
      <c r="AK116" s="36">
        <f t="shared" ref="AK116" si="1282">AK48*(1/(AK$7/60))-(1/(AK$7/60))</f>
        <v>0.2</v>
      </c>
      <c r="AL116" s="37"/>
      <c r="AM116" s="36">
        <f t="shared" ref="AM116" si="1283">AM48*(1/(AM$7/60))-(1/(AM$7/60))</f>
        <v>0.12</v>
      </c>
      <c r="AN116" s="37"/>
      <c r="AO116" s="36">
        <f t="shared" ref="AO116" si="1284">AO48*(1/(AO$7/60))-(1/(AO$7/60))</f>
        <v>0</v>
      </c>
      <c r="AP116" s="37"/>
    </row>
    <row r="117" spans="2:42" x14ac:dyDescent="0.25">
      <c r="F117" s="6">
        <v>0.25</v>
      </c>
      <c r="G117" s="36">
        <f t="shared" ref="G117" si="1285">G49*(1/(G$7/60))</f>
        <v>2</v>
      </c>
      <c r="H117" s="37"/>
      <c r="I117" s="36">
        <f t="shared" si="1237"/>
        <v>0.6</v>
      </c>
      <c r="J117" s="37"/>
      <c r="K117" s="36">
        <f t="shared" ref="K117" si="1286">K49*(1/(K$7/60))-(1/(K$7/60))</f>
        <v>3.5294117647058822</v>
      </c>
      <c r="L117" s="37"/>
      <c r="M117" s="36">
        <f t="shared" ref="M117" si="1287">M49*(1/(M$7/60))</f>
        <v>4</v>
      </c>
      <c r="N117" s="37"/>
      <c r="O117" s="36">
        <f t="shared" si="1240"/>
        <v>0.1749271137026239</v>
      </c>
      <c r="P117" s="37"/>
      <c r="Q117" s="36">
        <f t="shared" ref="Q117" si="1288">Q49*(1/(Q$7/60))-(1/(Q$7/60))</f>
        <v>0.20000000000000004</v>
      </c>
      <c r="R117" s="37"/>
      <c r="S117" s="36">
        <f t="shared" ref="S117" si="1289">S49*(1/(S$7/60))-(1/(S$7/60))</f>
        <v>0.12987012987012986</v>
      </c>
      <c r="T117" s="37"/>
      <c r="U117" s="36">
        <f t="shared" ref="U117" si="1290">U49*(1/(U$7/60))-(1/(U$7/60))</f>
        <v>0.1749271137026239</v>
      </c>
      <c r="V117" s="37"/>
      <c r="W117" s="36">
        <f t="shared" ref="W117" si="1291">W49*(1/(W$7/60))-(1/(W$7/60))</f>
        <v>0.15</v>
      </c>
      <c r="X117" s="37"/>
      <c r="Y117" s="36">
        <f t="shared" ref="Y117" si="1292">Y49*(1/(Y$7/60))-(1/(Y$7/60))</f>
        <v>0.15</v>
      </c>
      <c r="Z117" s="37"/>
      <c r="AA117" s="36">
        <f t="shared" ref="AA117" si="1293">AA49*(1/(AA$7/60))-(1/(AA$7/60))</f>
        <v>0.1</v>
      </c>
      <c r="AB117" s="37"/>
      <c r="AC117" s="36">
        <f t="shared" ref="AC117" si="1294">AC49*(1/(AC$7/60))-(1/(AC$7/60))</f>
        <v>0.13333333333333333</v>
      </c>
      <c r="AD117" s="37"/>
      <c r="AE117" s="36">
        <f t="shared" ref="AE117" si="1295">AE49*(1/(AE$7/60))-(1/(AE$7/60))</f>
        <v>0</v>
      </c>
      <c r="AF117" s="37"/>
      <c r="AG117" s="36">
        <f t="shared" ref="AG117" si="1296">AG49*(1/(AG$7/60))-(1/(AG$7/60))</f>
        <v>0.12</v>
      </c>
      <c r="AH117" s="37"/>
      <c r="AI117" s="36">
        <f t="shared" ref="AI117" si="1297">AI49*(1/(AI$7/60))-(1/(AI$7/60))</f>
        <v>0.15</v>
      </c>
      <c r="AJ117" s="37"/>
      <c r="AK117" s="36">
        <f t="shared" ref="AK117" si="1298">AK49*(1/(AK$7/60))-(1/(AK$7/60))</f>
        <v>0.2</v>
      </c>
      <c r="AL117" s="37"/>
      <c r="AM117" s="36">
        <f t="shared" ref="AM117" si="1299">AM49*(1/(AM$7/60))-(1/(AM$7/60))</f>
        <v>0.12</v>
      </c>
      <c r="AN117" s="37"/>
      <c r="AO117" s="36">
        <f t="shared" ref="AO117" si="1300">AO49*(1/(AO$7/60))-(1/(AO$7/60))</f>
        <v>0</v>
      </c>
      <c r="AP117" s="37"/>
    </row>
    <row r="118" spans="2:42" x14ac:dyDescent="0.25">
      <c r="F118" s="6">
        <v>0.2</v>
      </c>
      <c r="G118" s="36">
        <f t="shared" ref="G118" si="1301">G50*(1/(G$7/60))</f>
        <v>2</v>
      </c>
      <c r="H118" s="37"/>
      <c r="I118" s="36">
        <f t="shared" si="1237"/>
        <v>0.6</v>
      </c>
      <c r="J118" s="37"/>
      <c r="K118" s="36">
        <f t="shared" ref="K118" si="1302">K50*(1/(K$7/60))-(1/(K$7/60))</f>
        <v>3.5294117647058822</v>
      </c>
      <c r="L118" s="37"/>
      <c r="M118" s="36">
        <f t="shared" ref="M118" si="1303">M50*(1/(M$7/60))</f>
        <v>4</v>
      </c>
      <c r="N118" s="37"/>
      <c r="O118" s="36">
        <f t="shared" si="1240"/>
        <v>0.1749271137026239</v>
      </c>
      <c r="P118" s="37"/>
      <c r="Q118" s="36">
        <f t="shared" ref="Q118" si="1304">Q50*(1/(Q$7/60))-(1/(Q$7/60))</f>
        <v>0.20000000000000004</v>
      </c>
      <c r="R118" s="37"/>
      <c r="S118" s="36">
        <f t="shared" ref="S118" si="1305">S50*(1/(S$7/60))-(1/(S$7/60))</f>
        <v>0.12987012987012986</v>
      </c>
      <c r="T118" s="37"/>
      <c r="U118" s="36">
        <f t="shared" ref="U118" si="1306">U50*(1/(U$7/60))-(1/(U$7/60))</f>
        <v>0.1749271137026239</v>
      </c>
      <c r="V118" s="37"/>
      <c r="W118" s="36">
        <f t="shared" ref="W118" si="1307">W50*(1/(W$7/60))-(1/(W$7/60))</f>
        <v>0.15</v>
      </c>
      <c r="X118" s="37"/>
      <c r="Y118" s="36">
        <f t="shared" ref="Y118" si="1308">Y50*(1/(Y$7/60))-(1/(Y$7/60))</f>
        <v>0.15</v>
      </c>
      <c r="Z118" s="37"/>
      <c r="AA118" s="36">
        <f t="shared" ref="AA118" si="1309">AA50*(1/(AA$7/60))-(1/(AA$7/60))</f>
        <v>0.1</v>
      </c>
      <c r="AB118" s="37"/>
      <c r="AC118" s="36">
        <f t="shared" ref="AC118" si="1310">AC50*(1/(AC$7/60))-(1/(AC$7/60))</f>
        <v>0.13333333333333333</v>
      </c>
      <c r="AD118" s="37"/>
      <c r="AE118" s="36">
        <f t="shared" ref="AE118" si="1311">AE50*(1/(AE$7/60))-(1/(AE$7/60))</f>
        <v>0</v>
      </c>
      <c r="AF118" s="37"/>
      <c r="AG118" s="36">
        <f t="shared" ref="AG118" si="1312">AG50*(1/(AG$7/60))-(1/(AG$7/60))</f>
        <v>0.12</v>
      </c>
      <c r="AH118" s="37"/>
      <c r="AI118" s="36">
        <f t="shared" ref="AI118" si="1313">AI50*(1/(AI$7/60))-(1/(AI$7/60))</f>
        <v>0.15</v>
      </c>
      <c r="AJ118" s="37"/>
      <c r="AK118" s="36">
        <f t="shared" ref="AK118" si="1314">AK50*(1/(AK$7/60))-(1/(AK$7/60))</f>
        <v>0.2</v>
      </c>
      <c r="AL118" s="37"/>
      <c r="AM118" s="36">
        <f t="shared" ref="AM118" si="1315">AM50*(1/(AM$7/60))-(1/(AM$7/60))</f>
        <v>0</v>
      </c>
      <c r="AN118" s="37"/>
      <c r="AO118" s="36">
        <f t="shared" ref="AO118" si="1316">AO50*(1/(AO$7/60))-(1/(AO$7/60))</f>
        <v>0</v>
      </c>
      <c r="AP118" s="37"/>
    </row>
    <row r="119" spans="2:42" x14ac:dyDescent="0.25">
      <c r="F119" s="6">
        <v>0.15</v>
      </c>
      <c r="G119" s="36">
        <f t="shared" ref="G119" si="1317">G51*(1/(G$7/60))</f>
        <v>2</v>
      </c>
      <c r="H119" s="37"/>
      <c r="I119" s="36">
        <f t="shared" si="1237"/>
        <v>0.6</v>
      </c>
      <c r="J119" s="37"/>
      <c r="K119" s="36">
        <f t="shared" ref="K119" si="1318">K51*(1/(K$7/60))-(1/(K$7/60))</f>
        <v>3.5294117647058822</v>
      </c>
      <c r="L119" s="37"/>
      <c r="M119" s="36">
        <f t="shared" ref="M119" si="1319">M51*(1/(M$7/60))</f>
        <v>4</v>
      </c>
      <c r="N119" s="37"/>
      <c r="O119" s="36">
        <f t="shared" si="1240"/>
        <v>0.1749271137026239</v>
      </c>
      <c r="P119" s="37"/>
      <c r="Q119" s="36">
        <f t="shared" ref="Q119" si="1320">Q51*(1/(Q$7/60))-(1/(Q$7/60))</f>
        <v>0.1</v>
      </c>
      <c r="R119" s="37"/>
      <c r="S119" s="36">
        <f t="shared" ref="S119" si="1321">S51*(1/(S$7/60))-(1/(S$7/60))</f>
        <v>0.12987012987012986</v>
      </c>
      <c r="T119" s="37"/>
      <c r="U119" s="36">
        <f t="shared" ref="U119" si="1322">U51*(1/(U$7/60))-(1/(U$7/60))</f>
        <v>0.1749271137026239</v>
      </c>
      <c r="V119" s="37"/>
      <c r="W119" s="36">
        <f t="shared" ref="W119" si="1323">W51*(1/(W$7/60))-(1/(W$7/60))</f>
        <v>0.15</v>
      </c>
      <c r="X119" s="37"/>
      <c r="Y119" s="36">
        <f t="shared" ref="Y119" si="1324">Y51*(1/(Y$7/60))-(1/(Y$7/60))</f>
        <v>0.15</v>
      </c>
      <c r="Z119" s="37"/>
      <c r="AA119" s="36">
        <f t="shared" ref="AA119" si="1325">AA51*(1/(AA$7/60))-(1/(AA$7/60))</f>
        <v>0.1</v>
      </c>
      <c r="AB119" s="37"/>
      <c r="AC119" s="36">
        <f t="shared" ref="AC119" si="1326">AC51*(1/(AC$7/60))-(1/(AC$7/60))</f>
        <v>0.13333333333333333</v>
      </c>
      <c r="AD119" s="37"/>
      <c r="AE119" s="36">
        <f t="shared" ref="AE119" si="1327">AE51*(1/(AE$7/60))-(1/(AE$7/60))</f>
        <v>0</v>
      </c>
      <c r="AF119" s="37"/>
      <c r="AG119" s="36">
        <f t="shared" ref="AG119" si="1328">AG51*(1/(AG$7/60))-(1/(AG$7/60))</f>
        <v>0.12</v>
      </c>
      <c r="AH119" s="37"/>
      <c r="AI119" s="36">
        <f t="shared" ref="AI119" si="1329">AI51*(1/(AI$7/60))-(1/(AI$7/60))</f>
        <v>0.15</v>
      </c>
      <c r="AJ119" s="37"/>
      <c r="AK119" s="36">
        <f t="shared" ref="AK119" si="1330">AK51*(1/(AK$7/60))-(1/(AK$7/60))</f>
        <v>0.2</v>
      </c>
      <c r="AL119" s="37"/>
      <c r="AM119" s="36">
        <f t="shared" ref="AM119" si="1331">AM51*(1/(AM$7/60))-(1/(AM$7/60))</f>
        <v>0</v>
      </c>
      <c r="AN119" s="37"/>
      <c r="AO119" s="36">
        <f t="shared" ref="AO119" si="1332">AO51*(1/(AO$7/60))-(1/(AO$7/60))</f>
        <v>0</v>
      </c>
      <c r="AP119" s="37"/>
    </row>
    <row r="120" spans="2:42" x14ac:dyDescent="0.25">
      <c r="F120" s="6">
        <v>0.1</v>
      </c>
      <c r="G120" s="36">
        <f t="shared" ref="G120" si="1333">G52*(1/(G$7/60))</f>
        <v>2</v>
      </c>
      <c r="H120" s="37"/>
      <c r="I120" s="36">
        <f t="shared" si="1237"/>
        <v>0.6</v>
      </c>
      <c r="J120" s="37"/>
      <c r="K120" s="36">
        <f t="shared" ref="K120" si="1334">K52*(1/(K$7/60))-(1/(K$7/60))</f>
        <v>3.5294117647058822</v>
      </c>
      <c r="L120" s="37"/>
      <c r="M120" s="36">
        <f t="shared" ref="M120" si="1335">M52*(1/(M$7/60))</f>
        <v>4</v>
      </c>
      <c r="N120" s="37"/>
      <c r="O120" s="36">
        <f t="shared" si="1240"/>
        <v>0.1749271137026239</v>
      </c>
      <c r="P120" s="37"/>
      <c r="Q120" s="36">
        <f t="shared" ref="Q120" si="1336">Q52*(1/(Q$7/60))-(1/(Q$7/60))</f>
        <v>0.1</v>
      </c>
      <c r="R120" s="37"/>
      <c r="S120" s="36">
        <f t="shared" ref="S120" si="1337">S52*(1/(S$7/60))-(1/(S$7/60))</f>
        <v>0.12987012987012986</v>
      </c>
      <c r="T120" s="37"/>
      <c r="U120" s="36">
        <f t="shared" ref="U120" si="1338">U52*(1/(U$7/60))-(1/(U$7/60))</f>
        <v>0.1749271137026239</v>
      </c>
      <c r="V120" s="37"/>
      <c r="W120" s="36">
        <f t="shared" ref="W120" si="1339">W52*(1/(W$7/60))-(1/(W$7/60))</f>
        <v>0.15</v>
      </c>
      <c r="X120" s="37"/>
      <c r="Y120" s="36">
        <f t="shared" ref="Y120" si="1340">Y52*(1/(Y$7/60))-(1/(Y$7/60))</f>
        <v>0.15</v>
      </c>
      <c r="Z120" s="37"/>
      <c r="AA120" s="36">
        <f t="shared" ref="AA120" si="1341">AA52*(1/(AA$7/60))-(1/(AA$7/60))</f>
        <v>0.1</v>
      </c>
      <c r="AB120" s="37"/>
      <c r="AC120" s="36">
        <f t="shared" ref="AC120" si="1342">AC52*(1/(AC$7/60))-(1/(AC$7/60))</f>
        <v>0.13333333333333333</v>
      </c>
      <c r="AD120" s="37"/>
      <c r="AE120" s="36">
        <f t="shared" ref="AE120" si="1343">AE52*(1/(AE$7/60))-(1/(AE$7/60))</f>
        <v>0</v>
      </c>
      <c r="AF120" s="37"/>
      <c r="AG120" s="36">
        <f t="shared" ref="AG120" si="1344">AG52*(1/(AG$7/60))-(1/(AG$7/60))</f>
        <v>0.12</v>
      </c>
      <c r="AH120" s="37"/>
      <c r="AI120" s="36">
        <f t="shared" ref="AI120" si="1345">AI52*(1/(AI$7/60))-(1/(AI$7/60))</f>
        <v>0.15</v>
      </c>
      <c r="AJ120" s="37"/>
      <c r="AK120" s="36">
        <f t="shared" ref="AK120" si="1346">AK52*(1/(AK$7/60))-(1/(AK$7/60))</f>
        <v>0.2</v>
      </c>
      <c r="AL120" s="37"/>
      <c r="AM120" s="36">
        <f t="shared" ref="AM120" si="1347">AM52*(1/(AM$7/60))-(1/(AM$7/60))</f>
        <v>0</v>
      </c>
      <c r="AN120" s="37"/>
      <c r="AO120" s="36">
        <f t="shared" ref="AO120" si="1348">AO52*(1/(AO$7/60))-(1/(AO$7/60))</f>
        <v>0</v>
      </c>
      <c r="AP120" s="37"/>
    </row>
    <row r="121" spans="2:42" x14ac:dyDescent="0.25">
      <c r="F121" s="6">
        <v>0.05</v>
      </c>
      <c r="G121" s="36">
        <f t="shared" ref="G121" si="1349">G53*(1/(G$7/60))</f>
        <v>2</v>
      </c>
      <c r="H121" s="37"/>
      <c r="I121" s="36">
        <f t="shared" si="1237"/>
        <v>0.44999999999999996</v>
      </c>
      <c r="J121" s="37"/>
      <c r="K121" s="36">
        <f t="shared" ref="K121" si="1350">K53*(1/(K$7/60))-(1/(K$7/60))</f>
        <v>3.5294117647058822</v>
      </c>
      <c r="L121" s="37"/>
      <c r="M121" s="36">
        <f t="shared" ref="M121" si="1351">M53*(1/(M$7/60))</f>
        <v>4</v>
      </c>
      <c r="N121" s="37"/>
      <c r="O121" s="36">
        <f t="shared" si="1240"/>
        <v>0.1749271137026239</v>
      </c>
      <c r="P121" s="37"/>
      <c r="Q121" s="36">
        <f t="shared" ref="Q121" si="1352">Q53*(1/(Q$7/60))-(1/(Q$7/60))</f>
        <v>0.1</v>
      </c>
      <c r="R121" s="37"/>
      <c r="S121" s="36">
        <f t="shared" ref="S121" si="1353">S53*(1/(S$7/60))-(1/(S$7/60))</f>
        <v>0.12987012987012986</v>
      </c>
      <c r="T121" s="37"/>
      <c r="U121" s="36">
        <f t="shared" ref="U121" si="1354">U53*(1/(U$7/60))-(1/(U$7/60))</f>
        <v>0.1749271137026239</v>
      </c>
      <c r="V121" s="37"/>
      <c r="W121" s="36">
        <f t="shared" ref="W121" si="1355">W53*(1/(W$7/60))-(1/(W$7/60))</f>
        <v>0.15</v>
      </c>
      <c r="X121" s="37"/>
      <c r="Y121" s="36">
        <f t="shared" ref="Y121" si="1356">Y53*(1/(Y$7/60))-(1/(Y$7/60))</f>
        <v>0</v>
      </c>
      <c r="Z121" s="37"/>
      <c r="AA121" s="36">
        <f t="shared" ref="AA121" si="1357">AA53*(1/(AA$7/60))-(1/(AA$7/60))</f>
        <v>0.1</v>
      </c>
      <c r="AB121" s="37"/>
      <c r="AC121" s="36">
        <f t="shared" ref="AC121" si="1358">AC53*(1/(AC$7/60))-(1/(AC$7/60))</f>
        <v>0.13333333333333333</v>
      </c>
      <c r="AD121" s="37"/>
      <c r="AE121" s="36">
        <f t="shared" ref="AE121" si="1359">AE53*(1/(AE$7/60))-(1/(AE$7/60))</f>
        <v>0</v>
      </c>
      <c r="AF121" s="37"/>
      <c r="AG121" s="36">
        <f t="shared" ref="AG121" si="1360">AG53*(1/(AG$7/60))-(1/(AG$7/60))</f>
        <v>0.12</v>
      </c>
      <c r="AH121" s="37"/>
      <c r="AI121" s="36">
        <f t="shared" ref="AI121" si="1361">AI53*(1/(AI$7/60))-(1/(AI$7/60))</f>
        <v>0.15</v>
      </c>
      <c r="AJ121" s="37"/>
      <c r="AK121" s="36">
        <f t="shared" ref="AK121" si="1362">AK53*(1/(AK$7/60))-(1/(AK$7/60))</f>
        <v>0.2</v>
      </c>
      <c r="AL121" s="37"/>
      <c r="AM121" s="36">
        <f t="shared" ref="AM121" si="1363">AM53*(1/(AM$7/60))-(1/(AM$7/60))</f>
        <v>0</v>
      </c>
      <c r="AN121" s="37"/>
      <c r="AO121" s="36">
        <f t="shared" ref="AO121" si="1364">AO53*(1/(AO$7/60))-(1/(AO$7/60))</f>
        <v>0</v>
      </c>
      <c r="AP121" s="37"/>
    </row>
    <row r="122" spans="2:42" ht="15.75" thickBot="1" x14ac:dyDescent="0.3">
      <c r="E122" s="3"/>
      <c r="F122" s="7">
        <v>0</v>
      </c>
      <c r="G122" s="40">
        <f t="shared" ref="G122" si="1365">G54*(1/(G$7/60))</f>
        <v>2</v>
      </c>
      <c r="H122" s="41"/>
      <c r="I122" s="40">
        <f t="shared" si="1237"/>
        <v>0.44999999999999996</v>
      </c>
      <c r="J122" s="41"/>
      <c r="K122" s="40">
        <f t="shared" ref="K122" si="1366">K54*(1/(K$7/60))-(1/(K$7/60))</f>
        <v>3.5294117647058822</v>
      </c>
      <c r="L122" s="41"/>
      <c r="M122" s="40">
        <f t="shared" ref="M122" si="1367">M54*(1/(M$7/60))</f>
        <v>4</v>
      </c>
      <c r="N122" s="41"/>
      <c r="O122" s="40">
        <f t="shared" si="1240"/>
        <v>0.1749271137026239</v>
      </c>
      <c r="P122" s="41"/>
      <c r="Q122" s="40">
        <f t="shared" ref="Q122" si="1368">Q54*(1/(Q$7/60))-(1/(Q$7/60))</f>
        <v>0.1</v>
      </c>
      <c r="R122" s="41"/>
      <c r="S122" s="40">
        <f t="shared" ref="S122" si="1369">S54*(1/(S$7/60))-(1/(S$7/60))</f>
        <v>0.12987012987012986</v>
      </c>
      <c r="T122" s="41"/>
      <c r="U122" s="40">
        <f t="shared" ref="U122" si="1370">U54*(1/(U$7/60))-(1/(U$7/60))</f>
        <v>0.1749271137026239</v>
      </c>
      <c r="V122" s="41"/>
      <c r="W122" s="40">
        <f t="shared" ref="W122" si="1371">W54*(1/(W$7/60))-(1/(W$7/60))</f>
        <v>0.15</v>
      </c>
      <c r="X122" s="41"/>
      <c r="Y122" s="40">
        <f t="shared" ref="Y122" si="1372">Y54*(1/(Y$7/60))-(1/(Y$7/60))</f>
        <v>0</v>
      </c>
      <c r="Z122" s="41"/>
      <c r="AA122" s="40">
        <f t="shared" ref="AA122" si="1373">AA54*(1/(AA$7/60))-(1/(AA$7/60))</f>
        <v>0.1</v>
      </c>
      <c r="AB122" s="41"/>
      <c r="AC122" s="40">
        <f t="shared" ref="AC122" si="1374">AC54*(1/(AC$7/60))-(1/(AC$7/60))</f>
        <v>0</v>
      </c>
      <c r="AD122" s="41"/>
      <c r="AE122" s="40">
        <f t="shared" ref="AE122" si="1375">AE54*(1/(AE$7/60))-(1/(AE$7/60))</f>
        <v>0</v>
      </c>
      <c r="AF122" s="41"/>
      <c r="AG122" s="40">
        <f t="shared" ref="AG122" si="1376">AG54*(1/(AG$7/60))-(1/(AG$7/60))</f>
        <v>0.12</v>
      </c>
      <c r="AH122" s="41"/>
      <c r="AI122" s="40">
        <f t="shared" ref="AI122" si="1377">AI54*(1/(AI$7/60))-(1/(AI$7/60))</f>
        <v>0.15</v>
      </c>
      <c r="AJ122" s="41"/>
      <c r="AK122" s="40">
        <f t="shared" ref="AK122" si="1378">AK54*(1/(AK$7/60))-(1/(AK$7/60))</f>
        <v>0</v>
      </c>
      <c r="AL122" s="41"/>
      <c r="AM122" s="40">
        <f t="shared" ref="AM122" si="1379">AM54*(1/(AM$7/60))-(1/(AM$7/60))</f>
        <v>0</v>
      </c>
      <c r="AN122" s="41"/>
      <c r="AO122" s="40">
        <f t="shared" ref="AO122" si="1380">AO54*(1/(AO$7/60))-(1/(AO$7/60))</f>
        <v>0</v>
      </c>
      <c r="AP122" s="41"/>
    </row>
    <row r="123" spans="2:42" x14ac:dyDescent="0.25">
      <c r="E123" s="2" t="s">
        <v>1</v>
      </c>
      <c r="F123" s="5">
        <v>0.75</v>
      </c>
      <c r="G123" s="42">
        <f t="shared" ref="G123" si="1381">G55*(1/(G$7/60))</f>
        <v>8</v>
      </c>
      <c r="H123" s="43"/>
      <c r="I123" s="42">
        <f t="shared" si="1237"/>
        <v>3.3</v>
      </c>
      <c r="J123" s="43"/>
      <c r="K123" s="42">
        <f t="shared" ref="K123" si="1382">K55*(1/(K$7/60))-(1/(K$7/60))</f>
        <v>21.17647058823529</v>
      </c>
      <c r="L123" s="43"/>
      <c r="M123" s="42">
        <f t="shared" ref="M123" si="1383">M55*(1/(M$7/60))</f>
        <v>16</v>
      </c>
      <c r="N123" s="43"/>
      <c r="O123" s="42">
        <f t="shared" si="1240"/>
        <v>1.9241982507288629</v>
      </c>
      <c r="P123" s="43"/>
      <c r="Q123" s="42">
        <f t="shared" ref="Q123" si="1384">Q55*(1/(Q$7/60))-(1/(Q$7/60))</f>
        <v>1.3</v>
      </c>
      <c r="R123" s="43"/>
      <c r="S123" s="42">
        <f t="shared" ref="S123" si="1385">S55*(1/(S$7/60))-(1/(S$7/60))</f>
        <v>1.2987012987012985</v>
      </c>
      <c r="T123" s="43"/>
      <c r="U123" s="42">
        <f t="shared" ref="U123" si="1386">U55*(1/(U$7/60))-(1/(U$7/60))</f>
        <v>1.5743440233236152</v>
      </c>
      <c r="V123" s="43"/>
      <c r="W123" s="42">
        <f t="shared" ref="W123" si="1387">W55*(1/(W$7/60))-(1/(W$7/60))</f>
        <v>1.35</v>
      </c>
      <c r="X123" s="43"/>
      <c r="Y123" s="42">
        <f t="shared" ref="Y123" si="1388">Y55*(1/(Y$7/60))-(1/(Y$7/60))</f>
        <v>1.05</v>
      </c>
      <c r="Z123" s="43"/>
      <c r="AA123" s="42">
        <f t="shared" ref="AA123" si="1389">AA55*(1/(AA$7/60))-(1/(AA$7/60))</f>
        <v>1.1000000000000001</v>
      </c>
      <c r="AB123" s="43"/>
      <c r="AC123" s="42">
        <f t="shared" ref="AC123" si="1390">AC55*(1/(AC$7/60))-(1/(AC$7/60))</f>
        <v>0.93333333333333335</v>
      </c>
      <c r="AD123" s="43"/>
      <c r="AE123" s="42">
        <f t="shared" ref="AE123" si="1391">AE55*(1/(AE$7/60))-(1/(AE$7/60))</f>
        <v>6.8571428571428568</v>
      </c>
      <c r="AF123" s="43"/>
      <c r="AG123" s="42">
        <f t="shared" ref="AG123" si="1392">AG55*(1/(AG$7/60))-(1/(AG$7/60))</f>
        <v>1.08</v>
      </c>
      <c r="AH123" s="43"/>
      <c r="AI123" s="42">
        <f t="shared" ref="AI123" si="1393">AI55*(1/(AI$7/60))-(1/(AI$7/60))</f>
        <v>1.2</v>
      </c>
      <c r="AJ123" s="43"/>
      <c r="AK123" s="42">
        <f t="shared" ref="AK123" si="1394">AK55*(1/(AK$7/60))-(1/(AK$7/60))</f>
        <v>1.4000000000000001</v>
      </c>
      <c r="AL123" s="43"/>
      <c r="AM123" s="42">
        <f t="shared" ref="AM123" si="1395">AM55*(1/(AM$7/60))-(1/(AM$7/60))</f>
        <v>0.72</v>
      </c>
      <c r="AN123" s="43"/>
      <c r="AO123" s="42">
        <f t="shared" ref="AO123" si="1396">AO55*(1/(AO$7/60))-(1/(AO$7/60))</f>
        <v>10.434782608695652</v>
      </c>
      <c r="AP123" s="43"/>
    </row>
    <row r="124" spans="2:42" x14ac:dyDescent="0.25">
      <c r="F124" s="6">
        <v>0.55000000000000004</v>
      </c>
      <c r="G124" s="36">
        <f t="shared" ref="G124" si="1397">G56*(1/(G$7/60))</f>
        <v>5</v>
      </c>
      <c r="H124" s="37"/>
      <c r="I124" s="36">
        <f t="shared" si="1237"/>
        <v>1.8</v>
      </c>
      <c r="J124" s="37"/>
      <c r="K124" s="36">
        <f t="shared" ref="K124" si="1398">K56*(1/(K$7/60))-(1/(K$7/60))</f>
        <v>10.588235294117647</v>
      </c>
      <c r="L124" s="37"/>
      <c r="M124" s="36">
        <f t="shared" ref="M124" si="1399">M56*(1/(M$7/60))</f>
        <v>12</v>
      </c>
      <c r="N124" s="37"/>
      <c r="O124" s="36">
        <f t="shared" si="1240"/>
        <v>1.0495626822157436</v>
      </c>
      <c r="P124" s="37"/>
      <c r="Q124" s="36">
        <f t="shared" ref="Q124" si="1400">Q56*(1/(Q$7/60))-(1/(Q$7/60))</f>
        <v>0.70000000000000007</v>
      </c>
      <c r="R124" s="37"/>
      <c r="S124" s="36">
        <f t="shared" ref="S124" si="1401">S56*(1/(S$7/60))-(1/(S$7/60))</f>
        <v>0.77922077922077904</v>
      </c>
      <c r="T124" s="37"/>
      <c r="U124" s="36">
        <f t="shared" ref="U124" si="1402">U56*(1/(U$7/60))-(1/(U$7/60))</f>
        <v>0.87463556851311941</v>
      </c>
      <c r="V124" s="37"/>
      <c r="W124" s="36">
        <f t="shared" ref="W124" si="1403">W56*(1/(W$7/60))-(1/(W$7/60))</f>
        <v>0.74999999999999989</v>
      </c>
      <c r="X124" s="37"/>
      <c r="Y124" s="36">
        <f t="shared" ref="Y124" si="1404">Y56*(1/(Y$7/60))-(1/(Y$7/60))</f>
        <v>0.6</v>
      </c>
      <c r="Z124" s="37"/>
      <c r="AA124" s="36">
        <f t="shared" ref="AA124" si="1405">AA56*(1/(AA$7/60))-(1/(AA$7/60))</f>
        <v>0.60000000000000009</v>
      </c>
      <c r="AB124" s="37"/>
      <c r="AC124" s="36">
        <f t="shared" ref="AC124" si="1406">AC56*(1/(AC$7/60))-(1/(AC$7/60))</f>
        <v>0.53333333333333333</v>
      </c>
      <c r="AD124" s="37"/>
      <c r="AE124" s="36">
        <f t="shared" ref="AE124" si="1407">AE56*(1/(AE$7/60))-(1/(AE$7/60))</f>
        <v>3.4285714285714279</v>
      </c>
      <c r="AF124" s="37"/>
      <c r="AG124" s="36">
        <f t="shared" ref="AG124" si="1408">AG56*(1/(AG$7/60))-(1/(AG$7/60))</f>
        <v>0.6</v>
      </c>
      <c r="AH124" s="37"/>
      <c r="AI124" s="36">
        <f t="shared" ref="AI124" si="1409">AI56*(1/(AI$7/60))-(1/(AI$7/60))</f>
        <v>0.6</v>
      </c>
      <c r="AJ124" s="37"/>
      <c r="AK124" s="36">
        <f t="shared" ref="AK124" si="1410">AK56*(1/(AK$7/60))-(1/(AK$7/60))</f>
        <v>0.8</v>
      </c>
      <c r="AL124" s="37"/>
      <c r="AM124" s="36">
        <f t="shared" ref="AM124" si="1411">AM56*(1/(AM$7/60))-(1/(AM$7/60))</f>
        <v>0.36</v>
      </c>
      <c r="AN124" s="37"/>
      <c r="AO124" s="36">
        <f t="shared" ref="AO124" si="1412">AO56*(1/(AO$7/60))-(1/(AO$7/60))</f>
        <v>5.2173913043478262</v>
      </c>
      <c r="AP124" s="37"/>
    </row>
    <row r="125" spans="2:42" x14ac:dyDescent="0.25">
      <c r="F125" s="6">
        <v>0.5</v>
      </c>
      <c r="G125" s="36">
        <f t="shared" ref="G125" si="1413">G57*(1/(G$7/60))</f>
        <v>4</v>
      </c>
      <c r="H125" s="37"/>
      <c r="I125" s="36">
        <f t="shared" si="1237"/>
        <v>1.65</v>
      </c>
      <c r="J125" s="37"/>
      <c r="K125" s="36">
        <f t="shared" ref="K125" si="1414">K57*(1/(K$7/60))-(1/(K$7/60))</f>
        <v>10.588235294117647</v>
      </c>
      <c r="L125" s="37"/>
      <c r="M125" s="36">
        <f t="shared" ref="M125" si="1415">M57*(1/(M$7/60))</f>
        <v>8</v>
      </c>
      <c r="N125" s="37"/>
      <c r="O125" s="36">
        <f t="shared" si="1240"/>
        <v>0.87463556851311941</v>
      </c>
      <c r="P125" s="37"/>
      <c r="Q125" s="36">
        <f t="shared" ref="Q125" si="1416">Q57*(1/(Q$7/60))-(1/(Q$7/60))</f>
        <v>0.60000000000000009</v>
      </c>
      <c r="R125" s="37"/>
      <c r="S125" s="36">
        <f t="shared" ref="S125" si="1417">S57*(1/(S$7/60))-(1/(S$7/60))</f>
        <v>0.64935064935064934</v>
      </c>
      <c r="T125" s="37"/>
      <c r="U125" s="36">
        <f t="shared" ref="U125" si="1418">U57*(1/(U$7/60))-(1/(U$7/60))</f>
        <v>0.69970845481049559</v>
      </c>
      <c r="V125" s="37"/>
      <c r="W125" s="36">
        <f t="shared" ref="W125" si="1419">W57*(1/(W$7/60))-(1/(W$7/60))</f>
        <v>0.6</v>
      </c>
      <c r="X125" s="37"/>
      <c r="Y125" s="36">
        <f t="shared" ref="Y125" si="1420">Y57*(1/(Y$7/60))-(1/(Y$7/60))</f>
        <v>0.44999999999999996</v>
      </c>
      <c r="Z125" s="37"/>
      <c r="AA125" s="36">
        <f t="shared" ref="AA125" si="1421">AA57*(1/(AA$7/60))-(1/(AA$7/60))</f>
        <v>0.50000000000000011</v>
      </c>
      <c r="AB125" s="37"/>
      <c r="AC125" s="36">
        <f t="shared" ref="AC125" si="1422">AC57*(1/(AC$7/60))-(1/(AC$7/60))</f>
        <v>0.4</v>
      </c>
      <c r="AD125" s="37"/>
      <c r="AE125" s="36">
        <f t="shared" ref="AE125" si="1423">AE57*(1/(AE$7/60))-(1/(AE$7/60))</f>
        <v>3.4285714285714279</v>
      </c>
      <c r="AF125" s="37"/>
      <c r="AG125" s="36">
        <f t="shared" ref="AG125" si="1424">AG57*(1/(AG$7/60))-(1/(AG$7/60))</f>
        <v>0.48</v>
      </c>
      <c r="AH125" s="37"/>
      <c r="AI125" s="36">
        <f t="shared" ref="AI125" si="1425">AI57*(1/(AI$7/60))-(1/(AI$7/60))</f>
        <v>0.6</v>
      </c>
      <c r="AJ125" s="37"/>
      <c r="AK125" s="36">
        <f t="shared" ref="AK125" si="1426">AK57*(1/(AK$7/60))-(1/(AK$7/60))</f>
        <v>0.60000000000000009</v>
      </c>
      <c r="AL125" s="37"/>
      <c r="AM125" s="36">
        <f t="shared" ref="AM125" si="1427">AM57*(1/(AM$7/60))-(1/(AM$7/60))</f>
        <v>0.36</v>
      </c>
      <c r="AN125" s="37"/>
      <c r="AO125" s="36">
        <f t="shared" ref="AO125" si="1428">AO57*(1/(AO$7/60))-(1/(AO$7/60))</f>
        <v>5.2173913043478262</v>
      </c>
      <c r="AP125" s="37"/>
    </row>
    <row r="126" spans="2:42" x14ac:dyDescent="0.25">
      <c r="F126" s="6">
        <v>0.45</v>
      </c>
      <c r="G126" s="36">
        <f t="shared" ref="G126" si="1429">G58*(1/(G$7/60))</f>
        <v>4</v>
      </c>
      <c r="H126" s="37"/>
      <c r="I126" s="36">
        <f t="shared" si="1237"/>
        <v>1.5</v>
      </c>
      <c r="J126" s="37"/>
      <c r="K126" s="36">
        <f t="shared" ref="K126" si="1430">K58*(1/(K$7/60))-(1/(K$7/60))</f>
        <v>10.588235294117647</v>
      </c>
      <c r="L126" s="37"/>
      <c r="M126" s="36">
        <f t="shared" ref="M126" si="1431">M58*(1/(M$7/60))</f>
        <v>8</v>
      </c>
      <c r="N126" s="37"/>
      <c r="O126" s="36">
        <f t="shared" si="1240"/>
        <v>0.87463556851311941</v>
      </c>
      <c r="P126" s="37"/>
      <c r="Q126" s="36">
        <f t="shared" ref="Q126" si="1432">Q58*(1/(Q$7/60))-(1/(Q$7/60))</f>
        <v>0.60000000000000009</v>
      </c>
      <c r="R126" s="37"/>
      <c r="S126" s="36">
        <f t="shared" ref="S126" si="1433">S58*(1/(S$7/60))-(1/(S$7/60))</f>
        <v>0.51948051948051943</v>
      </c>
      <c r="T126" s="37"/>
      <c r="U126" s="36">
        <f t="shared" ref="U126" si="1434">U58*(1/(U$7/60))-(1/(U$7/60))</f>
        <v>0.69970845481049559</v>
      </c>
      <c r="V126" s="37"/>
      <c r="W126" s="36">
        <f t="shared" ref="W126" si="1435">W58*(1/(W$7/60))-(1/(W$7/60))</f>
        <v>0.6</v>
      </c>
      <c r="X126" s="37"/>
      <c r="Y126" s="36">
        <f t="shared" ref="Y126" si="1436">Y58*(1/(Y$7/60))-(1/(Y$7/60))</f>
        <v>0.44999999999999996</v>
      </c>
      <c r="Z126" s="37"/>
      <c r="AA126" s="36">
        <f t="shared" ref="AA126" si="1437">AA58*(1/(AA$7/60))-(1/(AA$7/60))</f>
        <v>0.50000000000000011</v>
      </c>
      <c r="AB126" s="37"/>
      <c r="AC126" s="36">
        <f t="shared" ref="AC126" si="1438">AC58*(1/(AC$7/60))-(1/(AC$7/60))</f>
        <v>0.4</v>
      </c>
      <c r="AD126" s="37"/>
      <c r="AE126" s="36">
        <f t="shared" ref="AE126" si="1439">AE58*(1/(AE$7/60))-(1/(AE$7/60))</f>
        <v>3.4285714285714279</v>
      </c>
      <c r="AF126" s="37"/>
      <c r="AG126" s="36">
        <f t="shared" ref="AG126" si="1440">AG58*(1/(AG$7/60))-(1/(AG$7/60))</f>
        <v>0.48</v>
      </c>
      <c r="AH126" s="37"/>
      <c r="AI126" s="36">
        <f t="shared" ref="AI126" si="1441">AI58*(1/(AI$7/60))-(1/(AI$7/60))</f>
        <v>0.6</v>
      </c>
      <c r="AJ126" s="37"/>
      <c r="AK126" s="36">
        <f t="shared" ref="AK126" si="1442">AK58*(1/(AK$7/60))-(1/(AK$7/60))</f>
        <v>0.60000000000000009</v>
      </c>
      <c r="AL126" s="37"/>
      <c r="AM126" s="36">
        <f t="shared" ref="AM126" si="1443">AM58*(1/(AM$7/60))-(1/(AM$7/60))</f>
        <v>0.24</v>
      </c>
      <c r="AN126" s="37"/>
      <c r="AO126" s="36">
        <f t="shared" ref="AO126" si="1444">AO58*(1/(AO$7/60))-(1/(AO$7/60))</f>
        <v>5.2173913043478262</v>
      </c>
      <c r="AP126" s="37"/>
    </row>
    <row r="127" spans="2:42" x14ac:dyDescent="0.25">
      <c r="F127" s="6">
        <v>0.4</v>
      </c>
      <c r="G127" s="36">
        <f t="shared" ref="G127" si="1445">G59*(1/(G$7/60))</f>
        <v>4</v>
      </c>
      <c r="H127" s="37"/>
      <c r="I127" s="36">
        <f t="shared" si="1237"/>
        <v>1.35</v>
      </c>
      <c r="J127" s="37"/>
      <c r="K127" s="36">
        <f t="shared" ref="K127" si="1446">K59*(1/(K$7/60))-(1/(K$7/60))</f>
        <v>7.0588235294117645</v>
      </c>
      <c r="L127" s="37"/>
      <c r="M127" s="36">
        <f t="shared" ref="M127" si="1447">M59*(1/(M$7/60))</f>
        <v>8</v>
      </c>
      <c r="N127" s="37"/>
      <c r="O127" s="36">
        <f t="shared" si="1240"/>
        <v>0.69970845481049559</v>
      </c>
      <c r="P127" s="37"/>
      <c r="Q127" s="36">
        <f t="shared" ref="Q127" si="1448">Q59*(1/(Q$7/60))-(1/(Q$7/60))</f>
        <v>0.50000000000000011</v>
      </c>
      <c r="R127" s="37"/>
      <c r="S127" s="36">
        <f t="shared" ref="S127" si="1449">S59*(1/(S$7/60))-(1/(S$7/60))</f>
        <v>0.51948051948051943</v>
      </c>
      <c r="T127" s="37"/>
      <c r="U127" s="36">
        <f t="shared" ref="U127" si="1450">U59*(1/(U$7/60))-(1/(U$7/60))</f>
        <v>0.69970845481049559</v>
      </c>
      <c r="V127" s="37"/>
      <c r="W127" s="36">
        <f t="shared" ref="W127" si="1451">W59*(1/(W$7/60))-(1/(W$7/60))</f>
        <v>0.6</v>
      </c>
      <c r="X127" s="37"/>
      <c r="Y127" s="36">
        <f t="shared" ref="Y127" si="1452">Y59*(1/(Y$7/60))-(1/(Y$7/60))</f>
        <v>0.44999999999999996</v>
      </c>
      <c r="Z127" s="37"/>
      <c r="AA127" s="36">
        <f t="shared" ref="AA127" si="1453">AA59*(1/(AA$7/60))-(1/(AA$7/60))</f>
        <v>0.4</v>
      </c>
      <c r="AB127" s="37"/>
      <c r="AC127" s="36">
        <f t="shared" ref="AC127" si="1454">AC59*(1/(AC$7/60))-(1/(AC$7/60))</f>
        <v>0.4</v>
      </c>
      <c r="AD127" s="37"/>
      <c r="AE127" s="36">
        <f t="shared" ref="AE127" si="1455">AE59*(1/(AE$7/60))-(1/(AE$7/60))</f>
        <v>3.4285714285714279</v>
      </c>
      <c r="AF127" s="37"/>
      <c r="AG127" s="36">
        <f t="shared" ref="AG127" si="1456">AG59*(1/(AG$7/60))-(1/(AG$7/60))</f>
        <v>0.48</v>
      </c>
      <c r="AH127" s="37"/>
      <c r="AI127" s="36">
        <f t="shared" ref="AI127" si="1457">AI59*(1/(AI$7/60))-(1/(AI$7/60))</f>
        <v>0.44999999999999996</v>
      </c>
      <c r="AJ127" s="37"/>
      <c r="AK127" s="36">
        <f t="shared" ref="AK127" si="1458">AK59*(1/(AK$7/60))-(1/(AK$7/60))</f>
        <v>0.60000000000000009</v>
      </c>
      <c r="AL127" s="37"/>
      <c r="AM127" s="36">
        <f t="shared" ref="AM127" si="1459">AM59*(1/(AM$7/60))-(1/(AM$7/60))</f>
        <v>0.24</v>
      </c>
      <c r="AN127" s="37"/>
      <c r="AO127" s="36">
        <f t="shared" ref="AO127" si="1460">AO59*(1/(AO$7/60))-(1/(AO$7/60))</f>
        <v>5.2173913043478262</v>
      </c>
      <c r="AP127" s="37"/>
    </row>
    <row r="128" spans="2:42" x14ac:dyDescent="0.25">
      <c r="F128" s="6">
        <v>0.35</v>
      </c>
      <c r="G128" s="36">
        <f t="shared" ref="G128" si="1461">G60*(1/(G$7/60))</f>
        <v>4</v>
      </c>
      <c r="H128" s="37"/>
      <c r="I128" s="36">
        <f t="shared" si="1237"/>
        <v>1.2</v>
      </c>
      <c r="J128" s="37"/>
      <c r="K128" s="36">
        <f t="shared" ref="K128" si="1462">K60*(1/(K$7/60))-(1/(K$7/60))</f>
        <v>7.0588235294117645</v>
      </c>
      <c r="L128" s="37"/>
      <c r="M128" s="36">
        <f t="shared" ref="M128" si="1463">M60*(1/(M$7/60))</f>
        <v>8</v>
      </c>
      <c r="N128" s="37"/>
      <c r="O128" s="36">
        <f t="shared" si="1240"/>
        <v>0.69970845481049559</v>
      </c>
      <c r="P128" s="37"/>
      <c r="Q128" s="36">
        <f t="shared" ref="Q128" si="1464">Q60*(1/(Q$7/60))-(1/(Q$7/60))</f>
        <v>0.50000000000000011</v>
      </c>
      <c r="R128" s="37"/>
      <c r="S128" s="36">
        <f t="shared" ref="S128" si="1465">S60*(1/(S$7/60))-(1/(S$7/60))</f>
        <v>0.51948051948051943</v>
      </c>
      <c r="T128" s="37"/>
      <c r="U128" s="36">
        <f t="shared" ref="U128" si="1466">U60*(1/(U$7/60))-(1/(U$7/60))</f>
        <v>0.52478134110787167</v>
      </c>
      <c r="V128" s="37"/>
      <c r="W128" s="36">
        <f t="shared" ref="W128" si="1467">W60*(1/(W$7/60))-(1/(W$7/60))</f>
        <v>0.44999999999999996</v>
      </c>
      <c r="X128" s="37"/>
      <c r="Y128" s="36">
        <f t="shared" ref="Y128" si="1468">Y60*(1/(Y$7/60))-(1/(Y$7/60))</f>
        <v>0.29999999999999993</v>
      </c>
      <c r="Z128" s="37"/>
      <c r="AA128" s="36">
        <f t="shared" ref="AA128" si="1469">AA60*(1/(AA$7/60))-(1/(AA$7/60))</f>
        <v>0.4</v>
      </c>
      <c r="AB128" s="37"/>
      <c r="AC128" s="36">
        <f t="shared" ref="AC128" si="1470">AC60*(1/(AC$7/60))-(1/(AC$7/60))</f>
        <v>0.4</v>
      </c>
      <c r="AD128" s="37"/>
      <c r="AE128" s="36">
        <f t="shared" ref="AE128" si="1471">AE60*(1/(AE$7/60))-(1/(AE$7/60))</f>
        <v>1.7142857142857142</v>
      </c>
      <c r="AF128" s="37"/>
      <c r="AG128" s="36">
        <f t="shared" ref="AG128" si="1472">AG60*(1/(AG$7/60))-(1/(AG$7/60))</f>
        <v>0.36</v>
      </c>
      <c r="AH128" s="37"/>
      <c r="AI128" s="36">
        <f t="shared" ref="AI128" si="1473">AI60*(1/(AI$7/60))-(1/(AI$7/60))</f>
        <v>0.44999999999999996</v>
      </c>
      <c r="AJ128" s="37"/>
      <c r="AK128" s="36">
        <f t="shared" ref="AK128" si="1474">AK60*(1/(AK$7/60))-(1/(AK$7/60))</f>
        <v>0.60000000000000009</v>
      </c>
      <c r="AL128" s="37"/>
      <c r="AM128" s="36">
        <f t="shared" ref="AM128" si="1475">AM60*(1/(AM$7/60))-(1/(AM$7/60))</f>
        <v>0.24</v>
      </c>
      <c r="AN128" s="37"/>
      <c r="AO128" s="36">
        <f t="shared" ref="AO128" si="1476">AO60*(1/(AO$7/60))-(1/(AO$7/60))</f>
        <v>2.6086956521739131</v>
      </c>
      <c r="AP128" s="37"/>
    </row>
    <row r="129" spans="5:42" x14ac:dyDescent="0.25">
      <c r="F129" s="6">
        <v>0.3</v>
      </c>
      <c r="G129" s="36">
        <f t="shared" ref="G129" si="1477">G61*(1/(G$7/60))</f>
        <v>3</v>
      </c>
      <c r="H129" s="37"/>
      <c r="I129" s="36">
        <f t="shared" si="1237"/>
        <v>1.05</v>
      </c>
      <c r="J129" s="37"/>
      <c r="K129" s="36">
        <f t="shared" ref="K129" si="1478">K61*(1/(K$7/60))-(1/(K$7/60))</f>
        <v>7.0588235294117645</v>
      </c>
      <c r="L129" s="37"/>
      <c r="M129" s="36">
        <f t="shared" ref="M129" si="1479">M61*(1/(M$7/60))</f>
        <v>8</v>
      </c>
      <c r="N129" s="37"/>
      <c r="O129" s="36">
        <f t="shared" si="1240"/>
        <v>0.69970845481049559</v>
      </c>
      <c r="P129" s="37"/>
      <c r="Q129" s="36">
        <f t="shared" ref="Q129" si="1480">Q61*(1/(Q$7/60))-(1/(Q$7/60))</f>
        <v>0.4</v>
      </c>
      <c r="R129" s="37"/>
      <c r="S129" s="36">
        <f t="shared" ref="S129" si="1481">S61*(1/(S$7/60))-(1/(S$7/60))</f>
        <v>0.38961038961038957</v>
      </c>
      <c r="T129" s="37"/>
      <c r="U129" s="36">
        <f t="shared" ref="U129" si="1482">U61*(1/(U$7/60))-(1/(U$7/60))</f>
        <v>0.52478134110787167</v>
      </c>
      <c r="V129" s="37"/>
      <c r="W129" s="36">
        <f t="shared" ref="W129" si="1483">W61*(1/(W$7/60))-(1/(W$7/60))</f>
        <v>0.44999999999999996</v>
      </c>
      <c r="X129" s="37"/>
      <c r="Y129" s="36">
        <f t="shared" ref="Y129" si="1484">Y61*(1/(Y$7/60))-(1/(Y$7/60))</f>
        <v>0.29999999999999993</v>
      </c>
      <c r="Z129" s="37"/>
      <c r="AA129" s="36">
        <f t="shared" ref="AA129" si="1485">AA61*(1/(AA$7/60))-(1/(AA$7/60))</f>
        <v>0.4</v>
      </c>
      <c r="AB129" s="37"/>
      <c r="AC129" s="36">
        <f t="shared" ref="AC129" si="1486">AC61*(1/(AC$7/60))-(1/(AC$7/60))</f>
        <v>0.26666666666666672</v>
      </c>
      <c r="AD129" s="37"/>
      <c r="AE129" s="36">
        <f t="shared" ref="AE129" si="1487">AE61*(1/(AE$7/60))-(1/(AE$7/60))</f>
        <v>1.7142857142857142</v>
      </c>
      <c r="AF129" s="37"/>
      <c r="AG129" s="36">
        <f t="shared" ref="AG129" si="1488">AG61*(1/(AG$7/60))-(1/(AG$7/60))</f>
        <v>0.36</v>
      </c>
      <c r="AH129" s="37"/>
      <c r="AI129" s="36">
        <f t="shared" ref="AI129" si="1489">AI61*(1/(AI$7/60))-(1/(AI$7/60))</f>
        <v>0.44999999999999996</v>
      </c>
      <c r="AJ129" s="37"/>
      <c r="AK129" s="36">
        <f t="shared" ref="AK129" si="1490">AK61*(1/(AK$7/60))-(1/(AK$7/60))</f>
        <v>0.40000000000000008</v>
      </c>
      <c r="AL129" s="37"/>
      <c r="AM129" s="36">
        <f t="shared" ref="AM129" si="1491">AM61*(1/(AM$7/60))-(1/(AM$7/60))</f>
        <v>0.24</v>
      </c>
      <c r="AN129" s="37"/>
      <c r="AO129" s="36">
        <f t="shared" ref="AO129" si="1492">AO61*(1/(AO$7/60))-(1/(AO$7/60))</f>
        <v>2.6086956521739131</v>
      </c>
      <c r="AP129" s="37"/>
    </row>
    <row r="130" spans="5:42" x14ac:dyDescent="0.25">
      <c r="F130" s="6">
        <v>0.25</v>
      </c>
      <c r="G130" s="36">
        <f t="shared" ref="G130" si="1493">G62*(1/(G$7/60))</f>
        <v>3</v>
      </c>
      <c r="H130" s="37"/>
      <c r="I130" s="36">
        <f t="shared" si="1237"/>
        <v>1.05</v>
      </c>
      <c r="J130" s="37"/>
      <c r="K130" s="36">
        <f t="shared" ref="K130" si="1494">K62*(1/(K$7/60))-(1/(K$7/60))</f>
        <v>7.0588235294117645</v>
      </c>
      <c r="L130" s="37"/>
      <c r="M130" s="36">
        <f t="shared" ref="M130" si="1495">M62*(1/(M$7/60))</f>
        <v>8</v>
      </c>
      <c r="N130" s="37"/>
      <c r="O130" s="36">
        <f t="shared" si="1240"/>
        <v>0.52478134110787167</v>
      </c>
      <c r="P130" s="37"/>
      <c r="Q130" s="36">
        <f t="shared" ref="Q130" si="1496">Q62*(1/(Q$7/60))-(1/(Q$7/60))</f>
        <v>0.4</v>
      </c>
      <c r="R130" s="37"/>
      <c r="S130" s="36">
        <f t="shared" ref="S130" si="1497">S62*(1/(S$7/60))-(1/(S$7/60))</f>
        <v>0.38961038961038957</v>
      </c>
      <c r="T130" s="37"/>
      <c r="U130" s="36">
        <f t="shared" ref="U130" si="1498">U62*(1/(U$7/60))-(1/(U$7/60))</f>
        <v>0.52478134110787167</v>
      </c>
      <c r="V130" s="37"/>
      <c r="W130" s="36">
        <f t="shared" ref="W130" si="1499">W62*(1/(W$7/60))-(1/(W$7/60))</f>
        <v>0.44999999999999996</v>
      </c>
      <c r="X130" s="37"/>
      <c r="Y130" s="36">
        <f t="shared" ref="Y130" si="1500">Y62*(1/(Y$7/60))-(1/(Y$7/60))</f>
        <v>0.29999999999999993</v>
      </c>
      <c r="Z130" s="37"/>
      <c r="AA130" s="36">
        <f t="shared" ref="AA130" si="1501">AA62*(1/(AA$7/60))-(1/(AA$7/60))</f>
        <v>0.30000000000000004</v>
      </c>
      <c r="AB130" s="37"/>
      <c r="AC130" s="36">
        <f t="shared" ref="AC130" si="1502">AC62*(1/(AC$7/60))-(1/(AC$7/60))</f>
        <v>0.26666666666666672</v>
      </c>
      <c r="AD130" s="37"/>
      <c r="AE130" s="36">
        <f t="shared" ref="AE130" si="1503">AE62*(1/(AE$7/60))-(1/(AE$7/60))</f>
        <v>1.7142857142857142</v>
      </c>
      <c r="AF130" s="37"/>
      <c r="AG130" s="36">
        <f t="shared" ref="AG130" si="1504">AG62*(1/(AG$7/60))-(1/(AG$7/60))</f>
        <v>0.36</v>
      </c>
      <c r="AH130" s="37"/>
      <c r="AI130" s="36">
        <f t="shared" ref="AI130" si="1505">AI62*(1/(AI$7/60))-(1/(AI$7/60))</f>
        <v>0.29999999999999993</v>
      </c>
      <c r="AJ130" s="37"/>
      <c r="AK130" s="36">
        <f t="shared" ref="AK130" si="1506">AK62*(1/(AK$7/60))-(1/(AK$7/60))</f>
        <v>0.40000000000000008</v>
      </c>
      <c r="AL130" s="37"/>
      <c r="AM130" s="36">
        <f t="shared" ref="AM130" si="1507">AM62*(1/(AM$7/60))-(1/(AM$7/60))</f>
        <v>0.24</v>
      </c>
      <c r="AN130" s="37"/>
      <c r="AO130" s="36">
        <f t="shared" ref="AO130" si="1508">AO62*(1/(AO$7/60))-(1/(AO$7/60))</f>
        <v>2.6086956521739131</v>
      </c>
      <c r="AP130" s="37"/>
    </row>
    <row r="131" spans="5:42" x14ac:dyDescent="0.25">
      <c r="F131" s="6">
        <v>0.2</v>
      </c>
      <c r="G131" s="36">
        <f t="shared" ref="G131" si="1509">G63*(1/(G$7/60))</f>
        <v>3</v>
      </c>
      <c r="H131" s="37"/>
      <c r="I131" s="36">
        <f t="shared" si="1237"/>
        <v>0.9</v>
      </c>
      <c r="J131" s="37"/>
      <c r="K131" s="36">
        <f t="shared" ref="K131" si="1510">K63*(1/(K$7/60))-(1/(K$7/60))</f>
        <v>7.0588235294117645</v>
      </c>
      <c r="L131" s="37"/>
      <c r="M131" s="36">
        <f t="shared" ref="M131" si="1511">M63*(1/(M$7/60))</f>
        <v>8</v>
      </c>
      <c r="N131" s="37"/>
      <c r="O131" s="36">
        <f t="shared" si="1240"/>
        <v>0.52478134110787167</v>
      </c>
      <c r="P131" s="37"/>
      <c r="Q131" s="36">
        <f t="shared" ref="Q131" si="1512">Q63*(1/(Q$7/60))-(1/(Q$7/60))</f>
        <v>0.4</v>
      </c>
      <c r="R131" s="37"/>
      <c r="S131" s="36">
        <f t="shared" ref="S131" si="1513">S63*(1/(S$7/60))-(1/(S$7/60))</f>
        <v>0.38961038961038957</v>
      </c>
      <c r="T131" s="37"/>
      <c r="U131" s="36">
        <f t="shared" ref="U131" si="1514">U63*(1/(U$7/60))-(1/(U$7/60))</f>
        <v>0.52478134110787167</v>
      </c>
      <c r="V131" s="37"/>
      <c r="W131" s="36">
        <f t="shared" ref="W131" si="1515">W63*(1/(W$7/60))-(1/(W$7/60))</f>
        <v>0.44999999999999996</v>
      </c>
      <c r="X131" s="37"/>
      <c r="Y131" s="36">
        <f t="shared" ref="Y131" si="1516">Y63*(1/(Y$7/60))-(1/(Y$7/60))</f>
        <v>0.29999999999999993</v>
      </c>
      <c r="Z131" s="37"/>
      <c r="AA131" s="36">
        <f t="shared" ref="AA131" si="1517">AA63*(1/(AA$7/60))-(1/(AA$7/60))</f>
        <v>0.30000000000000004</v>
      </c>
      <c r="AB131" s="37"/>
      <c r="AC131" s="36">
        <f t="shared" ref="AC131" si="1518">AC63*(1/(AC$7/60))-(1/(AC$7/60))</f>
        <v>0.26666666666666672</v>
      </c>
      <c r="AD131" s="37"/>
      <c r="AE131" s="36">
        <f t="shared" ref="AE131" si="1519">AE63*(1/(AE$7/60))-(1/(AE$7/60))</f>
        <v>1.7142857142857142</v>
      </c>
      <c r="AF131" s="37"/>
      <c r="AG131" s="36">
        <f t="shared" ref="AG131" si="1520">AG63*(1/(AG$7/60))-(1/(AG$7/60))</f>
        <v>0.36</v>
      </c>
      <c r="AH131" s="37"/>
      <c r="AI131" s="36">
        <f t="shared" ref="AI131" si="1521">AI63*(1/(AI$7/60))-(1/(AI$7/60))</f>
        <v>0.29999999999999993</v>
      </c>
      <c r="AJ131" s="37"/>
      <c r="AK131" s="36">
        <f t="shared" ref="AK131" si="1522">AK63*(1/(AK$7/60))-(1/(AK$7/60))</f>
        <v>0.40000000000000008</v>
      </c>
      <c r="AL131" s="37"/>
      <c r="AM131" s="36">
        <f t="shared" ref="AM131" si="1523">AM63*(1/(AM$7/60))-(1/(AM$7/60))</f>
        <v>0.12</v>
      </c>
      <c r="AN131" s="37"/>
      <c r="AO131" s="36">
        <f t="shared" ref="AO131" si="1524">AO63*(1/(AO$7/60))-(1/(AO$7/60))</f>
        <v>2.6086956521739131</v>
      </c>
      <c r="AP131" s="37"/>
    </row>
    <row r="132" spans="5:42" x14ac:dyDescent="0.25">
      <c r="F132" s="6">
        <v>0.15</v>
      </c>
      <c r="G132" s="36">
        <f t="shared" ref="G132" si="1525">G64*(1/(G$7/60))</f>
        <v>3</v>
      </c>
      <c r="H132" s="37"/>
      <c r="I132" s="36">
        <f t="shared" si="1237"/>
        <v>0.9</v>
      </c>
      <c r="J132" s="37"/>
      <c r="K132" s="36">
        <f t="shared" ref="K132" si="1526">K64*(1/(K$7/60))-(1/(K$7/60))</f>
        <v>3.5294117647058822</v>
      </c>
      <c r="L132" s="37"/>
      <c r="M132" s="36">
        <f t="shared" ref="M132" si="1527">M64*(1/(M$7/60))</f>
        <v>8</v>
      </c>
      <c r="N132" s="37"/>
      <c r="O132" s="36">
        <f t="shared" si="1240"/>
        <v>0.52478134110787167</v>
      </c>
      <c r="P132" s="37"/>
      <c r="Q132" s="36">
        <f t="shared" ref="Q132" si="1528">Q64*(1/(Q$7/60))-(1/(Q$7/60))</f>
        <v>0.30000000000000004</v>
      </c>
      <c r="R132" s="37"/>
      <c r="S132" s="36">
        <f t="shared" ref="S132" si="1529">S64*(1/(S$7/60))-(1/(S$7/60))</f>
        <v>0.38961038961038957</v>
      </c>
      <c r="T132" s="37"/>
      <c r="U132" s="36">
        <f t="shared" ref="U132" si="1530">U64*(1/(U$7/60))-(1/(U$7/60))</f>
        <v>0.34985422740524774</v>
      </c>
      <c r="V132" s="37"/>
      <c r="W132" s="36">
        <f t="shared" ref="W132" si="1531">W64*(1/(W$7/60))-(1/(W$7/60))</f>
        <v>0.29999999999999993</v>
      </c>
      <c r="X132" s="37"/>
      <c r="Y132" s="36">
        <f t="shared" ref="Y132" si="1532">Y64*(1/(Y$7/60))-(1/(Y$7/60))</f>
        <v>0.29999999999999993</v>
      </c>
      <c r="Z132" s="37"/>
      <c r="AA132" s="36">
        <f t="shared" ref="AA132" si="1533">AA64*(1/(AA$7/60))-(1/(AA$7/60))</f>
        <v>0.30000000000000004</v>
      </c>
      <c r="AB132" s="37"/>
      <c r="AC132" s="36">
        <f t="shared" ref="AC132" si="1534">AC64*(1/(AC$7/60))-(1/(AC$7/60))</f>
        <v>0.26666666666666672</v>
      </c>
      <c r="AD132" s="37"/>
      <c r="AE132" s="36">
        <f t="shared" ref="AE132" si="1535">AE64*(1/(AE$7/60))-(1/(AE$7/60))</f>
        <v>1.7142857142857142</v>
      </c>
      <c r="AF132" s="37"/>
      <c r="AG132" s="36">
        <f t="shared" ref="AG132" si="1536">AG64*(1/(AG$7/60))-(1/(AG$7/60))</f>
        <v>0.24</v>
      </c>
      <c r="AH132" s="37"/>
      <c r="AI132" s="36">
        <f t="shared" ref="AI132" si="1537">AI64*(1/(AI$7/60))-(1/(AI$7/60))</f>
        <v>0.29999999999999993</v>
      </c>
      <c r="AJ132" s="37"/>
      <c r="AK132" s="36">
        <f t="shared" ref="AK132" si="1538">AK64*(1/(AK$7/60))-(1/(AK$7/60))</f>
        <v>0.40000000000000008</v>
      </c>
      <c r="AL132" s="37"/>
      <c r="AM132" s="36">
        <f t="shared" ref="AM132" si="1539">AM64*(1/(AM$7/60))-(1/(AM$7/60))</f>
        <v>0.12</v>
      </c>
      <c r="AN132" s="37"/>
      <c r="AO132" s="36">
        <f t="shared" ref="AO132" si="1540">AO64*(1/(AO$7/60))-(1/(AO$7/60))</f>
        <v>2.6086956521739131</v>
      </c>
      <c r="AP132" s="37"/>
    </row>
    <row r="133" spans="5:42" x14ac:dyDescent="0.25">
      <c r="F133" s="6">
        <v>0.1</v>
      </c>
      <c r="G133" s="36">
        <f t="shared" ref="G133" si="1541">G65*(1/(G$7/60))</f>
        <v>3</v>
      </c>
      <c r="H133" s="37"/>
      <c r="I133" s="36">
        <f t="shared" si="1237"/>
        <v>0.9</v>
      </c>
      <c r="J133" s="37"/>
      <c r="K133" s="36">
        <f t="shared" ref="K133" si="1542">K65*(1/(K$7/60))-(1/(K$7/60))</f>
        <v>3.5294117647058822</v>
      </c>
      <c r="L133" s="37"/>
      <c r="M133" s="36">
        <f t="shared" ref="M133" si="1543">M65*(1/(M$7/60))</f>
        <v>8</v>
      </c>
      <c r="N133" s="37"/>
      <c r="O133" s="36">
        <f t="shared" si="1240"/>
        <v>0.52478134110787167</v>
      </c>
      <c r="P133" s="37"/>
      <c r="Q133" s="36">
        <f t="shared" ref="Q133" si="1544">Q65*(1/(Q$7/60))-(1/(Q$7/60))</f>
        <v>0.30000000000000004</v>
      </c>
      <c r="R133" s="37"/>
      <c r="S133" s="36">
        <f t="shared" ref="S133" si="1545">S65*(1/(S$7/60))-(1/(S$7/60))</f>
        <v>0.38961038961038957</v>
      </c>
      <c r="T133" s="37"/>
      <c r="U133" s="36">
        <f t="shared" ref="U133" si="1546">U65*(1/(U$7/60))-(1/(U$7/60))</f>
        <v>0.34985422740524774</v>
      </c>
      <c r="V133" s="37"/>
      <c r="W133" s="36">
        <f t="shared" ref="W133" si="1547">W65*(1/(W$7/60))-(1/(W$7/60))</f>
        <v>0.29999999999999993</v>
      </c>
      <c r="X133" s="37"/>
      <c r="Y133" s="36">
        <f t="shared" ref="Y133" si="1548">Y65*(1/(Y$7/60))-(1/(Y$7/60))</f>
        <v>0.29999999999999993</v>
      </c>
      <c r="Z133" s="37"/>
      <c r="AA133" s="36">
        <f t="shared" ref="AA133" si="1549">AA65*(1/(AA$7/60))-(1/(AA$7/60))</f>
        <v>0.30000000000000004</v>
      </c>
      <c r="AB133" s="37"/>
      <c r="AC133" s="36">
        <f t="shared" ref="AC133" si="1550">AC65*(1/(AC$7/60))-(1/(AC$7/60))</f>
        <v>0.26666666666666672</v>
      </c>
      <c r="AD133" s="37"/>
      <c r="AE133" s="36">
        <f t="shared" ref="AE133" si="1551">AE65*(1/(AE$7/60))-(1/(AE$7/60))</f>
        <v>1.7142857142857142</v>
      </c>
      <c r="AF133" s="37"/>
      <c r="AG133" s="36">
        <f t="shared" ref="AG133" si="1552">AG65*(1/(AG$7/60))-(1/(AG$7/60))</f>
        <v>0.24</v>
      </c>
      <c r="AH133" s="37"/>
      <c r="AI133" s="36">
        <f t="shared" ref="AI133" si="1553">AI65*(1/(AI$7/60))-(1/(AI$7/60))</f>
        <v>0.29999999999999993</v>
      </c>
      <c r="AJ133" s="37"/>
      <c r="AK133" s="36">
        <f t="shared" ref="AK133" si="1554">AK65*(1/(AK$7/60))-(1/(AK$7/60))</f>
        <v>0.40000000000000008</v>
      </c>
      <c r="AL133" s="37"/>
      <c r="AM133" s="36">
        <f t="shared" ref="AM133" si="1555">AM65*(1/(AM$7/60))-(1/(AM$7/60))</f>
        <v>0.12</v>
      </c>
      <c r="AN133" s="37"/>
      <c r="AO133" s="36">
        <f t="shared" ref="AO133" si="1556">AO65*(1/(AO$7/60))-(1/(AO$7/60))</f>
        <v>2.6086956521739131</v>
      </c>
      <c r="AP133" s="37"/>
    </row>
    <row r="134" spans="5:42" x14ac:dyDescent="0.25">
      <c r="F134" s="6">
        <v>0.05</v>
      </c>
      <c r="G134" s="36">
        <f t="shared" ref="G134" si="1557">G66*(1/(G$7/60))</f>
        <v>3</v>
      </c>
      <c r="H134" s="37"/>
      <c r="I134" s="36">
        <f t="shared" si="1237"/>
        <v>0.74999999999999989</v>
      </c>
      <c r="J134" s="37"/>
      <c r="K134" s="36">
        <f t="shared" ref="K134" si="1558">K66*(1/(K$7/60))-(1/(K$7/60))</f>
        <v>3.5294117647058822</v>
      </c>
      <c r="L134" s="37"/>
      <c r="M134" s="36">
        <f t="shared" ref="M134" si="1559">M66*(1/(M$7/60))</f>
        <v>8</v>
      </c>
      <c r="N134" s="37"/>
      <c r="O134" s="36">
        <f t="shared" si="1240"/>
        <v>0.52478134110787167</v>
      </c>
      <c r="P134" s="37"/>
      <c r="Q134" s="36">
        <f t="shared" ref="Q134" si="1560">Q66*(1/(Q$7/60))-(1/(Q$7/60))</f>
        <v>0.30000000000000004</v>
      </c>
      <c r="R134" s="37"/>
      <c r="S134" s="36">
        <f t="shared" ref="S134" si="1561">S66*(1/(S$7/60))-(1/(S$7/60))</f>
        <v>0.25974025974025972</v>
      </c>
      <c r="T134" s="37"/>
      <c r="U134" s="36">
        <f t="shared" ref="U134" si="1562">U66*(1/(U$7/60))-(1/(U$7/60))</f>
        <v>0.34985422740524774</v>
      </c>
      <c r="V134" s="37"/>
      <c r="W134" s="36">
        <f t="shared" ref="W134" si="1563">W66*(1/(W$7/60))-(1/(W$7/60))</f>
        <v>0.29999999999999993</v>
      </c>
      <c r="X134" s="37"/>
      <c r="Y134" s="36">
        <f t="shared" ref="Y134" si="1564">Y66*(1/(Y$7/60))-(1/(Y$7/60))</f>
        <v>0.15</v>
      </c>
      <c r="Z134" s="37"/>
      <c r="AA134" s="36">
        <f t="shared" ref="AA134" si="1565">AA66*(1/(AA$7/60))-(1/(AA$7/60))</f>
        <v>0.30000000000000004</v>
      </c>
      <c r="AB134" s="37"/>
      <c r="AC134" s="36">
        <f t="shared" ref="AC134" si="1566">AC66*(1/(AC$7/60))-(1/(AC$7/60))</f>
        <v>0.26666666666666672</v>
      </c>
      <c r="AD134" s="37"/>
      <c r="AE134" s="36">
        <f t="shared" ref="AE134" si="1567">AE66*(1/(AE$7/60))-(1/(AE$7/60))</f>
        <v>1.7142857142857142</v>
      </c>
      <c r="AF134" s="37"/>
      <c r="AG134" s="36">
        <f t="shared" ref="AG134" si="1568">AG66*(1/(AG$7/60))-(1/(AG$7/60))</f>
        <v>0.24</v>
      </c>
      <c r="AH134" s="37"/>
      <c r="AI134" s="36">
        <f t="shared" ref="AI134" si="1569">AI66*(1/(AI$7/60))-(1/(AI$7/60))</f>
        <v>0.29999999999999993</v>
      </c>
      <c r="AJ134" s="37"/>
      <c r="AK134" s="36">
        <f t="shared" ref="AK134" si="1570">AK66*(1/(AK$7/60))-(1/(AK$7/60))</f>
        <v>0.40000000000000008</v>
      </c>
      <c r="AL134" s="37"/>
      <c r="AM134" s="36">
        <f t="shared" ref="AM134" si="1571">AM66*(1/(AM$7/60))-(1/(AM$7/60))</f>
        <v>0.12</v>
      </c>
      <c r="AN134" s="37"/>
      <c r="AO134" s="36">
        <f t="shared" ref="AO134" si="1572">AO66*(1/(AO$7/60))-(1/(AO$7/60))</f>
        <v>2.6086956521739131</v>
      </c>
      <c r="AP134" s="37"/>
    </row>
    <row r="135" spans="5:42" ht="15.75" thickBot="1" x14ac:dyDescent="0.3">
      <c r="E135" s="3"/>
      <c r="F135" s="7">
        <v>0</v>
      </c>
      <c r="G135" s="40">
        <f t="shared" ref="G135" si="1573">G67*(1/(G$7/60))</f>
        <v>2</v>
      </c>
      <c r="H135" s="41"/>
      <c r="I135" s="40">
        <f t="shared" si="1237"/>
        <v>0.74999999999999989</v>
      </c>
      <c r="J135" s="41"/>
      <c r="K135" s="40">
        <f t="shared" ref="K135" si="1574">K67*(1/(K$7/60))-(1/(K$7/60))</f>
        <v>3.5294117647058822</v>
      </c>
      <c r="L135" s="41"/>
      <c r="M135" s="40">
        <f t="shared" ref="M135" si="1575">M67*(1/(M$7/60))</f>
        <v>4</v>
      </c>
      <c r="N135" s="41"/>
      <c r="O135" s="40">
        <f t="shared" si="1240"/>
        <v>0.34985422740524774</v>
      </c>
      <c r="P135" s="41"/>
      <c r="Q135" s="40">
        <f t="shared" ref="Q135" si="1576">Q67*(1/(Q$7/60))-(1/(Q$7/60))</f>
        <v>0.30000000000000004</v>
      </c>
      <c r="R135" s="41"/>
      <c r="S135" s="40">
        <f t="shared" ref="S135" si="1577">S67*(1/(S$7/60))-(1/(S$7/60))</f>
        <v>0.25974025974025972</v>
      </c>
      <c r="T135" s="41"/>
      <c r="U135" s="40">
        <f t="shared" ref="U135" si="1578">U67*(1/(U$7/60))-(1/(U$7/60))</f>
        <v>0.34985422740524774</v>
      </c>
      <c r="V135" s="41"/>
      <c r="W135" s="40">
        <f t="shared" ref="W135" si="1579">W67*(1/(W$7/60))-(1/(W$7/60))</f>
        <v>0.29999999999999993</v>
      </c>
      <c r="X135" s="41"/>
      <c r="Y135" s="40">
        <f t="shared" ref="Y135" si="1580">Y67*(1/(Y$7/60))-(1/(Y$7/60))</f>
        <v>0.15</v>
      </c>
      <c r="Z135" s="41"/>
      <c r="AA135" s="40">
        <f t="shared" ref="AA135" si="1581">AA67*(1/(AA$7/60))-(1/(AA$7/60))</f>
        <v>0.20000000000000004</v>
      </c>
      <c r="AB135" s="41"/>
      <c r="AC135" s="40">
        <f t="shared" ref="AC135" si="1582">AC67*(1/(AC$7/60))-(1/(AC$7/60))</f>
        <v>0.13333333333333333</v>
      </c>
      <c r="AD135" s="41"/>
      <c r="AE135" s="40">
        <f t="shared" ref="AE135" si="1583">AE67*(1/(AE$7/60))-(1/(AE$7/60))</f>
        <v>1.7142857142857142</v>
      </c>
      <c r="AF135" s="41"/>
      <c r="AG135" s="40">
        <f t="shared" ref="AG135" si="1584">AG67*(1/(AG$7/60))-(1/(AG$7/60))</f>
        <v>0.24</v>
      </c>
      <c r="AH135" s="41"/>
      <c r="AI135" s="40">
        <f t="shared" ref="AI135" si="1585">AI67*(1/(AI$7/60))-(1/(AI$7/60))</f>
        <v>0.29999999999999993</v>
      </c>
      <c r="AJ135" s="41"/>
      <c r="AK135" s="40">
        <f t="shared" ref="AK135" si="1586">AK67*(1/(AK$7/60))-(1/(AK$7/60))</f>
        <v>0.2</v>
      </c>
      <c r="AL135" s="41"/>
      <c r="AM135" s="40">
        <f t="shared" ref="AM135" si="1587">AM67*(1/(AM$7/60))-(1/(AM$7/60))</f>
        <v>0.12</v>
      </c>
      <c r="AN135" s="41"/>
      <c r="AO135" s="40">
        <f t="shared" ref="AO135" si="1588">AO67*(1/(AO$7/60))-(1/(AO$7/60))</f>
        <v>2.6086956521739131</v>
      </c>
      <c r="AP135" s="41"/>
    </row>
    <row r="136" spans="5:42" x14ac:dyDescent="0.25">
      <c r="E136" s="2" t="s">
        <v>2</v>
      </c>
      <c r="F136" s="5">
        <v>0.75</v>
      </c>
      <c r="G136" s="42">
        <f t="shared" ref="G136" si="1589">G68*(1/(G$7/60))</f>
        <v>11</v>
      </c>
      <c r="H136" s="43"/>
      <c r="I136" s="42">
        <f t="shared" si="1237"/>
        <v>4.3499999999999996</v>
      </c>
      <c r="J136" s="43"/>
      <c r="K136" s="42">
        <f t="shared" ref="K136" si="1590">K68*(1/(K$7/60))-(1/(K$7/60))</f>
        <v>28.235294117647058</v>
      </c>
      <c r="L136" s="43"/>
      <c r="M136" s="42">
        <f t="shared" ref="M136" si="1591">M68*(1/(M$7/60))</f>
        <v>24</v>
      </c>
      <c r="N136" s="43"/>
      <c r="O136" s="42">
        <f t="shared" si="1240"/>
        <v>2.6239067055393583</v>
      </c>
      <c r="P136" s="43"/>
      <c r="Q136" s="42">
        <f t="shared" ref="Q136" si="1592">Q68*(1/(Q$7/60))-(1/(Q$7/60))</f>
        <v>1.7</v>
      </c>
      <c r="R136" s="43"/>
      <c r="S136" s="42">
        <f t="shared" ref="S136" si="1593">S68*(1/(S$7/60))-(1/(S$7/60))</f>
        <v>1.8181818181818179</v>
      </c>
      <c r="T136" s="43"/>
      <c r="U136" s="42">
        <f t="shared" ref="U136" si="1594">U68*(1/(U$7/60))-(1/(U$7/60))</f>
        <v>2.2740524781341107</v>
      </c>
      <c r="V136" s="43"/>
      <c r="W136" s="42">
        <f t="shared" ref="W136" si="1595">W68*(1/(W$7/60))-(1/(W$7/60))</f>
        <v>1.9500000000000002</v>
      </c>
      <c r="X136" s="43"/>
      <c r="Y136" s="42">
        <f t="shared" ref="Y136" si="1596">Y68*(1/(Y$7/60))-(1/(Y$7/60))</f>
        <v>1.35</v>
      </c>
      <c r="Z136" s="43"/>
      <c r="AA136" s="42">
        <f t="shared" ref="AA136" si="1597">AA68*(1/(AA$7/60))-(1/(AA$7/60))</f>
        <v>1.5</v>
      </c>
      <c r="AB136" s="43"/>
      <c r="AC136" s="42">
        <f t="shared" ref="AC136" si="1598">AC68*(1/(AC$7/60))-(1/(AC$7/60))</f>
        <v>1.3333333333333333</v>
      </c>
      <c r="AD136" s="43"/>
      <c r="AE136" s="42">
        <f t="shared" ref="AE136" si="1599">AE68*(1/(AE$7/60))-(1/(AE$7/60))</f>
        <v>10.285714285714286</v>
      </c>
      <c r="AF136" s="43"/>
      <c r="AG136" s="42">
        <f t="shared" ref="AG136" si="1600">AG68*(1/(AG$7/60))-(1/(AG$7/60))</f>
        <v>1.56</v>
      </c>
      <c r="AH136" s="43"/>
      <c r="AI136" s="42">
        <f t="shared" ref="AI136" si="1601">AI68*(1/(AI$7/60))-(1/(AI$7/60))</f>
        <v>1.65</v>
      </c>
      <c r="AJ136" s="43"/>
      <c r="AK136" s="42">
        <f t="shared" ref="AK136" si="1602">AK68*(1/(AK$7/60))-(1/(AK$7/60))</f>
        <v>2</v>
      </c>
      <c r="AL136" s="43"/>
      <c r="AM136" s="42">
        <f t="shared" ref="AM136" si="1603">AM68*(1/(AM$7/60))-(1/(AM$7/60))</f>
        <v>0.96000000000000008</v>
      </c>
      <c r="AN136" s="43"/>
      <c r="AO136" s="42">
        <f t="shared" ref="AO136" si="1604">AO68*(1/(AO$7/60))-(1/(AO$7/60))</f>
        <v>15.652173913043477</v>
      </c>
      <c r="AP136" s="43"/>
    </row>
    <row r="137" spans="5:42" x14ac:dyDescent="0.25">
      <c r="F137" s="6">
        <v>0.45</v>
      </c>
      <c r="G137" s="36">
        <f t="shared" ref="G137" si="1605">G69*(1/(G$7/60))</f>
        <v>5</v>
      </c>
      <c r="H137" s="37"/>
      <c r="I137" s="36">
        <f t="shared" si="1237"/>
        <v>1.9500000000000002</v>
      </c>
      <c r="J137" s="37"/>
      <c r="K137" s="36">
        <f t="shared" ref="K137" si="1606">K69*(1/(K$7/60))-(1/(K$7/60))</f>
        <v>14.117647058823531</v>
      </c>
      <c r="L137" s="37"/>
      <c r="M137" s="36">
        <f t="shared" ref="M137" si="1607">M69*(1/(M$7/60))</f>
        <v>12</v>
      </c>
      <c r="N137" s="37"/>
      <c r="O137" s="36">
        <f t="shared" si="1240"/>
        <v>1.0495626822157436</v>
      </c>
      <c r="P137" s="37"/>
      <c r="Q137" s="36">
        <f t="shared" ref="Q137" si="1608">Q69*(1/(Q$7/60))-(1/(Q$7/60))</f>
        <v>0.8</v>
      </c>
      <c r="R137" s="37"/>
      <c r="S137" s="36">
        <f t="shared" ref="S137" si="1609">S69*(1/(S$7/60))-(1/(S$7/60))</f>
        <v>0.77922077922077904</v>
      </c>
      <c r="T137" s="37"/>
      <c r="U137" s="36">
        <f t="shared" ref="U137" si="1610">U69*(1/(U$7/60))-(1/(U$7/60))</f>
        <v>1.0495626822157436</v>
      </c>
      <c r="V137" s="37"/>
      <c r="W137" s="36">
        <f t="shared" ref="W137" si="1611">W69*(1/(W$7/60))-(1/(W$7/60))</f>
        <v>0.9</v>
      </c>
      <c r="X137" s="37"/>
      <c r="Y137" s="36">
        <f t="shared" ref="Y137" si="1612">Y69*(1/(Y$7/60))-(1/(Y$7/60))</f>
        <v>0.6</v>
      </c>
      <c r="Z137" s="37"/>
      <c r="AA137" s="36">
        <f t="shared" ref="AA137" si="1613">AA69*(1/(AA$7/60))-(1/(AA$7/60))</f>
        <v>0.60000000000000009</v>
      </c>
      <c r="AB137" s="37"/>
      <c r="AC137" s="36">
        <f t="shared" ref="AC137" si="1614">AC69*(1/(AC$7/60))-(1/(AC$7/60))</f>
        <v>0.53333333333333333</v>
      </c>
      <c r="AD137" s="37"/>
      <c r="AE137" s="36">
        <f t="shared" ref="AE137" si="1615">AE69*(1/(AE$7/60))-(1/(AE$7/60))</f>
        <v>5.1428571428571423</v>
      </c>
      <c r="AF137" s="37"/>
      <c r="AG137" s="36">
        <f t="shared" ref="AG137" si="1616">AG69*(1/(AG$7/60))-(1/(AG$7/60))</f>
        <v>0.72</v>
      </c>
      <c r="AH137" s="37"/>
      <c r="AI137" s="36">
        <f t="shared" ref="AI137" si="1617">AI69*(1/(AI$7/60))-(1/(AI$7/60))</f>
        <v>0.74999999999999989</v>
      </c>
      <c r="AJ137" s="37"/>
      <c r="AK137" s="36">
        <f t="shared" ref="AK137" si="1618">AK69*(1/(AK$7/60))-(1/(AK$7/60))</f>
        <v>0.8</v>
      </c>
      <c r="AL137" s="37"/>
      <c r="AM137" s="36">
        <f t="shared" ref="AM137" si="1619">AM69*(1/(AM$7/60))-(1/(AM$7/60))</f>
        <v>0.36</v>
      </c>
      <c r="AN137" s="37"/>
      <c r="AO137" s="36">
        <f t="shared" ref="AO137" si="1620">AO69*(1/(AO$7/60))-(1/(AO$7/60))</f>
        <v>7.8260869565217392</v>
      </c>
      <c r="AP137" s="37"/>
    </row>
    <row r="138" spans="5:42" x14ac:dyDescent="0.25">
      <c r="F138" s="6">
        <v>0.4</v>
      </c>
      <c r="G138" s="36">
        <f t="shared" ref="G138" si="1621">G70*(1/(G$7/60))</f>
        <v>5</v>
      </c>
      <c r="H138" s="37"/>
      <c r="I138" s="36">
        <f t="shared" si="1237"/>
        <v>1.8</v>
      </c>
      <c r="J138" s="37"/>
      <c r="K138" s="36">
        <f t="shared" ref="K138" si="1622">K70*(1/(K$7/60))-(1/(K$7/60))</f>
        <v>10.588235294117647</v>
      </c>
      <c r="L138" s="37"/>
      <c r="M138" s="36">
        <f t="shared" ref="M138" si="1623">M70*(1/(M$7/60))</f>
        <v>12</v>
      </c>
      <c r="N138" s="37"/>
      <c r="O138" s="36">
        <f t="shared" si="1240"/>
        <v>1.0495626822157436</v>
      </c>
      <c r="P138" s="37"/>
      <c r="Q138" s="36">
        <f t="shared" ref="Q138" si="1624">Q70*(1/(Q$7/60))-(1/(Q$7/60))</f>
        <v>0.70000000000000007</v>
      </c>
      <c r="R138" s="37"/>
      <c r="S138" s="36">
        <f t="shared" ref="S138" si="1625">S70*(1/(S$7/60))-(1/(S$7/60))</f>
        <v>0.77922077922077904</v>
      </c>
      <c r="T138" s="37"/>
      <c r="U138" s="36">
        <f t="shared" ref="U138" si="1626">U70*(1/(U$7/60))-(1/(U$7/60))</f>
        <v>0.87463556851311941</v>
      </c>
      <c r="V138" s="37"/>
      <c r="W138" s="36">
        <f t="shared" ref="W138" si="1627">W70*(1/(W$7/60))-(1/(W$7/60))</f>
        <v>0.74999999999999989</v>
      </c>
      <c r="X138" s="37"/>
      <c r="Y138" s="36">
        <f t="shared" ref="Y138" si="1628">Y70*(1/(Y$7/60))-(1/(Y$7/60))</f>
        <v>0.6</v>
      </c>
      <c r="Z138" s="37"/>
      <c r="AA138" s="36">
        <f t="shared" ref="AA138" si="1629">AA70*(1/(AA$7/60))-(1/(AA$7/60))</f>
        <v>0.60000000000000009</v>
      </c>
      <c r="AB138" s="37"/>
      <c r="AC138" s="36">
        <f t="shared" ref="AC138" si="1630">AC70*(1/(AC$7/60))-(1/(AC$7/60))</f>
        <v>0.53333333333333333</v>
      </c>
      <c r="AD138" s="37"/>
      <c r="AE138" s="36">
        <f t="shared" ref="AE138" si="1631">AE70*(1/(AE$7/60))-(1/(AE$7/60))</f>
        <v>3.4285714285714279</v>
      </c>
      <c r="AF138" s="37"/>
      <c r="AG138" s="36">
        <f t="shared" ref="AG138" si="1632">AG70*(1/(AG$7/60))-(1/(AG$7/60))</f>
        <v>0.6</v>
      </c>
      <c r="AH138" s="37"/>
      <c r="AI138" s="36">
        <f t="shared" ref="AI138" si="1633">AI70*(1/(AI$7/60))-(1/(AI$7/60))</f>
        <v>0.6</v>
      </c>
      <c r="AJ138" s="37"/>
      <c r="AK138" s="36">
        <f t="shared" ref="AK138" si="1634">AK70*(1/(AK$7/60))-(1/(AK$7/60))</f>
        <v>0.8</v>
      </c>
      <c r="AL138" s="37"/>
      <c r="AM138" s="36">
        <f t="shared" ref="AM138" si="1635">AM70*(1/(AM$7/60))-(1/(AM$7/60))</f>
        <v>0.36</v>
      </c>
      <c r="AN138" s="37"/>
      <c r="AO138" s="36">
        <f t="shared" ref="AO138" si="1636">AO70*(1/(AO$7/60))-(1/(AO$7/60))</f>
        <v>5.2173913043478262</v>
      </c>
      <c r="AP138" s="37"/>
    </row>
    <row r="139" spans="5:42" x14ac:dyDescent="0.25">
      <c r="F139" s="6">
        <v>0.35</v>
      </c>
      <c r="G139" s="36">
        <f t="shared" ref="G139" si="1637">G71*(1/(G$7/60))</f>
        <v>5</v>
      </c>
      <c r="H139" s="37"/>
      <c r="I139" s="36">
        <f t="shared" si="1237"/>
        <v>1.65</v>
      </c>
      <c r="J139" s="37"/>
      <c r="K139" s="36">
        <f t="shared" ref="K139" si="1638">K71*(1/(K$7/60))-(1/(K$7/60))</f>
        <v>10.588235294117647</v>
      </c>
      <c r="L139" s="37"/>
      <c r="M139" s="36">
        <f t="shared" ref="M139" si="1639">M71*(1/(M$7/60))</f>
        <v>12</v>
      </c>
      <c r="N139" s="37"/>
      <c r="O139" s="36">
        <f t="shared" si="1240"/>
        <v>0.87463556851311941</v>
      </c>
      <c r="P139" s="37"/>
      <c r="Q139" s="36">
        <f t="shared" ref="Q139" si="1640">Q71*(1/(Q$7/60))-(1/(Q$7/60))</f>
        <v>0.60000000000000009</v>
      </c>
      <c r="R139" s="37"/>
      <c r="S139" s="36">
        <f t="shared" ref="S139" si="1641">S71*(1/(S$7/60))-(1/(S$7/60))</f>
        <v>0.64935064935064934</v>
      </c>
      <c r="T139" s="37"/>
      <c r="U139" s="36">
        <f t="shared" ref="U139" si="1642">U71*(1/(U$7/60))-(1/(U$7/60))</f>
        <v>0.87463556851311941</v>
      </c>
      <c r="V139" s="37"/>
      <c r="W139" s="36">
        <f t="shared" ref="W139" si="1643">W71*(1/(W$7/60))-(1/(W$7/60))</f>
        <v>0.74999999999999989</v>
      </c>
      <c r="X139" s="37"/>
      <c r="Y139" s="36">
        <f t="shared" ref="Y139" si="1644">Y71*(1/(Y$7/60))-(1/(Y$7/60))</f>
        <v>0.44999999999999996</v>
      </c>
      <c r="Z139" s="37"/>
      <c r="AA139" s="36">
        <f t="shared" ref="AA139" si="1645">AA71*(1/(AA$7/60))-(1/(AA$7/60))</f>
        <v>0.50000000000000011</v>
      </c>
      <c r="AB139" s="37"/>
      <c r="AC139" s="36">
        <f t="shared" ref="AC139" si="1646">AC71*(1/(AC$7/60))-(1/(AC$7/60))</f>
        <v>0.53333333333333333</v>
      </c>
      <c r="AD139" s="37"/>
      <c r="AE139" s="36">
        <f t="shared" ref="AE139" si="1647">AE71*(1/(AE$7/60))-(1/(AE$7/60))</f>
        <v>3.4285714285714279</v>
      </c>
      <c r="AF139" s="37"/>
      <c r="AG139" s="36">
        <f t="shared" ref="AG139" si="1648">AG71*(1/(AG$7/60))-(1/(AG$7/60))</f>
        <v>0.6</v>
      </c>
      <c r="AH139" s="37"/>
      <c r="AI139" s="36">
        <f t="shared" ref="AI139" si="1649">AI71*(1/(AI$7/60))-(1/(AI$7/60))</f>
        <v>0.6</v>
      </c>
      <c r="AJ139" s="37"/>
      <c r="AK139" s="36">
        <f t="shared" ref="AK139" si="1650">AK71*(1/(AK$7/60))-(1/(AK$7/60))</f>
        <v>0.8</v>
      </c>
      <c r="AL139" s="37"/>
      <c r="AM139" s="36">
        <f t="shared" ref="AM139" si="1651">AM71*(1/(AM$7/60))-(1/(AM$7/60))</f>
        <v>0.36</v>
      </c>
      <c r="AN139" s="37"/>
      <c r="AO139" s="36">
        <f t="shared" ref="AO139" si="1652">AO71*(1/(AO$7/60))-(1/(AO$7/60))</f>
        <v>5.2173913043478262</v>
      </c>
      <c r="AP139" s="37"/>
    </row>
    <row r="140" spans="5:42" x14ac:dyDescent="0.25">
      <c r="F140" s="6">
        <v>0.3</v>
      </c>
      <c r="G140" s="36">
        <f t="shared" ref="G140" si="1653">G72*(1/(G$7/60))</f>
        <v>4</v>
      </c>
      <c r="H140" s="37"/>
      <c r="I140" s="36">
        <f t="shared" si="1237"/>
        <v>1.5</v>
      </c>
      <c r="J140" s="37"/>
      <c r="K140" s="36">
        <f t="shared" ref="K140" si="1654">K72*(1/(K$7/60))-(1/(K$7/60))</f>
        <v>10.588235294117647</v>
      </c>
      <c r="L140" s="37"/>
      <c r="M140" s="36">
        <f t="shared" ref="M140" si="1655">M72*(1/(M$7/60))</f>
        <v>8</v>
      </c>
      <c r="N140" s="37"/>
      <c r="O140" s="36">
        <f t="shared" si="1240"/>
        <v>0.87463556851311941</v>
      </c>
      <c r="P140" s="37"/>
      <c r="Q140" s="36">
        <f t="shared" ref="Q140" si="1656">Q72*(1/(Q$7/60))-(1/(Q$7/60))</f>
        <v>0.60000000000000009</v>
      </c>
      <c r="R140" s="37"/>
      <c r="S140" s="36">
        <f t="shared" ref="S140" si="1657">S72*(1/(S$7/60))-(1/(S$7/60))</f>
        <v>0.64935064935064934</v>
      </c>
      <c r="T140" s="37"/>
      <c r="U140" s="36">
        <f t="shared" ref="U140" si="1658">U72*(1/(U$7/60))-(1/(U$7/60))</f>
        <v>0.69970845481049559</v>
      </c>
      <c r="V140" s="37"/>
      <c r="W140" s="36">
        <f t="shared" ref="W140" si="1659">W72*(1/(W$7/60))-(1/(W$7/60))</f>
        <v>0.6</v>
      </c>
      <c r="X140" s="37"/>
      <c r="Y140" s="36">
        <f t="shared" ref="Y140" si="1660">Y72*(1/(Y$7/60))-(1/(Y$7/60))</f>
        <v>0.44999999999999996</v>
      </c>
      <c r="Z140" s="37"/>
      <c r="AA140" s="36">
        <f t="shared" ref="AA140" si="1661">AA72*(1/(AA$7/60))-(1/(AA$7/60))</f>
        <v>0.50000000000000011</v>
      </c>
      <c r="AB140" s="37"/>
      <c r="AC140" s="36">
        <f t="shared" ref="AC140" si="1662">AC72*(1/(AC$7/60))-(1/(AC$7/60))</f>
        <v>0.4</v>
      </c>
      <c r="AD140" s="37"/>
      <c r="AE140" s="36">
        <f t="shared" ref="AE140" si="1663">AE72*(1/(AE$7/60))-(1/(AE$7/60))</f>
        <v>3.4285714285714279</v>
      </c>
      <c r="AF140" s="37"/>
      <c r="AG140" s="36">
        <f t="shared" ref="AG140" si="1664">AG72*(1/(AG$7/60))-(1/(AG$7/60))</f>
        <v>0.48</v>
      </c>
      <c r="AH140" s="37"/>
      <c r="AI140" s="36">
        <f t="shared" ref="AI140" si="1665">AI72*(1/(AI$7/60))-(1/(AI$7/60))</f>
        <v>0.6</v>
      </c>
      <c r="AJ140" s="37"/>
      <c r="AK140" s="36">
        <f t="shared" ref="AK140" si="1666">AK72*(1/(AK$7/60))-(1/(AK$7/60))</f>
        <v>0.60000000000000009</v>
      </c>
      <c r="AL140" s="37"/>
      <c r="AM140" s="36">
        <f t="shared" ref="AM140" si="1667">AM72*(1/(AM$7/60))-(1/(AM$7/60))</f>
        <v>0.24</v>
      </c>
      <c r="AN140" s="37"/>
      <c r="AO140" s="36">
        <f t="shared" ref="AO140" si="1668">AO72*(1/(AO$7/60))-(1/(AO$7/60))</f>
        <v>5.2173913043478262</v>
      </c>
      <c r="AP140" s="37"/>
    </row>
    <row r="141" spans="5:42" x14ac:dyDescent="0.25">
      <c r="F141" s="6">
        <v>0.25</v>
      </c>
      <c r="G141" s="36">
        <f t="shared" ref="G141" si="1669">G73*(1/(G$7/60))</f>
        <v>4</v>
      </c>
      <c r="H141" s="37"/>
      <c r="I141" s="36">
        <f t="shared" si="1237"/>
        <v>1.35</v>
      </c>
      <c r="J141" s="37"/>
      <c r="K141" s="36">
        <f t="shared" ref="K141" si="1670">K73*(1/(K$7/60))-(1/(K$7/60))</f>
        <v>7.0588235294117645</v>
      </c>
      <c r="L141" s="37"/>
      <c r="M141" s="36">
        <f t="shared" ref="M141" si="1671">M73*(1/(M$7/60))</f>
        <v>8</v>
      </c>
      <c r="N141" s="37"/>
      <c r="O141" s="36">
        <f t="shared" si="1240"/>
        <v>0.87463556851311941</v>
      </c>
      <c r="P141" s="37"/>
      <c r="Q141" s="36">
        <f t="shared" ref="Q141" si="1672">Q73*(1/(Q$7/60))-(1/(Q$7/60))</f>
        <v>0.50000000000000011</v>
      </c>
      <c r="R141" s="37"/>
      <c r="S141" s="36">
        <f t="shared" ref="S141" si="1673">S73*(1/(S$7/60))-(1/(S$7/60))</f>
        <v>0.51948051948051943</v>
      </c>
      <c r="T141" s="37"/>
      <c r="U141" s="36">
        <f t="shared" ref="U141" si="1674">U73*(1/(U$7/60))-(1/(U$7/60))</f>
        <v>0.69970845481049559</v>
      </c>
      <c r="V141" s="37"/>
      <c r="W141" s="36">
        <f t="shared" ref="W141" si="1675">W73*(1/(W$7/60))-(1/(W$7/60))</f>
        <v>0.6</v>
      </c>
      <c r="X141" s="37"/>
      <c r="Y141" s="36">
        <f t="shared" ref="Y141" si="1676">Y73*(1/(Y$7/60))-(1/(Y$7/60))</f>
        <v>0.44999999999999996</v>
      </c>
      <c r="Z141" s="37"/>
      <c r="AA141" s="36">
        <f t="shared" ref="AA141" si="1677">AA73*(1/(AA$7/60))-(1/(AA$7/60))</f>
        <v>0.50000000000000011</v>
      </c>
      <c r="AB141" s="37"/>
      <c r="AC141" s="36">
        <f t="shared" ref="AC141" si="1678">AC73*(1/(AC$7/60))-(1/(AC$7/60))</f>
        <v>0.4</v>
      </c>
      <c r="AD141" s="37"/>
      <c r="AE141" s="36">
        <f t="shared" ref="AE141" si="1679">AE73*(1/(AE$7/60))-(1/(AE$7/60))</f>
        <v>3.4285714285714279</v>
      </c>
      <c r="AF141" s="37"/>
      <c r="AG141" s="36">
        <f t="shared" ref="AG141" si="1680">AG73*(1/(AG$7/60))-(1/(AG$7/60))</f>
        <v>0.48</v>
      </c>
      <c r="AH141" s="37"/>
      <c r="AI141" s="36">
        <f t="shared" ref="AI141" si="1681">AI73*(1/(AI$7/60))-(1/(AI$7/60))</f>
        <v>0.44999999999999996</v>
      </c>
      <c r="AJ141" s="37"/>
      <c r="AK141" s="36">
        <f t="shared" ref="AK141" si="1682">AK73*(1/(AK$7/60))-(1/(AK$7/60))</f>
        <v>0.60000000000000009</v>
      </c>
      <c r="AL141" s="37"/>
      <c r="AM141" s="36">
        <f t="shared" ref="AM141" si="1683">AM73*(1/(AM$7/60))-(1/(AM$7/60))</f>
        <v>0.24</v>
      </c>
      <c r="AN141" s="37"/>
      <c r="AO141" s="36">
        <f t="shared" ref="AO141" si="1684">AO73*(1/(AO$7/60))-(1/(AO$7/60))</f>
        <v>5.2173913043478262</v>
      </c>
      <c r="AP141" s="37"/>
    </row>
    <row r="142" spans="5:42" x14ac:dyDescent="0.25">
      <c r="F142" s="6">
        <v>0.2</v>
      </c>
      <c r="G142" s="36">
        <f t="shared" ref="G142" si="1685">G74*(1/(G$7/60))</f>
        <v>4</v>
      </c>
      <c r="H142" s="37"/>
      <c r="I142" s="36">
        <f t="shared" si="1237"/>
        <v>1.35</v>
      </c>
      <c r="J142" s="37"/>
      <c r="K142" s="36">
        <f t="shared" ref="K142" si="1686">K74*(1/(K$7/60))-(1/(K$7/60))</f>
        <v>7.0588235294117645</v>
      </c>
      <c r="L142" s="37"/>
      <c r="M142" s="36">
        <f t="shared" ref="M142" si="1687">M74*(1/(M$7/60))</f>
        <v>8</v>
      </c>
      <c r="N142" s="37"/>
      <c r="O142" s="36">
        <f t="shared" si="1240"/>
        <v>0.69970845481049559</v>
      </c>
      <c r="P142" s="37"/>
      <c r="Q142" s="36">
        <f t="shared" ref="Q142" si="1688">Q74*(1/(Q$7/60))-(1/(Q$7/60))</f>
        <v>0.50000000000000011</v>
      </c>
      <c r="R142" s="37"/>
      <c r="S142" s="36">
        <f t="shared" ref="S142" si="1689">S74*(1/(S$7/60))-(1/(S$7/60))</f>
        <v>0.51948051948051943</v>
      </c>
      <c r="T142" s="37"/>
      <c r="U142" s="36">
        <f t="shared" ref="U142" si="1690">U74*(1/(U$7/60))-(1/(U$7/60))</f>
        <v>0.69970845481049559</v>
      </c>
      <c r="V142" s="37"/>
      <c r="W142" s="36">
        <f t="shared" ref="W142" si="1691">W74*(1/(W$7/60))-(1/(W$7/60))</f>
        <v>0.6</v>
      </c>
      <c r="X142" s="37"/>
      <c r="Y142" s="36">
        <f t="shared" ref="Y142" si="1692">Y74*(1/(Y$7/60))-(1/(Y$7/60))</f>
        <v>0.44999999999999996</v>
      </c>
      <c r="Z142" s="37"/>
      <c r="AA142" s="36">
        <f t="shared" ref="AA142" si="1693">AA74*(1/(AA$7/60))-(1/(AA$7/60))</f>
        <v>0.4</v>
      </c>
      <c r="AB142" s="37"/>
      <c r="AC142" s="36">
        <f t="shared" ref="AC142" si="1694">AC74*(1/(AC$7/60))-(1/(AC$7/60))</f>
        <v>0.4</v>
      </c>
      <c r="AD142" s="37"/>
      <c r="AE142" s="36">
        <f t="shared" ref="AE142" si="1695">AE74*(1/(AE$7/60))-(1/(AE$7/60))</f>
        <v>3.4285714285714279</v>
      </c>
      <c r="AF142" s="37"/>
      <c r="AG142" s="36">
        <f t="shared" ref="AG142" si="1696">AG74*(1/(AG$7/60))-(1/(AG$7/60))</f>
        <v>0.48</v>
      </c>
      <c r="AH142" s="37"/>
      <c r="AI142" s="36">
        <f t="shared" ref="AI142" si="1697">AI74*(1/(AI$7/60))-(1/(AI$7/60))</f>
        <v>0.44999999999999996</v>
      </c>
      <c r="AJ142" s="37"/>
      <c r="AK142" s="36">
        <f t="shared" ref="AK142" si="1698">AK74*(1/(AK$7/60))-(1/(AK$7/60))</f>
        <v>0.60000000000000009</v>
      </c>
      <c r="AL142" s="37"/>
      <c r="AM142" s="36">
        <f t="shared" ref="AM142" si="1699">AM74*(1/(AM$7/60))-(1/(AM$7/60))</f>
        <v>0.24</v>
      </c>
      <c r="AN142" s="37"/>
      <c r="AO142" s="36">
        <f t="shared" ref="AO142" si="1700">AO74*(1/(AO$7/60))-(1/(AO$7/60))</f>
        <v>5.2173913043478262</v>
      </c>
      <c r="AP142" s="37"/>
    </row>
    <row r="143" spans="5:42" x14ac:dyDescent="0.25">
      <c r="F143" s="6">
        <v>0.15</v>
      </c>
      <c r="G143" s="36">
        <f t="shared" ref="G143" si="1701">G75*(1/(G$7/60))</f>
        <v>4</v>
      </c>
      <c r="H143" s="37"/>
      <c r="I143" s="36">
        <f t="shared" si="1237"/>
        <v>1.2</v>
      </c>
      <c r="J143" s="37"/>
      <c r="K143" s="36">
        <f t="shared" ref="K143" si="1702">K75*(1/(K$7/60))-(1/(K$7/60))</f>
        <v>7.0588235294117645</v>
      </c>
      <c r="L143" s="37"/>
      <c r="M143" s="36">
        <f t="shared" ref="M143" si="1703">M75*(1/(M$7/60))</f>
        <v>8</v>
      </c>
      <c r="N143" s="37"/>
      <c r="O143" s="36">
        <f t="shared" si="1240"/>
        <v>0.69970845481049559</v>
      </c>
      <c r="P143" s="37"/>
      <c r="Q143" s="36">
        <f t="shared" ref="Q143" si="1704">Q75*(1/(Q$7/60))-(1/(Q$7/60))</f>
        <v>0.50000000000000011</v>
      </c>
      <c r="R143" s="37"/>
      <c r="S143" s="36">
        <f t="shared" ref="S143" si="1705">S75*(1/(S$7/60))-(1/(S$7/60))</f>
        <v>0.51948051948051943</v>
      </c>
      <c r="T143" s="37"/>
      <c r="U143" s="36">
        <f t="shared" ref="U143" si="1706">U75*(1/(U$7/60))-(1/(U$7/60))</f>
        <v>0.52478134110787167</v>
      </c>
      <c r="V143" s="37"/>
      <c r="W143" s="36">
        <f t="shared" ref="W143" si="1707">W75*(1/(W$7/60))-(1/(W$7/60))</f>
        <v>0.44999999999999996</v>
      </c>
      <c r="X143" s="37"/>
      <c r="Y143" s="36">
        <f t="shared" ref="Y143" si="1708">Y75*(1/(Y$7/60))-(1/(Y$7/60))</f>
        <v>0.29999999999999993</v>
      </c>
      <c r="Z143" s="37"/>
      <c r="AA143" s="36">
        <f t="shared" ref="AA143" si="1709">AA75*(1/(AA$7/60))-(1/(AA$7/60))</f>
        <v>0.4</v>
      </c>
      <c r="AB143" s="37"/>
      <c r="AC143" s="36">
        <f t="shared" ref="AC143" si="1710">AC75*(1/(AC$7/60))-(1/(AC$7/60))</f>
        <v>0.4</v>
      </c>
      <c r="AD143" s="37"/>
      <c r="AE143" s="36">
        <f t="shared" ref="AE143" si="1711">AE75*(1/(AE$7/60))-(1/(AE$7/60))</f>
        <v>1.7142857142857142</v>
      </c>
      <c r="AF143" s="37"/>
      <c r="AG143" s="36">
        <f t="shared" ref="AG143" si="1712">AG75*(1/(AG$7/60))-(1/(AG$7/60))</f>
        <v>0.36</v>
      </c>
      <c r="AH143" s="37"/>
      <c r="AI143" s="36">
        <f t="shared" ref="AI143" si="1713">AI75*(1/(AI$7/60))-(1/(AI$7/60))</f>
        <v>0.44999999999999996</v>
      </c>
      <c r="AJ143" s="37"/>
      <c r="AK143" s="36">
        <f t="shared" ref="AK143" si="1714">AK75*(1/(AK$7/60))-(1/(AK$7/60))</f>
        <v>0.60000000000000009</v>
      </c>
      <c r="AL143" s="37"/>
      <c r="AM143" s="36">
        <f t="shared" ref="AM143" si="1715">AM75*(1/(AM$7/60))-(1/(AM$7/60))</f>
        <v>0.24</v>
      </c>
      <c r="AN143" s="37"/>
      <c r="AO143" s="36">
        <f t="shared" ref="AO143" si="1716">AO75*(1/(AO$7/60))-(1/(AO$7/60))</f>
        <v>2.6086956521739131</v>
      </c>
      <c r="AP143" s="37"/>
    </row>
    <row r="144" spans="5:42" x14ac:dyDescent="0.25">
      <c r="F144" s="6">
        <v>0.1</v>
      </c>
      <c r="G144" s="36">
        <f t="shared" ref="G144" si="1717">G76*(1/(G$7/60))</f>
        <v>3</v>
      </c>
      <c r="H144" s="37"/>
      <c r="I144" s="36">
        <f t="shared" si="1237"/>
        <v>1.2</v>
      </c>
      <c r="J144" s="37"/>
      <c r="K144" s="36">
        <f t="shared" ref="K144" si="1718">K76*(1/(K$7/60))-(1/(K$7/60))</f>
        <v>7.0588235294117645</v>
      </c>
      <c r="L144" s="37"/>
      <c r="M144" s="36">
        <f t="shared" ref="M144" si="1719">M76*(1/(M$7/60))</f>
        <v>8</v>
      </c>
      <c r="N144" s="37"/>
      <c r="O144" s="36">
        <f t="shared" si="1240"/>
        <v>0.69970845481049559</v>
      </c>
      <c r="P144" s="37"/>
      <c r="Q144" s="36">
        <f t="shared" ref="Q144" si="1720">Q76*(1/(Q$7/60))-(1/(Q$7/60))</f>
        <v>0.4</v>
      </c>
      <c r="R144" s="37"/>
      <c r="S144" s="36">
        <f t="shared" ref="S144" si="1721">S76*(1/(S$7/60))-(1/(S$7/60))</f>
        <v>0.51948051948051943</v>
      </c>
      <c r="T144" s="37"/>
      <c r="U144" s="36">
        <f t="shared" ref="U144" si="1722">U76*(1/(U$7/60))-(1/(U$7/60))</f>
        <v>0.52478134110787167</v>
      </c>
      <c r="V144" s="37"/>
      <c r="W144" s="36">
        <f t="shared" ref="W144" si="1723">W76*(1/(W$7/60))-(1/(W$7/60))</f>
        <v>0.44999999999999996</v>
      </c>
      <c r="X144" s="37"/>
      <c r="Y144" s="36">
        <f t="shared" ref="Y144" si="1724">Y76*(1/(Y$7/60))-(1/(Y$7/60))</f>
        <v>0.29999999999999993</v>
      </c>
      <c r="Z144" s="37"/>
      <c r="AA144" s="36">
        <f t="shared" ref="AA144" si="1725">AA76*(1/(AA$7/60))-(1/(AA$7/60))</f>
        <v>0.4</v>
      </c>
      <c r="AB144" s="37"/>
      <c r="AC144" s="36">
        <f t="shared" ref="AC144" si="1726">AC76*(1/(AC$7/60))-(1/(AC$7/60))</f>
        <v>0.26666666666666672</v>
      </c>
      <c r="AD144" s="37"/>
      <c r="AE144" s="36">
        <f t="shared" ref="AE144" si="1727">AE76*(1/(AE$7/60))-(1/(AE$7/60))</f>
        <v>1.7142857142857142</v>
      </c>
      <c r="AF144" s="37"/>
      <c r="AG144" s="36">
        <f t="shared" ref="AG144" si="1728">AG76*(1/(AG$7/60))-(1/(AG$7/60))</f>
        <v>0.36</v>
      </c>
      <c r="AH144" s="37"/>
      <c r="AI144" s="36">
        <f t="shared" ref="AI144" si="1729">AI76*(1/(AI$7/60))-(1/(AI$7/60))</f>
        <v>0.44999999999999996</v>
      </c>
      <c r="AJ144" s="37"/>
      <c r="AK144" s="36">
        <f t="shared" ref="AK144" si="1730">AK76*(1/(AK$7/60))-(1/(AK$7/60))</f>
        <v>0.40000000000000008</v>
      </c>
      <c r="AL144" s="37"/>
      <c r="AM144" s="36">
        <f t="shared" ref="AM144" si="1731">AM76*(1/(AM$7/60))-(1/(AM$7/60))</f>
        <v>0.24</v>
      </c>
      <c r="AN144" s="37"/>
      <c r="AO144" s="36">
        <f t="shared" ref="AO144" si="1732">AO76*(1/(AO$7/60))-(1/(AO$7/60))</f>
        <v>2.6086956521739131</v>
      </c>
      <c r="AP144" s="37"/>
    </row>
    <row r="145" spans="2:58" x14ac:dyDescent="0.25">
      <c r="F145" s="6">
        <v>0.05</v>
      </c>
      <c r="G145" s="36">
        <f t="shared" ref="G145" si="1733">G77*(1/(G$7/60))</f>
        <v>3</v>
      </c>
      <c r="H145" s="37"/>
      <c r="I145" s="36">
        <f t="shared" si="1237"/>
        <v>1.05</v>
      </c>
      <c r="J145" s="37"/>
      <c r="K145" s="36">
        <f t="shared" ref="K145" si="1734">K77*(1/(K$7/60))-(1/(K$7/60))</f>
        <v>7.0588235294117645</v>
      </c>
      <c r="L145" s="37"/>
      <c r="M145" s="36">
        <f t="shared" ref="M145" si="1735">M77*(1/(M$7/60))</f>
        <v>8</v>
      </c>
      <c r="N145" s="37"/>
      <c r="O145" s="36">
        <f t="shared" si="1240"/>
        <v>0.69970845481049559</v>
      </c>
      <c r="P145" s="37"/>
      <c r="Q145" s="36">
        <f t="shared" ref="Q145" si="1736">Q77*(1/(Q$7/60))-(1/(Q$7/60))</f>
        <v>0.4</v>
      </c>
      <c r="R145" s="37"/>
      <c r="S145" s="36">
        <f t="shared" ref="S145" si="1737">S77*(1/(S$7/60))-(1/(S$7/60))</f>
        <v>0.38961038961038957</v>
      </c>
      <c r="T145" s="37"/>
      <c r="U145" s="36">
        <f t="shared" ref="U145" si="1738">U77*(1/(U$7/60))-(1/(U$7/60))</f>
        <v>0.52478134110787167</v>
      </c>
      <c r="V145" s="37"/>
      <c r="W145" s="36">
        <f t="shared" ref="W145" si="1739">W77*(1/(W$7/60))-(1/(W$7/60))</f>
        <v>0.44999999999999996</v>
      </c>
      <c r="X145" s="37"/>
      <c r="Y145" s="36">
        <f t="shared" ref="Y145" si="1740">Y77*(1/(Y$7/60))-(1/(Y$7/60))</f>
        <v>0.29999999999999993</v>
      </c>
      <c r="Z145" s="37"/>
      <c r="AA145" s="36">
        <f t="shared" ref="AA145" si="1741">AA77*(1/(AA$7/60))-(1/(AA$7/60))</f>
        <v>0.4</v>
      </c>
      <c r="AB145" s="37"/>
      <c r="AC145" s="36">
        <f t="shared" ref="AC145" si="1742">AC77*(1/(AC$7/60))-(1/(AC$7/60))</f>
        <v>0.26666666666666672</v>
      </c>
      <c r="AD145" s="37"/>
      <c r="AE145" s="36">
        <f t="shared" ref="AE145" si="1743">AE77*(1/(AE$7/60))-(1/(AE$7/60))</f>
        <v>1.7142857142857142</v>
      </c>
      <c r="AF145" s="37"/>
      <c r="AG145" s="36">
        <f t="shared" ref="AG145" si="1744">AG77*(1/(AG$7/60))-(1/(AG$7/60))</f>
        <v>0.36</v>
      </c>
      <c r="AH145" s="37"/>
      <c r="AI145" s="36">
        <f t="shared" ref="AI145" si="1745">AI77*(1/(AI$7/60))-(1/(AI$7/60))</f>
        <v>0.44999999999999996</v>
      </c>
      <c r="AJ145" s="37"/>
      <c r="AK145" s="36">
        <f t="shared" ref="AK145" si="1746">AK77*(1/(AK$7/60))-(1/(AK$7/60))</f>
        <v>0.40000000000000008</v>
      </c>
      <c r="AL145" s="37"/>
      <c r="AM145" s="36">
        <f t="shared" ref="AM145" si="1747">AM77*(1/(AM$7/60))-(1/(AM$7/60))</f>
        <v>0.24</v>
      </c>
      <c r="AN145" s="37"/>
      <c r="AO145" s="36">
        <f t="shared" ref="AO145" si="1748">AO77*(1/(AO$7/60))-(1/(AO$7/60))</f>
        <v>2.6086956521739131</v>
      </c>
      <c r="AP145" s="37"/>
    </row>
    <row r="146" spans="2:58" ht="15.75" thickBot="1" x14ac:dyDescent="0.3">
      <c r="B146" s="11"/>
      <c r="C146" s="11"/>
      <c r="D146" s="11"/>
      <c r="E146" s="11"/>
      <c r="F146" s="12">
        <v>0</v>
      </c>
      <c r="G146" s="38">
        <f t="shared" ref="G146" si="1749">G78*(1/(G$7/60))</f>
        <v>3</v>
      </c>
      <c r="H146" s="39"/>
      <c r="I146" s="38">
        <f t="shared" si="1237"/>
        <v>1.05</v>
      </c>
      <c r="J146" s="39"/>
      <c r="K146" s="38">
        <f t="shared" ref="K146" si="1750">K78*(1/(K$7/60))-(1/(K$7/60))</f>
        <v>7.0588235294117645</v>
      </c>
      <c r="L146" s="39"/>
      <c r="M146" s="38">
        <f t="shared" ref="M146" si="1751">M78*(1/(M$7/60))</f>
        <v>8</v>
      </c>
      <c r="N146" s="39"/>
      <c r="O146" s="38">
        <f t="shared" si="1240"/>
        <v>0.52478134110787167</v>
      </c>
      <c r="P146" s="39"/>
      <c r="Q146" s="38">
        <f t="shared" ref="Q146" si="1752">Q78*(1/(Q$7/60))-(1/(Q$7/60))</f>
        <v>0.4</v>
      </c>
      <c r="R146" s="39"/>
      <c r="S146" s="38">
        <f t="shared" ref="S146" si="1753">S78*(1/(S$7/60))-(1/(S$7/60))</f>
        <v>0.38961038961038957</v>
      </c>
      <c r="T146" s="39"/>
      <c r="U146" s="38">
        <f t="shared" ref="U146" si="1754">U78*(1/(U$7/60))-(1/(U$7/60))</f>
        <v>0.52478134110787167</v>
      </c>
      <c r="V146" s="39"/>
      <c r="W146" s="38">
        <f t="shared" ref="W146" si="1755">W78*(1/(W$7/60))-(1/(W$7/60))</f>
        <v>0.44999999999999996</v>
      </c>
      <c r="X146" s="39"/>
      <c r="Y146" s="38">
        <f t="shared" ref="Y146" si="1756">Y78*(1/(Y$7/60))-(1/(Y$7/60))</f>
        <v>0.29999999999999993</v>
      </c>
      <c r="Z146" s="39"/>
      <c r="AA146" s="38">
        <f t="shared" ref="AA146" si="1757">AA78*(1/(AA$7/60))-(1/(AA$7/60))</f>
        <v>0.30000000000000004</v>
      </c>
      <c r="AB146" s="39"/>
      <c r="AC146" s="38">
        <f t="shared" ref="AC146" si="1758">AC78*(1/(AC$7/60))-(1/(AC$7/60))</f>
        <v>0.26666666666666672</v>
      </c>
      <c r="AD146" s="39"/>
      <c r="AE146" s="38">
        <f t="shared" ref="AE146" si="1759">AE78*(1/(AE$7/60))-(1/(AE$7/60))</f>
        <v>1.7142857142857142</v>
      </c>
      <c r="AF146" s="39"/>
      <c r="AG146" s="38">
        <f t="shared" ref="AG146" si="1760">AG78*(1/(AG$7/60))-(1/(AG$7/60))</f>
        <v>0.36</v>
      </c>
      <c r="AH146" s="39"/>
      <c r="AI146" s="38">
        <f t="shared" ref="AI146" si="1761">AI78*(1/(AI$7/60))-(1/(AI$7/60))</f>
        <v>0.29999999999999993</v>
      </c>
      <c r="AJ146" s="39"/>
      <c r="AK146" s="38">
        <f t="shared" ref="AK146" si="1762">AK78*(1/(AK$7/60))-(1/(AK$7/60))</f>
        <v>0.40000000000000008</v>
      </c>
      <c r="AL146" s="39"/>
      <c r="AM146" s="38">
        <f t="shared" ref="AM146" si="1763">AM78*(1/(AM$7/60))-(1/(AM$7/60))</f>
        <v>0.24</v>
      </c>
      <c r="AN146" s="39"/>
      <c r="AO146" s="38">
        <f t="shared" ref="AO146" si="1764">AO78*(1/(AO$7/60))-(1/(AO$7/60))</f>
        <v>2.6086956521739131</v>
      </c>
      <c r="AP146" s="39"/>
    </row>
    <row r="147" spans="2:58" ht="15.75" thickTop="1" x14ac:dyDescent="0.25"/>
    <row r="153" spans="2:58" ht="15.75" thickBot="1" x14ac:dyDescent="0.3">
      <c r="B153" s="32" t="s">
        <v>36</v>
      </c>
      <c r="C153" s="32"/>
      <c r="D153" s="32"/>
      <c r="F153" t="s">
        <v>4</v>
      </c>
      <c r="G153" t="s">
        <v>8</v>
      </c>
      <c r="Q153" t="s">
        <v>4</v>
      </c>
      <c r="R153" t="s">
        <v>10</v>
      </c>
      <c r="AF153" t="s">
        <v>4</v>
      </c>
      <c r="AG153" t="s">
        <v>3</v>
      </c>
      <c r="AV153" t="s">
        <v>4</v>
      </c>
      <c r="AW153" t="s">
        <v>11</v>
      </c>
    </row>
    <row r="154" spans="2:58" ht="16.5" thickTop="1" thickBot="1" x14ac:dyDescent="0.3">
      <c r="B154" s="32"/>
      <c r="C154" s="32"/>
      <c r="D154" s="32"/>
      <c r="F154" t="s">
        <v>5</v>
      </c>
      <c r="G154">
        <v>50</v>
      </c>
      <c r="Q154" t="s">
        <v>5</v>
      </c>
      <c r="R154">
        <v>35</v>
      </c>
      <c r="AF154" t="s">
        <v>5</v>
      </c>
      <c r="AG154">
        <v>40</v>
      </c>
      <c r="AV154" t="s">
        <v>5</v>
      </c>
      <c r="AW154">
        <v>80</v>
      </c>
    </row>
    <row r="155" spans="2:58" ht="15.75" thickTop="1" x14ac:dyDescent="0.25">
      <c r="F155" t="s">
        <v>29</v>
      </c>
      <c r="G155">
        <v>15</v>
      </c>
      <c r="Q155" t="s">
        <v>29</v>
      </c>
      <c r="R155">
        <v>36</v>
      </c>
      <c r="AF155" t="s">
        <v>29</v>
      </c>
      <c r="AG155">
        <v>188</v>
      </c>
      <c r="AV155" t="s">
        <v>29</v>
      </c>
      <c r="AW155">
        <v>574</v>
      </c>
    </row>
    <row r="156" spans="2:58" x14ac:dyDescent="0.25">
      <c r="X156" s="18"/>
    </row>
    <row r="158" spans="2:58" x14ac:dyDescent="0.25">
      <c r="C158" s="1" t="s">
        <v>30</v>
      </c>
      <c r="D158" s="1" t="s">
        <v>37</v>
      </c>
      <c r="E158" s="1" t="s">
        <v>38</v>
      </c>
      <c r="F158" s="1" t="s">
        <v>39</v>
      </c>
      <c r="H158" s="33" t="s">
        <v>40</v>
      </c>
      <c r="I158" s="34"/>
      <c r="J158" s="35" t="s">
        <v>41</v>
      </c>
      <c r="K158" s="35"/>
      <c r="L158" s="35"/>
      <c r="M158" s="35"/>
      <c r="Q158" s="1" t="s">
        <v>30</v>
      </c>
      <c r="R158" s="1" t="s">
        <v>37</v>
      </c>
      <c r="S158" s="1" t="s">
        <v>38</v>
      </c>
      <c r="T158" s="1" t="s">
        <v>39</v>
      </c>
      <c r="V158" s="33" t="s">
        <v>40</v>
      </c>
      <c r="W158" s="34"/>
      <c r="X158" s="35" t="s">
        <v>42</v>
      </c>
      <c r="Y158" s="35"/>
      <c r="Z158" s="35"/>
      <c r="AA158" s="35"/>
      <c r="AF158" s="1" t="s">
        <v>30</v>
      </c>
      <c r="AG158" s="1" t="s">
        <v>37</v>
      </c>
      <c r="AH158" s="1" t="s">
        <v>38</v>
      </c>
      <c r="AI158" s="1" t="s">
        <v>39</v>
      </c>
      <c r="AK158" s="33" t="s">
        <v>40</v>
      </c>
      <c r="AL158" s="34"/>
      <c r="AM158" s="35" t="s">
        <v>45</v>
      </c>
      <c r="AN158" s="35"/>
      <c r="AO158" s="35"/>
      <c r="AP158" s="35"/>
      <c r="AV158" s="1" t="s">
        <v>30</v>
      </c>
      <c r="AW158" s="1" t="s">
        <v>37</v>
      </c>
      <c r="AX158" s="1" t="s">
        <v>38</v>
      </c>
      <c r="AY158" s="1" t="s">
        <v>39</v>
      </c>
      <c r="BA158" s="33" t="s">
        <v>40</v>
      </c>
      <c r="BB158" s="34"/>
      <c r="BC158" s="35" t="s">
        <v>52</v>
      </c>
      <c r="BD158" s="35"/>
      <c r="BE158" s="35"/>
      <c r="BF158" s="35"/>
    </row>
    <row r="159" spans="2:58" x14ac:dyDescent="0.25">
      <c r="C159" s="8">
        <v>9.3000000000000007</v>
      </c>
      <c r="D159" s="8">
        <v>50</v>
      </c>
      <c r="E159" s="15">
        <f>C159/$G$155</f>
        <v>0.62</v>
      </c>
      <c r="F159" s="15">
        <f>D159/$G$154</f>
        <v>1</v>
      </c>
      <c r="J159" s="35"/>
      <c r="K159" s="35"/>
      <c r="L159" s="35"/>
      <c r="M159" s="35"/>
      <c r="Q159" s="8">
        <v>2.9</v>
      </c>
      <c r="R159" s="8">
        <v>35</v>
      </c>
      <c r="S159" s="15">
        <f t="shared" ref="S159:S182" si="1765">Q159/$R$155</f>
        <v>8.0555555555555547E-2</v>
      </c>
      <c r="T159" s="15">
        <f t="shared" ref="T159:T182" si="1766">R159/$R$154</f>
        <v>1</v>
      </c>
      <c r="X159" s="35"/>
      <c r="Y159" s="35"/>
      <c r="Z159" s="35"/>
      <c r="AA159" s="35"/>
      <c r="AF159" s="8">
        <v>15.2</v>
      </c>
      <c r="AG159" s="8">
        <v>40</v>
      </c>
      <c r="AH159" s="15">
        <f>AF159/$AG$155</f>
        <v>8.0851063829787226E-2</v>
      </c>
      <c r="AI159" s="15">
        <f>AG159/$AG$154</f>
        <v>1</v>
      </c>
      <c r="AM159" s="35"/>
      <c r="AN159" s="35"/>
      <c r="AO159" s="35"/>
      <c r="AP159" s="35"/>
      <c r="AV159" s="8">
        <v>13.7</v>
      </c>
      <c r="AW159" s="8">
        <v>80</v>
      </c>
      <c r="AX159" s="15">
        <f>AV159/$AW$155</f>
        <v>2.386759581881533E-2</v>
      </c>
      <c r="AY159" s="15">
        <f>AW159/$AW$154</f>
        <v>1</v>
      </c>
      <c r="BC159" s="35"/>
      <c r="BD159" s="35"/>
      <c r="BE159" s="35"/>
      <c r="BF159" s="35"/>
    </row>
    <row r="160" spans="2:58" x14ac:dyDescent="0.25">
      <c r="C160" s="8">
        <v>10.1</v>
      </c>
      <c r="D160" s="8">
        <v>50</v>
      </c>
      <c r="E160" s="15">
        <f t="shared" ref="E160:E189" si="1767">C160/$G$155</f>
        <v>0.67333333333333334</v>
      </c>
      <c r="F160" s="15">
        <f t="shared" ref="F160:F189" si="1768">D160/$G$154</f>
        <v>1</v>
      </c>
      <c r="J160" s="35"/>
      <c r="K160" s="35"/>
      <c r="L160" s="35"/>
      <c r="M160" s="35"/>
      <c r="Q160" s="8">
        <v>4</v>
      </c>
      <c r="R160" s="8">
        <v>35</v>
      </c>
      <c r="S160" s="15">
        <f t="shared" si="1765"/>
        <v>0.1111111111111111</v>
      </c>
      <c r="T160" s="15">
        <f t="shared" si="1766"/>
        <v>1</v>
      </c>
      <c r="X160" s="35"/>
      <c r="Y160" s="35"/>
      <c r="Z160" s="35"/>
      <c r="AA160" s="35"/>
      <c r="AF160" s="8">
        <v>17</v>
      </c>
      <c r="AG160" s="8">
        <v>40</v>
      </c>
      <c r="AH160" s="15">
        <f t="shared" ref="AH160:AH190" si="1769">AF160/$AG$155</f>
        <v>9.0425531914893623E-2</v>
      </c>
      <c r="AI160" s="15">
        <f t="shared" ref="AI160:AI191" si="1770">AG160/$AG$154</f>
        <v>1</v>
      </c>
      <c r="AM160" s="35"/>
      <c r="AN160" s="35"/>
      <c r="AO160" s="35"/>
      <c r="AP160" s="35"/>
      <c r="AV160" s="8">
        <v>32.200000000000003</v>
      </c>
      <c r="AW160" s="8">
        <v>80</v>
      </c>
      <c r="AX160" s="15">
        <f t="shared" ref="AX160:AX181" si="1771">AV160/$AW$155</f>
        <v>5.6097560975609764E-2</v>
      </c>
      <c r="AY160" s="15">
        <f t="shared" ref="AY160:AY181" si="1772">AW160/$AW$154</f>
        <v>1</v>
      </c>
      <c r="BC160" s="35"/>
      <c r="BD160" s="35"/>
      <c r="BE160" s="35"/>
      <c r="BF160" s="35"/>
    </row>
    <row r="161" spans="3:58" x14ac:dyDescent="0.25">
      <c r="C161" s="8">
        <v>10.3</v>
      </c>
      <c r="D161" s="8">
        <v>49.9</v>
      </c>
      <c r="E161" s="15">
        <f t="shared" si="1767"/>
        <v>0.68666666666666676</v>
      </c>
      <c r="F161" s="15">
        <f t="shared" si="1768"/>
        <v>0.998</v>
      </c>
      <c r="J161" s="35" t="s">
        <v>43</v>
      </c>
      <c r="K161" s="35"/>
      <c r="L161" s="35"/>
      <c r="M161" s="35"/>
      <c r="Q161" s="8">
        <v>4.0999999999999996</v>
      </c>
      <c r="R161" s="8">
        <v>34.9</v>
      </c>
      <c r="S161" s="15">
        <f t="shared" si="1765"/>
        <v>0.11388888888888887</v>
      </c>
      <c r="T161" s="15">
        <f t="shared" si="1766"/>
        <v>0.99714285714285711</v>
      </c>
      <c r="X161" s="35" t="s">
        <v>44</v>
      </c>
      <c r="Y161" s="35"/>
      <c r="Z161" s="35"/>
      <c r="AA161" s="35"/>
      <c r="AF161" s="8">
        <v>18.899999999999999</v>
      </c>
      <c r="AG161" s="8">
        <v>40</v>
      </c>
      <c r="AH161" s="15">
        <f t="shared" si="1769"/>
        <v>0.10053191489361701</v>
      </c>
      <c r="AI161" s="15">
        <f t="shared" si="1770"/>
        <v>1</v>
      </c>
      <c r="AM161" s="35" t="s">
        <v>46</v>
      </c>
      <c r="AN161" s="35"/>
      <c r="AO161" s="35"/>
      <c r="AP161" s="35"/>
      <c r="AV161" s="8">
        <v>35</v>
      </c>
      <c r="AW161" s="8">
        <v>80</v>
      </c>
      <c r="AX161" s="15">
        <f t="shared" si="1771"/>
        <v>6.097560975609756E-2</v>
      </c>
      <c r="AY161" s="15">
        <f t="shared" si="1772"/>
        <v>1</v>
      </c>
      <c r="BC161" s="35" t="s">
        <v>53</v>
      </c>
      <c r="BD161" s="35"/>
      <c r="BE161" s="35"/>
      <c r="BF161" s="35"/>
    </row>
    <row r="162" spans="3:58" x14ac:dyDescent="0.25">
      <c r="C162" s="8">
        <v>11.2</v>
      </c>
      <c r="D162" s="8">
        <v>49.8</v>
      </c>
      <c r="E162" s="15">
        <f t="shared" si="1767"/>
        <v>0.74666666666666659</v>
      </c>
      <c r="F162" s="15">
        <f t="shared" si="1768"/>
        <v>0.996</v>
      </c>
      <c r="K162" s="17"/>
      <c r="L162" s="16"/>
      <c r="Q162" s="8">
        <v>5.6</v>
      </c>
      <c r="R162" s="8">
        <v>34.299999999999997</v>
      </c>
      <c r="S162" s="15">
        <f t="shared" si="1765"/>
        <v>0.15555555555555556</v>
      </c>
      <c r="T162" s="15">
        <f t="shared" si="1766"/>
        <v>0.97999999999999987</v>
      </c>
      <c r="Y162" s="18"/>
      <c r="Z162" s="16"/>
      <c r="AF162" s="8">
        <v>19</v>
      </c>
      <c r="AG162" s="8">
        <v>40</v>
      </c>
      <c r="AH162" s="15">
        <f t="shared" si="1769"/>
        <v>0.10106382978723404</v>
      </c>
      <c r="AI162" s="15">
        <f t="shared" si="1770"/>
        <v>1</v>
      </c>
      <c r="AV162" s="8">
        <v>35.700000000000003</v>
      </c>
      <c r="AW162" s="8">
        <v>79.900000000000006</v>
      </c>
      <c r="AX162" s="15">
        <f t="shared" si="1771"/>
        <v>6.2195121951219519E-2</v>
      </c>
      <c r="AY162" s="15">
        <f t="shared" si="1772"/>
        <v>0.99875000000000003</v>
      </c>
    </row>
    <row r="163" spans="3:58" x14ac:dyDescent="0.25">
      <c r="C163" s="8">
        <v>11.5</v>
      </c>
      <c r="D163" s="8">
        <v>49.7</v>
      </c>
      <c r="E163" s="15">
        <f t="shared" si="1767"/>
        <v>0.76666666666666672</v>
      </c>
      <c r="F163" s="15">
        <f t="shared" si="1768"/>
        <v>0.99400000000000011</v>
      </c>
      <c r="K163" s="17"/>
      <c r="L163" s="16"/>
      <c r="Q163" s="8">
        <v>7.1</v>
      </c>
      <c r="R163" s="8">
        <v>34</v>
      </c>
      <c r="S163" s="15">
        <f t="shared" si="1765"/>
        <v>0.19722222222222222</v>
      </c>
      <c r="T163" s="15">
        <f t="shared" si="1766"/>
        <v>0.97142857142857142</v>
      </c>
      <c r="Y163" s="18"/>
      <c r="Z163" s="16"/>
      <c r="AF163" s="8">
        <v>19.600000000000001</v>
      </c>
      <c r="AG163" s="8">
        <v>40</v>
      </c>
      <c r="AH163" s="15">
        <f t="shared" si="1769"/>
        <v>0.10425531914893618</v>
      </c>
      <c r="AI163" s="15">
        <f t="shared" si="1770"/>
        <v>1</v>
      </c>
      <c r="AV163" s="8">
        <v>38.9</v>
      </c>
      <c r="AW163" s="8">
        <v>79.599999999999994</v>
      </c>
      <c r="AX163" s="15">
        <f t="shared" si="1771"/>
        <v>6.7770034843205568E-2</v>
      </c>
      <c r="AY163" s="15">
        <f t="shared" si="1772"/>
        <v>0.99499999999999988</v>
      </c>
    </row>
    <row r="164" spans="3:58" x14ac:dyDescent="0.25">
      <c r="C164" s="8">
        <v>11.7</v>
      </c>
      <c r="D164" s="8">
        <v>49.6</v>
      </c>
      <c r="E164" s="15">
        <f t="shared" si="1767"/>
        <v>0.77999999999999992</v>
      </c>
      <c r="F164" s="15">
        <f t="shared" si="1768"/>
        <v>0.99199999999999999</v>
      </c>
      <c r="K164" s="17"/>
      <c r="L164" s="16"/>
      <c r="Q164" s="8">
        <v>7.8</v>
      </c>
      <c r="R164" s="8">
        <v>33.6</v>
      </c>
      <c r="S164" s="15">
        <f t="shared" si="1765"/>
        <v>0.21666666666666667</v>
      </c>
      <c r="T164" s="15">
        <f t="shared" si="1766"/>
        <v>0.96000000000000008</v>
      </c>
      <c r="Y164" s="18"/>
      <c r="Z164" s="16"/>
      <c r="AF164" s="8">
        <v>20.2</v>
      </c>
      <c r="AG164" s="8">
        <v>40</v>
      </c>
      <c r="AH164" s="15">
        <f t="shared" si="1769"/>
        <v>0.1074468085106383</v>
      </c>
      <c r="AI164" s="15">
        <f t="shared" si="1770"/>
        <v>1</v>
      </c>
      <c r="AV164" s="8">
        <v>50.7</v>
      </c>
      <c r="AW164" s="8">
        <v>78.2</v>
      </c>
      <c r="AX164" s="15">
        <f t="shared" si="1771"/>
        <v>8.8327526132404188E-2</v>
      </c>
      <c r="AY164" s="15">
        <f t="shared" si="1772"/>
        <v>0.97750000000000004</v>
      </c>
    </row>
    <row r="165" spans="3:58" x14ac:dyDescent="0.25">
      <c r="C165" s="8">
        <v>12.4</v>
      </c>
      <c r="D165" s="8">
        <v>49.6</v>
      </c>
      <c r="E165" s="15">
        <f t="shared" si="1767"/>
        <v>0.82666666666666666</v>
      </c>
      <c r="F165" s="15">
        <f t="shared" si="1768"/>
        <v>0.99199999999999999</v>
      </c>
      <c r="K165" s="17"/>
      <c r="L165" s="16"/>
      <c r="Q165" s="8">
        <v>8.5</v>
      </c>
      <c r="R165" s="8">
        <v>33.5</v>
      </c>
      <c r="S165" s="15">
        <f t="shared" si="1765"/>
        <v>0.2361111111111111</v>
      </c>
      <c r="T165" s="15">
        <f t="shared" si="1766"/>
        <v>0.95714285714285718</v>
      </c>
      <c r="Y165" s="18"/>
      <c r="Z165" s="16"/>
      <c r="AF165" s="8">
        <v>20.3</v>
      </c>
      <c r="AG165" s="8">
        <v>39.9</v>
      </c>
      <c r="AH165" s="15">
        <f t="shared" si="1769"/>
        <v>0.10797872340425532</v>
      </c>
      <c r="AI165" s="15">
        <f t="shared" si="1770"/>
        <v>0.99749999999999994</v>
      </c>
      <c r="AV165" s="8">
        <v>64.900000000000006</v>
      </c>
      <c r="AW165" s="8">
        <v>76.5</v>
      </c>
      <c r="AX165" s="15">
        <f t="shared" si="1771"/>
        <v>0.11306620209059234</v>
      </c>
      <c r="AY165" s="15">
        <f t="shared" si="1772"/>
        <v>0.95625000000000004</v>
      </c>
    </row>
    <row r="166" spans="3:58" x14ac:dyDescent="0.25">
      <c r="C166" s="8">
        <v>12.8</v>
      </c>
      <c r="D166" s="8">
        <v>49.5</v>
      </c>
      <c r="E166" s="15">
        <f t="shared" si="1767"/>
        <v>0.85333333333333339</v>
      </c>
      <c r="F166" s="15">
        <f t="shared" si="1768"/>
        <v>0.99</v>
      </c>
      <c r="L166" s="16"/>
      <c r="Q166" s="8">
        <v>9.3000000000000007</v>
      </c>
      <c r="R166" s="8">
        <v>33.1</v>
      </c>
      <c r="S166" s="15">
        <f t="shared" si="1765"/>
        <v>0.25833333333333336</v>
      </c>
      <c r="T166" s="15">
        <f t="shared" si="1766"/>
        <v>0.94571428571428573</v>
      </c>
      <c r="Z166" s="16"/>
      <c r="AF166" s="8">
        <v>20.5</v>
      </c>
      <c r="AG166" s="8">
        <v>40</v>
      </c>
      <c r="AH166" s="15">
        <f t="shared" si="1769"/>
        <v>0.10904255319148937</v>
      </c>
      <c r="AI166" s="15">
        <f t="shared" si="1770"/>
        <v>1</v>
      </c>
      <c r="AV166" s="8">
        <v>75.3</v>
      </c>
      <c r="AW166" s="8">
        <v>75.400000000000006</v>
      </c>
      <c r="AX166" s="15">
        <f t="shared" si="1771"/>
        <v>0.13118466898954703</v>
      </c>
      <c r="AY166" s="15">
        <f t="shared" si="1772"/>
        <v>0.94250000000000012</v>
      </c>
    </row>
    <row r="167" spans="3:58" x14ac:dyDescent="0.25">
      <c r="C167" s="8">
        <v>13.3</v>
      </c>
      <c r="D167" s="8">
        <v>49.3</v>
      </c>
      <c r="E167" s="15">
        <f t="shared" si="1767"/>
        <v>0.88666666666666671</v>
      </c>
      <c r="F167" s="15">
        <f t="shared" si="1768"/>
        <v>0.98599999999999999</v>
      </c>
      <c r="K167" s="17"/>
      <c r="L167" s="16"/>
      <c r="Q167" s="8">
        <v>10</v>
      </c>
      <c r="R167" s="8">
        <v>32.9</v>
      </c>
      <c r="S167" s="15">
        <f t="shared" si="1765"/>
        <v>0.27777777777777779</v>
      </c>
      <c r="T167" s="15">
        <f t="shared" si="1766"/>
        <v>0.94</v>
      </c>
      <c r="AF167" s="8">
        <v>20.7</v>
      </c>
      <c r="AG167" s="8">
        <v>39.9</v>
      </c>
      <c r="AH167" s="15">
        <f t="shared" si="1769"/>
        <v>0.1101063829787234</v>
      </c>
      <c r="AI167" s="15">
        <f t="shared" si="1770"/>
        <v>0.99749999999999994</v>
      </c>
      <c r="AV167" s="8">
        <v>90.2</v>
      </c>
      <c r="AW167" s="8">
        <v>73.7</v>
      </c>
      <c r="AX167" s="15">
        <f t="shared" si="1771"/>
        <v>0.15714285714285714</v>
      </c>
      <c r="AY167" s="15">
        <f t="shared" si="1772"/>
        <v>0.92125000000000001</v>
      </c>
    </row>
    <row r="168" spans="3:58" x14ac:dyDescent="0.25">
      <c r="C168" s="8">
        <v>13.5</v>
      </c>
      <c r="D168" s="8">
        <v>49.3</v>
      </c>
      <c r="E168" s="15">
        <f t="shared" si="1767"/>
        <v>0.9</v>
      </c>
      <c r="F168" s="15">
        <f t="shared" si="1768"/>
        <v>0.98599999999999999</v>
      </c>
      <c r="K168" s="17"/>
      <c r="L168" s="16"/>
      <c r="Q168" s="8">
        <v>11.5</v>
      </c>
      <c r="R168" s="8">
        <v>32.4</v>
      </c>
      <c r="S168" s="15">
        <f t="shared" si="1765"/>
        <v>0.31944444444444442</v>
      </c>
      <c r="T168" s="15">
        <f t="shared" si="1766"/>
        <v>0.92571428571428571</v>
      </c>
      <c r="AF168" s="8">
        <v>20.9</v>
      </c>
      <c r="AG168" s="8">
        <v>39.9</v>
      </c>
      <c r="AH168" s="15">
        <f t="shared" si="1769"/>
        <v>0.11117021276595744</v>
      </c>
      <c r="AI168" s="15">
        <f t="shared" si="1770"/>
        <v>0.99749999999999994</v>
      </c>
      <c r="AV168" s="8">
        <v>101.2</v>
      </c>
      <c r="AW168" s="8">
        <v>72.5</v>
      </c>
      <c r="AX168" s="15">
        <f t="shared" si="1771"/>
        <v>0.17630662020905924</v>
      </c>
      <c r="AY168" s="15">
        <f t="shared" si="1772"/>
        <v>0.90625</v>
      </c>
    </row>
    <row r="169" spans="3:58" x14ac:dyDescent="0.25">
      <c r="C169" s="8">
        <v>13.7</v>
      </c>
      <c r="D169" s="8">
        <v>49.3</v>
      </c>
      <c r="E169" s="15">
        <f t="shared" si="1767"/>
        <v>0.91333333333333333</v>
      </c>
      <c r="F169" s="15">
        <f t="shared" si="1768"/>
        <v>0.98599999999999999</v>
      </c>
      <c r="Q169" s="8">
        <v>14.5</v>
      </c>
      <c r="R169" s="8">
        <v>31.3</v>
      </c>
      <c r="S169" s="15">
        <f t="shared" si="1765"/>
        <v>0.40277777777777779</v>
      </c>
      <c r="T169" s="15">
        <f t="shared" si="1766"/>
        <v>0.89428571428571435</v>
      </c>
      <c r="AF169" s="8">
        <v>21</v>
      </c>
      <c r="AG169" s="8">
        <v>39.9</v>
      </c>
      <c r="AH169" s="15">
        <f t="shared" si="1769"/>
        <v>0.11170212765957446</v>
      </c>
      <c r="AI169" s="15">
        <f t="shared" si="1770"/>
        <v>0.99749999999999994</v>
      </c>
      <c r="AV169" s="8">
        <v>118.3</v>
      </c>
      <c r="AW169" s="8">
        <v>70.400000000000006</v>
      </c>
      <c r="AX169" s="15">
        <f t="shared" si="1771"/>
        <v>0.20609756097560974</v>
      </c>
      <c r="AY169" s="15">
        <f t="shared" si="1772"/>
        <v>0.88000000000000012</v>
      </c>
    </row>
    <row r="170" spans="3:58" x14ac:dyDescent="0.25">
      <c r="C170" s="8">
        <v>13.8</v>
      </c>
      <c r="D170" s="8">
        <v>49.2</v>
      </c>
      <c r="E170" s="15">
        <f t="shared" si="1767"/>
        <v>0.92</v>
      </c>
      <c r="F170" s="15">
        <f t="shared" si="1768"/>
        <v>0.9840000000000001</v>
      </c>
      <c r="Q170" s="8">
        <v>17.600000000000001</v>
      </c>
      <c r="R170" s="8">
        <v>30.3</v>
      </c>
      <c r="S170" s="15">
        <f t="shared" si="1765"/>
        <v>0.48888888888888893</v>
      </c>
      <c r="T170" s="15">
        <f t="shared" si="1766"/>
        <v>0.86571428571428577</v>
      </c>
      <c r="AF170" s="8">
        <v>21.6</v>
      </c>
      <c r="AG170" s="8">
        <v>39.799999999999997</v>
      </c>
      <c r="AH170" s="15">
        <f t="shared" si="1769"/>
        <v>0.11489361702127661</v>
      </c>
      <c r="AI170" s="15">
        <f t="shared" si="1770"/>
        <v>0.99499999999999988</v>
      </c>
      <c r="AV170" s="8">
        <v>138.30000000000001</v>
      </c>
      <c r="AW170" s="8">
        <v>68.2</v>
      </c>
      <c r="AX170" s="15">
        <f t="shared" si="1771"/>
        <v>0.24094076655052266</v>
      </c>
      <c r="AY170" s="15">
        <f t="shared" si="1772"/>
        <v>0.85250000000000004</v>
      </c>
    </row>
    <row r="171" spans="3:58" x14ac:dyDescent="0.25">
      <c r="C171" s="8">
        <v>14.1</v>
      </c>
      <c r="D171" s="8">
        <v>49.2</v>
      </c>
      <c r="E171" s="15">
        <f t="shared" si="1767"/>
        <v>0.94</v>
      </c>
      <c r="F171" s="15">
        <f t="shared" si="1768"/>
        <v>0.9840000000000001</v>
      </c>
      <c r="Q171" s="8">
        <v>20.399999999999999</v>
      </c>
      <c r="R171" s="8">
        <v>29.2</v>
      </c>
      <c r="S171" s="15">
        <f t="shared" si="1765"/>
        <v>0.56666666666666665</v>
      </c>
      <c r="T171" s="15">
        <f t="shared" si="1766"/>
        <v>0.8342857142857143</v>
      </c>
      <c r="AF171" s="8">
        <v>23</v>
      </c>
      <c r="AG171" s="8">
        <v>39.700000000000003</v>
      </c>
      <c r="AH171" s="15">
        <f t="shared" si="1769"/>
        <v>0.12234042553191489</v>
      </c>
      <c r="AI171" s="15">
        <f t="shared" si="1770"/>
        <v>0.99250000000000005</v>
      </c>
      <c r="AS171" s="18"/>
      <c r="AV171" s="8">
        <v>146.9</v>
      </c>
      <c r="AW171" s="8">
        <v>67.2</v>
      </c>
      <c r="AX171" s="15">
        <f t="shared" si="1771"/>
        <v>0.25592334494773522</v>
      </c>
      <c r="AY171" s="15">
        <f t="shared" si="1772"/>
        <v>0.84000000000000008</v>
      </c>
    </row>
    <row r="172" spans="3:58" x14ac:dyDescent="0.25">
      <c r="C172" s="8">
        <v>14.3</v>
      </c>
      <c r="D172" s="8">
        <v>49.1</v>
      </c>
      <c r="E172" s="15">
        <f t="shared" si="1767"/>
        <v>0.95333333333333337</v>
      </c>
      <c r="F172" s="15">
        <f t="shared" si="1768"/>
        <v>0.98199999999999998</v>
      </c>
      <c r="Q172" s="8">
        <v>21.6</v>
      </c>
      <c r="R172" s="8">
        <v>28.8</v>
      </c>
      <c r="S172" s="15">
        <f t="shared" si="1765"/>
        <v>0.60000000000000009</v>
      </c>
      <c r="T172" s="15">
        <f t="shared" si="1766"/>
        <v>0.82285714285714284</v>
      </c>
      <c r="AF172" s="8">
        <v>25.3</v>
      </c>
      <c r="AG172" s="8">
        <v>39.5</v>
      </c>
      <c r="AH172" s="15">
        <f t="shared" si="1769"/>
        <v>0.1345744680851064</v>
      </c>
      <c r="AI172" s="15">
        <f t="shared" si="1770"/>
        <v>0.98750000000000004</v>
      </c>
      <c r="AV172" s="8">
        <v>154.30000000000001</v>
      </c>
      <c r="AW172" s="8">
        <v>66.400000000000006</v>
      </c>
      <c r="AX172" s="15">
        <f t="shared" si="1771"/>
        <v>0.26881533101045296</v>
      </c>
      <c r="AY172" s="15">
        <f t="shared" si="1772"/>
        <v>0.83000000000000007</v>
      </c>
    </row>
    <row r="173" spans="3:58" x14ac:dyDescent="0.25">
      <c r="C173" s="8">
        <v>14.4</v>
      </c>
      <c r="D173" s="8">
        <v>49.1</v>
      </c>
      <c r="E173" s="15">
        <f t="shared" si="1767"/>
        <v>0.96000000000000008</v>
      </c>
      <c r="F173" s="15">
        <f t="shared" si="1768"/>
        <v>0.98199999999999998</v>
      </c>
      <c r="Q173" s="8">
        <v>22.4</v>
      </c>
      <c r="R173" s="8">
        <v>28.6</v>
      </c>
      <c r="S173" s="15">
        <f t="shared" si="1765"/>
        <v>0.62222222222222223</v>
      </c>
      <c r="T173" s="15">
        <f t="shared" si="1766"/>
        <v>0.81714285714285717</v>
      </c>
      <c r="AF173" s="8">
        <v>25.7</v>
      </c>
      <c r="AG173" s="8">
        <v>39.700000000000003</v>
      </c>
      <c r="AH173" s="15">
        <f t="shared" si="1769"/>
        <v>0.13670212765957446</v>
      </c>
      <c r="AI173" s="15">
        <f t="shared" si="1770"/>
        <v>0.99250000000000005</v>
      </c>
      <c r="AV173" s="8">
        <v>160.9</v>
      </c>
      <c r="AW173" s="8">
        <v>65.599999999999994</v>
      </c>
      <c r="AX173" s="15">
        <f t="shared" si="1771"/>
        <v>0.28031358885017421</v>
      </c>
      <c r="AY173" s="15">
        <f t="shared" si="1772"/>
        <v>0.82</v>
      </c>
    </row>
    <row r="174" spans="3:58" x14ac:dyDescent="0.25">
      <c r="C174" s="8">
        <v>14.7</v>
      </c>
      <c r="D174" s="8">
        <v>49.1</v>
      </c>
      <c r="E174" s="15">
        <f t="shared" si="1767"/>
        <v>0.98</v>
      </c>
      <c r="F174" s="15">
        <f t="shared" si="1768"/>
        <v>0.98199999999999998</v>
      </c>
      <c r="Q174" s="8">
        <v>23.9</v>
      </c>
      <c r="R174" s="8">
        <v>28</v>
      </c>
      <c r="S174" s="15">
        <f t="shared" si="1765"/>
        <v>0.66388888888888886</v>
      </c>
      <c r="T174" s="15">
        <f t="shared" si="1766"/>
        <v>0.8</v>
      </c>
      <c r="AF174" s="8">
        <v>31.4</v>
      </c>
      <c r="AG174" s="8">
        <v>38.9</v>
      </c>
      <c r="AH174" s="15">
        <f t="shared" si="1769"/>
        <v>0.16702127659574467</v>
      </c>
      <c r="AI174" s="15">
        <f t="shared" si="1770"/>
        <v>0.97249999999999992</v>
      </c>
      <c r="AV174" s="8">
        <v>167.8</v>
      </c>
      <c r="AW174" s="8">
        <v>64.8</v>
      </c>
      <c r="AX174" s="15">
        <f t="shared" si="1771"/>
        <v>0.29233449477351919</v>
      </c>
      <c r="AY174" s="15">
        <f t="shared" si="1772"/>
        <v>0.80999999999999994</v>
      </c>
    </row>
    <row r="175" spans="3:58" x14ac:dyDescent="0.25">
      <c r="C175" s="8">
        <v>14.9</v>
      </c>
      <c r="D175" s="8">
        <v>49</v>
      </c>
      <c r="E175" s="15">
        <f t="shared" si="1767"/>
        <v>0.9933333333333334</v>
      </c>
      <c r="F175" s="15">
        <f t="shared" si="1768"/>
        <v>0.98</v>
      </c>
      <c r="Q175" s="8">
        <v>26.2</v>
      </c>
      <c r="R175" s="8">
        <v>28</v>
      </c>
      <c r="S175" s="15">
        <f t="shared" si="1765"/>
        <v>0.72777777777777775</v>
      </c>
      <c r="T175" s="15">
        <f t="shared" si="1766"/>
        <v>0.8</v>
      </c>
      <c r="AF175" s="8">
        <v>32.799999999999997</v>
      </c>
      <c r="AG175" s="8">
        <v>38.700000000000003</v>
      </c>
      <c r="AH175" s="15">
        <f t="shared" si="1769"/>
        <v>0.17446808510638295</v>
      </c>
      <c r="AI175" s="15">
        <f t="shared" si="1770"/>
        <v>0.96750000000000003</v>
      </c>
      <c r="AV175" s="8">
        <v>171.1</v>
      </c>
      <c r="AW175" s="8">
        <v>64.5</v>
      </c>
      <c r="AX175" s="15">
        <f t="shared" si="1771"/>
        <v>0.29808362369337976</v>
      </c>
      <c r="AY175" s="15">
        <f t="shared" si="1772"/>
        <v>0.80625000000000002</v>
      </c>
    </row>
    <row r="176" spans="3:58" x14ac:dyDescent="0.25">
      <c r="C176" s="8">
        <v>15</v>
      </c>
      <c r="D176" s="8">
        <v>49</v>
      </c>
      <c r="E176" s="15">
        <f t="shared" si="1767"/>
        <v>1</v>
      </c>
      <c r="F176" s="15">
        <f t="shared" si="1768"/>
        <v>0.98</v>
      </c>
      <c r="Q176" s="8">
        <v>27.1</v>
      </c>
      <c r="R176" s="8">
        <v>28</v>
      </c>
      <c r="S176" s="15">
        <f t="shared" si="1765"/>
        <v>0.75277777777777777</v>
      </c>
      <c r="T176" s="15">
        <f t="shared" si="1766"/>
        <v>0.8</v>
      </c>
      <c r="AF176" s="8">
        <v>34.1</v>
      </c>
      <c r="AG176" s="8">
        <v>38.6</v>
      </c>
      <c r="AH176" s="15">
        <f t="shared" si="1769"/>
        <v>0.18138297872340425</v>
      </c>
      <c r="AI176" s="15">
        <f t="shared" si="1770"/>
        <v>0.96500000000000008</v>
      </c>
      <c r="AV176" s="8">
        <v>173</v>
      </c>
      <c r="AW176" s="8">
        <v>64.2</v>
      </c>
      <c r="AX176" s="15">
        <f t="shared" si="1771"/>
        <v>0.30139372822299654</v>
      </c>
      <c r="AY176" s="15">
        <f t="shared" si="1772"/>
        <v>0.80249999999999999</v>
      </c>
    </row>
    <row r="177" spans="3:54" x14ac:dyDescent="0.25">
      <c r="C177" s="8">
        <v>19.3</v>
      </c>
      <c r="D177" s="8">
        <v>48.1</v>
      </c>
      <c r="E177" s="15">
        <f t="shared" si="1767"/>
        <v>1.2866666666666666</v>
      </c>
      <c r="F177" s="15">
        <f t="shared" si="1768"/>
        <v>0.96200000000000008</v>
      </c>
      <c r="Q177" s="8">
        <v>30.2</v>
      </c>
      <c r="R177" s="8">
        <v>28</v>
      </c>
      <c r="S177" s="15">
        <f t="shared" si="1765"/>
        <v>0.83888888888888891</v>
      </c>
      <c r="T177" s="15">
        <f t="shared" si="1766"/>
        <v>0.8</v>
      </c>
      <c r="AF177" s="8">
        <v>35.4</v>
      </c>
      <c r="AG177" s="8">
        <v>38.4</v>
      </c>
      <c r="AH177" s="15">
        <f t="shared" si="1769"/>
        <v>0.18829787234042553</v>
      </c>
      <c r="AI177" s="15">
        <f t="shared" si="1770"/>
        <v>0.96</v>
      </c>
      <c r="AV177" s="8">
        <v>174.6</v>
      </c>
      <c r="AW177" s="8">
        <v>64.099999999999994</v>
      </c>
      <c r="AX177" s="15">
        <f t="shared" si="1771"/>
        <v>0.30418118466898952</v>
      </c>
      <c r="AY177" s="15">
        <f t="shared" si="1772"/>
        <v>0.80124999999999991</v>
      </c>
    </row>
    <row r="178" spans="3:54" x14ac:dyDescent="0.25">
      <c r="C178" s="8">
        <v>22.7</v>
      </c>
      <c r="D178" s="8">
        <v>47.5</v>
      </c>
      <c r="E178" s="15">
        <f t="shared" si="1767"/>
        <v>1.5133333333333332</v>
      </c>
      <c r="F178" s="15">
        <f t="shared" si="1768"/>
        <v>0.95</v>
      </c>
      <c r="Q178" s="8">
        <v>35.5</v>
      </c>
      <c r="R178" s="8">
        <v>28</v>
      </c>
      <c r="S178" s="15">
        <f t="shared" si="1765"/>
        <v>0.98611111111111116</v>
      </c>
      <c r="T178" s="15">
        <f t="shared" si="1766"/>
        <v>0.8</v>
      </c>
      <c r="AF178" s="8">
        <v>36.700000000000003</v>
      </c>
      <c r="AG178" s="8">
        <v>38.299999999999997</v>
      </c>
      <c r="AH178" s="15">
        <f t="shared" si="1769"/>
        <v>0.19521276595744683</v>
      </c>
      <c r="AI178" s="15">
        <f t="shared" si="1770"/>
        <v>0.95749999999999991</v>
      </c>
      <c r="AV178" s="8">
        <v>175</v>
      </c>
      <c r="AW178" s="8">
        <v>64</v>
      </c>
      <c r="AX178" s="15">
        <f t="shared" si="1771"/>
        <v>0.3048780487804878</v>
      </c>
      <c r="AY178" s="15">
        <f t="shared" si="1772"/>
        <v>0.8</v>
      </c>
    </row>
    <row r="179" spans="3:54" x14ac:dyDescent="0.25">
      <c r="C179" s="8">
        <v>24.9</v>
      </c>
      <c r="D179" s="8">
        <v>47</v>
      </c>
      <c r="E179" s="15">
        <f t="shared" si="1767"/>
        <v>1.66</v>
      </c>
      <c r="F179" s="15">
        <f t="shared" si="1768"/>
        <v>0.94</v>
      </c>
      <c r="Q179" s="8">
        <v>38.700000000000003</v>
      </c>
      <c r="R179" s="8">
        <v>28</v>
      </c>
      <c r="S179" s="15">
        <f t="shared" si="1765"/>
        <v>1.0750000000000002</v>
      </c>
      <c r="T179" s="15">
        <f t="shared" si="1766"/>
        <v>0.8</v>
      </c>
      <c r="AF179" s="8">
        <v>38</v>
      </c>
      <c r="AG179" s="8">
        <v>37.700000000000003</v>
      </c>
      <c r="AH179" s="15">
        <f t="shared" si="1769"/>
        <v>0.20212765957446807</v>
      </c>
      <c r="AI179" s="15">
        <f t="shared" si="1770"/>
        <v>0.94250000000000012</v>
      </c>
      <c r="AV179" s="8">
        <v>177</v>
      </c>
      <c r="AW179" s="8">
        <v>64</v>
      </c>
      <c r="AX179" s="15">
        <f t="shared" si="1771"/>
        <v>0.30836236933797911</v>
      </c>
      <c r="AY179" s="15">
        <f t="shared" si="1772"/>
        <v>0.8</v>
      </c>
    </row>
    <row r="180" spans="3:54" x14ac:dyDescent="0.25">
      <c r="C180" s="8">
        <v>25.5</v>
      </c>
      <c r="D180" s="8">
        <v>46.9</v>
      </c>
      <c r="E180" s="15">
        <f t="shared" si="1767"/>
        <v>1.7</v>
      </c>
      <c r="F180" s="15">
        <f t="shared" si="1768"/>
        <v>0.93799999999999994</v>
      </c>
      <c r="Q180" s="8">
        <v>58.2</v>
      </c>
      <c r="R180" s="8">
        <v>28</v>
      </c>
      <c r="S180" s="15">
        <f t="shared" si="1765"/>
        <v>1.6166666666666667</v>
      </c>
      <c r="T180" s="15">
        <f t="shared" si="1766"/>
        <v>0.8</v>
      </c>
      <c r="AF180" s="8">
        <v>39.299999999999997</v>
      </c>
      <c r="AG180" s="8">
        <v>38</v>
      </c>
      <c r="AH180" s="15">
        <f t="shared" si="1769"/>
        <v>0.20904255319148934</v>
      </c>
      <c r="AI180" s="15">
        <f t="shared" si="1770"/>
        <v>0.95</v>
      </c>
      <c r="AV180" s="8">
        <v>192.6</v>
      </c>
      <c r="AW180" s="8">
        <v>64</v>
      </c>
      <c r="AX180" s="15">
        <f t="shared" si="1771"/>
        <v>0.33554006968641115</v>
      </c>
      <c r="AY180" s="15">
        <f t="shared" si="1772"/>
        <v>0.8</v>
      </c>
    </row>
    <row r="181" spans="3:54" x14ac:dyDescent="0.25">
      <c r="C181" s="8">
        <v>29.3</v>
      </c>
      <c r="D181" s="8">
        <v>46.2</v>
      </c>
      <c r="E181" s="15">
        <f t="shared" si="1767"/>
        <v>1.9533333333333334</v>
      </c>
      <c r="F181" s="15">
        <f t="shared" si="1768"/>
        <v>0.92400000000000004</v>
      </c>
      <c r="Q181" s="8">
        <v>82.1</v>
      </c>
      <c r="R181" s="8">
        <v>28</v>
      </c>
      <c r="S181" s="15">
        <f t="shared" si="1765"/>
        <v>2.2805555555555554</v>
      </c>
      <c r="T181" s="15">
        <f t="shared" si="1766"/>
        <v>0.8</v>
      </c>
      <c r="AF181" s="8">
        <v>41.2</v>
      </c>
      <c r="AG181" s="8">
        <v>37.9</v>
      </c>
      <c r="AH181" s="15">
        <f t="shared" si="1769"/>
        <v>0.21914893617021278</v>
      </c>
      <c r="AI181" s="15">
        <f t="shared" si="1770"/>
        <v>0.94750000000000001</v>
      </c>
      <c r="AV181" s="8">
        <v>205.8</v>
      </c>
      <c r="AW181" s="8">
        <v>64</v>
      </c>
      <c r="AX181" s="15">
        <f t="shared" si="1771"/>
        <v>0.3585365853658537</v>
      </c>
      <c r="AY181" s="15">
        <f t="shared" si="1772"/>
        <v>0.8</v>
      </c>
    </row>
    <row r="182" spans="3:54" x14ac:dyDescent="0.25">
      <c r="C182" s="8">
        <v>32.9</v>
      </c>
      <c r="D182" s="8">
        <v>45.4</v>
      </c>
      <c r="E182" s="15">
        <f t="shared" si="1767"/>
        <v>2.1933333333333334</v>
      </c>
      <c r="F182" s="15">
        <f t="shared" si="1768"/>
        <v>0.90799999999999992</v>
      </c>
      <c r="H182" t="s">
        <v>8</v>
      </c>
      <c r="I182">
        <v>50</v>
      </c>
      <c r="Q182" s="8">
        <v>97.5</v>
      </c>
      <c r="R182" s="8">
        <v>28</v>
      </c>
      <c r="S182" s="15">
        <f t="shared" si="1765"/>
        <v>2.7083333333333335</v>
      </c>
      <c r="T182" s="15">
        <f t="shared" si="1766"/>
        <v>0.8</v>
      </c>
      <c r="V182" t="s">
        <v>10</v>
      </c>
      <c r="W182">
        <v>35</v>
      </c>
      <c r="AF182" s="8">
        <v>50.8</v>
      </c>
      <c r="AG182" s="8">
        <v>37</v>
      </c>
      <c r="AH182" s="15">
        <f t="shared" si="1769"/>
        <v>0.27021276595744681</v>
      </c>
      <c r="AI182" s="15">
        <f t="shared" si="1770"/>
        <v>0.92500000000000004</v>
      </c>
      <c r="AK182" s="23" t="s">
        <v>3</v>
      </c>
      <c r="AL182" s="24">
        <v>40</v>
      </c>
      <c r="AV182" s="8"/>
      <c r="AW182" s="8"/>
      <c r="AX182" s="15"/>
      <c r="AY182" s="15"/>
      <c r="BA182" t="s">
        <v>11</v>
      </c>
      <c r="BB182">
        <v>80</v>
      </c>
    </row>
    <row r="183" spans="3:54" x14ac:dyDescent="0.25">
      <c r="C183" s="8">
        <v>47.8</v>
      </c>
      <c r="D183" s="8">
        <v>42.4</v>
      </c>
      <c r="E183" s="15">
        <f t="shared" si="1767"/>
        <v>3.1866666666666665</v>
      </c>
      <c r="F183" s="15">
        <f t="shared" si="1768"/>
        <v>0.84799999999999998</v>
      </c>
      <c r="Q183" s="8"/>
      <c r="R183" s="8"/>
      <c r="S183" s="15"/>
      <c r="T183" s="15"/>
      <c r="AF183" s="8">
        <v>57.6</v>
      </c>
      <c r="AG183" s="8">
        <v>36.200000000000003</v>
      </c>
      <c r="AH183" s="15">
        <f t="shared" si="1769"/>
        <v>0.30638297872340425</v>
      </c>
      <c r="AI183" s="15">
        <f t="shared" si="1770"/>
        <v>0.90500000000000003</v>
      </c>
      <c r="AK183" s="25"/>
      <c r="AL183" s="26"/>
    </row>
    <row r="184" spans="3:54" x14ac:dyDescent="0.25">
      <c r="C184" s="8">
        <v>48</v>
      </c>
      <c r="D184" s="8">
        <v>42.4</v>
      </c>
      <c r="E184" s="15">
        <f t="shared" si="1767"/>
        <v>3.2</v>
      </c>
      <c r="F184" s="15">
        <f t="shared" si="1768"/>
        <v>0.84799999999999998</v>
      </c>
      <c r="H184" t="s">
        <v>47</v>
      </c>
      <c r="I184">
        <v>10</v>
      </c>
      <c r="Q184" s="8"/>
      <c r="R184" s="8"/>
      <c r="S184" s="15"/>
      <c r="T184" s="15"/>
      <c r="V184" t="s">
        <v>47</v>
      </c>
      <c r="W184">
        <f>36/9</f>
        <v>4</v>
      </c>
      <c r="AF184" s="8">
        <v>65.900000000000006</v>
      </c>
      <c r="AG184" s="8">
        <v>35.4</v>
      </c>
      <c r="AH184" s="15">
        <f t="shared" si="1769"/>
        <v>0.35053191489361707</v>
      </c>
      <c r="AI184" s="15">
        <f t="shared" si="1770"/>
        <v>0.88500000000000001</v>
      </c>
      <c r="AK184" s="25" t="s">
        <v>47</v>
      </c>
      <c r="AL184" s="26">
        <f>188/9</f>
        <v>20.888888888888889</v>
      </c>
      <c r="AN184" t="s">
        <v>55</v>
      </c>
      <c r="AO184" s="31" t="s">
        <v>56</v>
      </c>
      <c r="AP184" s="31"/>
      <c r="BA184" t="s">
        <v>47</v>
      </c>
      <c r="BB184">
        <v>35</v>
      </c>
    </row>
    <row r="185" spans="3:54" x14ac:dyDescent="0.25">
      <c r="C185" s="8">
        <v>57.4</v>
      </c>
      <c r="D185" s="8">
        <v>40.5</v>
      </c>
      <c r="E185" s="15">
        <f t="shared" si="1767"/>
        <v>3.8266666666666667</v>
      </c>
      <c r="F185" s="15">
        <f t="shared" si="1768"/>
        <v>0.81</v>
      </c>
      <c r="H185" t="s">
        <v>48</v>
      </c>
      <c r="I185">
        <v>60</v>
      </c>
      <c r="Q185" s="8"/>
      <c r="R185" s="8"/>
      <c r="S185" s="15"/>
      <c r="T185" s="15"/>
      <c r="V185" t="s">
        <v>48</v>
      </c>
      <c r="W185">
        <f>36/9*6</f>
        <v>24</v>
      </c>
      <c r="AF185" s="8">
        <v>73.099999999999994</v>
      </c>
      <c r="AG185" s="8">
        <v>34.700000000000003</v>
      </c>
      <c r="AH185" s="15">
        <f t="shared" si="1769"/>
        <v>0.38882978723404255</v>
      </c>
      <c r="AI185" s="15">
        <f t="shared" si="1770"/>
        <v>0.86750000000000005</v>
      </c>
      <c r="AK185" s="25" t="s">
        <v>48</v>
      </c>
      <c r="AL185" s="26">
        <f>188/9*5</f>
        <v>104.44444444444444</v>
      </c>
      <c r="AN185" t="s">
        <v>54</v>
      </c>
      <c r="AO185" s="31" t="s">
        <v>57</v>
      </c>
      <c r="AP185" s="31"/>
      <c r="BA185" t="s">
        <v>48</v>
      </c>
      <c r="BB185">
        <v>175</v>
      </c>
    </row>
    <row r="186" spans="3:54" x14ac:dyDescent="0.25">
      <c r="C186" s="8">
        <v>60.3</v>
      </c>
      <c r="D186" s="8">
        <v>40</v>
      </c>
      <c r="E186" s="15">
        <f t="shared" si="1767"/>
        <v>4.0199999999999996</v>
      </c>
      <c r="F186" s="15">
        <f t="shared" si="1768"/>
        <v>0.8</v>
      </c>
      <c r="H186" t="s">
        <v>49</v>
      </c>
      <c r="I186">
        <f>20/50</f>
        <v>0.4</v>
      </c>
      <c r="Q186" s="8"/>
      <c r="R186" s="8"/>
      <c r="S186" s="15"/>
      <c r="T186" s="15"/>
      <c r="V186" t="s">
        <v>49</v>
      </c>
      <c r="W186">
        <f>20/20</f>
        <v>1</v>
      </c>
      <c r="AF186" s="8">
        <v>80.2</v>
      </c>
      <c r="AG186" s="8">
        <v>34</v>
      </c>
      <c r="AH186" s="15">
        <f t="shared" si="1769"/>
        <v>0.4265957446808511</v>
      </c>
      <c r="AI186" s="15">
        <f t="shared" si="1770"/>
        <v>0.85</v>
      </c>
      <c r="AK186" s="25" t="s">
        <v>49</v>
      </c>
      <c r="AL186" s="26">
        <f>5/(188/9)</f>
        <v>0.23936170212765956</v>
      </c>
      <c r="BA186" t="s">
        <v>49</v>
      </c>
      <c r="BB186">
        <f>20/140</f>
        <v>0.14285714285714285</v>
      </c>
    </row>
    <row r="187" spans="3:54" x14ac:dyDescent="0.25">
      <c r="C187" s="8">
        <v>67.2</v>
      </c>
      <c r="D187" s="8">
        <v>40</v>
      </c>
      <c r="E187" s="15">
        <f t="shared" si="1767"/>
        <v>4.4800000000000004</v>
      </c>
      <c r="F187" s="15">
        <f t="shared" si="1768"/>
        <v>0.8</v>
      </c>
      <c r="Q187" s="8"/>
      <c r="R187" s="8"/>
      <c r="S187" s="15"/>
      <c r="T187" s="15"/>
      <c r="AF187" s="8">
        <v>87.5</v>
      </c>
      <c r="AG187" s="8">
        <v>33.299999999999997</v>
      </c>
      <c r="AH187" s="15">
        <f t="shared" si="1769"/>
        <v>0.46542553191489361</v>
      </c>
      <c r="AI187" s="15">
        <f t="shared" si="1770"/>
        <v>0.83249999999999991</v>
      </c>
      <c r="AK187" s="25"/>
      <c r="AL187" s="26"/>
      <c r="AO187" s="30"/>
    </row>
    <row r="188" spans="3:54" x14ac:dyDescent="0.25">
      <c r="C188" s="8">
        <v>82.4</v>
      </c>
      <c r="D188" s="8">
        <v>40</v>
      </c>
      <c r="E188" s="15">
        <f t="shared" si="1767"/>
        <v>5.4933333333333341</v>
      </c>
      <c r="F188" s="15">
        <f t="shared" si="1768"/>
        <v>0.8</v>
      </c>
      <c r="H188" t="s">
        <v>50</v>
      </c>
      <c r="I188" s="21">
        <v>47.2</v>
      </c>
      <c r="Q188" s="8"/>
      <c r="R188" s="8"/>
      <c r="S188" s="15"/>
      <c r="T188" s="15"/>
      <c r="V188" t="s">
        <v>50</v>
      </c>
      <c r="W188" s="21">
        <v>23</v>
      </c>
      <c r="AF188" s="8">
        <v>94.8</v>
      </c>
      <c r="AG188" s="8">
        <v>32.5</v>
      </c>
      <c r="AH188" s="15">
        <f t="shared" si="1769"/>
        <v>0.50425531914893618</v>
      </c>
      <c r="AI188" s="15">
        <f t="shared" si="1770"/>
        <v>0.8125</v>
      </c>
      <c r="AK188" s="25" t="s">
        <v>50</v>
      </c>
      <c r="AL188" s="27">
        <v>47.2</v>
      </c>
      <c r="BA188" t="s">
        <v>50</v>
      </c>
      <c r="BB188" s="21">
        <v>110</v>
      </c>
    </row>
    <row r="189" spans="3:54" x14ac:dyDescent="0.25">
      <c r="C189" s="8">
        <v>98.1</v>
      </c>
      <c r="D189" s="8">
        <v>40</v>
      </c>
      <c r="E189" s="15">
        <f t="shared" si="1767"/>
        <v>6.54</v>
      </c>
      <c r="F189" s="15">
        <f t="shared" si="1768"/>
        <v>0.8</v>
      </c>
      <c r="H189" t="s">
        <v>51</v>
      </c>
      <c r="I189" s="22">
        <f>IF(I188&lt;I184,I182,IF(I188&gt;=I185,I182*0.8,I182*(1-((I188-I184)*I186/100))))</f>
        <v>42.559999999999995</v>
      </c>
      <c r="Q189" s="8"/>
      <c r="R189" s="8"/>
      <c r="S189" s="15"/>
      <c r="T189" s="15"/>
      <c r="V189" t="s">
        <v>51</v>
      </c>
      <c r="W189" s="22">
        <f>IF(W188&lt;W184,W182,IF(W188&gt;=W185,W182*0.8,W182*(1-((W188-W184)*W186/100))))</f>
        <v>28.35</v>
      </c>
      <c r="AF189" s="8">
        <v>101.6</v>
      </c>
      <c r="AG189" s="8">
        <v>32</v>
      </c>
      <c r="AH189" s="15">
        <f t="shared" si="1769"/>
        <v>0.54042553191489362</v>
      </c>
      <c r="AI189" s="15">
        <f t="shared" si="1770"/>
        <v>0.8</v>
      </c>
      <c r="AK189" s="28" t="s">
        <v>51</v>
      </c>
      <c r="AL189" s="29">
        <f>IF(AL188&lt;AL184,AL182,IF(AL188&gt;=AL185,AL182*0.8,AL182*(1-((AL188-AL184)*AL186/100))))</f>
        <v>37.480851063829789</v>
      </c>
      <c r="BA189" t="s">
        <v>51</v>
      </c>
      <c r="BB189" s="22">
        <f>IF(BB188&lt;BB184,BB182,IF(BB188&gt;=BB185,BB182*0.8,BB182*(1-((BB188-BB184)*BB186/100))))</f>
        <v>71.428571428571431</v>
      </c>
    </row>
    <row r="190" spans="3:54" x14ac:dyDescent="0.25">
      <c r="AF190" s="8">
        <v>107</v>
      </c>
      <c r="AG190" s="19">
        <v>32</v>
      </c>
      <c r="AH190" s="20">
        <f t="shared" si="1769"/>
        <v>0.56914893617021278</v>
      </c>
      <c r="AI190" s="15">
        <f t="shared" si="1770"/>
        <v>0.8</v>
      </c>
    </row>
    <row r="191" spans="3:54" x14ac:dyDescent="0.25">
      <c r="AF191" s="19">
        <v>114.1</v>
      </c>
      <c r="AG191" s="19">
        <v>32</v>
      </c>
      <c r="AH191" s="20">
        <f>AF191/$AG$155</f>
        <v>0.60691489361702122</v>
      </c>
      <c r="AI191" s="15">
        <f t="shared" si="1770"/>
        <v>0.8</v>
      </c>
    </row>
    <row r="192" spans="3:54" x14ac:dyDescent="0.25">
      <c r="AF192" s="19">
        <v>119</v>
      </c>
      <c r="AG192" s="19">
        <v>32</v>
      </c>
      <c r="AH192" s="20">
        <f>AF192/$AG$155</f>
        <v>0.63297872340425532</v>
      </c>
      <c r="AI192" s="15">
        <f t="shared" ref="AI192" si="1773">AG192/$AG$154</f>
        <v>0.8</v>
      </c>
    </row>
  </sheetData>
  <sortState xmlns:xlrd2="http://schemas.microsoft.com/office/spreadsheetml/2017/richdata2" ref="AV3:AZ10">
    <sortCondition ref="AZ3:AZ10"/>
    <sortCondition ref="AX3:AX10"/>
    <sortCondition ref="AY3:AY10"/>
  </sortState>
  <mergeCells count="2577">
    <mergeCell ref="AK158:AL158"/>
    <mergeCell ref="AM158:AP160"/>
    <mergeCell ref="AM161:AP161"/>
    <mergeCell ref="BA158:BB158"/>
    <mergeCell ref="BC158:BF160"/>
    <mergeCell ref="BC161:BF161"/>
    <mergeCell ref="L2:N2"/>
    <mergeCell ref="I7:J7"/>
    <mergeCell ref="I9:J9"/>
    <mergeCell ref="I10:J10"/>
    <mergeCell ref="I11:J11"/>
    <mergeCell ref="I12:J12"/>
    <mergeCell ref="G34:H34"/>
    <mergeCell ref="G36:H36"/>
    <mergeCell ref="G37:H37"/>
    <mergeCell ref="G38:H38"/>
    <mergeCell ref="G39:H39"/>
    <mergeCell ref="G40:H40"/>
    <mergeCell ref="G28:H28"/>
    <mergeCell ref="G29:H29"/>
    <mergeCell ref="G30:H30"/>
    <mergeCell ref="G31:H31"/>
    <mergeCell ref="G32:H32"/>
    <mergeCell ref="G33:H33"/>
    <mergeCell ref="G21:H21"/>
    <mergeCell ref="G23:H23"/>
    <mergeCell ref="G24:H24"/>
    <mergeCell ref="G25:H25"/>
    <mergeCell ref="G7:H7"/>
    <mergeCell ref="G9:H9"/>
    <mergeCell ref="I40:J40"/>
    <mergeCell ref="I41:J41"/>
    <mergeCell ref="I42:J42"/>
    <mergeCell ref="I43:J43"/>
    <mergeCell ref="I44:J44"/>
    <mergeCell ref="G6:H6"/>
    <mergeCell ref="I6:J6"/>
    <mergeCell ref="I33:J33"/>
    <mergeCell ref="I34:J34"/>
    <mergeCell ref="I36:J36"/>
    <mergeCell ref="I37:J37"/>
    <mergeCell ref="I38:J38"/>
    <mergeCell ref="I39:J39"/>
    <mergeCell ref="I27:J27"/>
    <mergeCell ref="I28:J28"/>
    <mergeCell ref="I29:J29"/>
    <mergeCell ref="I30:J30"/>
    <mergeCell ref="I31:J31"/>
    <mergeCell ref="I32:J32"/>
    <mergeCell ref="I20:J20"/>
    <mergeCell ref="I21:J21"/>
    <mergeCell ref="I23:J23"/>
    <mergeCell ref="G10:H10"/>
    <mergeCell ref="G11:H11"/>
    <mergeCell ref="G12:H12"/>
    <mergeCell ref="G14:H14"/>
    <mergeCell ref="I24:J24"/>
    <mergeCell ref="I25:J25"/>
    <mergeCell ref="I26:J26"/>
    <mergeCell ref="I14:J14"/>
    <mergeCell ref="I15:J15"/>
    <mergeCell ref="I16:J16"/>
    <mergeCell ref="I17:J17"/>
    <mergeCell ref="I18:J18"/>
    <mergeCell ref="I19:J19"/>
    <mergeCell ref="G41:H41"/>
    <mergeCell ref="M6:N6"/>
    <mergeCell ref="O6:P6"/>
    <mergeCell ref="Q6:R6"/>
    <mergeCell ref="S6:T6"/>
    <mergeCell ref="U6:V6"/>
    <mergeCell ref="W6:X6"/>
    <mergeCell ref="AV3:AW3"/>
    <mergeCell ref="AV4:AW4"/>
    <mergeCell ref="AV5:AW5"/>
    <mergeCell ref="K6:L6"/>
    <mergeCell ref="K7:L7"/>
    <mergeCell ref="K9:L9"/>
    <mergeCell ref="K10:L10"/>
    <mergeCell ref="K11:L11"/>
    <mergeCell ref="AV6:AW6"/>
    <mergeCell ref="AV8:AW8"/>
    <mergeCell ref="AV9:AW9"/>
    <mergeCell ref="M10:N10"/>
    <mergeCell ref="O10:P10"/>
    <mergeCell ref="Q10:R10"/>
    <mergeCell ref="S10:T10"/>
    <mergeCell ref="U10:V10"/>
    <mergeCell ref="W10:X10"/>
    <mergeCell ref="M9:N9"/>
    <mergeCell ref="O9:P9"/>
    <mergeCell ref="Q9:R9"/>
    <mergeCell ref="S9:T9"/>
    <mergeCell ref="U9:V9"/>
    <mergeCell ref="W9:X9"/>
    <mergeCell ref="M7:N7"/>
    <mergeCell ref="O7:P7"/>
    <mergeCell ref="Q7:R7"/>
    <mergeCell ref="S7:T7"/>
    <mergeCell ref="U7:V7"/>
    <mergeCell ref="W7:X7"/>
    <mergeCell ref="W12:X12"/>
    <mergeCell ref="K14:L14"/>
    <mergeCell ref="M14:N14"/>
    <mergeCell ref="O14:P14"/>
    <mergeCell ref="Q14:R14"/>
    <mergeCell ref="S14:T14"/>
    <mergeCell ref="U14:V14"/>
    <mergeCell ref="W14:X14"/>
    <mergeCell ref="W13:X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W11:X11"/>
    <mergeCell ref="W17:X17"/>
    <mergeCell ref="K18:L18"/>
    <mergeCell ref="M18:N18"/>
    <mergeCell ref="O18:P18"/>
    <mergeCell ref="Q18:R18"/>
    <mergeCell ref="S18:T18"/>
    <mergeCell ref="U18:V18"/>
    <mergeCell ref="W18:X18"/>
    <mergeCell ref="K17:L17"/>
    <mergeCell ref="M17:N17"/>
    <mergeCell ref="O17:P17"/>
    <mergeCell ref="Q17:R17"/>
    <mergeCell ref="S17:T17"/>
    <mergeCell ref="U17:V17"/>
    <mergeCell ref="W15:X15"/>
    <mergeCell ref="K16:L16"/>
    <mergeCell ref="M16:N16"/>
    <mergeCell ref="O16:P16"/>
    <mergeCell ref="Q16:R16"/>
    <mergeCell ref="S16:T16"/>
    <mergeCell ref="U16:V16"/>
    <mergeCell ref="W16:X16"/>
    <mergeCell ref="K15:L15"/>
    <mergeCell ref="M15:N15"/>
    <mergeCell ref="O15:P15"/>
    <mergeCell ref="Q15:R15"/>
    <mergeCell ref="S15:T15"/>
    <mergeCell ref="U15:V15"/>
    <mergeCell ref="W21:X21"/>
    <mergeCell ref="K23:L23"/>
    <mergeCell ref="M23:N23"/>
    <mergeCell ref="O23:P23"/>
    <mergeCell ref="Q23:R23"/>
    <mergeCell ref="S23:T23"/>
    <mergeCell ref="U23:V23"/>
    <mergeCell ref="W23:X23"/>
    <mergeCell ref="O22:P22"/>
    <mergeCell ref="Q22:R22"/>
    <mergeCell ref="K21:L21"/>
    <mergeCell ref="M21:N21"/>
    <mergeCell ref="O21:P21"/>
    <mergeCell ref="Q21:R21"/>
    <mergeCell ref="S21:T21"/>
    <mergeCell ref="U21:V21"/>
    <mergeCell ref="W19:X19"/>
    <mergeCell ref="K20:L20"/>
    <mergeCell ref="M20:N20"/>
    <mergeCell ref="O20:P20"/>
    <mergeCell ref="Q20:R20"/>
    <mergeCell ref="S20:T20"/>
    <mergeCell ref="U20:V20"/>
    <mergeCell ref="W20:X20"/>
    <mergeCell ref="K19:L19"/>
    <mergeCell ref="M19:N19"/>
    <mergeCell ref="O19:P19"/>
    <mergeCell ref="Q19:R19"/>
    <mergeCell ref="S19:T19"/>
    <mergeCell ref="U19:V19"/>
    <mergeCell ref="W26:X26"/>
    <mergeCell ref="K27:L27"/>
    <mergeCell ref="M27:N27"/>
    <mergeCell ref="O27:P27"/>
    <mergeCell ref="Q27:R27"/>
    <mergeCell ref="S27:T27"/>
    <mergeCell ref="U27:V27"/>
    <mergeCell ref="W27:X27"/>
    <mergeCell ref="K26:L26"/>
    <mergeCell ref="M26:N26"/>
    <mergeCell ref="O26:P26"/>
    <mergeCell ref="Q26:R26"/>
    <mergeCell ref="S26:T26"/>
    <mergeCell ref="U26:V26"/>
    <mergeCell ref="W24:X24"/>
    <mergeCell ref="K25:L25"/>
    <mergeCell ref="M25:N25"/>
    <mergeCell ref="O25:P25"/>
    <mergeCell ref="Q25:R25"/>
    <mergeCell ref="S25:T25"/>
    <mergeCell ref="U25:V25"/>
    <mergeCell ref="W25:X25"/>
    <mergeCell ref="K24:L24"/>
    <mergeCell ref="M24:N24"/>
    <mergeCell ref="O24:P24"/>
    <mergeCell ref="Q24:R24"/>
    <mergeCell ref="S24:T24"/>
    <mergeCell ref="U24:V24"/>
    <mergeCell ref="W30:X30"/>
    <mergeCell ref="K31:L31"/>
    <mergeCell ref="M31:N31"/>
    <mergeCell ref="O31:P31"/>
    <mergeCell ref="Q31:R31"/>
    <mergeCell ref="S31:T31"/>
    <mergeCell ref="U31:V31"/>
    <mergeCell ref="W31:X31"/>
    <mergeCell ref="K30:L30"/>
    <mergeCell ref="M30:N30"/>
    <mergeCell ref="O30:P30"/>
    <mergeCell ref="Q30:R30"/>
    <mergeCell ref="S30:T30"/>
    <mergeCell ref="U30:V30"/>
    <mergeCell ref="W28:X28"/>
    <mergeCell ref="K29:L29"/>
    <mergeCell ref="M29:N29"/>
    <mergeCell ref="O29:P29"/>
    <mergeCell ref="Q29:R29"/>
    <mergeCell ref="S29:T29"/>
    <mergeCell ref="U29:V29"/>
    <mergeCell ref="W29:X29"/>
    <mergeCell ref="K28:L28"/>
    <mergeCell ref="M28:N28"/>
    <mergeCell ref="O28:P28"/>
    <mergeCell ref="Q28:R28"/>
    <mergeCell ref="S28:T28"/>
    <mergeCell ref="U28:V28"/>
    <mergeCell ref="W34:X34"/>
    <mergeCell ref="K36:L36"/>
    <mergeCell ref="M36:N36"/>
    <mergeCell ref="O36:P36"/>
    <mergeCell ref="Q36:R36"/>
    <mergeCell ref="S36:T36"/>
    <mergeCell ref="U36:V36"/>
    <mergeCell ref="W36:X36"/>
    <mergeCell ref="Q35:R35"/>
    <mergeCell ref="S35:T35"/>
    <mergeCell ref="K34:L34"/>
    <mergeCell ref="M34:N34"/>
    <mergeCell ref="O34:P34"/>
    <mergeCell ref="Q34:R34"/>
    <mergeCell ref="S34:T34"/>
    <mergeCell ref="U34:V34"/>
    <mergeCell ref="W32:X32"/>
    <mergeCell ref="K33:L33"/>
    <mergeCell ref="M33:N33"/>
    <mergeCell ref="O33:P33"/>
    <mergeCell ref="Q33:R33"/>
    <mergeCell ref="S33:T33"/>
    <mergeCell ref="U33:V33"/>
    <mergeCell ref="W33:X33"/>
    <mergeCell ref="K32:L32"/>
    <mergeCell ref="M32:N32"/>
    <mergeCell ref="O32:P32"/>
    <mergeCell ref="Q32:R32"/>
    <mergeCell ref="S32:T32"/>
    <mergeCell ref="U32:V32"/>
    <mergeCell ref="K35:L35"/>
    <mergeCell ref="M35:N35"/>
    <mergeCell ref="W39:X39"/>
    <mergeCell ref="K40:L40"/>
    <mergeCell ref="M40:N40"/>
    <mergeCell ref="O40:P40"/>
    <mergeCell ref="Q40:R40"/>
    <mergeCell ref="S40:T40"/>
    <mergeCell ref="U40:V40"/>
    <mergeCell ref="W40:X40"/>
    <mergeCell ref="K39:L39"/>
    <mergeCell ref="M39:N39"/>
    <mergeCell ref="O39:P39"/>
    <mergeCell ref="Q39:R39"/>
    <mergeCell ref="S39:T39"/>
    <mergeCell ref="U39:V39"/>
    <mergeCell ref="W37:X37"/>
    <mergeCell ref="K38:L38"/>
    <mergeCell ref="M38:N38"/>
    <mergeCell ref="O38:P38"/>
    <mergeCell ref="Q38:R38"/>
    <mergeCell ref="S38:T38"/>
    <mergeCell ref="U38:V38"/>
    <mergeCell ref="W38:X38"/>
    <mergeCell ref="K37:L37"/>
    <mergeCell ref="M37:N37"/>
    <mergeCell ref="O37:P37"/>
    <mergeCell ref="Q37:R37"/>
    <mergeCell ref="S37:T37"/>
    <mergeCell ref="U37:V37"/>
    <mergeCell ref="W43:X43"/>
    <mergeCell ref="K44:L44"/>
    <mergeCell ref="M44:N44"/>
    <mergeCell ref="O44:P44"/>
    <mergeCell ref="Q44:R44"/>
    <mergeCell ref="S44:T44"/>
    <mergeCell ref="U44:V44"/>
    <mergeCell ref="W44:X44"/>
    <mergeCell ref="K43:L43"/>
    <mergeCell ref="M43:N43"/>
    <mergeCell ref="O43:P43"/>
    <mergeCell ref="Q43:R43"/>
    <mergeCell ref="S43:T43"/>
    <mergeCell ref="U43:V43"/>
    <mergeCell ref="W41:X41"/>
    <mergeCell ref="K42:L42"/>
    <mergeCell ref="M42:N42"/>
    <mergeCell ref="O42:P42"/>
    <mergeCell ref="Q42:R42"/>
    <mergeCell ref="S42:T42"/>
    <mergeCell ref="U42:V42"/>
    <mergeCell ref="W42:X42"/>
    <mergeCell ref="K41:L41"/>
    <mergeCell ref="M41:N41"/>
    <mergeCell ref="O41:P41"/>
    <mergeCell ref="Q41:R41"/>
    <mergeCell ref="S41:T41"/>
    <mergeCell ref="U41:V41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B11:D12"/>
    <mergeCell ref="B45:D46"/>
    <mergeCell ref="G45:H45"/>
    <mergeCell ref="G46:H46"/>
    <mergeCell ref="G47:H47"/>
    <mergeCell ref="G48:H48"/>
    <mergeCell ref="G42:H42"/>
    <mergeCell ref="G43:H43"/>
    <mergeCell ref="G44:H44"/>
    <mergeCell ref="G26:H26"/>
    <mergeCell ref="G27:H27"/>
    <mergeCell ref="G15:H15"/>
    <mergeCell ref="G16:H16"/>
    <mergeCell ref="G17:H17"/>
    <mergeCell ref="G18:H18"/>
    <mergeCell ref="G19:H19"/>
    <mergeCell ref="G20:H20"/>
    <mergeCell ref="G73:H73"/>
    <mergeCell ref="G74:H74"/>
    <mergeCell ref="G75:H75"/>
    <mergeCell ref="B79:D80"/>
    <mergeCell ref="G76:H76"/>
    <mergeCell ref="G77:H77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20:H120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4:H104"/>
    <mergeCell ref="G105:H105"/>
    <mergeCell ref="G106:H106"/>
    <mergeCell ref="B113:D114"/>
    <mergeCell ref="G107:H107"/>
    <mergeCell ref="G108:H108"/>
    <mergeCell ref="G96:H96"/>
    <mergeCell ref="G97:H97"/>
    <mergeCell ref="G98:H98"/>
    <mergeCell ref="G99:H99"/>
    <mergeCell ref="G100:H100"/>
    <mergeCell ref="G101:H101"/>
    <mergeCell ref="I5:P5"/>
    <mergeCell ref="AV10:AW10"/>
    <mergeCell ref="Y6:Z6"/>
    <mergeCell ref="AA6:AB6"/>
    <mergeCell ref="Y7:Z7"/>
    <mergeCell ref="AA7:AB7"/>
    <mergeCell ref="Y9:Z9"/>
    <mergeCell ref="AA9:AB9"/>
    <mergeCell ref="Y10:Z10"/>
    <mergeCell ref="G133:H133"/>
    <mergeCell ref="G134:H134"/>
    <mergeCell ref="G135:H135"/>
    <mergeCell ref="G136:H136"/>
    <mergeCell ref="G137:H137"/>
    <mergeCell ref="G5:H5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Y29:Z29"/>
    <mergeCell ref="Y30:Z30"/>
    <mergeCell ref="Y25:Z25"/>
    <mergeCell ref="Y26:Z26"/>
    <mergeCell ref="Y27:Z27"/>
    <mergeCell ref="Y21:Z21"/>
    <mergeCell ref="Y23:Z23"/>
    <mergeCell ref="Y24:Z24"/>
    <mergeCell ref="Y18:Z18"/>
    <mergeCell ref="Y19:Z19"/>
    <mergeCell ref="Y20:Z20"/>
    <mergeCell ref="Y15:Z15"/>
    <mergeCell ref="Y16:Z16"/>
    <mergeCell ref="Y17:Z17"/>
    <mergeCell ref="AA10:AB10"/>
    <mergeCell ref="Y11:Z11"/>
    <mergeCell ref="AA11:AB11"/>
    <mergeCell ref="Y12:Z12"/>
    <mergeCell ref="AA12:AB12"/>
    <mergeCell ref="Y14:Z14"/>
    <mergeCell ref="AA14:AB14"/>
    <mergeCell ref="Y13:Z13"/>
    <mergeCell ref="AA13:AB13"/>
    <mergeCell ref="U8:V8"/>
    <mergeCell ref="W8:X8"/>
    <mergeCell ref="Y8:Z8"/>
    <mergeCell ref="AA8:AB8"/>
    <mergeCell ref="L3:N3"/>
    <mergeCell ref="I45:J45"/>
    <mergeCell ref="O13:P13"/>
    <mergeCell ref="Q13:R13"/>
    <mergeCell ref="S13:T13"/>
    <mergeCell ref="U13:V13"/>
    <mergeCell ref="Y44:Z44"/>
    <mergeCell ref="Q5:Z5"/>
    <mergeCell ref="G8:H8"/>
    <mergeCell ref="I8:J8"/>
    <mergeCell ref="K8:L8"/>
    <mergeCell ref="M8:N8"/>
    <mergeCell ref="O8:P8"/>
    <mergeCell ref="Q8:R8"/>
    <mergeCell ref="S8:T8"/>
    <mergeCell ref="Y41:Z41"/>
    <mergeCell ref="Y42:Z42"/>
    <mergeCell ref="Y43:Z43"/>
    <mergeCell ref="Y38:Z38"/>
    <mergeCell ref="Y39:Z39"/>
    <mergeCell ref="Y40:Z40"/>
    <mergeCell ref="Y34:Z34"/>
    <mergeCell ref="Y36:Z36"/>
    <mergeCell ref="Y37:Z37"/>
    <mergeCell ref="Y31:Z31"/>
    <mergeCell ref="Y32:Z32"/>
    <mergeCell ref="Y33:Z33"/>
    <mergeCell ref="Y28:Z28"/>
    <mergeCell ref="I58:J58"/>
    <mergeCell ref="I59:J59"/>
    <mergeCell ref="I60:J60"/>
    <mergeCell ref="I61:J61"/>
    <mergeCell ref="I62:J62"/>
    <mergeCell ref="I63:J63"/>
    <mergeCell ref="I52:J52"/>
    <mergeCell ref="I53:J53"/>
    <mergeCell ref="I54:J54"/>
    <mergeCell ref="I55:J55"/>
    <mergeCell ref="I56:J56"/>
    <mergeCell ref="I57:J57"/>
    <mergeCell ref="I46:J46"/>
    <mergeCell ref="I47:J47"/>
    <mergeCell ref="I48:J48"/>
    <mergeCell ref="I49:J49"/>
    <mergeCell ref="I50:J50"/>
    <mergeCell ref="I51:J51"/>
    <mergeCell ref="I76:J76"/>
    <mergeCell ref="I77:J77"/>
    <mergeCell ref="I78:J78"/>
    <mergeCell ref="I79:J79"/>
    <mergeCell ref="I80:J80"/>
    <mergeCell ref="I81:J81"/>
    <mergeCell ref="I70:J70"/>
    <mergeCell ref="I71:J71"/>
    <mergeCell ref="I72:J72"/>
    <mergeCell ref="I73:J73"/>
    <mergeCell ref="I74:J74"/>
    <mergeCell ref="I75:J75"/>
    <mergeCell ref="I64:J64"/>
    <mergeCell ref="I65:J65"/>
    <mergeCell ref="I66:J66"/>
    <mergeCell ref="I67:J67"/>
    <mergeCell ref="I68:J68"/>
    <mergeCell ref="I69:J69"/>
    <mergeCell ref="I94:J94"/>
    <mergeCell ref="I95:J95"/>
    <mergeCell ref="I96:J96"/>
    <mergeCell ref="I97:J97"/>
    <mergeCell ref="I98:J98"/>
    <mergeCell ref="I99:J99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I113:J113"/>
    <mergeCell ref="I114:J114"/>
    <mergeCell ref="I115:J115"/>
    <mergeCell ref="I116:J116"/>
    <mergeCell ref="I117:J117"/>
    <mergeCell ref="I106:J106"/>
    <mergeCell ref="I107:J107"/>
    <mergeCell ref="I108:J108"/>
    <mergeCell ref="I109:J109"/>
    <mergeCell ref="I110:J110"/>
    <mergeCell ref="I111:J111"/>
    <mergeCell ref="I100:J100"/>
    <mergeCell ref="I101:J101"/>
    <mergeCell ref="I102:J102"/>
    <mergeCell ref="I103:J103"/>
    <mergeCell ref="I104:J104"/>
    <mergeCell ref="I105:J105"/>
    <mergeCell ref="O35:P35"/>
    <mergeCell ref="I136:J136"/>
    <mergeCell ref="I137:J137"/>
    <mergeCell ref="G13:H13"/>
    <mergeCell ref="I13:J13"/>
    <mergeCell ref="K13:L13"/>
    <mergeCell ref="M13:N13"/>
    <mergeCell ref="G22:H22"/>
    <mergeCell ref="I22:J22"/>
    <mergeCell ref="K22:L22"/>
    <mergeCell ref="M22:N22"/>
    <mergeCell ref="I130:J130"/>
    <mergeCell ref="I131:J131"/>
    <mergeCell ref="I132:J132"/>
    <mergeCell ref="I133:J133"/>
    <mergeCell ref="I134:J134"/>
    <mergeCell ref="I135:J135"/>
    <mergeCell ref="I124:J124"/>
    <mergeCell ref="I125:J125"/>
    <mergeCell ref="I126:J126"/>
    <mergeCell ref="I127:J127"/>
    <mergeCell ref="I128:J128"/>
    <mergeCell ref="I129:J129"/>
    <mergeCell ref="I118:J118"/>
    <mergeCell ref="I119:J119"/>
    <mergeCell ref="I120:J120"/>
    <mergeCell ref="I121:J121"/>
    <mergeCell ref="I122:J122"/>
    <mergeCell ref="I123:J123"/>
    <mergeCell ref="I112:J112"/>
    <mergeCell ref="K55:L55"/>
    <mergeCell ref="M55:N55"/>
    <mergeCell ref="AV7:AW7"/>
    <mergeCell ref="K45:L45"/>
    <mergeCell ref="M45:N45"/>
    <mergeCell ref="K46:L46"/>
    <mergeCell ref="M46:N46"/>
    <mergeCell ref="G142:H142"/>
    <mergeCell ref="I142:J142"/>
    <mergeCell ref="G143:H143"/>
    <mergeCell ref="I143:J143"/>
    <mergeCell ref="G144:H144"/>
    <mergeCell ref="I144:J144"/>
    <mergeCell ref="G139:H139"/>
    <mergeCell ref="I139:J139"/>
    <mergeCell ref="G140:H140"/>
    <mergeCell ref="I140:J140"/>
    <mergeCell ref="G141:H141"/>
    <mergeCell ref="I141:J141"/>
    <mergeCell ref="U35:V35"/>
    <mergeCell ref="W35:X35"/>
    <mergeCell ref="Y35:Z35"/>
    <mergeCell ref="G138:H138"/>
    <mergeCell ref="I138:J138"/>
    <mergeCell ref="K47:L47"/>
    <mergeCell ref="M47:N47"/>
    <mergeCell ref="K48:L48"/>
    <mergeCell ref="M48:N48"/>
    <mergeCell ref="S22:T22"/>
    <mergeCell ref="U22:V22"/>
    <mergeCell ref="W22:X22"/>
    <mergeCell ref="Y22:Z22"/>
    <mergeCell ref="G35:H35"/>
    <mergeCell ref="I35:J35"/>
    <mergeCell ref="K56:L56"/>
    <mergeCell ref="M56:N56"/>
    <mergeCell ref="K57:L57"/>
    <mergeCell ref="M57:N57"/>
    <mergeCell ref="K52:L52"/>
    <mergeCell ref="M52:N52"/>
    <mergeCell ref="K53:L53"/>
    <mergeCell ref="M53:N53"/>
    <mergeCell ref="K54:L54"/>
    <mergeCell ref="M54:N54"/>
    <mergeCell ref="K49:L49"/>
    <mergeCell ref="M49:N49"/>
    <mergeCell ref="K50:L50"/>
    <mergeCell ref="M50:N50"/>
    <mergeCell ref="K51:L51"/>
    <mergeCell ref="M51:N51"/>
    <mergeCell ref="K64:L64"/>
    <mergeCell ref="M64:N64"/>
    <mergeCell ref="K65:L65"/>
    <mergeCell ref="M65:N65"/>
    <mergeCell ref="K66:L66"/>
    <mergeCell ref="M66:N66"/>
    <mergeCell ref="K61:L61"/>
    <mergeCell ref="M61:N61"/>
    <mergeCell ref="K62:L62"/>
    <mergeCell ref="M62:N62"/>
    <mergeCell ref="K63:L63"/>
    <mergeCell ref="M63:N63"/>
    <mergeCell ref="K58:L58"/>
    <mergeCell ref="M58:N58"/>
    <mergeCell ref="K59:L59"/>
    <mergeCell ref="M59:N59"/>
    <mergeCell ref="K60:L60"/>
    <mergeCell ref="M60:N60"/>
    <mergeCell ref="K73:L73"/>
    <mergeCell ref="M73:N73"/>
    <mergeCell ref="K74:L74"/>
    <mergeCell ref="M74:N74"/>
    <mergeCell ref="K75:L75"/>
    <mergeCell ref="M75:N75"/>
    <mergeCell ref="K70:L70"/>
    <mergeCell ref="M70:N70"/>
    <mergeCell ref="K71:L71"/>
    <mergeCell ref="M71:N71"/>
    <mergeCell ref="K72:L72"/>
    <mergeCell ref="M72:N72"/>
    <mergeCell ref="K67:L67"/>
    <mergeCell ref="M67:N67"/>
    <mergeCell ref="K68:L68"/>
    <mergeCell ref="M68:N68"/>
    <mergeCell ref="K69:L69"/>
    <mergeCell ref="M69:N69"/>
    <mergeCell ref="K82:L82"/>
    <mergeCell ref="M82:N82"/>
    <mergeCell ref="K83:L83"/>
    <mergeCell ref="M83:N83"/>
    <mergeCell ref="K84:L84"/>
    <mergeCell ref="M84:N84"/>
    <mergeCell ref="K79:L79"/>
    <mergeCell ref="M79:N79"/>
    <mergeCell ref="K80:L80"/>
    <mergeCell ref="M80:N80"/>
    <mergeCell ref="K81:L81"/>
    <mergeCell ref="M81:N81"/>
    <mergeCell ref="K76:L76"/>
    <mergeCell ref="M76:N76"/>
    <mergeCell ref="K77:L77"/>
    <mergeCell ref="M77:N77"/>
    <mergeCell ref="K78:L78"/>
    <mergeCell ref="M78:N78"/>
    <mergeCell ref="K91:L91"/>
    <mergeCell ref="M91:N91"/>
    <mergeCell ref="K92:L92"/>
    <mergeCell ref="M92:N92"/>
    <mergeCell ref="K93:L93"/>
    <mergeCell ref="M93:N93"/>
    <mergeCell ref="K88:L88"/>
    <mergeCell ref="M88:N88"/>
    <mergeCell ref="K89:L89"/>
    <mergeCell ref="M89:N89"/>
    <mergeCell ref="K90:L90"/>
    <mergeCell ref="M90:N90"/>
    <mergeCell ref="K85:L85"/>
    <mergeCell ref="M85:N85"/>
    <mergeCell ref="K86:L86"/>
    <mergeCell ref="M86:N86"/>
    <mergeCell ref="K87:L87"/>
    <mergeCell ref="M87:N87"/>
    <mergeCell ref="K100:L100"/>
    <mergeCell ref="M100:N100"/>
    <mergeCell ref="K101:L101"/>
    <mergeCell ref="M101:N101"/>
    <mergeCell ref="K102:L102"/>
    <mergeCell ref="M102:N102"/>
    <mergeCell ref="K97:L97"/>
    <mergeCell ref="M97:N97"/>
    <mergeCell ref="K98:L98"/>
    <mergeCell ref="M98:N98"/>
    <mergeCell ref="K99:L99"/>
    <mergeCell ref="M99:N99"/>
    <mergeCell ref="K94:L94"/>
    <mergeCell ref="M94:N94"/>
    <mergeCell ref="K95:L95"/>
    <mergeCell ref="M95:N95"/>
    <mergeCell ref="K96:L96"/>
    <mergeCell ref="M96:N96"/>
    <mergeCell ref="K109:L109"/>
    <mergeCell ref="M109:N109"/>
    <mergeCell ref="K110:L110"/>
    <mergeCell ref="M110:N110"/>
    <mergeCell ref="K111:L111"/>
    <mergeCell ref="M111:N111"/>
    <mergeCell ref="K106:L106"/>
    <mergeCell ref="M106:N106"/>
    <mergeCell ref="K107:L107"/>
    <mergeCell ref="M107:N107"/>
    <mergeCell ref="K108:L108"/>
    <mergeCell ref="M108:N108"/>
    <mergeCell ref="K103:L103"/>
    <mergeCell ref="M103:N103"/>
    <mergeCell ref="K104:L104"/>
    <mergeCell ref="M104:N104"/>
    <mergeCell ref="K105:L105"/>
    <mergeCell ref="M105:N105"/>
    <mergeCell ref="K118:L118"/>
    <mergeCell ref="M118:N118"/>
    <mergeCell ref="K119:L119"/>
    <mergeCell ref="M119:N119"/>
    <mergeCell ref="K120:L120"/>
    <mergeCell ref="M120:N120"/>
    <mergeCell ref="K115:L115"/>
    <mergeCell ref="M115:N115"/>
    <mergeCell ref="K116:L116"/>
    <mergeCell ref="M116:N116"/>
    <mergeCell ref="K117:L117"/>
    <mergeCell ref="M117:N117"/>
    <mergeCell ref="K112:L112"/>
    <mergeCell ref="M112:N112"/>
    <mergeCell ref="K113:L113"/>
    <mergeCell ref="M113:N113"/>
    <mergeCell ref="K114:L114"/>
    <mergeCell ref="M114:N114"/>
    <mergeCell ref="K127:L127"/>
    <mergeCell ref="M127:N127"/>
    <mergeCell ref="M128:N128"/>
    <mergeCell ref="K129:L129"/>
    <mergeCell ref="M129:N129"/>
    <mergeCell ref="K124:L124"/>
    <mergeCell ref="M124:N124"/>
    <mergeCell ref="K125:L125"/>
    <mergeCell ref="M125:N125"/>
    <mergeCell ref="K126:L126"/>
    <mergeCell ref="M126:N126"/>
    <mergeCell ref="K121:L121"/>
    <mergeCell ref="M121:N121"/>
    <mergeCell ref="K122:L122"/>
    <mergeCell ref="M122:N122"/>
    <mergeCell ref="K123:L123"/>
    <mergeCell ref="M123:N123"/>
    <mergeCell ref="K141:L141"/>
    <mergeCell ref="M141:N141"/>
    <mergeCell ref="K136:L136"/>
    <mergeCell ref="M136:N136"/>
    <mergeCell ref="K137:L137"/>
    <mergeCell ref="M137:N137"/>
    <mergeCell ref="K138:L138"/>
    <mergeCell ref="M138:N138"/>
    <mergeCell ref="K133:L133"/>
    <mergeCell ref="M133:N133"/>
    <mergeCell ref="K134:L134"/>
    <mergeCell ref="M134:N134"/>
    <mergeCell ref="K135:L135"/>
    <mergeCell ref="M135:N135"/>
    <mergeCell ref="K130:L130"/>
    <mergeCell ref="M130:N130"/>
    <mergeCell ref="M131:N131"/>
    <mergeCell ref="K132:L132"/>
    <mergeCell ref="M132:N132"/>
    <mergeCell ref="O57:P57"/>
    <mergeCell ref="O58:P58"/>
    <mergeCell ref="O59:P59"/>
    <mergeCell ref="O60:P60"/>
    <mergeCell ref="O61:P61"/>
    <mergeCell ref="O62:P62"/>
    <mergeCell ref="O51:P51"/>
    <mergeCell ref="O52:P52"/>
    <mergeCell ref="O53:P53"/>
    <mergeCell ref="O54:P54"/>
    <mergeCell ref="O55:P55"/>
    <mergeCell ref="O56:P56"/>
    <mergeCell ref="K145:L145"/>
    <mergeCell ref="M145:N145"/>
    <mergeCell ref="O65:P65"/>
    <mergeCell ref="O66:P66"/>
    <mergeCell ref="O67:P67"/>
    <mergeCell ref="O68:P68"/>
    <mergeCell ref="O93:P93"/>
    <mergeCell ref="O94:P94"/>
    <mergeCell ref="O95:P95"/>
    <mergeCell ref="O96:P96"/>
    <mergeCell ref="O97:P97"/>
    <mergeCell ref="O98:P98"/>
    <mergeCell ref="O87:P87"/>
    <mergeCell ref="O88:P88"/>
    <mergeCell ref="O89:P89"/>
    <mergeCell ref="O90:P90"/>
    <mergeCell ref="K128:L128"/>
    <mergeCell ref="M146:N146"/>
    <mergeCell ref="O45:P45"/>
    <mergeCell ref="O46:P46"/>
    <mergeCell ref="O47:P47"/>
    <mergeCell ref="O48:P48"/>
    <mergeCell ref="O49:P49"/>
    <mergeCell ref="O50:P50"/>
    <mergeCell ref="K142:L142"/>
    <mergeCell ref="M142:N142"/>
    <mergeCell ref="K143:L143"/>
    <mergeCell ref="M143:N143"/>
    <mergeCell ref="K144:L144"/>
    <mergeCell ref="M144:N144"/>
    <mergeCell ref="K139:L139"/>
    <mergeCell ref="M139:N139"/>
    <mergeCell ref="K140:L140"/>
    <mergeCell ref="M140:N140"/>
    <mergeCell ref="O75:P75"/>
    <mergeCell ref="O76:P76"/>
    <mergeCell ref="O77:P77"/>
    <mergeCell ref="O78:P78"/>
    <mergeCell ref="O79:P79"/>
    <mergeCell ref="O80:P80"/>
    <mergeCell ref="O69:P69"/>
    <mergeCell ref="O70:P70"/>
    <mergeCell ref="O71:P71"/>
    <mergeCell ref="O72:P72"/>
    <mergeCell ref="O73:P73"/>
    <mergeCell ref="O74:P74"/>
    <mergeCell ref="O63:P63"/>
    <mergeCell ref="O64:P64"/>
    <mergeCell ref="K131:L131"/>
    <mergeCell ref="O91:P91"/>
    <mergeCell ref="O92:P92"/>
    <mergeCell ref="O81:P81"/>
    <mergeCell ref="O82:P82"/>
    <mergeCell ref="O83:P83"/>
    <mergeCell ref="O84:P84"/>
    <mergeCell ref="O85:P85"/>
    <mergeCell ref="O86:P86"/>
    <mergeCell ref="O119:P119"/>
    <mergeCell ref="O120:P120"/>
    <mergeCell ref="O121:P121"/>
    <mergeCell ref="O122:P122"/>
    <mergeCell ref="O111:P111"/>
    <mergeCell ref="O112:P112"/>
    <mergeCell ref="O113:P113"/>
    <mergeCell ref="O114:P114"/>
    <mergeCell ref="O115:P115"/>
    <mergeCell ref="O116:P116"/>
    <mergeCell ref="O105:P105"/>
    <mergeCell ref="O106:P106"/>
    <mergeCell ref="O107:P107"/>
    <mergeCell ref="O108:P108"/>
    <mergeCell ref="O109:P109"/>
    <mergeCell ref="O110:P110"/>
    <mergeCell ref="O99:P99"/>
    <mergeCell ref="O100:P100"/>
    <mergeCell ref="O101:P101"/>
    <mergeCell ref="O102:P102"/>
    <mergeCell ref="O103:P103"/>
    <mergeCell ref="O104:P104"/>
    <mergeCell ref="Q45:R45"/>
    <mergeCell ref="Q46:R46"/>
    <mergeCell ref="Q47:R47"/>
    <mergeCell ref="Q48:R48"/>
    <mergeCell ref="Q49:R49"/>
    <mergeCell ref="Q50:R50"/>
    <mergeCell ref="O141:P141"/>
    <mergeCell ref="O142:P142"/>
    <mergeCell ref="O143:P143"/>
    <mergeCell ref="O144:P144"/>
    <mergeCell ref="O145:P145"/>
    <mergeCell ref="O146:P146"/>
    <mergeCell ref="O135:P135"/>
    <mergeCell ref="O136:P136"/>
    <mergeCell ref="O137:P137"/>
    <mergeCell ref="O138:P138"/>
    <mergeCell ref="O139:P139"/>
    <mergeCell ref="O140:P140"/>
    <mergeCell ref="O129:P129"/>
    <mergeCell ref="O130:P130"/>
    <mergeCell ref="O131:P131"/>
    <mergeCell ref="O132:P132"/>
    <mergeCell ref="O133:P133"/>
    <mergeCell ref="O134:P134"/>
    <mergeCell ref="O123:P123"/>
    <mergeCell ref="O124:P124"/>
    <mergeCell ref="O125:P125"/>
    <mergeCell ref="O126:P126"/>
    <mergeCell ref="O127:P127"/>
    <mergeCell ref="O128:P128"/>
    <mergeCell ref="O117:P117"/>
    <mergeCell ref="O118:P118"/>
    <mergeCell ref="Q63:R63"/>
    <mergeCell ref="Q64:R64"/>
    <mergeCell ref="Q65:R65"/>
    <mergeCell ref="Q66:R66"/>
    <mergeCell ref="Q67:R67"/>
    <mergeCell ref="Q68:R68"/>
    <mergeCell ref="Q57:R57"/>
    <mergeCell ref="Q58:R58"/>
    <mergeCell ref="Q59:R59"/>
    <mergeCell ref="Q60:R60"/>
    <mergeCell ref="Q61:R61"/>
    <mergeCell ref="Q62:R62"/>
    <mergeCell ref="Q51:R51"/>
    <mergeCell ref="Q52:R52"/>
    <mergeCell ref="Q53:R53"/>
    <mergeCell ref="Q54:R54"/>
    <mergeCell ref="Q55:R55"/>
    <mergeCell ref="Q56:R56"/>
    <mergeCell ref="Q81:R81"/>
    <mergeCell ref="Q82:R82"/>
    <mergeCell ref="Q83:R83"/>
    <mergeCell ref="Q84:R84"/>
    <mergeCell ref="Q85:R85"/>
    <mergeCell ref="Q86:R86"/>
    <mergeCell ref="Q75:R75"/>
    <mergeCell ref="Q76:R76"/>
    <mergeCell ref="Q77:R77"/>
    <mergeCell ref="Q78:R78"/>
    <mergeCell ref="Q79:R79"/>
    <mergeCell ref="Q80:R80"/>
    <mergeCell ref="Q69:R69"/>
    <mergeCell ref="Q70:R70"/>
    <mergeCell ref="Q71:R71"/>
    <mergeCell ref="Q72:R72"/>
    <mergeCell ref="Q73:R73"/>
    <mergeCell ref="Q74:R74"/>
    <mergeCell ref="Q99:R99"/>
    <mergeCell ref="Q100:R100"/>
    <mergeCell ref="Q101:R101"/>
    <mergeCell ref="Q102:R102"/>
    <mergeCell ref="Q103:R103"/>
    <mergeCell ref="Q104:R104"/>
    <mergeCell ref="Q93:R93"/>
    <mergeCell ref="Q94:R94"/>
    <mergeCell ref="Q95:R95"/>
    <mergeCell ref="Q96:R96"/>
    <mergeCell ref="Q97:R97"/>
    <mergeCell ref="Q98:R98"/>
    <mergeCell ref="Q87:R87"/>
    <mergeCell ref="Q88:R88"/>
    <mergeCell ref="Q89:R89"/>
    <mergeCell ref="Q90:R90"/>
    <mergeCell ref="Q91:R91"/>
    <mergeCell ref="Q92:R92"/>
    <mergeCell ref="Q126:R126"/>
    <mergeCell ref="Q127:R127"/>
    <mergeCell ref="Q128:R128"/>
    <mergeCell ref="Q117:R117"/>
    <mergeCell ref="Q118:R118"/>
    <mergeCell ref="Q119:R119"/>
    <mergeCell ref="Q120:R120"/>
    <mergeCell ref="Q121:R121"/>
    <mergeCell ref="Q122:R122"/>
    <mergeCell ref="Q111:R111"/>
    <mergeCell ref="Q112:R112"/>
    <mergeCell ref="Q113:R113"/>
    <mergeCell ref="Q114:R114"/>
    <mergeCell ref="Q115:R115"/>
    <mergeCell ref="Q116:R116"/>
    <mergeCell ref="Q105:R105"/>
    <mergeCell ref="Q106:R106"/>
    <mergeCell ref="Q107:R107"/>
    <mergeCell ref="Q108:R108"/>
    <mergeCell ref="Q109:R109"/>
    <mergeCell ref="Q110:R110"/>
    <mergeCell ref="U51:V51"/>
    <mergeCell ref="U52:V52"/>
    <mergeCell ref="U53:V53"/>
    <mergeCell ref="U54:V54"/>
    <mergeCell ref="U55:V55"/>
    <mergeCell ref="U56:V56"/>
    <mergeCell ref="U45:V45"/>
    <mergeCell ref="U46:V46"/>
    <mergeCell ref="U47:V47"/>
    <mergeCell ref="U48:V48"/>
    <mergeCell ref="U49:V49"/>
    <mergeCell ref="U50:V50"/>
    <mergeCell ref="Q141:R141"/>
    <mergeCell ref="Q142:R142"/>
    <mergeCell ref="Q143:R143"/>
    <mergeCell ref="Q144:R144"/>
    <mergeCell ref="Q145:R145"/>
    <mergeCell ref="Q135:R135"/>
    <mergeCell ref="Q136:R136"/>
    <mergeCell ref="Q137:R137"/>
    <mergeCell ref="Q138:R138"/>
    <mergeCell ref="Q139:R139"/>
    <mergeCell ref="Q140:R140"/>
    <mergeCell ref="Q129:R129"/>
    <mergeCell ref="Q130:R130"/>
    <mergeCell ref="Q131:R131"/>
    <mergeCell ref="Q132:R132"/>
    <mergeCell ref="Q133:R133"/>
    <mergeCell ref="Q134:R134"/>
    <mergeCell ref="Q123:R123"/>
    <mergeCell ref="Q124:R124"/>
    <mergeCell ref="Q125:R125"/>
    <mergeCell ref="U69:V69"/>
    <mergeCell ref="U70:V70"/>
    <mergeCell ref="U71:V71"/>
    <mergeCell ref="U72:V72"/>
    <mergeCell ref="U73:V73"/>
    <mergeCell ref="U74:V74"/>
    <mergeCell ref="U63:V63"/>
    <mergeCell ref="U64:V64"/>
    <mergeCell ref="U65:V65"/>
    <mergeCell ref="U66:V66"/>
    <mergeCell ref="U67:V67"/>
    <mergeCell ref="U68:V68"/>
    <mergeCell ref="U57:V57"/>
    <mergeCell ref="U58:V58"/>
    <mergeCell ref="U59:V59"/>
    <mergeCell ref="U60:V60"/>
    <mergeCell ref="U61:V61"/>
    <mergeCell ref="U62:V62"/>
    <mergeCell ref="U87:V87"/>
    <mergeCell ref="U88:V88"/>
    <mergeCell ref="U89:V89"/>
    <mergeCell ref="U90:V90"/>
    <mergeCell ref="U91:V91"/>
    <mergeCell ref="U92:V92"/>
    <mergeCell ref="U81:V81"/>
    <mergeCell ref="U82:V82"/>
    <mergeCell ref="U83:V83"/>
    <mergeCell ref="U84:V84"/>
    <mergeCell ref="U85:V85"/>
    <mergeCell ref="U86:V86"/>
    <mergeCell ref="U75:V75"/>
    <mergeCell ref="U76:V76"/>
    <mergeCell ref="U77:V77"/>
    <mergeCell ref="U78:V78"/>
    <mergeCell ref="U79:V79"/>
    <mergeCell ref="U80:V80"/>
    <mergeCell ref="U105:V105"/>
    <mergeCell ref="U106:V106"/>
    <mergeCell ref="U107:V107"/>
    <mergeCell ref="U108:V108"/>
    <mergeCell ref="U109:V109"/>
    <mergeCell ref="U110:V110"/>
    <mergeCell ref="U99:V99"/>
    <mergeCell ref="U100:V100"/>
    <mergeCell ref="U101:V101"/>
    <mergeCell ref="U102:V102"/>
    <mergeCell ref="U103:V103"/>
    <mergeCell ref="U104:V104"/>
    <mergeCell ref="U93:V93"/>
    <mergeCell ref="U94:V94"/>
    <mergeCell ref="U95:V95"/>
    <mergeCell ref="U96:V96"/>
    <mergeCell ref="U97:V97"/>
    <mergeCell ref="U98:V98"/>
    <mergeCell ref="U123:V123"/>
    <mergeCell ref="U124:V124"/>
    <mergeCell ref="U125:V125"/>
    <mergeCell ref="U126:V126"/>
    <mergeCell ref="U127:V127"/>
    <mergeCell ref="U128:V128"/>
    <mergeCell ref="U117:V117"/>
    <mergeCell ref="U118:V118"/>
    <mergeCell ref="U119:V119"/>
    <mergeCell ref="U120:V120"/>
    <mergeCell ref="U121:V121"/>
    <mergeCell ref="U122:V122"/>
    <mergeCell ref="U111:V111"/>
    <mergeCell ref="U112:V112"/>
    <mergeCell ref="U113:V113"/>
    <mergeCell ref="U114:V114"/>
    <mergeCell ref="U115:V115"/>
    <mergeCell ref="U116:V116"/>
    <mergeCell ref="U141:V141"/>
    <mergeCell ref="U142:V142"/>
    <mergeCell ref="U143:V143"/>
    <mergeCell ref="U144:V144"/>
    <mergeCell ref="U145:V145"/>
    <mergeCell ref="U146:V146"/>
    <mergeCell ref="U135:V135"/>
    <mergeCell ref="U136:V136"/>
    <mergeCell ref="U137:V137"/>
    <mergeCell ref="U138:V138"/>
    <mergeCell ref="U139:V139"/>
    <mergeCell ref="U140:V140"/>
    <mergeCell ref="U129:V129"/>
    <mergeCell ref="U130:V130"/>
    <mergeCell ref="U131:V131"/>
    <mergeCell ref="U132:V132"/>
    <mergeCell ref="U133:V133"/>
    <mergeCell ref="U134:V134"/>
    <mergeCell ref="S57:T57"/>
    <mergeCell ref="S58:T58"/>
    <mergeCell ref="S59:T59"/>
    <mergeCell ref="S60:T60"/>
    <mergeCell ref="S61:T61"/>
    <mergeCell ref="S62:T62"/>
    <mergeCell ref="S51:T51"/>
    <mergeCell ref="S52:T52"/>
    <mergeCell ref="S53:T53"/>
    <mergeCell ref="S54:T54"/>
    <mergeCell ref="S55:T55"/>
    <mergeCell ref="S56:T56"/>
    <mergeCell ref="S45:T45"/>
    <mergeCell ref="S46:T46"/>
    <mergeCell ref="S47:T47"/>
    <mergeCell ref="S48:T48"/>
    <mergeCell ref="S49:T49"/>
    <mergeCell ref="S50:T50"/>
    <mergeCell ref="S75:T75"/>
    <mergeCell ref="S76:T76"/>
    <mergeCell ref="S77:T77"/>
    <mergeCell ref="S78:T78"/>
    <mergeCell ref="S79:T79"/>
    <mergeCell ref="S80:T80"/>
    <mergeCell ref="S69:T69"/>
    <mergeCell ref="S70:T70"/>
    <mergeCell ref="S71:T71"/>
    <mergeCell ref="S72:T72"/>
    <mergeCell ref="S73:T73"/>
    <mergeCell ref="S74:T74"/>
    <mergeCell ref="S63:T63"/>
    <mergeCell ref="S64:T64"/>
    <mergeCell ref="S65:T65"/>
    <mergeCell ref="S66:T66"/>
    <mergeCell ref="S67:T67"/>
    <mergeCell ref="S68:T68"/>
    <mergeCell ref="S93:T93"/>
    <mergeCell ref="S94:T94"/>
    <mergeCell ref="S95:T95"/>
    <mergeCell ref="S96:T96"/>
    <mergeCell ref="S97:T97"/>
    <mergeCell ref="S98:T98"/>
    <mergeCell ref="S87:T87"/>
    <mergeCell ref="S88:T88"/>
    <mergeCell ref="S89:T89"/>
    <mergeCell ref="S90:T90"/>
    <mergeCell ref="S91:T91"/>
    <mergeCell ref="S92:T92"/>
    <mergeCell ref="S81:T81"/>
    <mergeCell ref="S82:T82"/>
    <mergeCell ref="S83:T83"/>
    <mergeCell ref="S84:T84"/>
    <mergeCell ref="S85:T85"/>
    <mergeCell ref="S86:T86"/>
    <mergeCell ref="S119:T119"/>
    <mergeCell ref="S120:T120"/>
    <mergeCell ref="S121:T121"/>
    <mergeCell ref="S122:T122"/>
    <mergeCell ref="S111:T111"/>
    <mergeCell ref="S112:T112"/>
    <mergeCell ref="S113:T113"/>
    <mergeCell ref="S114:T114"/>
    <mergeCell ref="S115:T115"/>
    <mergeCell ref="S116:T116"/>
    <mergeCell ref="S105:T105"/>
    <mergeCell ref="S106:T106"/>
    <mergeCell ref="S107:T107"/>
    <mergeCell ref="S108:T108"/>
    <mergeCell ref="S109:T109"/>
    <mergeCell ref="S110:T110"/>
    <mergeCell ref="S99:T99"/>
    <mergeCell ref="S100:T100"/>
    <mergeCell ref="S101:T101"/>
    <mergeCell ref="S102:T102"/>
    <mergeCell ref="S103:T103"/>
    <mergeCell ref="S104:T104"/>
    <mergeCell ref="W45:X45"/>
    <mergeCell ref="W46:X46"/>
    <mergeCell ref="W47:X47"/>
    <mergeCell ref="W48:X48"/>
    <mergeCell ref="W49:X49"/>
    <mergeCell ref="W50:X50"/>
    <mergeCell ref="S141:T141"/>
    <mergeCell ref="S142:T142"/>
    <mergeCell ref="S143:T143"/>
    <mergeCell ref="S144:T144"/>
    <mergeCell ref="S145:T145"/>
    <mergeCell ref="S146:T146"/>
    <mergeCell ref="S135:T135"/>
    <mergeCell ref="S136:T136"/>
    <mergeCell ref="S137:T137"/>
    <mergeCell ref="S138:T138"/>
    <mergeCell ref="S139:T139"/>
    <mergeCell ref="S140:T140"/>
    <mergeCell ref="S129:T129"/>
    <mergeCell ref="S130:T130"/>
    <mergeCell ref="S131:T131"/>
    <mergeCell ref="S132:T132"/>
    <mergeCell ref="S133:T133"/>
    <mergeCell ref="S134:T134"/>
    <mergeCell ref="S123:T123"/>
    <mergeCell ref="S124:T124"/>
    <mergeCell ref="S125:T125"/>
    <mergeCell ref="S126:T126"/>
    <mergeCell ref="S127:T127"/>
    <mergeCell ref="S128:T128"/>
    <mergeCell ref="S117:T117"/>
    <mergeCell ref="S118:T118"/>
    <mergeCell ref="W63:X63"/>
    <mergeCell ref="W64:X64"/>
    <mergeCell ref="W65:X65"/>
    <mergeCell ref="W66:X66"/>
    <mergeCell ref="W67:X67"/>
    <mergeCell ref="W68:X68"/>
    <mergeCell ref="W57:X57"/>
    <mergeCell ref="W58:X58"/>
    <mergeCell ref="W59:X59"/>
    <mergeCell ref="W60:X60"/>
    <mergeCell ref="W61:X61"/>
    <mergeCell ref="W62:X62"/>
    <mergeCell ref="W51:X51"/>
    <mergeCell ref="W52:X52"/>
    <mergeCell ref="W53:X53"/>
    <mergeCell ref="W54:X54"/>
    <mergeCell ref="W55:X55"/>
    <mergeCell ref="W56:X56"/>
    <mergeCell ref="W81:X81"/>
    <mergeCell ref="W82:X82"/>
    <mergeCell ref="W83:X83"/>
    <mergeCell ref="W84:X84"/>
    <mergeCell ref="W85:X85"/>
    <mergeCell ref="W86:X86"/>
    <mergeCell ref="W75:X75"/>
    <mergeCell ref="W76:X76"/>
    <mergeCell ref="W77:X77"/>
    <mergeCell ref="W78:X78"/>
    <mergeCell ref="W79:X79"/>
    <mergeCell ref="W80:X80"/>
    <mergeCell ref="W69:X69"/>
    <mergeCell ref="W70:X70"/>
    <mergeCell ref="W71:X71"/>
    <mergeCell ref="W72:X72"/>
    <mergeCell ref="W73:X73"/>
    <mergeCell ref="W74:X74"/>
    <mergeCell ref="W99:X99"/>
    <mergeCell ref="W100:X100"/>
    <mergeCell ref="W101:X101"/>
    <mergeCell ref="W102:X102"/>
    <mergeCell ref="W103:X103"/>
    <mergeCell ref="W104:X104"/>
    <mergeCell ref="W93:X93"/>
    <mergeCell ref="W94:X94"/>
    <mergeCell ref="W95:X95"/>
    <mergeCell ref="W96:X96"/>
    <mergeCell ref="W97:X97"/>
    <mergeCell ref="W98:X98"/>
    <mergeCell ref="W87:X87"/>
    <mergeCell ref="W88:X88"/>
    <mergeCell ref="W89:X89"/>
    <mergeCell ref="W90:X90"/>
    <mergeCell ref="W91:X91"/>
    <mergeCell ref="W92:X92"/>
    <mergeCell ref="W126:X126"/>
    <mergeCell ref="W127:X127"/>
    <mergeCell ref="W128:X128"/>
    <mergeCell ref="W117:X117"/>
    <mergeCell ref="W118:X118"/>
    <mergeCell ref="W119:X119"/>
    <mergeCell ref="W120:X120"/>
    <mergeCell ref="W121:X121"/>
    <mergeCell ref="W122:X122"/>
    <mergeCell ref="W111:X111"/>
    <mergeCell ref="W112:X112"/>
    <mergeCell ref="W113:X113"/>
    <mergeCell ref="W114:X114"/>
    <mergeCell ref="W115:X115"/>
    <mergeCell ref="W116:X116"/>
    <mergeCell ref="W105:X105"/>
    <mergeCell ref="W106:X106"/>
    <mergeCell ref="W107:X107"/>
    <mergeCell ref="W108:X108"/>
    <mergeCell ref="W109:X109"/>
    <mergeCell ref="W110:X110"/>
    <mergeCell ref="Y51:Z51"/>
    <mergeCell ref="Y52:Z52"/>
    <mergeCell ref="Y53:Z53"/>
    <mergeCell ref="Y54:Z54"/>
    <mergeCell ref="Y55:Z55"/>
    <mergeCell ref="Y56:Z56"/>
    <mergeCell ref="Y45:Z45"/>
    <mergeCell ref="Y46:Z46"/>
    <mergeCell ref="Y47:Z47"/>
    <mergeCell ref="Y48:Z48"/>
    <mergeCell ref="Y49:Z49"/>
    <mergeCell ref="Y50:Z50"/>
    <mergeCell ref="W141:X141"/>
    <mergeCell ref="W142:X142"/>
    <mergeCell ref="W143:X143"/>
    <mergeCell ref="W144:X144"/>
    <mergeCell ref="W145:X145"/>
    <mergeCell ref="W135:X135"/>
    <mergeCell ref="W136:X136"/>
    <mergeCell ref="W137:X137"/>
    <mergeCell ref="W138:X138"/>
    <mergeCell ref="W139:X139"/>
    <mergeCell ref="W140:X140"/>
    <mergeCell ref="W129:X129"/>
    <mergeCell ref="W130:X130"/>
    <mergeCell ref="W131:X131"/>
    <mergeCell ref="W132:X132"/>
    <mergeCell ref="W133:X133"/>
    <mergeCell ref="W134:X134"/>
    <mergeCell ref="W123:X123"/>
    <mergeCell ref="W124:X124"/>
    <mergeCell ref="W125:X125"/>
    <mergeCell ref="Y69:Z69"/>
    <mergeCell ref="Y70:Z70"/>
    <mergeCell ref="Y71:Z71"/>
    <mergeCell ref="Y72:Z72"/>
    <mergeCell ref="Y73:Z73"/>
    <mergeCell ref="Y74:Z74"/>
    <mergeCell ref="Y63:Z63"/>
    <mergeCell ref="Y64:Z64"/>
    <mergeCell ref="Y65:Z65"/>
    <mergeCell ref="Y66:Z66"/>
    <mergeCell ref="Y67:Z67"/>
    <mergeCell ref="Y68:Z68"/>
    <mergeCell ref="Y57:Z57"/>
    <mergeCell ref="Y58:Z58"/>
    <mergeCell ref="Y59:Z59"/>
    <mergeCell ref="Y60:Z60"/>
    <mergeCell ref="Y61:Z61"/>
    <mergeCell ref="Y62:Z62"/>
    <mergeCell ref="Y87:Z87"/>
    <mergeCell ref="Y88:Z88"/>
    <mergeCell ref="Y89:Z89"/>
    <mergeCell ref="Y90:Z90"/>
    <mergeCell ref="Y91:Z91"/>
    <mergeCell ref="Y92:Z92"/>
    <mergeCell ref="Y81:Z81"/>
    <mergeCell ref="Y82:Z82"/>
    <mergeCell ref="Y83:Z83"/>
    <mergeCell ref="Y84:Z84"/>
    <mergeCell ref="Y85:Z85"/>
    <mergeCell ref="Y86:Z86"/>
    <mergeCell ref="Y75:Z75"/>
    <mergeCell ref="Y76:Z76"/>
    <mergeCell ref="Y77:Z77"/>
    <mergeCell ref="Y78:Z78"/>
    <mergeCell ref="Y79:Z79"/>
    <mergeCell ref="Y80:Z80"/>
    <mergeCell ref="Y105:Z105"/>
    <mergeCell ref="Y106:Z106"/>
    <mergeCell ref="Y107:Z107"/>
    <mergeCell ref="Y108:Z108"/>
    <mergeCell ref="Y109:Z109"/>
    <mergeCell ref="Y110:Z110"/>
    <mergeCell ref="Y99:Z99"/>
    <mergeCell ref="Y100:Z100"/>
    <mergeCell ref="Y101:Z101"/>
    <mergeCell ref="Y102:Z102"/>
    <mergeCell ref="Y103:Z103"/>
    <mergeCell ref="Y104:Z104"/>
    <mergeCell ref="Y93:Z93"/>
    <mergeCell ref="Y94:Z94"/>
    <mergeCell ref="Y95:Z95"/>
    <mergeCell ref="Y96:Z96"/>
    <mergeCell ref="Y97:Z97"/>
    <mergeCell ref="Y98:Z98"/>
    <mergeCell ref="Y123:Z123"/>
    <mergeCell ref="Y124:Z124"/>
    <mergeCell ref="Y125:Z125"/>
    <mergeCell ref="Y126:Z126"/>
    <mergeCell ref="Y127:Z127"/>
    <mergeCell ref="Y128:Z128"/>
    <mergeCell ref="Y117:Z117"/>
    <mergeCell ref="Y118:Z118"/>
    <mergeCell ref="Y119:Z119"/>
    <mergeCell ref="Y120:Z120"/>
    <mergeCell ref="Y121:Z121"/>
    <mergeCell ref="Y122:Z122"/>
    <mergeCell ref="Y111:Z111"/>
    <mergeCell ref="Y112:Z112"/>
    <mergeCell ref="Y113:Z113"/>
    <mergeCell ref="Y114:Z114"/>
    <mergeCell ref="Y115:Z115"/>
    <mergeCell ref="Y116:Z116"/>
    <mergeCell ref="Y141:Z141"/>
    <mergeCell ref="Y142:Z142"/>
    <mergeCell ref="Y143:Z143"/>
    <mergeCell ref="Y144:Z144"/>
    <mergeCell ref="Y145:Z145"/>
    <mergeCell ref="Y146:Z146"/>
    <mergeCell ref="Y135:Z135"/>
    <mergeCell ref="Y136:Z136"/>
    <mergeCell ref="Y137:Z137"/>
    <mergeCell ref="Y138:Z138"/>
    <mergeCell ref="Y139:Z139"/>
    <mergeCell ref="Y140:Z140"/>
    <mergeCell ref="Y129:Z129"/>
    <mergeCell ref="Y130:Z130"/>
    <mergeCell ref="Y131:Z131"/>
    <mergeCell ref="Y132:Z132"/>
    <mergeCell ref="Y133:Z133"/>
    <mergeCell ref="Y134:Z134"/>
    <mergeCell ref="AO9:AP9"/>
    <mergeCell ref="AQ9:AR9"/>
    <mergeCell ref="AC8:AD8"/>
    <mergeCell ref="AE8:AF8"/>
    <mergeCell ref="AG8:AH8"/>
    <mergeCell ref="AI8:AJ8"/>
    <mergeCell ref="AK8:AL8"/>
    <mergeCell ref="AM8:AN8"/>
    <mergeCell ref="AO6:AP6"/>
    <mergeCell ref="AQ6:AR6"/>
    <mergeCell ref="AC7:AD7"/>
    <mergeCell ref="AE7:AF7"/>
    <mergeCell ref="AG7:AH7"/>
    <mergeCell ref="AI7:AJ7"/>
    <mergeCell ref="AK7:AL7"/>
    <mergeCell ref="AM7:AN7"/>
    <mergeCell ref="AO7:AP7"/>
    <mergeCell ref="AQ7:AR7"/>
    <mergeCell ref="AC6:AD6"/>
    <mergeCell ref="AE6:AF6"/>
    <mergeCell ref="AG6:AH6"/>
    <mergeCell ref="AI6:AJ6"/>
    <mergeCell ref="AK6:AL6"/>
    <mergeCell ref="AM6:AN6"/>
    <mergeCell ref="AO11:AP11"/>
    <mergeCell ref="AC12:AD12"/>
    <mergeCell ref="AE12:AF12"/>
    <mergeCell ref="AG12:AH12"/>
    <mergeCell ref="AI12:AJ12"/>
    <mergeCell ref="AK12:AL12"/>
    <mergeCell ref="AM12:AN12"/>
    <mergeCell ref="AO12:AP12"/>
    <mergeCell ref="AO10:AP10"/>
    <mergeCell ref="AQ10:AR10"/>
    <mergeCell ref="AA5:AF5"/>
    <mergeCell ref="AG5:AP5"/>
    <mergeCell ref="AC11:AD11"/>
    <mergeCell ref="AE11:AF11"/>
    <mergeCell ref="AG11:AH11"/>
    <mergeCell ref="AI11:AJ11"/>
    <mergeCell ref="AK11:AL11"/>
    <mergeCell ref="AM11:AN11"/>
    <mergeCell ref="AC10:AD10"/>
    <mergeCell ref="AE10:AF10"/>
    <mergeCell ref="AG10:AH10"/>
    <mergeCell ref="AI10:AJ10"/>
    <mergeCell ref="AK10:AL10"/>
    <mergeCell ref="AM10:AN10"/>
    <mergeCell ref="AO8:AP8"/>
    <mergeCell ref="AQ8:AR8"/>
    <mergeCell ref="AC9:AD9"/>
    <mergeCell ref="AE9:AF9"/>
    <mergeCell ref="AG9:AH9"/>
    <mergeCell ref="AI9:AJ9"/>
    <mergeCell ref="AK9:AL9"/>
    <mergeCell ref="AM9:AN9"/>
    <mergeCell ref="AM15:AN15"/>
    <mergeCell ref="AO15:AP15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A15:AB15"/>
    <mergeCell ref="AC15:AD15"/>
    <mergeCell ref="AE15:AF15"/>
    <mergeCell ref="AG15:AH15"/>
    <mergeCell ref="AI15:AJ15"/>
    <mergeCell ref="AK15:AL15"/>
    <mergeCell ref="AO13:AP13"/>
    <mergeCell ref="AC14:AD14"/>
    <mergeCell ref="AE14:AF14"/>
    <mergeCell ref="AG14:AH14"/>
    <mergeCell ref="AI14:AJ14"/>
    <mergeCell ref="AK14:AL14"/>
    <mergeCell ref="AM14:AN14"/>
    <mergeCell ref="AO14:AP14"/>
    <mergeCell ref="AC13:AD13"/>
    <mergeCell ref="AE13:AF13"/>
    <mergeCell ref="AG13:AH13"/>
    <mergeCell ref="AI13:AJ13"/>
    <mergeCell ref="AK13:AL13"/>
    <mergeCell ref="AM13:AN13"/>
    <mergeCell ref="AM19:AN19"/>
    <mergeCell ref="AO19:AP19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A19:AB19"/>
    <mergeCell ref="AC19:AD19"/>
    <mergeCell ref="AE19:AF19"/>
    <mergeCell ref="AG19:AH19"/>
    <mergeCell ref="AI19:AJ19"/>
    <mergeCell ref="AK19:AL19"/>
    <mergeCell ref="AM17:AN17"/>
    <mergeCell ref="AO17:AP17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A17:AB17"/>
    <mergeCell ref="AC17:AD17"/>
    <mergeCell ref="AE17:AF17"/>
    <mergeCell ref="AG17:AH17"/>
    <mergeCell ref="AI17:AJ17"/>
    <mergeCell ref="AK17:AL17"/>
    <mergeCell ref="AM23:AN23"/>
    <mergeCell ref="AO23:AP23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A23:AB23"/>
    <mergeCell ref="AC23:AD23"/>
    <mergeCell ref="AE23:AF23"/>
    <mergeCell ref="AG23:AH23"/>
    <mergeCell ref="AI23:AJ23"/>
    <mergeCell ref="AK23:AL23"/>
    <mergeCell ref="AM21:AN21"/>
    <mergeCell ref="AO21:AP21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A21:AB21"/>
    <mergeCell ref="AC21:AD21"/>
    <mergeCell ref="AE21:AF21"/>
    <mergeCell ref="AG21:AH21"/>
    <mergeCell ref="AI21:AJ21"/>
    <mergeCell ref="AK21:AL21"/>
    <mergeCell ref="AM27:AN27"/>
    <mergeCell ref="AO27:AP27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A27:AB27"/>
    <mergeCell ref="AC27:AD27"/>
    <mergeCell ref="AE27:AF27"/>
    <mergeCell ref="AG27:AH27"/>
    <mergeCell ref="AI27:AJ27"/>
    <mergeCell ref="AK27:AL27"/>
    <mergeCell ref="AM25:AN25"/>
    <mergeCell ref="AO25:AP25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A25:AB25"/>
    <mergeCell ref="AC25:AD25"/>
    <mergeCell ref="AE25:AF25"/>
    <mergeCell ref="AG25:AH25"/>
    <mergeCell ref="AI25:AJ25"/>
    <mergeCell ref="AK25:AL25"/>
    <mergeCell ref="AM31:AN31"/>
    <mergeCell ref="AO31:AP31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A31:AB31"/>
    <mergeCell ref="AC31:AD31"/>
    <mergeCell ref="AE31:AF31"/>
    <mergeCell ref="AG31:AH31"/>
    <mergeCell ref="AI31:AJ31"/>
    <mergeCell ref="AK31:AL31"/>
    <mergeCell ref="AM29:AN29"/>
    <mergeCell ref="AO29:AP29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A29:AB29"/>
    <mergeCell ref="AC29:AD29"/>
    <mergeCell ref="AE29:AF29"/>
    <mergeCell ref="AG29:AH29"/>
    <mergeCell ref="AI29:AJ29"/>
    <mergeCell ref="AK29:AL29"/>
    <mergeCell ref="AM35:AN35"/>
    <mergeCell ref="AO35:AP35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A35:AB35"/>
    <mergeCell ref="AC35:AD35"/>
    <mergeCell ref="AE35:AF35"/>
    <mergeCell ref="AG35:AH35"/>
    <mergeCell ref="AI35:AJ35"/>
    <mergeCell ref="AK35:AL35"/>
    <mergeCell ref="AM33:AN33"/>
    <mergeCell ref="AO33:AP33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A33:AB33"/>
    <mergeCell ref="AC33:AD33"/>
    <mergeCell ref="AE33:AF33"/>
    <mergeCell ref="AG33:AH33"/>
    <mergeCell ref="AI33:AJ33"/>
    <mergeCell ref="AK33:AL33"/>
    <mergeCell ref="AM39:AN39"/>
    <mergeCell ref="AO39:AP39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A39:AB39"/>
    <mergeCell ref="AC39:AD39"/>
    <mergeCell ref="AE39:AF39"/>
    <mergeCell ref="AG39:AH39"/>
    <mergeCell ref="AI39:AJ39"/>
    <mergeCell ref="AK39:AL39"/>
    <mergeCell ref="AM37:AN37"/>
    <mergeCell ref="AO37:AP37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A37:AB37"/>
    <mergeCell ref="AC37:AD37"/>
    <mergeCell ref="AE37:AF37"/>
    <mergeCell ref="AG37:AH37"/>
    <mergeCell ref="AI37:AJ37"/>
    <mergeCell ref="AK37:AL37"/>
    <mergeCell ref="AM43:AN43"/>
    <mergeCell ref="AO43:AP43"/>
    <mergeCell ref="AA44:AB44"/>
    <mergeCell ref="AC44:AD44"/>
    <mergeCell ref="AE44:AF44"/>
    <mergeCell ref="AG44:AH44"/>
    <mergeCell ref="AI44:AJ44"/>
    <mergeCell ref="AK44:AL44"/>
    <mergeCell ref="AM44:AN44"/>
    <mergeCell ref="AO44:AP44"/>
    <mergeCell ref="AA43:AB43"/>
    <mergeCell ref="AC43:AD43"/>
    <mergeCell ref="AE43:AF43"/>
    <mergeCell ref="AG43:AH43"/>
    <mergeCell ref="AI43:AJ43"/>
    <mergeCell ref="AK43:AL43"/>
    <mergeCell ref="AM41:AN41"/>
    <mergeCell ref="AO41:AP41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A41:AB41"/>
    <mergeCell ref="AC41:AD41"/>
    <mergeCell ref="AE41:AF41"/>
    <mergeCell ref="AG41:AH41"/>
    <mergeCell ref="AI41:AJ41"/>
    <mergeCell ref="AK41:AL41"/>
    <mergeCell ref="AM47:AN47"/>
    <mergeCell ref="AO47:AP47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A47:AB47"/>
    <mergeCell ref="AC47:AD47"/>
    <mergeCell ref="AE47:AF47"/>
    <mergeCell ref="AG47:AH47"/>
    <mergeCell ref="AI47:AJ47"/>
    <mergeCell ref="AK47:AL47"/>
    <mergeCell ref="AM45:AN45"/>
    <mergeCell ref="AO45:AP45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A45:AB45"/>
    <mergeCell ref="AC45:AD45"/>
    <mergeCell ref="AE45:AF45"/>
    <mergeCell ref="AG45:AH45"/>
    <mergeCell ref="AI45:AJ45"/>
    <mergeCell ref="AK45:AL45"/>
    <mergeCell ref="AM51:AN51"/>
    <mergeCell ref="AO51:AP51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A51:AB51"/>
    <mergeCell ref="AC51:AD51"/>
    <mergeCell ref="AE51:AF51"/>
    <mergeCell ref="AG51:AH51"/>
    <mergeCell ref="AI51:AJ51"/>
    <mergeCell ref="AK51:AL51"/>
    <mergeCell ref="AM49:AN49"/>
    <mergeCell ref="AO49:AP49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A49:AB49"/>
    <mergeCell ref="AC49:AD49"/>
    <mergeCell ref="AE49:AF49"/>
    <mergeCell ref="AG49:AH49"/>
    <mergeCell ref="AI49:AJ49"/>
    <mergeCell ref="AK49:AL49"/>
    <mergeCell ref="AM55:AN55"/>
    <mergeCell ref="AO55:AP55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AA55:AB55"/>
    <mergeCell ref="AC55:AD55"/>
    <mergeCell ref="AE55:AF55"/>
    <mergeCell ref="AG55:AH55"/>
    <mergeCell ref="AI55:AJ55"/>
    <mergeCell ref="AK55:AL55"/>
    <mergeCell ref="AM53:AN53"/>
    <mergeCell ref="AO53:AP53"/>
    <mergeCell ref="AA54:AB54"/>
    <mergeCell ref="AC54:AD54"/>
    <mergeCell ref="AE54:AF54"/>
    <mergeCell ref="AG54:AH54"/>
    <mergeCell ref="AI54:AJ54"/>
    <mergeCell ref="AK54:AL54"/>
    <mergeCell ref="AM54:AN54"/>
    <mergeCell ref="AO54:AP54"/>
    <mergeCell ref="AA53:AB53"/>
    <mergeCell ref="AC53:AD53"/>
    <mergeCell ref="AE53:AF53"/>
    <mergeCell ref="AG53:AH53"/>
    <mergeCell ref="AI53:AJ53"/>
    <mergeCell ref="AK53:AL53"/>
    <mergeCell ref="AM59:AN59"/>
    <mergeCell ref="AO59:AP59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A59:AB59"/>
    <mergeCell ref="AC59:AD59"/>
    <mergeCell ref="AE59:AF59"/>
    <mergeCell ref="AG59:AH59"/>
    <mergeCell ref="AI59:AJ59"/>
    <mergeCell ref="AK59:AL59"/>
    <mergeCell ref="AM57:AN57"/>
    <mergeCell ref="AO57:AP57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A57:AB57"/>
    <mergeCell ref="AC57:AD57"/>
    <mergeCell ref="AE57:AF57"/>
    <mergeCell ref="AG57:AH57"/>
    <mergeCell ref="AI57:AJ57"/>
    <mergeCell ref="AK57:AL57"/>
    <mergeCell ref="AM63:AN63"/>
    <mergeCell ref="AO63:AP63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A63:AB63"/>
    <mergeCell ref="AC63:AD63"/>
    <mergeCell ref="AE63:AF63"/>
    <mergeCell ref="AG63:AH63"/>
    <mergeCell ref="AI63:AJ63"/>
    <mergeCell ref="AK63:AL63"/>
    <mergeCell ref="AM61:AN61"/>
    <mergeCell ref="AO61:AP61"/>
    <mergeCell ref="AA62:AB62"/>
    <mergeCell ref="AC62:AD62"/>
    <mergeCell ref="AE62:AF62"/>
    <mergeCell ref="AG62:AH62"/>
    <mergeCell ref="AI62:AJ62"/>
    <mergeCell ref="AK62:AL62"/>
    <mergeCell ref="AM62:AN62"/>
    <mergeCell ref="AO62:AP62"/>
    <mergeCell ref="AA61:AB61"/>
    <mergeCell ref="AC61:AD61"/>
    <mergeCell ref="AE61:AF61"/>
    <mergeCell ref="AG61:AH61"/>
    <mergeCell ref="AI61:AJ61"/>
    <mergeCell ref="AK61:AL61"/>
    <mergeCell ref="AM67:AN67"/>
    <mergeCell ref="AO67:AP67"/>
    <mergeCell ref="AA68:AB68"/>
    <mergeCell ref="AC68:AD68"/>
    <mergeCell ref="AE68:AF68"/>
    <mergeCell ref="AG68:AH68"/>
    <mergeCell ref="AI68:AJ68"/>
    <mergeCell ref="AK68:AL68"/>
    <mergeCell ref="AM68:AN68"/>
    <mergeCell ref="AO68:AP68"/>
    <mergeCell ref="AA67:AB67"/>
    <mergeCell ref="AC67:AD67"/>
    <mergeCell ref="AE67:AF67"/>
    <mergeCell ref="AG67:AH67"/>
    <mergeCell ref="AI67:AJ67"/>
    <mergeCell ref="AK67:AL67"/>
    <mergeCell ref="AM65:AN65"/>
    <mergeCell ref="AO65:AP65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A65:AB65"/>
    <mergeCell ref="AC65:AD65"/>
    <mergeCell ref="AE65:AF65"/>
    <mergeCell ref="AG65:AH65"/>
    <mergeCell ref="AI65:AJ65"/>
    <mergeCell ref="AK65:AL65"/>
    <mergeCell ref="AM71:AN71"/>
    <mergeCell ref="AO71:AP71"/>
    <mergeCell ref="AA72:AB72"/>
    <mergeCell ref="AC72:AD72"/>
    <mergeCell ref="AE72:AF72"/>
    <mergeCell ref="AG72:AH72"/>
    <mergeCell ref="AI72:AJ72"/>
    <mergeCell ref="AK72:AL72"/>
    <mergeCell ref="AM72:AN72"/>
    <mergeCell ref="AO72:AP72"/>
    <mergeCell ref="AA71:AB71"/>
    <mergeCell ref="AC71:AD71"/>
    <mergeCell ref="AE71:AF71"/>
    <mergeCell ref="AG71:AH71"/>
    <mergeCell ref="AI71:AJ71"/>
    <mergeCell ref="AK71:AL71"/>
    <mergeCell ref="AM69:AN69"/>
    <mergeCell ref="AO69:AP69"/>
    <mergeCell ref="AA70:AB70"/>
    <mergeCell ref="AC70:AD70"/>
    <mergeCell ref="AE70:AF70"/>
    <mergeCell ref="AG70:AH70"/>
    <mergeCell ref="AI70:AJ70"/>
    <mergeCell ref="AK70:AL70"/>
    <mergeCell ref="AM70:AN70"/>
    <mergeCell ref="AO70:AP70"/>
    <mergeCell ref="AA69:AB69"/>
    <mergeCell ref="AC69:AD69"/>
    <mergeCell ref="AE69:AF69"/>
    <mergeCell ref="AG69:AH69"/>
    <mergeCell ref="AI69:AJ69"/>
    <mergeCell ref="AK69:AL69"/>
    <mergeCell ref="AM75:AN75"/>
    <mergeCell ref="AO75:AP75"/>
    <mergeCell ref="AA76:AB76"/>
    <mergeCell ref="AC76:AD76"/>
    <mergeCell ref="AE76:AF76"/>
    <mergeCell ref="AG76:AH76"/>
    <mergeCell ref="AI76:AJ76"/>
    <mergeCell ref="AK76:AL76"/>
    <mergeCell ref="AM76:AN76"/>
    <mergeCell ref="AO76:AP76"/>
    <mergeCell ref="AA75:AB75"/>
    <mergeCell ref="AC75:AD75"/>
    <mergeCell ref="AE75:AF75"/>
    <mergeCell ref="AG75:AH75"/>
    <mergeCell ref="AI75:AJ75"/>
    <mergeCell ref="AK75:AL75"/>
    <mergeCell ref="AM73:AN73"/>
    <mergeCell ref="AO73:AP73"/>
    <mergeCell ref="AA74:AB74"/>
    <mergeCell ref="AC74:AD74"/>
    <mergeCell ref="AE74:AF74"/>
    <mergeCell ref="AG74:AH74"/>
    <mergeCell ref="AI74:AJ74"/>
    <mergeCell ref="AK74:AL74"/>
    <mergeCell ref="AM74:AN74"/>
    <mergeCell ref="AO74:AP74"/>
    <mergeCell ref="AA73:AB73"/>
    <mergeCell ref="AC73:AD73"/>
    <mergeCell ref="AE73:AF73"/>
    <mergeCell ref="AG73:AH73"/>
    <mergeCell ref="AI73:AJ73"/>
    <mergeCell ref="AK73:AL73"/>
    <mergeCell ref="AM79:AN79"/>
    <mergeCell ref="AO79:AP79"/>
    <mergeCell ref="AA80:AB80"/>
    <mergeCell ref="AC80:AD80"/>
    <mergeCell ref="AE80:AF80"/>
    <mergeCell ref="AG80:AH80"/>
    <mergeCell ref="AI80:AJ80"/>
    <mergeCell ref="AK80:AL80"/>
    <mergeCell ref="AM80:AN80"/>
    <mergeCell ref="AO80:AP80"/>
    <mergeCell ref="AA79:AB79"/>
    <mergeCell ref="AC79:AD79"/>
    <mergeCell ref="AE79:AF79"/>
    <mergeCell ref="AG79:AH79"/>
    <mergeCell ref="AI79:AJ79"/>
    <mergeCell ref="AK79:AL79"/>
    <mergeCell ref="AM77:AN77"/>
    <mergeCell ref="AO77:AP77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A77:AB77"/>
    <mergeCell ref="AC77:AD77"/>
    <mergeCell ref="AE77:AF77"/>
    <mergeCell ref="AG77:AH77"/>
    <mergeCell ref="AI77:AJ77"/>
    <mergeCell ref="AK77:AL77"/>
    <mergeCell ref="AM83:AN83"/>
    <mergeCell ref="AO83:AP83"/>
    <mergeCell ref="AA84:AB84"/>
    <mergeCell ref="AC84:AD84"/>
    <mergeCell ref="AE84:AF84"/>
    <mergeCell ref="AG84:AH84"/>
    <mergeCell ref="AI84:AJ84"/>
    <mergeCell ref="AK84:AL84"/>
    <mergeCell ref="AM84:AN84"/>
    <mergeCell ref="AO84:AP84"/>
    <mergeCell ref="AA83:AB83"/>
    <mergeCell ref="AC83:AD83"/>
    <mergeCell ref="AE83:AF83"/>
    <mergeCell ref="AG83:AH83"/>
    <mergeCell ref="AI83:AJ83"/>
    <mergeCell ref="AK83:AL83"/>
    <mergeCell ref="AM81:AN81"/>
    <mergeCell ref="AO81:AP81"/>
    <mergeCell ref="AA82:AB82"/>
    <mergeCell ref="AC82:AD82"/>
    <mergeCell ref="AE82:AF82"/>
    <mergeCell ref="AG82:AH82"/>
    <mergeCell ref="AI82:AJ82"/>
    <mergeCell ref="AK82:AL82"/>
    <mergeCell ref="AM82:AN82"/>
    <mergeCell ref="AO82:AP82"/>
    <mergeCell ref="AA81:AB81"/>
    <mergeCell ref="AC81:AD81"/>
    <mergeCell ref="AE81:AF81"/>
    <mergeCell ref="AG81:AH81"/>
    <mergeCell ref="AI81:AJ81"/>
    <mergeCell ref="AK81:AL81"/>
    <mergeCell ref="AM87:AN87"/>
    <mergeCell ref="AO87:AP87"/>
    <mergeCell ref="AA88:AB88"/>
    <mergeCell ref="AC88:AD88"/>
    <mergeCell ref="AE88:AF88"/>
    <mergeCell ref="AG88:AH88"/>
    <mergeCell ref="AI88:AJ88"/>
    <mergeCell ref="AK88:AL88"/>
    <mergeCell ref="AM88:AN88"/>
    <mergeCell ref="AO88:AP88"/>
    <mergeCell ref="AA87:AB87"/>
    <mergeCell ref="AC87:AD87"/>
    <mergeCell ref="AE87:AF87"/>
    <mergeCell ref="AG87:AH87"/>
    <mergeCell ref="AI87:AJ87"/>
    <mergeCell ref="AK87:AL87"/>
    <mergeCell ref="AM85:AN85"/>
    <mergeCell ref="AO85:AP85"/>
    <mergeCell ref="AA86:AB86"/>
    <mergeCell ref="AC86:AD86"/>
    <mergeCell ref="AE86:AF86"/>
    <mergeCell ref="AG86:AH86"/>
    <mergeCell ref="AI86:AJ86"/>
    <mergeCell ref="AK86:AL86"/>
    <mergeCell ref="AM86:AN86"/>
    <mergeCell ref="AO86:AP86"/>
    <mergeCell ref="AA85:AB85"/>
    <mergeCell ref="AC85:AD85"/>
    <mergeCell ref="AE85:AF85"/>
    <mergeCell ref="AG85:AH85"/>
    <mergeCell ref="AI85:AJ85"/>
    <mergeCell ref="AK85:AL85"/>
    <mergeCell ref="AM91:AN91"/>
    <mergeCell ref="AO91:AP91"/>
    <mergeCell ref="AA92:AB92"/>
    <mergeCell ref="AC92:AD92"/>
    <mergeCell ref="AE92:AF92"/>
    <mergeCell ref="AG92:AH92"/>
    <mergeCell ref="AI92:AJ92"/>
    <mergeCell ref="AK92:AL92"/>
    <mergeCell ref="AM92:AN92"/>
    <mergeCell ref="AO92:AP92"/>
    <mergeCell ref="AA91:AB91"/>
    <mergeCell ref="AC91:AD91"/>
    <mergeCell ref="AE91:AF91"/>
    <mergeCell ref="AG91:AH91"/>
    <mergeCell ref="AI91:AJ91"/>
    <mergeCell ref="AK91:AL91"/>
    <mergeCell ref="AM89:AN89"/>
    <mergeCell ref="AO89:AP89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A89:AB89"/>
    <mergeCell ref="AC89:AD89"/>
    <mergeCell ref="AE89:AF89"/>
    <mergeCell ref="AG89:AH89"/>
    <mergeCell ref="AI89:AJ89"/>
    <mergeCell ref="AK89:AL89"/>
    <mergeCell ref="AM95:AN95"/>
    <mergeCell ref="AO95:AP95"/>
    <mergeCell ref="AA96:AB96"/>
    <mergeCell ref="AC96:AD96"/>
    <mergeCell ref="AE96:AF96"/>
    <mergeCell ref="AG96:AH96"/>
    <mergeCell ref="AI96:AJ96"/>
    <mergeCell ref="AK96:AL96"/>
    <mergeCell ref="AM96:AN96"/>
    <mergeCell ref="AO96:AP96"/>
    <mergeCell ref="AA95:AB95"/>
    <mergeCell ref="AC95:AD95"/>
    <mergeCell ref="AE95:AF95"/>
    <mergeCell ref="AG95:AH95"/>
    <mergeCell ref="AI95:AJ95"/>
    <mergeCell ref="AK95:AL95"/>
    <mergeCell ref="AM93:AN93"/>
    <mergeCell ref="AO93:AP93"/>
    <mergeCell ref="AA94:AB94"/>
    <mergeCell ref="AC94:AD94"/>
    <mergeCell ref="AE94:AF94"/>
    <mergeCell ref="AG94:AH94"/>
    <mergeCell ref="AI94:AJ94"/>
    <mergeCell ref="AK94:AL94"/>
    <mergeCell ref="AM94:AN94"/>
    <mergeCell ref="AO94:AP94"/>
    <mergeCell ref="AA93:AB93"/>
    <mergeCell ref="AC93:AD93"/>
    <mergeCell ref="AE93:AF93"/>
    <mergeCell ref="AG93:AH93"/>
    <mergeCell ref="AI93:AJ93"/>
    <mergeCell ref="AK93:AL93"/>
    <mergeCell ref="AM99:AN99"/>
    <mergeCell ref="AO99:AP99"/>
    <mergeCell ref="AA100:AB100"/>
    <mergeCell ref="AC100:AD100"/>
    <mergeCell ref="AE100:AF100"/>
    <mergeCell ref="AG100:AH100"/>
    <mergeCell ref="AI100:AJ100"/>
    <mergeCell ref="AK100:AL100"/>
    <mergeCell ref="AM100:AN100"/>
    <mergeCell ref="AO100:AP100"/>
    <mergeCell ref="AA99:AB99"/>
    <mergeCell ref="AC99:AD99"/>
    <mergeCell ref="AE99:AF99"/>
    <mergeCell ref="AG99:AH99"/>
    <mergeCell ref="AI99:AJ99"/>
    <mergeCell ref="AK99:AL99"/>
    <mergeCell ref="AM97:AN97"/>
    <mergeCell ref="AO97:AP97"/>
    <mergeCell ref="AA98:AB98"/>
    <mergeCell ref="AC98:AD98"/>
    <mergeCell ref="AE98:AF98"/>
    <mergeCell ref="AG98:AH98"/>
    <mergeCell ref="AI98:AJ98"/>
    <mergeCell ref="AK98:AL98"/>
    <mergeCell ref="AM98:AN98"/>
    <mergeCell ref="AO98:AP98"/>
    <mergeCell ref="AA97:AB97"/>
    <mergeCell ref="AC97:AD97"/>
    <mergeCell ref="AE97:AF97"/>
    <mergeCell ref="AG97:AH97"/>
    <mergeCell ref="AI97:AJ97"/>
    <mergeCell ref="AK97:AL97"/>
    <mergeCell ref="AM103:AN103"/>
    <mergeCell ref="AO103:AP103"/>
    <mergeCell ref="AA104:AB104"/>
    <mergeCell ref="AC104:AD104"/>
    <mergeCell ref="AE104:AF104"/>
    <mergeCell ref="AG104:AH104"/>
    <mergeCell ref="AI104:AJ104"/>
    <mergeCell ref="AK104:AL104"/>
    <mergeCell ref="AM104:AN104"/>
    <mergeCell ref="AO104:AP104"/>
    <mergeCell ref="AA103:AB103"/>
    <mergeCell ref="AC103:AD103"/>
    <mergeCell ref="AE103:AF103"/>
    <mergeCell ref="AG103:AH103"/>
    <mergeCell ref="AI103:AJ103"/>
    <mergeCell ref="AK103:AL103"/>
    <mergeCell ref="AM101:AN101"/>
    <mergeCell ref="AO101:AP101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A101:AB101"/>
    <mergeCell ref="AC101:AD101"/>
    <mergeCell ref="AE101:AF101"/>
    <mergeCell ref="AG101:AH101"/>
    <mergeCell ref="AI101:AJ101"/>
    <mergeCell ref="AK101:AL101"/>
    <mergeCell ref="AM107:AN107"/>
    <mergeCell ref="AO107:AP107"/>
    <mergeCell ref="AA108:AB108"/>
    <mergeCell ref="AC108:AD108"/>
    <mergeCell ref="AE108:AF108"/>
    <mergeCell ref="AG108:AH108"/>
    <mergeCell ref="AI108:AJ108"/>
    <mergeCell ref="AK108:AL108"/>
    <mergeCell ref="AM108:AN108"/>
    <mergeCell ref="AO108:AP108"/>
    <mergeCell ref="AA107:AB107"/>
    <mergeCell ref="AC107:AD107"/>
    <mergeCell ref="AE107:AF107"/>
    <mergeCell ref="AG107:AH107"/>
    <mergeCell ref="AI107:AJ107"/>
    <mergeCell ref="AK107:AL107"/>
    <mergeCell ref="AM105:AN105"/>
    <mergeCell ref="AO105:AP105"/>
    <mergeCell ref="AA106:AB106"/>
    <mergeCell ref="AC106:AD106"/>
    <mergeCell ref="AE106:AF106"/>
    <mergeCell ref="AG106:AH106"/>
    <mergeCell ref="AI106:AJ106"/>
    <mergeCell ref="AK106:AL106"/>
    <mergeCell ref="AM106:AN106"/>
    <mergeCell ref="AO106:AP106"/>
    <mergeCell ref="AA105:AB105"/>
    <mergeCell ref="AC105:AD105"/>
    <mergeCell ref="AE105:AF105"/>
    <mergeCell ref="AG105:AH105"/>
    <mergeCell ref="AI105:AJ105"/>
    <mergeCell ref="AK105:AL105"/>
    <mergeCell ref="AM111:AN111"/>
    <mergeCell ref="AO111:AP111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A111:AB111"/>
    <mergeCell ref="AC111:AD111"/>
    <mergeCell ref="AE111:AF111"/>
    <mergeCell ref="AG111:AH111"/>
    <mergeCell ref="AI111:AJ111"/>
    <mergeCell ref="AK111:AL111"/>
    <mergeCell ref="AM109:AN109"/>
    <mergeCell ref="AO109:AP109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A109:AB109"/>
    <mergeCell ref="AC109:AD109"/>
    <mergeCell ref="AE109:AF109"/>
    <mergeCell ref="AG109:AH109"/>
    <mergeCell ref="AI109:AJ109"/>
    <mergeCell ref="AK109:AL109"/>
    <mergeCell ref="AM115:AN115"/>
    <mergeCell ref="AO115:AP115"/>
    <mergeCell ref="AA116:AB116"/>
    <mergeCell ref="AC116:AD116"/>
    <mergeCell ref="AE116:AF116"/>
    <mergeCell ref="AG116:AH116"/>
    <mergeCell ref="AI116:AJ116"/>
    <mergeCell ref="AK116:AL116"/>
    <mergeCell ref="AM116:AN116"/>
    <mergeCell ref="AO116:AP116"/>
    <mergeCell ref="AA115:AB115"/>
    <mergeCell ref="AC115:AD115"/>
    <mergeCell ref="AE115:AF115"/>
    <mergeCell ref="AG115:AH115"/>
    <mergeCell ref="AI115:AJ115"/>
    <mergeCell ref="AK115:AL115"/>
    <mergeCell ref="AM113:AN113"/>
    <mergeCell ref="AO113:AP113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A113:AB113"/>
    <mergeCell ref="AC113:AD113"/>
    <mergeCell ref="AE113:AF113"/>
    <mergeCell ref="AG113:AH113"/>
    <mergeCell ref="AI113:AJ113"/>
    <mergeCell ref="AK113:AL113"/>
    <mergeCell ref="AM119:AN119"/>
    <mergeCell ref="AO119:AP119"/>
    <mergeCell ref="AA120:AB120"/>
    <mergeCell ref="AC120:AD120"/>
    <mergeCell ref="AE120:AF120"/>
    <mergeCell ref="AG120:AH120"/>
    <mergeCell ref="AI120:AJ120"/>
    <mergeCell ref="AK120:AL120"/>
    <mergeCell ref="AM120:AN120"/>
    <mergeCell ref="AO120:AP120"/>
    <mergeCell ref="AA119:AB119"/>
    <mergeCell ref="AC119:AD119"/>
    <mergeCell ref="AE119:AF119"/>
    <mergeCell ref="AG119:AH119"/>
    <mergeCell ref="AI119:AJ119"/>
    <mergeCell ref="AK119:AL119"/>
    <mergeCell ref="AM117:AN117"/>
    <mergeCell ref="AO117:AP117"/>
    <mergeCell ref="AA118:AB118"/>
    <mergeCell ref="AC118:AD118"/>
    <mergeCell ref="AE118:AF118"/>
    <mergeCell ref="AG118:AH118"/>
    <mergeCell ref="AI118:AJ118"/>
    <mergeCell ref="AK118:AL118"/>
    <mergeCell ref="AM118:AN118"/>
    <mergeCell ref="AO118:AP118"/>
    <mergeCell ref="AA117:AB117"/>
    <mergeCell ref="AC117:AD117"/>
    <mergeCell ref="AE117:AF117"/>
    <mergeCell ref="AG117:AH117"/>
    <mergeCell ref="AI117:AJ117"/>
    <mergeCell ref="AK117:AL117"/>
    <mergeCell ref="AM123:AN123"/>
    <mergeCell ref="AO123:AP123"/>
    <mergeCell ref="AA124:AB124"/>
    <mergeCell ref="AC124:AD124"/>
    <mergeCell ref="AE124:AF124"/>
    <mergeCell ref="AG124:AH124"/>
    <mergeCell ref="AI124:AJ124"/>
    <mergeCell ref="AK124:AL124"/>
    <mergeCell ref="AM124:AN124"/>
    <mergeCell ref="AO124:AP124"/>
    <mergeCell ref="AA123:AB123"/>
    <mergeCell ref="AC123:AD123"/>
    <mergeCell ref="AE123:AF123"/>
    <mergeCell ref="AG123:AH123"/>
    <mergeCell ref="AI123:AJ123"/>
    <mergeCell ref="AK123:AL123"/>
    <mergeCell ref="AM121:AN121"/>
    <mergeCell ref="AO121:AP121"/>
    <mergeCell ref="AA122:AB122"/>
    <mergeCell ref="AC122:AD122"/>
    <mergeCell ref="AE122:AF122"/>
    <mergeCell ref="AG122:AH122"/>
    <mergeCell ref="AI122:AJ122"/>
    <mergeCell ref="AK122:AL122"/>
    <mergeCell ref="AM122:AN122"/>
    <mergeCell ref="AO122:AP122"/>
    <mergeCell ref="AA121:AB121"/>
    <mergeCell ref="AC121:AD121"/>
    <mergeCell ref="AE121:AF121"/>
    <mergeCell ref="AG121:AH121"/>
    <mergeCell ref="AI121:AJ121"/>
    <mergeCell ref="AK121:AL121"/>
    <mergeCell ref="AM127:AN127"/>
    <mergeCell ref="AO127:AP127"/>
    <mergeCell ref="AA128:AB128"/>
    <mergeCell ref="AC128:AD128"/>
    <mergeCell ref="AE128:AF128"/>
    <mergeCell ref="AG128:AH128"/>
    <mergeCell ref="AI128:AJ128"/>
    <mergeCell ref="AK128:AL128"/>
    <mergeCell ref="AM128:AN128"/>
    <mergeCell ref="AO128:AP128"/>
    <mergeCell ref="AA127:AB127"/>
    <mergeCell ref="AC127:AD127"/>
    <mergeCell ref="AE127:AF127"/>
    <mergeCell ref="AG127:AH127"/>
    <mergeCell ref="AI127:AJ127"/>
    <mergeCell ref="AK127:AL127"/>
    <mergeCell ref="AM125:AN125"/>
    <mergeCell ref="AO125:AP125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A125:AB125"/>
    <mergeCell ref="AC125:AD125"/>
    <mergeCell ref="AE125:AF125"/>
    <mergeCell ref="AG125:AH125"/>
    <mergeCell ref="AI125:AJ125"/>
    <mergeCell ref="AK125:AL125"/>
    <mergeCell ref="AM131:AN131"/>
    <mergeCell ref="AO131:AP131"/>
    <mergeCell ref="AA132:AB132"/>
    <mergeCell ref="AC132:AD132"/>
    <mergeCell ref="AE132:AF132"/>
    <mergeCell ref="AG132:AH132"/>
    <mergeCell ref="AI132:AJ132"/>
    <mergeCell ref="AK132:AL132"/>
    <mergeCell ref="AM132:AN132"/>
    <mergeCell ref="AO132:AP132"/>
    <mergeCell ref="AA131:AB131"/>
    <mergeCell ref="AC131:AD131"/>
    <mergeCell ref="AE131:AF131"/>
    <mergeCell ref="AG131:AH131"/>
    <mergeCell ref="AI131:AJ131"/>
    <mergeCell ref="AK131:AL131"/>
    <mergeCell ref="AM129:AN129"/>
    <mergeCell ref="AO129:AP129"/>
    <mergeCell ref="AA130:AB130"/>
    <mergeCell ref="AC130:AD130"/>
    <mergeCell ref="AE130:AF130"/>
    <mergeCell ref="AG130:AH130"/>
    <mergeCell ref="AI130:AJ130"/>
    <mergeCell ref="AK130:AL130"/>
    <mergeCell ref="AM130:AN130"/>
    <mergeCell ref="AO130:AP130"/>
    <mergeCell ref="AA129:AB129"/>
    <mergeCell ref="AC129:AD129"/>
    <mergeCell ref="AE129:AF129"/>
    <mergeCell ref="AG129:AH129"/>
    <mergeCell ref="AI129:AJ129"/>
    <mergeCell ref="AK129:AL129"/>
    <mergeCell ref="AM135:AN135"/>
    <mergeCell ref="AO135:AP135"/>
    <mergeCell ref="AA136:AB136"/>
    <mergeCell ref="AC136:AD136"/>
    <mergeCell ref="AE136:AF136"/>
    <mergeCell ref="AG136:AH136"/>
    <mergeCell ref="AI136:AJ136"/>
    <mergeCell ref="AK136:AL136"/>
    <mergeCell ref="AM136:AN136"/>
    <mergeCell ref="AO136:AP136"/>
    <mergeCell ref="AA135:AB135"/>
    <mergeCell ref="AC135:AD135"/>
    <mergeCell ref="AE135:AF135"/>
    <mergeCell ref="AG135:AH135"/>
    <mergeCell ref="AI135:AJ135"/>
    <mergeCell ref="AK135:AL135"/>
    <mergeCell ref="AM133:AN133"/>
    <mergeCell ref="AO133:AP133"/>
    <mergeCell ref="AA134:AB134"/>
    <mergeCell ref="AC134:AD134"/>
    <mergeCell ref="AE134:AF134"/>
    <mergeCell ref="AG134:AH134"/>
    <mergeCell ref="AI134:AJ134"/>
    <mergeCell ref="AK134:AL134"/>
    <mergeCell ref="AM134:AN134"/>
    <mergeCell ref="AO134:AP134"/>
    <mergeCell ref="AA133:AB133"/>
    <mergeCell ref="AC133:AD133"/>
    <mergeCell ref="AE133:AF133"/>
    <mergeCell ref="AG133:AH133"/>
    <mergeCell ref="AI133:AJ133"/>
    <mergeCell ref="AK133:AL133"/>
    <mergeCell ref="AM139:AN139"/>
    <mergeCell ref="AO139:AP139"/>
    <mergeCell ref="AA140:AB140"/>
    <mergeCell ref="AC140:AD140"/>
    <mergeCell ref="AE140:AF140"/>
    <mergeCell ref="AG140:AH140"/>
    <mergeCell ref="AI140:AJ140"/>
    <mergeCell ref="AK140:AL140"/>
    <mergeCell ref="AM140:AN140"/>
    <mergeCell ref="AO140:AP140"/>
    <mergeCell ref="AA139:AB139"/>
    <mergeCell ref="AC139:AD139"/>
    <mergeCell ref="AE139:AF139"/>
    <mergeCell ref="AG139:AH139"/>
    <mergeCell ref="AI139:AJ139"/>
    <mergeCell ref="AK139:AL139"/>
    <mergeCell ref="AM137:AN137"/>
    <mergeCell ref="AO137:AP137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A137:AB137"/>
    <mergeCell ref="AC137:AD137"/>
    <mergeCell ref="AE137:AF137"/>
    <mergeCell ref="AG137:AH137"/>
    <mergeCell ref="AI137:AJ137"/>
    <mergeCell ref="AK137:AL137"/>
    <mergeCell ref="AM143:AN143"/>
    <mergeCell ref="AO143:AP143"/>
    <mergeCell ref="AA144:AB144"/>
    <mergeCell ref="AC144:AD144"/>
    <mergeCell ref="AE144:AF144"/>
    <mergeCell ref="AG144:AH144"/>
    <mergeCell ref="AI144:AJ144"/>
    <mergeCell ref="AK144:AL144"/>
    <mergeCell ref="AM144:AN144"/>
    <mergeCell ref="AO144:AP144"/>
    <mergeCell ref="AA143:AB143"/>
    <mergeCell ref="AC143:AD143"/>
    <mergeCell ref="AE143:AF143"/>
    <mergeCell ref="AG143:AH143"/>
    <mergeCell ref="AI143:AJ143"/>
    <mergeCell ref="AK143:AL143"/>
    <mergeCell ref="AM141:AN141"/>
    <mergeCell ref="AO141:AP141"/>
    <mergeCell ref="AA142:AB142"/>
    <mergeCell ref="AC142:AD142"/>
    <mergeCell ref="AE142:AF142"/>
    <mergeCell ref="AG142:AH142"/>
    <mergeCell ref="AI142:AJ142"/>
    <mergeCell ref="AK142:AL142"/>
    <mergeCell ref="AM142:AN142"/>
    <mergeCell ref="AO142:AP142"/>
    <mergeCell ref="AA141:AB141"/>
    <mergeCell ref="AC141:AD141"/>
    <mergeCell ref="AE141:AF141"/>
    <mergeCell ref="AG141:AH141"/>
    <mergeCell ref="AI141:AJ141"/>
    <mergeCell ref="AK141:AL141"/>
    <mergeCell ref="AO184:AP184"/>
    <mergeCell ref="AO185:AP185"/>
    <mergeCell ref="B153:D154"/>
    <mergeCell ref="H158:I158"/>
    <mergeCell ref="J158:M160"/>
    <mergeCell ref="V158:W158"/>
    <mergeCell ref="X158:AA160"/>
    <mergeCell ref="J161:M161"/>
    <mergeCell ref="X161:AA161"/>
    <mergeCell ref="AM145:AN145"/>
    <mergeCell ref="AO145:AP145"/>
    <mergeCell ref="AA146:AB146"/>
    <mergeCell ref="AC146:AD146"/>
    <mergeCell ref="AE146:AF146"/>
    <mergeCell ref="AG146:AH146"/>
    <mergeCell ref="AI146:AJ146"/>
    <mergeCell ref="AK146:AL146"/>
    <mergeCell ref="AM146:AN146"/>
    <mergeCell ref="AO146:AP146"/>
    <mergeCell ref="AA145:AB145"/>
    <mergeCell ref="AC145:AD145"/>
    <mergeCell ref="AE145:AF145"/>
    <mergeCell ref="AG145:AH145"/>
    <mergeCell ref="AI145:AJ145"/>
    <mergeCell ref="AK145:AL145"/>
    <mergeCell ref="W146:X146"/>
    <mergeCell ref="Q146:R146"/>
    <mergeCell ref="G145:H145"/>
    <mergeCell ref="I145:J145"/>
    <mergeCell ref="G146:H146"/>
    <mergeCell ref="I146:J146"/>
    <mergeCell ref="K146:L146"/>
  </mergeCells>
  <conditionalFormatting sqref="G45:T78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U45:AP78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M113:N14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viddie</dc:creator>
  <cp:lastModifiedBy>viddie</cp:lastModifiedBy>
  <dcterms:created xsi:type="dcterms:W3CDTF">2015-06-05T18:19:34Z</dcterms:created>
  <dcterms:modified xsi:type="dcterms:W3CDTF">2021-03-03T15:03:46Z</dcterms:modified>
</cp:coreProperties>
</file>