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juraj/Desktop/SUVID/SJSU/Assignments/Large Scale Analytics/Project/code/"/>
    </mc:Choice>
  </mc:AlternateContent>
  <xr:revisionPtr revIDLastSave="0" documentId="13_ncr:1_{37CB644C-F0D0-9C4C-A514-E2EB22B903F9}" xr6:coauthVersionLast="36" xr6:coauthVersionMax="36" xr10:uidLastSave="{00000000-0000-0000-0000-000000000000}"/>
  <bookViews>
    <workbookView xWindow="0" yWindow="460" windowWidth="28800" windowHeight="16400" firstSheet="8" activeTab="15" xr2:uid="{066D7B63-CAF7-D44D-BCA4-916790917B6D}"/>
  </bookViews>
  <sheets>
    <sheet name="FRPP_GLC_UnitedStates" sheetId="2" r:id="rId1"/>
    <sheet name="land_use" sheetId="3" r:id="rId2"/>
    <sheet name="functional_system" sheetId="4" r:id="rId3"/>
    <sheet name="ownership" sheetId="1" r:id="rId4"/>
    <sheet name="route_signing" sheetId="5" r:id="rId5"/>
    <sheet name="special_jurisdiction" sheetId="6" r:id="rId6"/>
    <sheet name="first_harmful_event" sheetId="7" r:id="rId7"/>
    <sheet name="manner_of_collision" sheetId="8" r:id="rId8"/>
    <sheet name="junction_specific_location" sheetId="9" r:id="rId9"/>
    <sheet name="type_of_intersection" sheetId="10" r:id="rId10"/>
    <sheet name="work_zone" sheetId="11" r:id="rId11"/>
    <sheet name="relation_to_trafficway" sheetId="12" r:id="rId12"/>
    <sheet name="light_condition" sheetId="13" r:id="rId13"/>
    <sheet name="atmospheric_conditions" sheetId="14" r:id="rId14"/>
    <sheet name="school_bus_related" sheetId="15" r:id="rId15"/>
    <sheet name="related_factors_crash_level" sheetId="16" r:id="rId16"/>
  </sheets>
  <definedNames>
    <definedName name="_xlnm._FilterDatabase" localSheetId="6" hidden="1">first_harmful_event!$A$1:$B$57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0" l="1"/>
  <c r="A1" i="10"/>
  <c r="A1" i="9"/>
  <c r="B1" i="9"/>
  <c r="B1" i="8"/>
  <c r="A1" i="8"/>
  <c r="C1" i="7"/>
  <c r="B1" i="7"/>
  <c r="A1" i="7"/>
  <c r="B1" i="6"/>
  <c r="A1" i="6"/>
  <c r="B1" i="5"/>
  <c r="A1" i="5"/>
</calcChain>
</file>

<file path=xl/sharedStrings.xml><?xml version="1.0" encoding="utf-8"?>
<sst xmlns="http://schemas.openxmlformats.org/spreadsheetml/2006/main" count="643" uniqueCount="345">
  <si>
    <t>Codes </t>
  </si>
  <si>
    <t>Attributes </t>
  </si>
  <si>
    <t>01 </t>
  </si>
  <si>
    <t>State Highway Agency</t>
  </si>
  <si>
    <t>02 </t>
  </si>
  <si>
    <t>County Highway Agency</t>
  </si>
  <si>
    <t>03 </t>
  </si>
  <si>
    <t>Town or Township Highway Agency</t>
  </si>
  <si>
    <t>04 </t>
  </si>
  <si>
    <t>City or Municipal Highway Agency</t>
  </si>
  <si>
    <t>11 </t>
  </si>
  <si>
    <t>State Park, Forest or Reservation Agency</t>
  </si>
  <si>
    <t>12 </t>
  </si>
  <si>
    <t>Local Park, Forest or Reservation Agency</t>
  </si>
  <si>
    <t>21 </t>
  </si>
  <si>
    <t>Other State Agency</t>
  </si>
  <si>
    <t>25 </t>
  </si>
  <si>
    <t>Other Local Agency</t>
  </si>
  <si>
    <t>26 </t>
  </si>
  <si>
    <t>Private (other than Railroad)</t>
  </si>
  <si>
    <t>27 </t>
  </si>
  <si>
    <t>Railroad</t>
  </si>
  <si>
    <t>31 </t>
  </si>
  <si>
    <t>State Toll Road</t>
  </si>
  <si>
    <t>32 </t>
  </si>
  <si>
    <t>Local Toll Authority</t>
  </si>
  <si>
    <t>40 </t>
  </si>
  <si>
    <t>Other Public Instrumentality (i.e., Airport)</t>
  </si>
  <si>
    <t>50 </t>
  </si>
  <si>
    <t>Indian Tribe Nation</t>
  </si>
  <si>
    <t>60 </t>
  </si>
  <si>
    <t>Other Federal Agency</t>
  </si>
  <si>
    <t>62 </t>
  </si>
  <si>
    <t>Bureau of Indian Affairs</t>
  </si>
  <si>
    <t>63 </t>
  </si>
  <si>
    <t>Bureau of Fish and Wildlife</t>
  </si>
  <si>
    <t>64 </t>
  </si>
  <si>
    <t>U.S. Forest Service</t>
  </si>
  <si>
    <t>66 </t>
  </si>
  <si>
    <t>National Park Service</t>
  </si>
  <si>
    <t>67 </t>
  </si>
  <si>
    <t>Tennessee Valley Authority</t>
  </si>
  <si>
    <t>68 </t>
  </si>
  <si>
    <t>Bureau of Land Management</t>
  </si>
  <si>
    <t>69 </t>
  </si>
  <si>
    <t>Bureau of Reclamation</t>
  </si>
  <si>
    <t>70 </t>
  </si>
  <si>
    <t>Corps of Engineers</t>
  </si>
  <si>
    <t>72 </t>
  </si>
  <si>
    <t>Air Force</t>
  </si>
  <si>
    <t>74 </t>
  </si>
  <si>
    <t>Navy/Marines</t>
  </si>
  <si>
    <t>80 </t>
  </si>
  <si>
    <t>Army</t>
  </si>
  <si>
    <t>96 </t>
  </si>
  <si>
    <t>Trafficway Not in State Inventory</t>
  </si>
  <si>
    <t>98 </t>
  </si>
  <si>
    <t>Not Reported</t>
  </si>
  <si>
    <t>99 </t>
  </si>
  <si>
    <t>Unknown</t>
  </si>
  <si>
    <t>State_Name</t>
  </si>
  <si>
    <t>State_Code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</si>
  <si>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</si>
  <si>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</si>
  <si>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</si>
  <si>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</si>
  <si>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</si>
  <si>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</si>
  <si>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</si>
  <si>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</si>
  <si>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</si>
  <si>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</si>
  <si>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</si>
  <si>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</si>
  <si>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</si>
  <si>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</si>
  <si>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</si>
  <si>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</si>
  <si>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</si>
  <si>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</si>
  <si>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</si>
  <si>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</si>
  <si>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</si>
  <si>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</si>
  <si>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</si>
  <si>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</si>
  <si>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</si>
  <si>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</si>
  <si>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</si>
  <si>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</si>
  <si>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</si>
  <si>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</si>
  <si>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</si>
  <si>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</si>
  <si>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</si>
  <si>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</si>
  <si>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</si>
  <si>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</si>
  <si>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</si>
  <si>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</si>
  <si>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</si>
  <si>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</si>
  <si>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</si>
  <si>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</si>
  <si>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</si>
  <si>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</si>
  <si>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</si>
  <si>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</si>
  <si>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</si>
  <si>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</si>
  <si>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</si>
  <si>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</si>
  <si>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</si>
  <si>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LAND_USE</t>
  </si>
  <si>
    <t>LAND_USE_NAME</t>
  </si>
  <si>
    <t>Rural</t>
  </si>
  <si>
    <t>Urban</t>
  </si>
  <si>
    <t>05 </t>
  </si>
  <si>
    <t>06 </t>
  </si>
  <si>
    <t>07 </t>
  </si>
  <si>
    <t>Interstate</t>
  </si>
  <si>
    <t>Principal Arterial – Other Freeways and Expressways</t>
  </si>
  <si>
    <t>Principal Arterial – Other</t>
  </si>
  <si>
    <t>Minor Arterial</t>
  </si>
  <si>
    <t>Major Collector</t>
  </si>
  <si>
    <t>Minor Collector</t>
  </si>
  <si>
    <t>Local</t>
  </si>
  <si>
    <t>FUNCTIONAL_SYSTEM</t>
  </si>
  <si>
    <t>FUNCTIONAL_SYSTEM_NAME</t>
  </si>
  <si>
    <t>OWNERSHIP</t>
  </si>
  <si>
    <t>OWNERSHIP_NAME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</si>
  <si>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</si>
  <si>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</si>
  <si>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</si>
  <si>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</si>
  <si>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</si>
  <si>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</si>
  <si>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</si>
  <si>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</si>
  <si>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</si>
  <si>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U.S. Highway</t>
  </si>
  <si>
    <t>State Highway</t>
  </si>
  <si>
    <t>County Road</t>
  </si>
  <si>
    <t>Local Street - Township</t>
  </si>
  <si>
    <t>Local Street - Municipality</t>
  </si>
  <si>
    <t>Local Street - Frontage Road</t>
  </si>
  <si>
    <t>Other</t>
  </si>
  <si>
    <t>0 </t>
  </si>
  <si>
    <t>No Special Jurisdiction</t>
  </si>
  <si>
    <t>Military</t>
  </si>
  <si>
    <t>Indian Reservation</t>
  </si>
  <si>
    <t>College/University Campus</t>
  </si>
  <si>
    <t>Other Federal Properties</t>
  </si>
  <si>
    <t>51 </t>
  </si>
  <si>
    <t>44 </t>
  </si>
  <si>
    <t>16 </t>
  </si>
  <si>
    <t>54 </t>
  </si>
  <si>
    <t>55 </t>
  </si>
  <si>
    <t>08 </t>
  </si>
  <si>
    <t>09 </t>
  </si>
  <si>
    <t>10 </t>
  </si>
  <si>
    <t>49 </t>
  </si>
  <si>
    <t>18 </t>
  </si>
  <si>
    <t>15 </t>
  </si>
  <si>
    <t>14 </t>
  </si>
  <si>
    <t>45 </t>
  </si>
  <si>
    <t>73 </t>
  </si>
  <si>
    <t>91 </t>
  </si>
  <si>
    <t>17 </t>
  </si>
  <si>
    <t>19 </t>
  </si>
  <si>
    <t>58 </t>
  </si>
  <si>
    <t>20 </t>
  </si>
  <si>
    <t>23 </t>
  </si>
  <si>
    <t>24 </t>
  </si>
  <si>
    <t>52 </t>
  </si>
  <si>
    <t>57 </t>
  </si>
  <si>
    <t>59 </t>
  </si>
  <si>
    <t>46 </t>
  </si>
  <si>
    <t>30 </t>
  </si>
  <si>
    <t>33 </t>
  </si>
  <si>
    <t>34 </t>
  </si>
  <si>
    <t>35 </t>
  </si>
  <si>
    <t>38 </t>
  </si>
  <si>
    <t>39 </t>
  </si>
  <si>
    <t>41 </t>
  </si>
  <si>
    <t>42 </t>
  </si>
  <si>
    <t>48 </t>
  </si>
  <si>
    <t>53 </t>
  </si>
  <si>
    <t>43 </t>
  </si>
  <si>
    <t>93 </t>
  </si>
  <si>
    <t>Rollover/Overturn</t>
  </si>
  <si>
    <t>Fire/Explosion</t>
  </si>
  <si>
    <t>Immersion or Partial Immersion</t>
  </si>
  <si>
    <t>Gas Inhalation</t>
  </si>
  <si>
    <t>Jackknife (harmful to this vehicle)</t>
  </si>
  <si>
    <t>Injured in Vehicle (Non-Collision)</t>
  </si>
  <si>
    <t>Pavement Surface Irregularity (Ruts, Potholes, Grates, etc.)</t>
  </si>
  <si>
    <t>Other Non-Collision</t>
  </si>
  <si>
    <t>Thrown or Falling Object</t>
  </si>
  <si>
    <t>Cargo/Equipment Loss or Shift (harmful to this vehicle)</t>
  </si>
  <si>
    <t>Fell/Jumped from Vehicle</t>
  </si>
  <si>
    <t>Motor Vehicle In-Transport</t>
  </si>
  <si>
    <t>Motor Vehicle In-Transport Strikes or is Struck by Cargo, Persons, or Objects Set-in-Motion from/by Another Motor Vehicle In-Transport</t>
  </si>
  <si>
    <t>Motor Vehicle in Motion Outside the Trafficway</t>
  </si>
  <si>
    <t>Pedestrian</t>
  </si>
  <si>
    <t>Pedalcyclist</t>
  </si>
  <si>
    <t>Railway Vehicle</t>
  </si>
  <si>
    <t>Road Vehicle on Rails</t>
  </si>
  <si>
    <t>Live Animal</t>
  </si>
  <si>
    <t>Ridden Animal or Animal Drawn Conveyance</t>
  </si>
  <si>
    <t>Other Object (Not Fixed)</t>
  </si>
  <si>
    <t>Non-Motorist on Personal Conveyance</t>
  </si>
  <si>
    <t>Parked Motor Vehicle</t>
  </si>
  <si>
    <t>Working Motor Vehicle</t>
  </si>
  <si>
    <t>Object That Had Fallen from Motor Vehicle In-Transport</t>
  </si>
  <si>
    <t>Unknown Object Not Fixed</t>
  </si>
  <si>
    <t>Boulder</t>
  </si>
  <si>
    <t>Building</t>
  </si>
  <si>
    <t>Ground</t>
  </si>
  <si>
    <t>Impact Attenuator/Crash Cushion</t>
  </si>
  <si>
    <t>Bridge Overhead Structure</t>
  </si>
  <si>
    <t>Bridge Pier or Support</t>
  </si>
  <si>
    <t>Bridge Rail (Includes Parapet)</t>
  </si>
  <si>
    <t>Guardrail Face</t>
  </si>
  <si>
    <t>Guardrail End</t>
  </si>
  <si>
    <t>Concrete Traffic Barrier</t>
  </si>
  <si>
    <t>Cable Barrier</t>
  </si>
  <si>
    <t>Other Traffic Barrier</t>
  </si>
  <si>
    <t>Traffic Sign Support</t>
  </si>
  <si>
    <t>Traffic Signal Support</t>
  </si>
  <si>
    <t>Utility Pole/Light Support</t>
  </si>
  <si>
    <t>Other Post, Other Pole, or Other Supports</t>
  </si>
  <si>
    <t>Culvert</t>
  </si>
  <si>
    <t>Curb</t>
  </si>
  <si>
    <t>Ditch</t>
  </si>
  <si>
    <t>Embankment</t>
  </si>
  <si>
    <t>Fence</t>
  </si>
  <si>
    <t>Wall</t>
  </si>
  <si>
    <t>Fire Hydrant</t>
  </si>
  <si>
    <t>Shrubbery</t>
  </si>
  <si>
    <t>Tree (Standing Only)</t>
  </si>
  <si>
    <t>Snow Bank</t>
  </si>
  <si>
    <t>Mail Box</t>
  </si>
  <si>
    <t>Other Fixed Object</t>
  </si>
  <si>
    <t>Unknown Fixed Object</t>
  </si>
  <si>
    <t>Non-Collision Harmful Events</t>
  </si>
  <si>
    <t>Collision with Motor Vehicle In-Transport</t>
  </si>
  <si>
    <t>Collision with Object Not Fixed</t>
  </si>
  <si>
    <t>Collision with Fixed Object</t>
  </si>
  <si>
    <t>00 </t>
  </si>
  <si>
    <t>Not a Collision with a Motor Vehicle In-Transport</t>
  </si>
  <si>
    <t>Front-to-Rear</t>
  </si>
  <si>
    <t>Front-to-Front</t>
  </si>
  <si>
    <t>Angle</t>
  </si>
  <si>
    <t>Sideswipe-Same Direction</t>
  </si>
  <si>
    <t>Sideswipe-Opposite Direction</t>
  </si>
  <si>
    <t>Rear-to-Side</t>
  </si>
  <si>
    <t>Rear-to-Rear</t>
  </si>
  <si>
    <t>Non-Junction</t>
  </si>
  <si>
    <t>Intersection</t>
  </si>
  <si>
    <t>Intersection-Related</t>
  </si>
  <si>
    <t>Entrance/Exit Ramp Related</t>
  </si>
  <si>
    <t>Entrance/Exit Ramp</t>
  </si>
  <si>
    <t>Railway Grade Crossing</t>
  </si>
  <si>
    <t>Crossover-Related</t>
  </si>
  <si>
    <t>Driveway Access</t>
  </si>
  <si>
    <t>Driveway Access Related</t>
  </si>
  <si>
    <t>Shared-Use Path Crossing</t>
  </si>
  <si>
    <t>Acceleration/Deceleration Lane</t>
  </si>
  <si>
    <t>Through Roadway</t>
  </si>
  <si>
    <t>Other location within interchange area</t>
  </si>
  <si>
    <t>Not an Intersection</t>
  </si>
  <si>
    <t>Four-Way Intersection</t>
  </si>
  <si>
    <t>T-Intersection</t>
  </si>
  <si>
    <t>Y-Intersection</t>
  </si>
  <si>
    <t>Traffic Circle</t>
  </si>
  <si>
    <t>Roundabout</t>
  </si>
  <si>
    <t>Five-Point, or More</t>
  </si>
  <si>
    <t>L-Intersection</t>
  </si>
  <si>
    <t>None</t>
  </si>
  <si>
    <t>Construction</t>
  </si>
  <si>
    <t>Maintenance</t>
  </si>
  <si>
    <t>Utility</t>
  </si>
  <si>
    <t>Work Zone, Type Unknown</t>
  </si>
  <si>
    <t>On Roadway</t>
  </si>
  <si>
    <t>On Shoulder</t>
  </si>
  <si>
    <t>On Median</t>
  </si>
  <si>
    <t>On Roadside</t>
  </si>
  <si>
    <t>Outside Trafficway</t>
  </si>
  <si>
    <t>Off Roadway – Location Unknown</t>
  </si>
  <si>
    <t>In Parking Lane/Zone</t>
  </si>
  <si>
    <t>Gore</t>
  </si>
  <si>
    <t>Separator</t>
  </si>
  <si>
    <t>Continuous Left-Turn Lane</t>
  </si>
  <si>
    <t>Daylight</t>
  </si>
  <si>
    <t>Dark - Not Lighted</t>
  </si>
  <si>
    <t>Dark - Lighted</t>
  </si>
  <si>
    <t>Dark - Unknown Lighting</t>
  </si>
  <si>
    <t>Dawn</t>
  </si>
  <si>
    <t>Dusk</t>
  </si>
  <si>
    <t>No Additional Atmospheric Conditions</t>
  </si>
  <si>
    <t>Clear</t>
  </si>
  <si>
    <t>Cloudy</t>
  </si>
  <si>
    <t>Rain</t>
  </si>
  <si>
    <t>Sleet or Hail</t>
  </si>
  <si>
    <t>Freezing Rain or Drizzle</t>
  </si>
  <si>
    <t>Snow</t>
  </si>
  <si>
    <t>Blowing Snow</t>
  </si>
  <si>
    <t>Fog, Smog, Smoke</t>
  </si>
  <si>
    <t>Severe Crosswinds</t>
  </si>
  <si>
    <t>Blowing Sand, Soil, Dirt</t>
  </si>
  <si>
    <t>atmospheric_conditions_1_name</t>
  </si>
  <si>
    <t>atmospheric_conditions_2_name</t>
  </si>
  <si>
    <t>atmospheric_conditions_name</t>
  </si>
  <si>
    <t>No</t>
  </si>
  <si>
    <t>Yes</t>
  </si>
  <si>
    <t>13 </t>
  </si>
  <si>
    <t>28 </t>
  </si>
  <si>
    <t>Inadequate Warning of Exits, Lanes Narrowing, Traffic Controls, etc.</t>
  </si>
  <si>
    <t>Shoulder Design or Condition</t>
  </si>
  <si>
    <t>Other Maintenance or Construction-Created Condition</t>
  </si>
  <si>
    <t>No or Obscured Pavement Marking</t>
  </si>
  <si>
    <t>Surface Under Water</t>
  </si>
  <si>
    <t>Inadequate Construction or Poor Design of Roadway, Bridge, etc.</t>
  </si>
  <si>
    <t>Surface Washed Out (caved-in, road slippage)</t>
  </si>
  <si>
    <t>Aggressive Driving / Road Rage by Non-Contact Vehicle Driver</t>
  </si>
  <si>
    <t>Motor Vehicle Struck by Falling Cargo, or Something That Came Loose from, Or Something That was Set-in-Motion by a Vehicle.</t>
  </si>
  <si>
    <t>Non-Occupant Struck by Falling Cargo, or Something That Came Loose from, or Something that was Set-in-Motion by a Vehicle</t>
  </si>
  <si>
    <t>Non-Occupant Struck Vehicle</t>
  </si>
  <si>
    <t>Vehicle Set-in-Motion by Non-Driver</t>
  </si>
  <si>
    <t>Date of Crash and Date of EMS Notification Were Not the Same Day</t>
  </si>
  <si>
    <t>Recent Previous Crash Scene Nearby</t>
  </si>
  <si>
    <t>Police Pursuit Involved</t>
  </si>
  <si>
    <t>Within Designated School Zone</t>
  </si>
  <si>
    <t>Speed Limit is a Statutory Limit as Recorded or was Determined as This State’s “Basic Rule”</t>
  </si>
  <si>
    <t>Indication of a Stalled/Disabled Vehicle</t>
  </si>
  <si>
    <t>Unstabilized Situation Began and All Harmful Events Occurred Off of the Roadway</t>
  </si>
  <si>
    <r>
      <t xml:space="preserve">Toll Booth </t>
    </r>
    <r>
      <rPr>
        <b/>
        <i/>
        <sz val="11"/>
        <color theme="1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>Plaza Related</t>
    </r>
  </si>
  <si>
    <t>Backup Due to Prior Non-Recurring Incident</t>
  </si>
  <si>
    <t>Backup Due to Prior Crash</t>
  </si>
  <si>
    <t>Backup Due to Regular Congestion</t>
  </si>
  <si>
    <t>22 </t>
  </si>
  <si>
    <t>related_factors_crash_level_1_name</t>
  </si>
  <si>
    <t>related_factors_crash_level_2_name</t>
  </si>
  <si>
    <t>related_factors_crash_level_3_name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</si>
</sst>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Roboto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95DE-3B0E-BA48-963B-A1126EE6F43D}">
  <dimension ref="A1:B52"/>
  <sheetViews>
    <sheetView workbookViewId="0">
      <selection sqref="A1:B1"/>
    </sheetView>
  </sheetViews>
  <sheetFormatPr baseColWidth="10" defaultRowHeight="16" x14ac:dyDescent="0.2"/>
  <cols>
    <col min="1" max="1" width="21" bestFit="1" customWidth="1"/>
    <col min="2" max="2" width="10.5" bestFit="1" customWidth="1"/>
  </cols>
  <sheetData>
    <row r="1" spans="1:2" x14ac:dyDescent="0.2">
      <c r="A1" s="3" t="s">
        <v>60</v>
      </c>
      <c r="B1" s="3" t="s">
        <v>61</v>
      </c>
    </row>
    <row r="2" spans="1:2" x14ac:dyDescent="0.2">
      <c r="A2" t="s">
        <v>62</v>
      </c>
      <c r="B2">
        <v>1</v>
      </c>
    </row>
    <row r="3" spans="1:2" x14ac:dyDescent="0.2">
      <c r="A3" t="s">
        <v>63</v>
      </c>
      <c r="B3">
        <v>2</v>
      </c>
    </row>
    <row r="4" spans="1:2" x14ac:dyDescent="0.2">
      <c r="A4" t="s">
        <v>64</v>
      </c>
      <c r="B4">
        <v>4</v>
      </c>
    </row>
    <row r="5" spans="1:2" x14ac:dyDescent="0.2">
      <c r="A5" t="s">
        <v>65</v>
      </c>
      <c r="B5">
        <v>5</v>
      </c>
    </row>
    <row r="6" spans="1:2" x14ac:dyDescent="0.2">
      <c r="A6" t="s">
        <v>66</v>
      </c>
      <c r="B6">
        <v>6</v>
      </c>
    </row>
    <row r="7" spans="1:2" x14ac:dyDescent="0.2">
      <c r="A7" t="s">
        <v>67</v>
      </c>
      <c r="B7">
        <v>8</v>
      </c>
    </row>
    <row r="8" spans="1:2" x14ac:dyDescent="0.2">
      <c r="A8" t="s">
        <v>68</v>
      </c>
      <c r="B8">
        <v>9</v>
      </c>
    </row>
    <row r="9" spans="1:2" x14ac:dyDescent="0.2">
      <c r="A9" t="s">
        <v>69</v>
      </c>
      <c r="B9">
        <v>10</v>
      </c>
    </row>
    <row r="10" spans="1:2" x14ac:dyDescent="0.2">
      <c r="A10" t="s">
        <v>70</v>
      </c>
      <c r="B10">
        <v>11</v>
      </c>
    </row>
    <row r="11" spans="1:2" x14ac:dyDescent="0.2">
      <c r="A11" t="s">
        <v>71</v>
      </c>
      <c r="B11">
        <v>12</v>
      </c>
    </row>
    <row r="12" spans="1:2" x14ac:dyDescent="0.2">
      <c r="A12" t="s">
        <v>72</v>
      </c>
      <c r="B12">
        <v>13</v>
      </c>
    </row>
    <row r="13" spans="1:2" x14ac:dyDescent="0.2">
      <c r="A13" t="s">
        <v>73</v>
      </c>
      <c r="B13">
        <v>15</v>
      </c>
    </row>
    <row r="14" spans="1:2" x14ac:dyDescent="0.2">
      <c r="A14" t="s">
        <v>74</v>
      </c>
      <c r="B14">
        <v>16</v>
      </c>
    </row>
    <row r="15" spans="1:2" x14ac:dyDescent="0.2">
      <c r="A15" t="s">
        <v>75</v>
      </c>
      <c r="B15">
        <v>17</v>
      </c>
    </row>
    <row r="16" spans="1:2" x14ac:dyDescent="0.2">
      <c r="A16" t="s">
        <v>76</v>
      </c>
      <c r="B16">
        <v>18</v>
      </c>
    </row>
    <row r="17" spans="1:2" x14ac:dyDescent="0.2">
      <c r="A17" t="s">
        <v>77</v>
      </c>
      <c r="B17">
        <v>19</v>
      </c>
    </row>
    <row r="18" spans="1:2" x14ac:dyDescent="0.2">
      <c r="A18" t="s">
        <v>78</v>
      </c>
      <c r="B18">
        <v>20</v>
      </c>
    </row>
    <row r="19" spans="1:2" x14ac:dyDescent="0.2">
      <c r="A19" t="s">
        <v>79</v>
      </c>
      <c r="B19">
        <v>21</v>
      </c>
    </row>
    <row r="20" spans="1:2" x14ac:dyDescent="0.2">
      <c r="A20" t="s">
        <v>80</v>
      </c>
      <c r="B20">
        <v>22</v>
      </c>
    </row>
    <row r="21" spans="1:2" x14ac:dyDescent="0.2">
      <c r="A21" t="s">
        <v>81</v>
      </c>
      <c r="B21">
        <v>23</v>
      </c>
    </row>
    <row r="22" spans="1:2" x14ac:dyDescent="0.2">
      <c r="A22" t="s">
        <v>82</v>
      </c>
      <c r="B22">
        <v>24</v>
      </c>
    </row>
    <row r="23" spans="1:2" x14ac:dyDescent="0.2">
      <c r="A23" t="s">
        <v>83</v>
      </c>
      <c r="B23">
        <v>25</v>
      </c>
    </row>
    <row r="24" spans="1:2" x14ac:dyDescent="0.2">
      <c r="A24" t="s">
        <v>84</v>
      </c>
      <c r="B24">
        <v>26</v>
      </c>
    </row>
    <row r="25" spans="1:2" x14ac:dyDescent="0.2">
      <c r="A25" t="s">
        <v>85</v>
      </c>
      <c r="B25">
        <v>27</v>
      </c>
    </row>
    <row r="26" spans="1:2" x14ac:dyDescent="0.2">
      <c r="A26" t="s">
        <v>86</v>
      </c>
      <c r="B26">
        <v>28</v>
      </c>
    </row>
    <row r="27" spans="1:2" x14ac:dyDescent="0.2">
      <c r="A27" t="s">
        <v>87</v>
      </c>
      <c r="B27">
        <v>29</v>
      </c>
    </row>
    <row r="28" spans="1:2" x14ac:dyDescent="0.2">
      <c r="A28" t="s">
        <v>88</v>
      </c>
      <c r="B28">
        <v>30</v>
      </c>
    </row>
    <row r="29" spans="1:2" x14ac:dyDescent="0.2">
      <c r="A29" t="s">
        <v>89</v>
      </c>
      <c r="B29">
        <v>31</v>
      </c>
    </row>
    <row r="30" spans="1:2" x14ac:dyDescent="0.2">
      <c r="A30" t="s">
        <v>90</v>
      </c>
      <c r="B30">
        <v>32</v>
      </c>
    </row>
    <row r="31" spans="1:2" x14ac:dyDescent="0.2">
      <c r="A31" t="s">
        <v>91</v>
      </c>
      <c r="B31">
        <v>33</v>
      </c>
    </row>
    <row r="32" spans="1:2" x14ac:dyDescent="0.2">
      <c r="A32" t="s">
        <v>92</v>
      </c>
      <c r="B32">
        <v>34</v>
      </c>
    </row>
    <row r="33" spans="1:2" x14ac:dyDescent="0.2">
      <c r="A33" t="s">
        <v>93</v>
      </c>
      <c r="B33">
        <v>35</v>
      </c>
    </row>
    <row r="34" spans="1:2" x14ac:dyDescent="0.2">
      <c r="A34" t="s">
        <v>94</v>
      </c>
      <c r="B34">
        <v>36</v>
      </c>
    </row>
    <row r="35" spans="1:2" x14ac:dyDescent="0.2">
      <c r="A35" t="s">
        <v>95</v>
      </c>
      <c r="B35">
        <v>37</v>
      </c>
    </row>
    <row r="36" spans="1:2" x14ac:dyDescent="0.2">
      <c r="A36" t="s">
        <v>96</v>
      </c>
      <c r="B36">
        <v>38</v>
      </c>
    </row>
    <row r="37" spans="1:2" x14ac:dyDescent="0.2">
      <c r="A37" t="s">
        <v>97</v>
      </c>
      <c r="B37">
        <v>39</v>
      </c>
    </row>
    <row r="38" spans="1:2" x14ac:dyDescent="0.2">
      <c r="A38" t="s">
        <v>98</v>
      </c>
      <c r="B38">
        <v>40</v>
      </c>
    </row>
    <row r="39" spans="1:2" x14ac:dyDescent="0.2">
      <c r="A39" t="s">
        <v>99</v>
      </c>
      <c r="B39">
        <v>41</v>
      </c>
    </row>
    <row r="40" spans="1:2" x14ac:dyDescent="0.2">
      <c r="A40" t="s">
        <v>100</v>
      </c>
      <c r="B40">
        <v>42</v>
      </c>
    </row>
    <row r="41" spans="1:2" x14ac:dyDescent="0.2">
      <c r="A41" t="s">
        <v>101</v>
      </c>
      <c r="B41">
        <v>44</v>
      </c>
    </row>
    <row r="42" spans="1:2" x14ac:dyDescent="0.2">
      <c r="A42" t="s">
        <v>102</v>
      </c>
      <c r="B42">
        <v>45</v>
      </c>
    </row>
    <row r="43" spans="1:2" x14ac:dyDescent="0.2">
      <c r="A43" t="s">
        <v>103</v>
      </c>
      <c r="B43">
        <v>46</v>
      </c>
    </row>
    <row r="44" spans="1:2" x14ac:dyDescent="0.2">
      <c r="A44" t="s">
        <v>104</v>
      </c>
      <c r="B44">
        <v>47</v>
      </c>
    </row>
    <row r="45" spans="1:2" x14ac:dyDescent="0.2">
      <c r="A45" t="s">
        <v>105</v>
      </c>
      <c r="B45">
        <v>48</v>
      </c>
    </row>
    <row r="46" spans="1:2" x14ac:dyDescent="0.2">
      <c r="A46" t="s">
        <v>106</v>
      </c>
      <c r="B46">
        <v>49</v>
      </c>
    </row>
    <row r="47" spans="1:2" x14ac:dyDescent="0.2">
      <c r="A47" t="s">
        <v>107</v>
      </c>
      <c r="B47">
        <v>50</v>
      </c>
    </row>
    <row r="48" spans="1:2" x14ac:dyDescent="0.2">
      <c r="A48" t="s">
        <v>108</v>
      </c>
      <c r="B48">
        <v>51</v>
      </c>
    </row>
    <row r="49" spans="1:2" x14ac:dyDescent="0.2">
      <c r="A49" t="s">
        <v>109</v>
      </c>
      <c r="B49">
        <v>53</v>
      </c>
    </row>
    <row r="50" spans="1:2" x14ac:dyDescent="0.2">
      <c r="A50" t="s">
        <v>110</v>
      </c>
      <c r="B50">
        <v>54</v>
      </c>
    </row>
    <row r="51" spans="1:2" x14ac:dyDescent="0.2">
      <c r="A51" t="s">
        <v>111</v>
      </c>
      <c r="B51">
        <v>55</v>
      </c>
    </row>
    <row r="52" spans="1:2" x14ac:dyDescent="0.2">
      <c r="A52" t="s">
        <v>112</v>
      </c>
      <c r="B52">
        <v>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2051-2C9B-8948-9189-5EE92FE1AE96}">
  <dimension ref="A1:B11"/>
  <sheetViews>
    <sheetView workbookViewId="0">
      <selection activeCell="B12" sqref="B12"/>
    </sheetView>
  </sheetViews>
  <sheetFormatPr baseColWidth="10" defaultRowHeight="16" x14ac:dyDescent="0.2"/>
  <cols>
    <col min="1" max="1" width="20.33203125" bestFit="1" customWidth="1"/>
    <col min="2" max="2" width="26" bestFit="1" customWidth="1"/>
  </cols>
  <sheetData>
    <row r="1" spans="1:2" x14ac:dyDescent="0.2">
      <c r="A1" s="4" t="str">
        <f>UPPER("type_of_intersection")</f>
        <v>TYPE_OF_INTERSECTION</v>
      </c>
      <c r="B1" s="4" t="str">
        <f>UPPER("type_of_intersection_name")</f>
        <v>TYPE_OF_INTERSECTION_NAME</v>
      </c>
    </row>
    <row r="2" spans="1:2" x14ac:dyDescent="0.2">
      <c r="A2" s="2" t="s">
        <v>2</v>
      </c>
      <c r="B2" s="2" t="s">
        <v>271</v>
      </c>
    </row>
    <row r="3" spans="1:2" x14ac:dyDescent="0.2">
      <c r="A3" s="2" t="s">
        <v>4</v>
      </c>
      <c r="B3" s="2" t="s">
        <v>272</v>
      </c>
    </row>
    <row r="4" spans="1:2" x14ac:dyDescent="0.2">
      <c r="A4" s="2" t="s">
        <v>6</v>
      </c>
      <c r="B4" s="2" t="s">
        <v>273</v>
      </c>
    </row>
    <row r="5" spans="1:2" x14ac:dyDescent="0.2">
      <c r="A5" s="2" t="s">
        <v>8</v>
      </c>
      <c r="B5" s="2" t="s">
        <v>274</v>
      </c>
    </row>
    <row r="6" spans="1:2" x14ac:dyDescent="0.2">
      <c r="A6" s="2" t="s">
        <v>117</v>
      </c>
      <c r="B6" s="2" t="s">
        <v>275</v>
      </c>
    </row>
    <row r="7" spans="1:2" x14ac:dyDescent="0.2">
      <c r="A7" s="2" t="s">
        <v>118</v>
      </c>
      <c r="B7" s="2" t="s">
        <v>276</v>
      </c>
    </row>
    <row r="8" spans="1:2" x14ac:dyDescent="0.2">
      <c r="A8" s="2" t="s">
        <v>119</v>
      </c>
      <c r="B8" s="2" t="s">
        <v>277</v>
      </c>
    </row>
    <row r="9" spans="1:2" x14ac:dyDescent="0.2">
      <c r="A9" s="2" t="s">
        <v>160</v>
      </c>
      <c r="B9" s="2" t="s">
        <v>278</v>
      </c>
    </row>
    <row r="10" spans="1:2" x14ac:dyDescent="0.2">
      <c r="A10" s="2" t="s">
        <v>56</v>
      </c>
      <c r="B10" s="2" t="s">
        <v>57</v>
      </c>
    </row>
    <row r="11" spans="1:2" x14ac:dyDescent="0.2">
      <c r="A11" s="2" t="s">
        <v>58</v>
      </c>
      <c r="B11" s="2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12BE-5930-EB43-890F-DCBE3593E145}">
  <dimension ref="A1:B6"/>
  <sheetViews>
    <sheetView workbookViewId="0">
      <selection activeCell="B7" sqref="B7"/>
    </sheetView>
  </sheetViews>
  <sheetFormatPr baseColWidth="10" defaultRowHeight="16" x14ac:dyDescent="0.2"/>
  <cols>
    <col min="2" max="2" width="22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147</v>
      </c>
      <c r="B2" s="2" t="s">
        <v>279</v>
      </c>
    </row>
    <row r="3" spans="1:2" x14ac:dyDescent="0.2">
      <c r="A3" s="2" t="s">
        <v>131</v>
      </c>
      <c r="B3" s="2" t="s">
        <v>280</v>
      </c>
    </row>
    <row r="4" spans="1:2" x14ac:dyDescent="0.2">
      <c r="A4" s="2" t="s">
        <v>132</v>
      </c>
      <c r="B4" s="2" t="s">
        <v>281</v>
      </c>
    </row>
    <row r="5" spans="1:2" x14ac:dyDescent="0.2">
      <c r="A5" s="2" t="s">
        <v>133</v>
      </c>
      <c r="B5" s="2" t="s">
        <v>282</v>
      </c>
    </row>
    <row r="6" spans="1:2" x14ac:dyDescent="0.2">
      <c r="A6" s="2" t="s">
        <v>134</v>
      </c>
      <c r="B6" s="2" t="s">
        <v>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E117-9AD6-9045-8D4A-CBD170192FFA}">
  <dimension ref="A1:B13"/>
  <sheetViews>
    <sheetView workbookViewId="0">
      <selection activeCell="B14" sqref="B14"/>
    </sheetView>
  </sheetViews>
  <sheetFormatPr baseColWidth="10" defaultRowHeight="16" x14ac:dyDescent="0.2"/>
  <cols>
    <col min="2" max="2" width="27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284</v>
      </c>
    </row>
    <row r="3" spans="1:2" x14ac:dyDescent="0.2">
      <c r="A3" s="2" t="s">
        <v>4</v>
      </c>
      <c r="B3" s="2" t="s">
        <v>285</v>
      </c>
    </row>
    <row r="4" spans="1:2" x14ac:dyDescent="0.2">
      <c r="A4" s="2" t="s">
        <v>6</v>
      </c>
      <c r="B4" s="2" t="s">
        <v>286</v>
      </c>
    </row>
    <row r="5" spans="1:2" x14ac:dyDescent="0.2">
      <c r="A5" s="2" t="s">
        <v>8</v>
      </c>
      <c r="B5" s="2" t="s">
        <v>287</v>
      </c>
    </row>
    <row r="6" spans="1:2" x14ac:dyDescent="0.2">
      <c r="A6" s="2" t="s">
        <v>117</v>
      </c>
      <c r="B6" s="2" t="s">
        <v>288</v>
      </c>
    </row>
    <row r="7" spans="1:2" x14ac:dyDescent="0.2">
      <c r="A7" s="2" t="s">
        <v>118</v>
      </c>
      <c r="B7" s="2" t="s">
        <v>289</v>
      </c>
    </row>
    <row r="8" spans="1:2" x14ac:dyDescent="0.2">
      <c r="A8" s="2" t="s">
        <v>119</v>
      </c>
      <c r="B8" s="2" t="s">
        <v>290</v>
      </c>
    </row>
    <row r="9" spans="1:2" x14ac:dyDescent="0.2">
      <c r="A9" s="2" t="s">
        <v>158</v>
      </c>
      <c r="B9" s="2" t="s">
        <v>291</v>
      </c>
    </row>
    <row r="10" spans="1:2" x14ac:dyDescent="0.2">
      <c r="A10" s="2" t="s">
        <v>160</v>
      </c>
      <c r="B10" s="2" t="s">
        <v>292</v>
      </c>
    </row>
    <row r="11" spans="1:2" x14ac:dyDescent="0.2">
      <c r="A11" s="2" t="s">
        <v>10</v>
      </c>
      <c r="B11" s="2" t="s">
        <v>293</v>
      </c>
    </row>
    <row r="12" spans="1:2" x14ac:dyDescent="0.2">
      <c r="A12" s="2" t="s">
        <v>56</v>
      </c>
      <c r="B12" s="2" t="s">
        <v>57</v>
      </c>
    </row>
    <row r="13" spans="1:2" x14ac:dyDescent="0.2">
      <c r="A13" s="2" t="s">
        <v>58</v>
      </c>
      <c r="B13" s="2" t="s">
        <v>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FD60-34D6-8B42-98E9-614659582EE1}">
  <dimension ref="A1:B10"/>
  <sheetViews>
    <sheetView workbookViewId="0">
      <selection activeCell="B11" sqref="B11"/>
    </sheetView>
  </sheetViews>
  <sheetFormatPr baseColWidth="10" defaultRowHeight="16" x14ac:dyDescent="0.2"/>
  <cols>
    <col min="2" max="2" width="20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131</v>
      </c>
      <c r="B2" s="2" t="s">
        <v>294</v>
      </c>
    </row>
    <row r="3" spans="1:2" x14ac:dyDescent="0.2">
      <c r="A3" s="2" t="s">
        <v>132</v>
      </c>
      <c r="B3" s="2" t="s">
        <v>295</v>
      </c>
    </row>
    <row r="4" spans="1:2" x14ac:dyDescent="0.2">
      <c r="A4" s="2" t="s">
        <v>133</v>
      </c>
      <c r="B4" s="2" t="s">
        <v>296</v>
      </c>
    </row>
    <row r="5" spans="1:2" x14ac:dyDescent="0.2">
      <c r="A5" s="2" t="s">
        <v>136</v>
      </c>
      <c r="B5" s="2" t="s">
        <v>297</v>
      </c>
    </row>
    <row r="6" spans="1:2" x14ac:dyDescent="0.2">
      <c r="A6" s="2" t="s">
        <v>134</v>
      </c>
      <c r="B6" s="2" t="s">
        <v>298</v>
      </c>
    </row>
    <row r="7" spans="1:2" x14ac:dyDescent="0.2">
      <c r="A7" s="2" t="s">
        <v>135</v>
      </c>
      <c r="B7" s="2" t="s">
        <v>299</v>
      </c>
    </row>
    <row r="8" spans="1:2" x14ac:dyDescent="0.2">
      <c r="A8" s="2" t="s">
        <v>137</v>
      </c>
      <c r="B8" s="2" t="s">
        <v>146</v>
      </c>
    </row>
    <row r="9" spans="1:2" x14ac:dyDescent="0.2">
      <c r="A9" s="2" t="s">
        <v>138</v>
      </c>
      <c r="B9" s="2" t="s">
        <v>57</v>
      </c>
    </row>
    <row r="10" spans="1:2" x14ac:dyDescent="0.2">
      <c r="A10" s="2" t="s">
        <v>139</v>
      </c>
      <c r="B10" s="2" t="s">
        <v>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DED5-ACDD-0F4C-B974-BA8F1A9C3A7B}">
  <dimension ref="A1:D15"/>
  <sheetViews>
    <sheetView workbookViewId="0"/>
  </sheetViews>
  <sheetFormatPr baseColWidth="10" defaultRowHeight="16" x14ac:dyDescent="0.2"/>
  <cols>
    <col min="2" max="2" width="30.6640625" bestFit="1" customWidth="1"/>
    <col min="3" max="4" width="30.83203125" bestFit="1" customWidth="1"/>
  </cols>
  <sheetData>
    <row r="1" spans="1:4" x14ac:dyDescent="0.2">
      <c r="A1" s="1" t="s">
        <v>0</v>
      </c>
      <c r="B1" s="4" t="s">
        <v>311</v>
      </c>
      <c r="C1" s="4" t="s">
        <v>312</v>
      </c>
      <c r="D1" s="4" t="s">
        <v>313</v>
      </c>
    </row>
    <row r="2" spans="1:4" x14ac:dyDescent="0.2">
      <c r="A2" s="2" t="s">
        <v>249</v>
      </c>
      <c r="B2" s="2" t="s">
        <v>300</v>
      </c>
      <c r="C2" s="2" t="s">
        <v>300</v>
      </c>
      <c r="D2" s="2" t="s">
        <v>300</v>
      </c>
    </row>
    <row r="3" spans="1:4" x14ac:dyDescent="0.2">
      <c r="A3" s="2" t="s">
        <v>2</v>
      </c>
      <c r="B3" s="2" t="s">
        <v>301</v>
      </c>
      <c r="C3" s="2" t="s">
        <v>301</v>
      </c>
      <c r="D3" s="2" t="s">
        <v>301</v>
      </c>
    </row>
    <row r="4" spans="1:4" x14ac:dyDescent="0.2">
      <c r="A4" s="2" t="s">
        <v>160</v>
      </c>
      <c r="B4" s="2" t="s">
        <v>302</v>
      </c>
      <c r="C4" s="2" t="s">
        <v>302</v>
      </c>
      <c r="D4" s="2" t="s">
        <v>302</v>
      </c>
    </row>
    <row r="5" spans="1:4" x14ac:dyDescent="0.2">
      <c r="A5" s="2" t="s">
        <v>4</v>
      </c>
      <c r="B5" s="2" t="s">
        <v>303</v>
      </c>
      <c r="C5" s="2" t="s">
        <v>303</v>
      </c>
      <c r="D5" s="2" t="s">
        <v>303</v>
      </c>
    </row>
    <row r="6" spans="1:4" x14ac:dyDescent="0.2">
      <c r="A6" s="2" t="s">
        <v>6</v>
      </c>
      <c r="B6" s="2" t="s">
        <v>304</v>
      </c>
      <c r="C6" s="2" t="s">
        <v>304</v>
      </c>
      <c r="D6" s="2" t="s">
        <v>304</v>
      </c>
    </row>
    <row r="7" spans="1:4" x14ac:dyDescent="0.2">
      <c r="A7" s="2" t="s">
        <v>12</v>
      </c>
      <c r="B7" s="2" t="s">
        <v>305</v>
      </c>
      <c r="C7" s="2" t="s">
        <v>305</v>
      </c>
      <c r="D7" s="2" t="s">
        <v>305</v>
      </c>
    </row>
    <row r="8" spans="1:4" x14ac:dyDescent="0.2">
      <c r="A8" s="2" t="s">
        <v>8</v>
      </c>
      <c r="B8" s="2" t="s">
        <v>306</v>
      </c>
      <c r="C8" s="2" t="s">
        <v>306</v>
      </c>
      <c r="D8" s="2" t="s">
        <v>306</v>
      </c>
    </row>
    <row r="9" spans="1:4" x14ac:dyDescent="0.2">
      <c r="A9" s="2" t="s">
        <v>10</v>
      </c>
      <c r="B9" s="2" t="s">
        <v>307</v>
      </c>
      <c r="C9" s="2" t="s">
        <v>307</v>
      </c>
      <c r="D9" s="2" t="s">
        <v>307</v>
      </c>
    </row>
    <row r="10" spans="1:4" x14ac:dyDescent="0.2">
      <c r="A10" s="2" t="s">
        <v>117</v>
      </c>
      <c r="B10" s="2" t="s">
        <v>308</v>
      </c>
      <c r="C10" s="2" t="s">
        <v>308</v>
      </c>
      <c r="D10" s="2" t="s">
        <v>308</v>
      </c>
    </row>
    <row r="11" spans="1:4" x14ac:dyDescent="0.2">
      <c r="A11" s="2" t="s">
        <v>118</v>
      </c>
      <c r="B11" s="2" t="s">
        <v>309</v>
      </c>
      <c r="C11" s="2" t="s">
        <v>309</v>
      </c>
      <c r="D11" s="2" t="s">
        <v>309</v>
      </c>
    </row>
    <row r="12" spans="1:4" x14ac:dyDescent="0.2">
      <c r="A12" s="2" t="s">
        <v>119</v>
      </c>
      <c r="B12" s="2" t="s">
        <v>310</v>
      </c>
      <c r="C12" s="2" t="s">
        <v>310</v>
      </c>
      <c r="D12" s="2" t="s">
        <v>310</v>
      </c>
    </row>
    <row r="13" spans="1:4" x14ac:dyDescent="0.2">
      <c r="A13" s="2" t="s">
        <v>158</v>
      </c>
      <c r="B13" s="2" t="s">
        <v>146</v>
      </c>
      <c r="C13" s="2" t="s">
        <v>146</v>
      </c>
      <c r="D13" s="2" t="s">
        <v>146</v>
      </c>
    </row>
    <row r="14" spans="1:4" x14ac:dyDescent="0.2">
      <c r="A14" s="2" t="s">
        <v>56</v>
      </c>
      <c r="B14" s="2" t="s">
        <v>57</v>
      </c>
      <c r="C14" s="2" t="s">
        <v>57</v>
      </c>
      <c r="D14" s="2" t="s">
        <v>57</v>
      </c>
    </row>
    <row r="15" spans="1:4" x14ac:dyDescent="0.2">
      <c r="A15" s="2" t="s">
        <v>58</v>
      </c>
      <c r="B15" s="2" t="s">
        <v>59</v>
      </c>
      <c r="C15" s="2" t="s">
        <v>59</v>
      </c>
      <c r="D15" s="2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FBCB-C631-B840-BAB6-0FA2DC8EE73F}">
  <dimension ref="A1:B3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147</v>
      </c>
      <c r="B2" s="2" t="s">
        <v>314</v>
      </c>
    </row>
    <row r="3" spans="1:2" x14ac:dyDescent="0.2">
      <c r="A3" s="2" t="s">
        <v>131</v>
      </c>
      <c r="B3" s="2" t="s">
        <v>315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0145-468B-0646-B517-6C2FD3EE3E1D}">
  <dimension ref="A1:D26"/>
  <sheetViews>
    <sheetView tabSelected="1" workbookViewId="0">
      <selection activeCell="C3" sqref="C3"/>
    </sheetView>
  </sheetViews>
  <sheetFormatPr baseColWidth="10" defaultRowHeight="16" x14ac:dyDescent="0.2"/>
  <cols>
    <col min="2" max="2" width="99.1640625" bestFit="1" customWidth="1"/>
    <col min="3" max="4" width="28.33203125" bestFit="1" customWidth="1"/>
  </cols>
  <sheetData>
    <row r="1" spans="1:4" x14ac:dyDescent="0.2">
      <c r="A1" s="1" t="s">
        <v>0</v>
      </c>
      <c r="B1" s="4" t="s">
        <v>342</v>
      </c>
      <c r="C1" s="4" t="s">
        <v>343</v>
      </c>
      <c r="D1" s="4" t="s">
        <v>344</v>
      </c>
    </row>
    <row r="2" spans="1:4" x14ac:dyDescent="0.2">
      <c r="A2" s="2" t="s">
        <v>249</v>
      </c>
      <c r="B2" s="2" t="s">
        <v>279</v>
      </c>
      <c r="C2" s="2" t="s">
        <v>279</v>
      </c>
      <c r="D2" s="2" t="s">
        <v>279</v>
      </c>
    </row>
    <row r="3" spans="1:4" x14ac:dyDescent="0.2">
      <c r="A3" s="2" t="s">
        <v>2</v>
      </c>
      <c r="B3" s="2" t="s">
        <v>318</v>
      </c>
      <c r="C3" s="2" t="s">
        <v>318</v>
      </c>
      <c r="D3" s="2" t="s">
        <v>318</v>
      </c>
    </row>
    <row r="4" spans="1:4" x14ac:dyDescent="0.2">
      <c r="A4" s="2" t="s">
        <v>4</v>
      </c>
      <c r="B4" s="2" t="s">
        <v>319</v>
      </c>
      <c r="C4" s="2" t="s">
        <v>319</v>
      </c>
      <c r="D4" s="2" t="s">
        <v>319</v>
      </c>
    </row>
    <row r="5" spans="1:4" x14ac:dyDescent="0.2">
      <c r="A5" s="2" t="s">
        <v>6</v>
      </c>
      <c r="B5" s="2" t="s">
        <v>320</v>
      </c>
      <c r="C5" s="2" t="s">
        <v>320</v>
      </c>
      <c r="D5" s="2" t="s">
        <v>320</v>
      </c>
    </row>
    <row r="6" spans="1:4" x14ac:dyDescent="0.2">
      <c r="A6" s="2" t="s">
        <v>8</v>
      </c>
      <c r="B6" s="2" t="s">
        <v>321</v>
      </c>
      <c r="C6" s="2" t="s">
        <v>321</v>
      </c>
      <c r="D6" s="2" t="s">
        <v>321</v>
      </c>
    </row>
    <row r="7" spans="1:4" x14ac:dyDescent="0.2">
      <c r="A7" s="2" t="s">
        <v>117</v>
      </c>
      <c r="B7" s="2" t="s">
        <v>322</v>
      </c>
      <c r="C7" s="2" t="s">
        <v>322</v>
      </c>
      <c r="D7" s="2" t="s">
        <v>322</v>
      </c>
    </row>
    <row r="8" spans="1:4" x14ac:dyDescent="0.2">
      <c r="A8" s="2" t="s">
        <v>118</v>
      </c>
      <c r="B8" s="2" t="s">
        <v>323</v>
      </c>
      <c r="C8" s="2" t="s">
        <v>323</v>
      </c>
      <c r="D8" s="2" t="s">
        <v>323</v>
      </c>
    </row>
    <row r="9" spans="1:4" x14ac:dyDescent="0.2">
      <c r="A9" s="2" t="s">
        <v>119</v>
      </c>
      <c r="B9" s="2" t="s">
        <v>324</v>
      </c>
      <c r="C9" s="2" t="s">
        <v>324</v>
      </c>
      <c r="D9" s="2" t="s">
        <v>324</v>
      </c>
    </row>
    <row r="10" spans="1:4" x14ac:dyDescent="0.2">
      <c r="A10" s="2" t="s">
        <v>316</v>
      </c>
      <c r="B10" s="2" t="s">
        <v>325</v>
      </c>
      <c r="C10" s="2" t="s">
        <v>325</v>
      </c>
      <c r="D10" s="2" t="s">
        <v>325</v>
      </c>
    </row>
    <row r="11" spans="1:4" x14ac:dyDescent="0.2">
      <c r="A11" s="2" t="s">
        <v>164</v>
      </c>
      <c r="B11" s="2" t="s">
        <v>326</v>
      </c>
      <c r="C11" s="2" t="s">
        <v>326</v>
      </c>
      <c r="D11" s="2" t="s">
        <v>326</v>
      </c>
    </row>
    <row r="12" spans="1:4" x14ac:dyDescent="0.2">
      <c r="A12" s="2" t="s">
        <v>163</v>
      </c>
      <c r="B12" s="2" t="s">
        <v>327</v>
      </c>
      <c r="C12" s="2" t="s">
        <v>327</v>
      </c>
      <c r="D12" s="2" t="s">
        <v>327</v>
      </c>
    </row>
    <row r="13" spans="1:4" x14ac:dyDescent="0.2">
      <c r="A13" s="2" t="s">
        <v>155</v>
      </c>
      <c r="B13" s="2" t="s">
        <v>328</v>
      </c>
      <c r="C13" s="2" t="s">
        <v>328</v>
      </c>
      <c r="D13" s="2" t="s">
        <v>328</v>
      </c>
    </row>
    <row r="14" spans="1:4" x14ac:dyDescent="0.2">
      <c r="A14" s="2" t="s">
        <v>168</v>
      </c>
      <c r="B14" s="2" t="s">
        <v>329</v>
      </c>
      <c r="C14" s="2" t="s">
        <v>329</v>
      </c>
      <c r="D14" s="2" t="s">
        <v>329</v>
      </c>
    </row>
    <row r="15" spans="1:4" x14ac:dyDescent="0.2">
      <c r="A15" s="2" t="s">
        <v>162</v>
      </c>
      <c r="B15" s="2" t="s">
        <v>330</v>
      </c>
      <c r="C15" s="2" t="s">
        <v>330</v>
      </c>
      <c r="D15" s="2" t="s">
        <v>330</v>
      </c>
    </row>
    <row r="16" spans="1:4" x14ac:dyDescent="0.2">
      <c r="A16" s="2" t="s">
        <v>169</v>
      </c>
      <c r="B16" s="2" t="s">
        <v>331</v>
      </c>
      <c r="C16" s="2" t="s">
        <v>331</v>
      </c>
      <c r="D16" s="2" t="s">
        <v>331</v>
      </c>
    </row>
    <row r="17" spans="1:4" x14ac:dyDescent="0.2">
      <c r="A17" s="2" t="s">
        <v>171</v>
      </c>
      <c r="B17" s="2" t="s">
        <v>332</v>
      </c>
      <c r="C17" s="2" t="s">
        <v>332</v>
      </c>
      <c r="D17" s="2" t="s">
        <v>332</v>
      </c>
    </row>
    <row r="18" spans="1:4" x14ac:dyDescent="0.2">
      <c r="A18" s="2" t="s">
        <v>14</v>
      </c>
      <c r="B18" s="2" t="s">
        <v>333</v>
      </c>
      <c r="C18" s="2" t="s">
        <v>333</v>
      </c>
      <c r="D18" s="2" t="s">
        <v>333</v>
      </c>
    </row>
    <row r="19" spans="1:4" x14ac:dyDescent="0.2">
      <c r="A19" s="2" t="s">
        <v>341</v>
      </c>
      <c r="B19" s="2" t="s">
        <v>334</v>
      </c>
      <c r="C19" s="2" t="s">
        <v>334</v>
      </c>
      <c r="D19" s="2" t="s">
        <v>334</v>
      </c>
    </row>
    <row r="20" spans="1:4" x14ac:dyDescent="0.2">
      <c r="A20" s="2" t="s">
        <v>172</v>
      </c>
      <c r="B20" s="2" t="s">
        <v>335</v>
      </c>
      <c r="C20" s="2" t="s">
        <v>335</v>
      </c>
      <c r="D20" s="2" t="s">
        <v>335</v>
      </c>
    </row>
    <row r="21" spans="1:4" x14ac:dyDescent="0.2">
      <c r="A21" s="2" t="s">
        <v>173</v>
      </c>
      <c r="B21" s="2" t="s">
        <v>336</v>
      </c>
      <c r="C21" s="2" t="s">
        <v>336</v>
      </c>
      <c r="D21" s="2" t="s">
        <v>336</v>
      </c>
    </row>
    <row r="22" spans="1:4" x14ac:dyDescent="0.2">
      <c r="A22" s="2" t="s">
        <v>16</v>
      </c>
      <c r="B22" s="2" t="s">
        <v>337</v>
      </c>
      <c r="C22" s="2" t="s">
        <v>337</v>
      </c>
      <c r="D22" s="2" t="s">
        <v>337</v>
      </c>
    </row>
    <row r="23" spans="1:4" x14ac:dyDescent="0.2">
      <c r="A23" s="2" t="s">
        <v>18</v>
      </c>
      <c r="B23" s="2" t="s">
        <v>338</v>
      </c>
      <c r="C23" s="2" t="s">
        <v>338</v>
      </c>
      <c r="D23" s="2" t="s">
        <v>338</v>
      </c>
    </row>
    <row r="24" spans="1:4" x14ac:dyDescent="0.2">
      <c r="A24" s="2" t="s">
        <v>20</v>
      </c>
      <c r="B24" s="2" t="s">
        <v>339</v>
      </c>
      <c r="C24" s="2" t="s">
        <v>339</v>
      </c>
      <c r="D24" s="2" t="s">
        <v>339</v>
      </c>
    </row>
    <row r="25" spans="1:4" x14ac:dyDescent="0.2">
      <c r="A25" s="2" t="s">
        <v>317</v>
      </c>
      <c r="B25" s="2" t="s">
        <v>340</v>
      </c>
      <c r="C25" s="2" t="s">
        <v>340</v>
      </c>
      <c r="D25" s="2" t="s">
        <v>340</v>
      </c>
    </row>
    <row r="26" spans="1:4" x14ac:dyDescent="0.2">
      <c r="A26" s="2" t="s">
        <v>58</v>
      </c>
      <c r="B26" s="2" t="s">
        <v>59</v>
      </c>
      <c r="C26" s="2" t="s">
        <v>59</v>
      </c>
      <c r="D26" s="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2302-C384-CE40-8933-396BF5920729}">
  <dimension ref="A1:B6"/>
  <sheetViews>
    <sheetView workbookViewId="0">
      <selection sqref="A1:B1"/>
    </sheetView>
  </sheetViews>
  <sheetFormatPr baseColWidth="10" defaultRowHeight="16" x14ac:dyDescent="0.2"/>
  <cols>
    <col min="1" max="1" width="10" bestFit="1" customWidth="1"/>
    <col min="2" max="2" width="28.6640625" bestFit="1" customWidth="1"/>
  </cols>
  <sheetData>
    <row r="1" spans="1:2" x14ac:dyDescent="0.2">
      <c r="A1" s="3" t="s">
        <v>113</v>
      </c>
      <c r="B1" s="3" t="s">
        <v>114</v>
      </c>
    </row>
    <row r="2" spans="1:2" x14ac:dyDescent="0.2">
      <c r="A2">
        <v>1</v>
      </c>
      <c r="B2" t="s">
        <v>115</v>
      </c>
    </row>
    <row r="3" spans="1:2" x14ac:dyDescent="0.2">
      <c r="A3">
        <v>2</v>
      </c>
      <c r="B3" t="s">
        <v>116</v>
      </c>
    </row>
    <row r="4" spans="1:2" x14ac:dyDescent="0.2">
      <c r="A4">
        <v>6</v>
      </c>
      <c r="B4" t="s">
        <v>55</v>
      </c>
    </row>
    <row r="5" spans="1:2" x14ac:dyDescent="0.2">
      <c r="A5">
        <v>8</v>
      </c>
      <c r="B5" t="s">
        <v>57</v>
      </c>
    </row>
    <row r="6" spans="1:2" x14ac:dyDescent="0.2">
      <c r="A6">
        <v>9</v>
      </c>
      <c r="B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02E0-0888-2A4F-9D8C-261FF8F7396F}">
  <dimension ref="A1:B11"/>
  <sheetViews>
    <sheetView workbookViewId="0">
      <selection activeCell="B1" sqref="B1"/>
    </sheetView>
  </sheetViews>
  <sheetFormatPr baseColWidth="10" defaultRowHeight="16" x14ac:dyDescent="0.2"/>
  <cols>
    <col min="1" max="1" width="18" bestFit="1" customWidth="1"/>
    <col min="2" max="2" width="41.33203125" bestFit="1" customWidth="1"/>
  </cols>
  <sheetData>
    <row r="1" spans="1:2" x14ac:dyDescent="0.2">
      <c r="A1" s="1" t="s">
        <v>127</v>
      </c>
      <c r="B1" s="1" t="s">
        <v>128</v>
      </c>
    </row>
    <row r="2" spans="1:2" x14ac:dyDescent="0.2">
      <c r="A2" s="2" t="s">
        <v>2</v>
      </c>
      <c r="B2" s="2" t="s">
        <v>120</v>
      </c>
    </row>
    <row r="3" spans="1:2" x14ac:dyDescent="0.2">
      <c r="A3" s="2" t="s">
        <v>4</v>
      </c>
      <c r="B3" s="2" t="s">
        <v>121</v>
      </c>
    </row>
    <row r="4" spans="1:2" x14ac:dyDescent="0.2">
      <c r="A4" s="2" t="s">
        <v>6</v>
      </c>
      <c r="B4" s="2" t="s">
        <v>122</v>
      </c>
    </row>
    <row r="5" spans="1:2" x14ac:dyDescent="0.2">
      <c r="A5" s="2" t="s">
        <v>8</v>
      </c>
      <c r="B5" s="2" t="s">
        <v>123</v>
      </c>
    </row>
    <row r="6" spans="1:2" x14ac:dyDescent="0.2">
      <c r="A6" s="2" t="s">
        <v>117</v>
      </c>
      <c r="B6" s="2" t="s">
        <v>124</v>
      </c>
    </row>
    <row r="7" spans="1:2" x14ac:dyDescent="0.2">
      <c r="A7" s="2" t="s">
        <v>118</v>
      </c>
      <c r="B7" s="2" t="s">
        <v>125</v>
      </c>
    </row>
    <row r="8" spans="1:2" x14ac:dyDescent="0.2">
      <c r="A8" s="2" t="s">
        <v>119</v>
      </c>
      <c r="B8" s="2" t="s">
        <v>126</v>
      </c>
    </row>
    <row r="9" spans="1:2" x14ac:dyDescent="0.2">
      <c r="A9" s="2" t="s">
        <v>54</v>
      </c>
      <c r="B9" s="2" t="s">
        <v>55</v>
      </c>
    </row>
    <row r="10" spans="1:2" x14ac:dyDescent="0.2">
      <c r="A10" s="2" t="s">
        <v>56</v>
      </c>
      <c r="B10" s="2" t="s">
        <v>57</v>
      </c>
    </row>
    <row r="11" spans="1:2" x14ac:dyDescent="0.2">
      <c r="A11" s="2" t="s">
        <v>58</v>
      </c>
      <c r="B11" s="2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FB9-3256-0A49-8D00-4C0C27D46448}">
  <dimension ref="A1:B30"/>
  <sheetViews>
    <sheetView workbookViewId="0">
      <selection activeCell="F30" sqref="F30"/>
    </sheetView>
  </sheetViews>
  <sheetFormatPr baseColWidth="10" defaultRowHeight="16" x14ac:dyDescent="0.2"/>
  <cols>
    <col min="1" max="1" width="11.5" bestFit="1" customWidth="1"/>
    <col min="2" max="2" width="35.83203125" bestFit="1" customWidth="1"/>
  </cols>
  <sheetData>
    <row r="1" spans="1:2" x14ac:dyDescent="0.2">
      <c r="A1" s="3" t="s">
        <v>129</v>
      </c>
      <c r="B1" s="3" t="s">
        <v>130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537E-68C2-6F49-B576-9FF865DC3D54}">
  <dimension ref="A1:B10"/>
  <sheetViews>
    <sheetView workbookViewId="0">
      <selection sqref="A1:B1"/>
    </sheetView>
  </sheetViews>
  <sheetFormatPr baseColWidth="10" defaultRowHeight="16" x14ac:dyDescent="0.2"/>
  <cols>
    <col min="1" max="1" width="13.83203125" bestFit="1" customWidth="1"/>
    <col min="2" max="2" width="23" bestFit="1" customWidth="1"/>
  </cols>
  <sheetData>
    <row r="1" spans="1:2" x14ac:dyDescent="0.2">
      <c r="A1" s="4" t="str">
        <f>UPPER("route_signing")</f>
        <v>ROUTE_SIGNING</v>
      </c>
      <c r="B1" s="4" t="str">
        <f>UPPER("route_signing_name")</f>
        <v>ROUTE_SIGNING_NAME</v>
      </c>
    </row>
    <row r="2" spans="1:2" x14ac:dyDescent="0.2">
      <c r="A2" s="2" t="s">
        <v>131</v>
      </c>
      <c r="B2" s="2" t="s">
        <v>120</v>
      </c>
    </row>
    <row r="3" spans="1:2" x14ac:dyDescent="0.2">
      <c r="A3" s="2" t="s">
        <v>132</v>
      </c>
      <c r="B3" s="2" t="s">
        <v>140</v>
      </c>
    </row>
    <row r="4" spans="1:2" x14ac:dyDescent="0.2">
      <c r="A4" s="2" t="s">
        <v>133</v>
      </c>
      <c r="B4" s="2" t="s">
        <v>141</v>
      </c>
    </row>
    <row r="5" spans="1:2" x14ac:dyDescent="0.2">
      <c r="A5" s="2" t="s">
        <v>134</v>
      </c>
      <c r="B5" s="2" t="s">
        <v>142</v>
      </c>
    </row>
    <row r="6" spans="1:2" x14ac:dyDescent="0.2">
      <c r="A6" s="2" t="s">
        <v>135</v>
      </c>
      <c r="B6" s="2" t="s">
        <v>143</v>
      </c>
    </row>
    <row r="7" spans="1:2" x14ac:dyDescent="0.2">
      <c r="A7" s="2" t="s">
        <v>136</v>
      </c>
      <c r="B7" s="2" t="s">
        <v>144</v>
      </c>
    </row>
    <row r="8" spans="1:2" x14ac:dyDescent="0.2">
      <c r="A8" s="2" t="s">
        <v>137</v>
      </c>
      <c r="B8" s="2" t="s">
        <v>145</v>
      </c>
    </row>
    <row r="9" spans="1:2" x14ac:dyDescent="0.2">
      <c r="A9" s="2" t="s">
        <v>138</v>
      </c>
      <c r="B9" s="2" t="s">
        <v>146</v>
      </c>
    </row>
    <row r="10" spans="1:2" x14ac:dyDescent="0.2">
      <c r="A10" s="2" t="s">
        <v>139</v>
      </c>
      <c r="B10" s="2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87A4-2F2E-6541-928E-75EA51068D77}">
  <dimension ref="A1:B9"/>
  <sheetViews>
    <sheetView workbookViewId="0">
      <selection sqref="A1:B1"/>
    </sheetView>
  </sheetViews>
  <sheetFormatPr baseColWidth="10" defaultRowHeight="16" x14ac:dyDescent="0.2"/>
  <cols>
    <col min="1" max="1" width="19.83203125" bestFit="1" customWidth="1"/>
    <col min="2" max="2" width="25.5" bestFit="1" customWidth="1"/>
  </cols>
  <sheetData>
    <row r="1" spans="1:2" x14ac:dyDescent="0.2">
      <c r="A1" s="4" t="str">
        <f>UPPER("special_jurisdiction")</f>
        <v>SPECIAL_JURISDICTION</v>
      </c>
      <c r="B1" s="4" t="str">
        <f>UPPER("special_jurisdiction_name")</f>
        <v>SPECIAL_JURISDICTION_NAME</v>
      </c>
    </row>
    <row r="2" spans="1:2" x14ac:dyDescent="0.2">
      <c r="A2" s="2" t="s">
        <v>147</v>
      </c>
      <c r="B2" s="2" t="s">
        <v>148</v>
      </c>
    </row>
    <row r="3" spans="1:2" x14ac:dyDescent="0.2">
      <c r="A3" s="2" t="s">
        <v>131</v>
      </c>
      <c r="B3" s="2" t="s">
        <v>39</v>
      </c>
    </row>
    <row r="4" spans="1:2" x14ac:dyDescent="0.2">
      <c r="A4" s="2" t="s">
        <v>132</v>
      </c>
      <c r="B4" s="2" t="s">
        <v>149</v>
      </c>
    </row>
    <row r="5" spans="1:2" x14ac:dyDescent="0.2">
      <c r="A5" s="2" t="s">
        <v>133</v>
      </c>
      <c r="B5" s="2" t="s">
        <v>150</v>
      </c>
    </row>
    <row r="6" spans="1:2" x14ac:dyDescent="0.2">
      <c r="A6" s="2" t="s">
        <v>134</v>
      </c>
      <c r="B6" s="2" t="s">
        <v>151</v>
      </c>
    </row>
    <row r="7" spans="1:2" x14ac:dyDescent="0.2">
      <c r="A7" s="2" t="s">
        <v>135</v>
      </c>
      <c r="B7" s="2" t="s">
        <v>152</v>
      </c>
    </row>
    <row r="8" spans="1:2" x14ac:dyDescent="0.2">
      <c r="A8" s="2" t="s">
        <v>138</v>
      </c>
      <c r="B8" s="2" t="s">
        <v>146</v>
      </c>
    </row>
    <row r="9" spans="1:2" x14ac:dyDescent="0.2">
      <c r="A9" s="2" t="s">
        <v>139</v>
      </c>
      <c r="B9" s="2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D1E1-FEA3-9C45-8FA1-A2BCB9354422}">
  <dimension ref="A1:C57"/>
  <sheetViews>
    <sheetView workbookViewId="0">
      <selection sqref="A1:B1"/>
    </sheetView>
  </sheetViews>
  <sheetFormatPr baseColWidth="10" defaultRowHeight="16" x14ac:dyDescent="0.2"/>
  <cols>
    <col min="1" max="1" width="20" bestFit="1" customWidth="1"/>
    <col min="2" max="2" width="105" bestFit="1" customWidth="1"/>
    <col min="3" max="3" width="33" bestFit="1" customWidth="1"/>
  </cols>
  <sheetData>
    <row r="1" spans="1:3" x14ac:dyDescent="0.2">
      <c r="A1" s="4" t="str">
        <f>UPPER("first_harmful_event")</f>
        <v>FIRST_HARMFUL_EVENT</v>
      </c>
      <c r="B1" s="4" t="str">
        <f>UPPER("first_harmful_event_name")</f>
        <v>FIRST_HARMFUL_EVENT_NAME</v>
      </c>
      <c r="C1" s="4" t="str">
        <f>UPPER("first_harmful_event_type")</f>
        <v>FIRST_HARMFUL_EVENT_TYPE</v>
      </c>
    </row>
    <row r="2" spans="1:3" x14ac:dyDescent="0.2">
      <c r="A2" s="2" t="s">
        <v>2</v>
      </c>
      <c r="B2" s="2" t="s">
        <v>190</v>
      </c>
      <c r="C2" s="2" t="s">
        <v>245</v>
      </c>
    </row>
    <row r="3" spans="1:3" x14ac:dyDescent="0.2">
      <c r="A3" s="2" t="s">
        <v>4</v>
      </c>
      <c r="B3" s="2" t="s">
        <v>191</v>
      </c>
      <c r="C3" s="2" t="s">
        <v>245</v>
      </c>
    </row>
    <row r="4" spans="1:3" x14ac:dyDescent="0.2">
      <c r="A4" s="2" t="s">
        <v>6</v>
      </c>
      <c r="B4" s="2" t="s">
        <v>192</v>
      </c>
      <c r="C4" s="2" t="s">
        <v>245</v>
      </c>
    </row>
    <row r="5" spans="1:3" x14ac:dyDescent="0.2">
      <c r="A5" s="2" t="s">
        <v>8</v>
      </c>
      <c r="B5" s="2" t="s">
        <v>193</v>
      </c>
      <c r="C5" s="2" t="s">
        <v>245</v>
      </c>
    </row>
    <row r="6" spans="1:3" x14ac:dyDescent="0.2">
      <c r="A6" s="2" t="s">
        <v>153</v>
      </c>
      <c r="B6" s="2" t="s">
        <v>194</v>
      </c>
      <c r="C6" s="2" t="s">
        <v>245</v>
      </c>
    </row>
    <row r="7" spans="1:3" x14ac:dyDescent="0.2">
      <c r="A7" s="2" t="s">
        <v>118</v>
      </c>
      <c r="B7" s="2" t="s">
        <v>195</v>
      </c>
      <c r="C7" s="2" t="s">
        <v>245</v>
      </c>
    </row>
    <row r="8" spans="1:3" x14ac:dyDescent="0.2">
      <c r="A8" s="2" t="s">
        <v>154</v>
      </c>
      <c r="B8" s="2" t="s">
        <v>196</v>
      </c>
      <c r="C8" s="2" t="s">
        <v>245</v>
      </c>
    </row>
    <row r="9" spans="1:3" x14ac:dyDescent="0.2">
      <c r="A9" s="2" t="s">
        <v>119</v>
      </c>
      <c r="B9" s="2" t="s">
        <v>197</v>
      </c>
      <c r="C9" s="2" t="s">
        <v>245</v>
      </c>
    </row>
    <row r="10" spans="1:3" x14ac:dyDescent="0.2">
      <c r="A10" s="2" t="s">
        <v>155</v>
      </c>
      <c r="B10" s="2" t="s">
        <v>198</v>
      </c>
      <c r="C10" s="2" t="s">
        <v>245</v>
      </c>
    </row>
    <row r="11" spans="1:3" x14ac:dyDescent="0.2">
      <c r="A11" s="2" t="s">
        <v>48</v>
      </c>
      <c r="B11" s="2" t="s">
        <v>199</v>
      </c>
      <c r="C11" s="2" t="s">
        <v>245</v>
      </c>
    </row>
    <row r="12" spans="1:3" x14ac:dyDescent="0.2">
      <c r="A12" s="2" t="s">
        <v>117</v>
      </c>
      <c r="B12" s="2" t="s">
        <v>200</v>
      </c>
      <c r="C12" s="2" t="s">
        <v>245</v>
      </c>
    </row>
    <row r="13" spans="1:3" x14ac:dyDescent="0.2">
      <c r="A13" s="2" t="s">
        <v>12</v>
      </c>
      <c r="B13" s="2" t="s">
        <v>201</v>
      </c>
      <c r="C13" s="2" t="s">
        <v>246</v>
      </c>
    </row>
    <row r="14" spans="1:3" x14ac:dyDescent="0.2">
      <c r="A14" s="2" t="s">
        <v>156</v>
      </c>
      <c r="B14" s="2" t="s">
        <v>202</v>
      </c>
      <c r="C14" s="2" t="s">
        <v>246</v>
      </c>
    </row>
    <row r="15" spans="1:3" x14ac:dyDescent="0.2">
      <c r="A15" s="2" t="s">
        <v>157</v>
      </c>
      <c r="B15" s="2" t="s">
        <v>203</v>
      </c>
      <c r="C15" s="2" t="s">
        <v>246</v>
      </c>
    </row>
    <row r="16" spans="1:3" x14ac:dyDescent="0.2">
      <c r="A16" s="2" t="s">
        <v>158</v>
      </c>
      <c r="B16" s="2" t="s">
        <v>204</v>
      </c>
      <c r="C16" s="2" t="s">
        <v>247</v>
      </c>
    </row>
    <row r="17" spans="1:3" x14ac:dyDescent="0.2">
      <c r="A17" s="2" t="s">
        <v>159</v>
      </c>
      <c r="B17" s="2" t="s">
        <v>205</v>
      </c>
      <c r="C17" s="2" t="s">
        <v>247</v>
      </c>
    </row>
    <row r="18" spans="1:3" x14ac:dyDescent="0.2">
      <c r="A18" s="2" t="s">
        <v>160</v>
      </c>
      <c r="B18" s="2" t="s">
        <v>206</v>
      </c>
      <c r="C18" s="2" t="s">
        <v>247</v>
      </c>
    </row>
    <row r="19" spans="1:3" x14ac:dyDescent="0.2">
      <c r="A19" s="2" t="s">
        <v>50</v>
      </c>
      <c r="B19" s="2" t="s">
        <v>207</v>
      </c>
      <c r="C19" s="2" t="s">
        <v>247</v>
      </c>
    </row>
    <row r="20" spans="1:3" x14ac:dyDescent="0.2">
      <c r="A20" s="2" t="s">
        <v>10</v>
      </c>
      <c r="B20" s="2" t="s">
        <v>208</v>
      </c>
      <c r="C20" s="2" t="s">
        <v>247</v>
      </c>
    </row>
    <row r="21" spans="1:3" x14ac:dyDescent="0.2">
      <c r="A21" s="2" t="s">
        <v>161</v>
      </c>
      <c r="B21" s="2" t="s">
        <v>209</v>
      </c>
      <c r="C21" s="2" t="s">
        <v>247</v>
      </c>
    </row>
    <row r="22" spans="1:3" x14ac:dyDescent="0.2">
      <c r="A22" s="2" t="s">
        <v>162</v>
      </c>
      <c r="B22" s="2" t="s">
        <v>210</v>
      </c>
      <c r="C22" s="2" t="s">
        <v>247</v>
      </c>
    </row>
    <row r="23" spans="1:3" x14ac:dyDescent="0.2">
      <c r="A23" s="2" t="s">
        <v>163</v>
      </c>
      <c r="B23" s="2" t="s">
        <v>211</v>
      </c>
      <c r="C23" s="2" t="s">
        <v>247</v>
      </c>
    </row>
    <row r="24" spans="1:3" x14ac:dyDescent="0.2">
      <c r="A24" s="2" t="s">
        <v>164</v>
      </c>
      <c r="B24" s="2" t="s">
        <v>212</v>
      </c>
      <c r="C24" s="2" t="s">
        <v>247</v>
      </c>
    </row>
    <row r="25" spans="1:3" x14ac:dyDescent="0.2">
      <c r="A25" s="2" t="s">
        <v>165</v>
      </c>
      <c r="B25" s="2" t="s">
        <v>213</v>
      </c>
      <c r="C25" s="2" t="s">
        <v>247</v>
      </c>
    </row>
    <row r="26" spans="1:3" x14ac:dyDescent="0.2">
      <c r="A26" s="2" t="s">
        <v>166</v>
      </c>
      <c r="B26" s="2" t="s">
        <v>214</v>
      </c>
      <c r="C26" s="2" t="s">
        <v>247</v>
      </c>
    </row>
    <row r="27" spans="1:3" x14ac:dyDescent="0.2">
      <c r="A27" s="5" t="s">
        <v>167</v>
      </c>
      <c r="B27" s="5" t="s">
        <v>215</v>
      </c>
      <c r="C27" s="2" t="s">
        <v>247</v>
      </c>
    </row>
    <row r="28" spans="1:3" x14ac:dyDescent="0.2">
      <c r="A28" s="2" t="s">
        <v>168</v>
      </c>
      <c r="B28" s="2" t="s">
        <v>216</v>
      </c>
      <c r="C28" s="2" t="s">
        <v>248</v>
      </c>
    </row>
    <row r="29" spans="1:3" x14ac:dyDescent="0.2">
      <c r="A29" s="2" t="s">
        <v>169</v>
      </c>
      <c r="B29" s="2" t="s">
        <v>217</v>
      </c>
      <c r="C29" s="2" t="s">
        <v>248</v>
      </c>
    </row>
    <row r="30" spans="1:3" x14ac:dyDescent="0.2">
      <c r="A30" s="2" t="s">
        <v>170</v>
      </c>
      <c r="B30" s="2" t="s">
        <v>218</v>
      </c>
      <c r="C30" s="2" t="s">
        <v>248</v>
      </c>
    </row>
    <row r="31" spans="1:3" x14ac:dyDescent="0.2">
      <c r="A31" s="2" t="s">
        <v>171</v>
      </c>
      <c r="B31" s="2" t="s">
        <v>219</v>
      </c>
      <c r="C31" s="2" t="s">
        <v>248</v>
      </c>
    </row>
    <row r="32" spans="1:3" x14ac:dyDescent="0.2">
      <c r="A32" s="2" t="s">
        <v>28</v>
      </c>
      <c r="B32" s="2" t="s">
        <v>220</v>
      </c>
      <c r="C32" s="2" t="s">
        <v>248</v>
      </c>
    </row>
    <row r="33" spans="1:3" x14ac:dyDescent="0.2">
      <c r="A33" s="2" t="s">
        <v>14</v>
      </c>
      <c r="B33" s="2" t="s">
        <v>221</v>
      </c>
      <c r="C33" s="2" t="s">
        <v>248</v>
      </c>
    </row>
    <row r="34" spans="1:3" x14ac:dyDescent="0.2">
      <c r="A34" s="2" t="s">
        <v>172</v>
      </c>
      <c r="B34" s="2" t="s">
        <v>222</v>
      </c>
      <c r="C34" s="2" t="s">
        <v>248</v>
      </c>
    </row>
    <row r="35" spans="1:3" x14ac:dyDescent="0.2">
      <c r="A35" s="2" t="s">
        <v>173</v>
      </c>
      <c r="B35" s="2" t="s">
        <v>223</v>
      </c>
      <c r="C35" s="2" t="s">
        <v>248</v>
      </c>
    </row>
    <row r="36" spans="1:3" x14ac:dyDescent="0.2">
      <c r="A36" s="2" t="s">
        <v>174</v>
      </c>
      <c r="B36" s="2" t="s">
        <v>224</v>
      </c>
      <c r="C36" s="2" t="s">
        <v>248</v>
      </c>
    </row>
    <row r="37" spans="1:3" x14ac:dyDescent="0.2">
      <c r="A37" s="2" t="s">
        <v>16</v>
      </c>
      <c r="B37" s="2" t="s">
        <v>225</v>
      </c>
      <c r="C37" s="2" t="s">
        <v>248</v>
      </c>
    </row>
    <row r="38" spans="1:3" x14ac:dyDescent="0.2">
      <c r="A38" s="2" t="s">
        <v>175</v>
      </c>
      <c r="B38" s="2" t="s">
        <v>226</v>
      </c>
      <c r="C38" s="2" t="s">
        <v>248</v>
      </c>
    </row>
    <row r="39" spans="1:3" x14ac:dyDescent="0.2">
      <c r="A39" s="2" t="s">
        <v>18</v>
      </c>
      <c r="B39" s="2" t="s">
        <v>227</v>
      </c>
      <c r="C39" s="2" t="s">
        <v>248</v>
      </c>
    </row>
    <row r="40" spans="1:3" x14ac:dyDescent="0.2">
      <c r="A40" s="2" t="s">
        <v>176</v>
      </c>
      <c r="B40" s="2" t="s">
        <v>228</v>
      </c>
      <c r="C40" s="2" t="s">
        <v>248</v>
      </c>
    </row>
    <row r="41" spans="1:3" x14ac:dyDescent="0.2">
      <c r="A41" s="2" t="s">
        <v>177</v>
      </c>
      <c r="B41" s="2" t="s">
        <v>229</v>
      </c>
      <c r="C41" s="2" t="s">
        <v>248</v>
      </c>
    </row>
    <row r="42" spans="1:3" x14ac:dyDescent="0.2">
      <c r="A42" s="2" t="s">
        <v>178</v>
      </c>
      <c r="B42" s="2" t="s">
        <v>230</v>
      </c>
      <c r="C42" s="2" t="s">
        <v>248</v>
      </c>
    </row>
    <row r="43" spans="1:3" x14ac:dyDescent="0.2">
      <c r="A43" s="2" t="s">
        <v>22</v>
      </c>
      <c r="B43" s="2" t="s">
        <v>231</v>
      </c>
      <c r="C43" s="2" t="s">
        <v>248</v>
      </c>
    </row>
    <row r="44" spans="1:3" x14ac:dyDescent="0.2">
      <c r="A44" s="2" t="s">
        <v>24</v>
      </c>
      <c r="B44" s="2" t="s">
        <v>232</v>
      </c>
      <c r="C44" s="2" t="s">
        <v>248</v>
      </c>
    </row>
    <row r="45" spans="1:3" x14ac:dyDescent="0.2">
      <c r="A45" s="2" t="s">
        <v>179</v>
      </c>
      <c r="B45" s="2" t="s">
        <v>233</v>
      </c>
      <c r="C45" s="2" t="s">
        <v>248</v>
      </c>
    </row>
    <row r="46" spans="1:3" x14ac:dyDescent="0.2">
      <c r="A46" s="2" t="s">
        <v>180</v>
      </c>
      <c r="B46" s="2" t="s">
        <v>234</v>
      </c>
      <c r="C46" s="2" t="s">
        <v>248</v>
      </c>
    </row>
    <row r="47" spans="1:3" x14ac:dyDescent="0.2">
      <c r="A47" s="2" t="s">
        <v>181</v>
      </c>
      <c r="B47" s="2" t="s">
        <v>235</v>
      </c>
      <c r="C47" s="2" t="s">
        <v>248</v>
      </c>
    </row>
    <row r="48" spans="1:3" x14ac:dyDescent="0.2">
      <c r="A48" s="2" t="s">
        <v>182</v>
      </c>
      <c r="B48" s="2" t="s">
        <v>236</v>
      </c>
      <c r="C48" s="2" t="s">
        <v>248</v>
      </c>
    </row>
    <row r="49" spans="1:3" x14ac:dyDescent="0.2">
      <c r="A49" s="2" t="s">
        <v>183</v>
      </c>
      <c r="B49" s="2" t="s">
        <v>237</v>
      </c>
      <c r="C49" s="2" t="s">
        <v>248</v>
      </c>
    </row>
    <row r="50" spans="1:3" x14ac:dyDescent="0.2">
      <c r="A50" s="2" t="s">
        <v>26</v>
      </c>
      <c r="B50" s="2" t="s">
        <v>238</v>
      </c>
      <c r="C50" s="2" t="s">
        <v>248</v>
      </c>
    </row>
    <row r="51" spans="1:3" x14ac:dyDescent="0.2">
      <c r="A51" s="2" t="s">
        <v>184</v>
      </c>
      <c r="B51" s="2" t="s">
        <v>239</v>
      </c>
      <c r="C51" s="2" t="s">
        <v>248</v>
      </c>
    </row>
    <row r="52" spans="1:3" x14ac:dyDescent="0.2">
      <c r="A52" s="2" t="s">
        <v>185</v>
      </c>
      <c r="B52" s="2" t="s">
        <v>240</v>
      </c>
      <c r="C52" s="2" t="s">
        <v>248</v>
      </c>
    </row>
    <row r="53" spans="1:3" x14ac:dyDescent="0.2">
      <c r="A53" s="2" t="s">
        <v>186</v>
      </c>
      <c r="B53" s="2" t="s">
        <v>241</v>
      </c>
      <c r="C53" s="2" t="s">
        <v>248</v>
      </c>
    </row>
    <row r="54" spans="1:3" x14ac:dyDescent="0.2">
      <c r="A54" s="2" t="s">
        <v>187</v>
      </c>
      <c r="B54" s="2" t="s">
        <v>242</v>
      </c>
      <c r="C54" s="2" t="s">
        <v>248</v>
      </c>
    </row>
    <row r="55" spans="1:3" x14ac:dyDescent="0.2">
      <c r="A55" s="2" t="s">
        <v>188</v>
      </c>
      <c r="B55" s="2" t="s">
        <v>243</v>
      </c>
      <c r="C55" s="2" t="s">
        <v>248</v>
      </c>
    </row>
    <row r="56" spans="1:3" x14ac:dyDescent="0.2">
      <c r="A56" s="5" t="s">
        <v>189</v>
      </c>
      <c r="B56" s="5" t="s">
        <v>244</v>
      </c>
      <c r="C56" s="2" t="s">
        <v>59</v>
      </c>
    </row>
    <row r="57" spans="1:3" x14ac:dyDescent="0.2">
      <c r="A57" s="2" t="s">
        <v>58</v>
      </c>
      <c r="B57" s="2" t="s">
        <v>59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CED1-AB0E-F845-9EC3-2F862ED3FE88}">
  <dimension ref="A1:B12"/>
  <sheetViews>
    <sheetView workbookViewId="0">
      <selection sqref="A1:B1"/>
    </sheetView>
  </sheetViews>
  <sheetFormatPr baseColWidth="10" defaultRowHeight="16" x14ac:dyDescent="0.2"/>
  <cols>
    <col min="1" max="1" width="20" bestFit="1" customWidth="1"/>
    <col min="2" max="2" width="38.83203125" bestFit="1" customWidth="1"/>
  </cols>
  <sheetData>
    <row r="1" spans="1:2" x14ac:dyDescent="0.2">
      <c r="A1" s="4" t="str">
        <f>UPPER("manner_of_collision")</f>
        <v>MANNER_OF_COLLISION</v>
      </c>
      <c r="B1" s="4" t="str">
        <f>UPPER("manner_of_collision_name")</f>
        <v>MANNER_OF_COLLISION_NAME</v>
      </c>
    </row>
    <row r="2" spans="1:2" x14ac:dyDescent="0.2">
      <c r="A2" s="2" t="s">
        <v>249</v>
      </c>
      <c r="B2" s="2" t="s">
        <v>250</v>
      </c>
    </row>
    <row r="3" spans="1:2" x14ac:dyDescent="0.2">
      <c r="A3" s="2" t="s">
        <v>2</v>
      </c>
      <c r="B3" s="2" t="s">
        <v>251</v>
      </c>
    </row>
    <row r="4" spans="1:2" x14ac:dyDescent="0.2">
      <c r="A4" s="2" t="s">
        <v>4</v>
      </c>
      <c r="B4" s="2" t="s">
        <v>252</v>
      </c>
    </row>
    <row r="5" spans="1:2" x14ac:dyDescent="0.2">
      <c r="A5" s="2" t="s">
        <v>118</v>
      </c>
      <c r="B5" s="2" t="s">
        <v>253</v>
      </c>
    </row>
    <row r="6" spans="1:2" x14ac:dyDescent="0.2">
      <c r="A6" s="2" t="s">
        <v>119</v>
      </c>
      <c r="B6" s="2" t="s">
        <v>254</v>
      </c>
    </row>
    <row r="7" spans="1:2" x14ac:dyDescent="0.2">
      <c r="A7" s="2" t="s">
        <v>158</v>
      </c>
      <c r="B7" s="2" t="s">
        <v>255</v>
      </c>
    </row>
    <row r="8" spans="1:2" x14ac:dyDescent="0.2">
      <c r="A8" s="2" t="s">
        <v>159</v>
      </c>
      <c r="B8" s="2" t="s">
        <v>256</v>
      </c>
    </row>
    <row r="9" spans="1:2" x14ac:dyDescent="0.2">
      <c r="A9" s="2" t="s">
        <v>160</v>
      </c>
      <c r="B9" s="2" t="s">
        <v>257</v>
      </c>
    </row>
    <row r="10" spans="1:2" x14ac:dyDescent="0.2">
      <c r="A10" s="2" t="s">
        <v>10</v>
      </c>
      <c r="B10" s="2" t="s">
        <v>146</v>
      </c>
    </row>
    <row r="11" spans="1:2" x14ac:dyDescent="0.2">
      <c r="A11" s="2" t="s">
        <v>56</v>
      </c>
      <c r="B11" s="2" t="s">
        <v>57</v>
      </c>
    </row>
    <row r="12" spans="1:2" x14ac:dyDescent="0.2">
      <c r="A12" s="2" t="s">
        <v>58</v>
      </c>
      <c r="B12" s="2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B5FC-522D-4B4A-B6BF-07FB25D80746}">
  <dimension ref="A1:B16"/>
  <sheetViews>
    <sheetView workbookViewId="0">
      <selection sqref="A1:B1"/>
    </sheetView>
  </sheetViews>
  <sheetFormatPr baseColWidth="10" defaultRowHeight="16" x14ac:dyDescent="0.2"/>
  <cols>
    <col min="1" max="1" width="45.6640625" bestFit="1" customWidth="1"/>
    <col min="2" max="2" width="44" bestFit="1" customWidth="1"/>
  </cols>
  <sheetData>
    <row r="1" spans="1:2" x14ac:dyDescent="0.2">
      <c r="A1" s="4" t="str">
        <f>UPPER("relation_to_junction_specific_location")</f>
        <v>RELATION_TO_JUNCTION_SPECIFIC_LOCATION</v>
      </c>
      <c r="B1" s="4" t="str">
        <f>UPPER("relation_to_junction_specific_location_name")</f>
        <v>RELATION_TO_JUNCTION_SPECIFIC_LOCATION_NAME</v>
      </c>
    </row>
    <row r="2" spans="1:2" x14ac:dyDescent="0.2">
      <c r="A2" s="2" t="s">
        <v>2</v>
      </c>
      <c r="B2" s="2" t="s">
        <v>258</v>
      </c>
    </row>
    <row r="3" spans="1:2" x14ac:dyDescent="0.2">
      <c r="A3" s="2" t="s">
        <v>4</v>
      </c>
      <c r="B3" s="2" t="s">
        <v>259</v>
      </c>
    </row>
    <row r="4" spans="1:2" x14ac:dyDescent="0.2">
      <c r="A4" s="2" t="s">
        <v>6</v>
      </c>
      <c r="B4" s="2" t="s">
        <v>260</v>
      </c>
    </row>
    <row r="5" spans="1:2" x14ac:dyDescent="0.2">
      <c r="A5" s="2" t="s">
        <v>117</v>
      </c>
      <c r="B5" s="2" t="s">
        <v>261</v>
      </c>
    </row>
    <row r="6" spans="1:2" x14ac:dyDescent="0.2">
      <c r="A6" s="2" t="s">
        <v>171</v>
      </c>
      <c r="B6" s="2" t="s">
        <v>262</v>
      </c>
    </row>
    <row r="7" spans="1:2" x14ac:dyDescent="0.2">
      <c r="A7" s="2" t="s">
        <v>118</v>
      </c>
      <c r="B7" s="2" t="s">
        <v>263</v>
      </c>
    </row>
    <row r="8" spans="1:2" x14ac:dyDescent="0.2">
      <c r="A8" s="2" t="s">
        <v>119</v>
      </c>
      <c r="B8" s="2" t="s">
        <v>264</v>
      </c>
    </row>
    <row r="9" spans="1:2" x14ac:dyDescent="0.2">
      <c r="A9" s="2" t="s">
        <v>8</v>
      </c>
      <c r="B9" s="2" t="s">
        <v>265</v>
      </c>
    </row>
    <row r="10" spans="1:2" x14ac:dyDescent="0.2">
      <c r="A10" s="2" t="s">
        <v>158</v>
      </c>
      <c r="B10" s="2" t="s">
        <v>266</v>
      </c>
    </row>
    <row r="11" spans="1:2" x14ac:dyDescent="0.2">
      <c r="A11" s="2" t="s">
        <v>155</v>
      </c>
      <c r="B11" s="2" t="s">
        <v>267</v>
      </c>
    </row>
    <row r="12" spans="1:2" x14ac:dyDescent="0.2">
      <c r="A12" s="2" t="s">
        <v>168</v>
      </c>
      <c r="B12" s="2" t="s">
        <v>268</v>
      </c>
    </row>
    <row r="13" spans="1:2" x14ac:dyDescent="0.2">
      <c r="A13" s="2" t="s">
        <v>162</v>
      </c>
      <c r="B13" s="2" t="s">
        <v>269</v>
      </c>
    </row>
    <row r="14" spans="1:2" x14ac:dyDescent="0.2">
      <c r="A14" s="2" t="s">
        <v>169</v>
      </c>
      <c r="B14" s="2" t="s">
        <v>270</v>
      </c>
    </row>
    <row r="15" spans="1:2" x14ac:dyDescent="0.2">
      <c r="A15" s="2" t="s">
        <v>56</v>
      </c>
      <c r="B15" s="2" t="s">
        <v>57</v>
      </c>
    </row>
    <row r="16" spans="1:2" x14ac:dyDescent="0.2">
      <c r="A16" s="2" t="s">
        <v>58</v>
      </c>
      <c r="B16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FRPP_GLC_UnitedStates</vt:lpstr>
      <vt:lpstr>land_use</vt:lpstr>
      <vt:lpstr>functional_system</vt:lpstr>
      <vt:lpstr>ownership</vt:lpstr>
      <vt:lpstr>route_signing</vt:lpstr>
      <vt:lpstr>special_jurisdiction</vt:lpstr>
      <vt:lpstr>first_harmful_event</vt:lpstr>
      <vt:lpstr>manner_of_collision</vt:lpstr>
      <vt:lpstr>junction_specific_location</vt:lpstr>
      <vt:lpstr>type_of_intersection</vt:lpstr>
      <vt:lpstr>work_zone</vt:lpstr>
      <vt:lpstr>relation_to_trafficway</vt:lpstr>
      <vt:lpstr>light_condition</vt:lpstr>
      <vt:lpstr>atmospheric_conditions</vt:lpstr>
      <vt:lpstr>school_bus_related</vt:lpstr>
      <vt:lpstr>related_factors_crash_level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Vidhi Shah</dc:creator>
  <cp:lastModifiedBy>Vidhi Shah</cp:lastModifiedBy>
  <dcterms:created xsi:type="dcterms:W3CDTF">2018-11-21T09:58:26Z</dcterms:created>
  <dcterms:modified xsi:type="dcterms:W3CDTF">2018-11-26T02:47:47Z</dcterms:modified>
</cp:coreProperties>
</file>